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definedNames>
    <definedName name="_xlnm.Print_Area" localSheetId="1">'し尿処理の状況'!$A$2:$AC$62</definedName>
    <definedName name="_xlnm.Print_Area" localSheetId="0">'水洗化人口等'!$A$2:$U$63</definedName>
    <definedName name="_xlnm.Print_Titles" localSheetId="1">'し尿処理の状況'!$A:$C,'し尿処理の状況'!$2:$5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<sst xmlns="http://schemas.openxmlformats.org/spreadsheetml/2006/main" count="665" uniqueCount="163">
  <si>
    <t>大島町</t>
  </si>
  <si>
    <t>美川町</t>
  </si>
  <si>
    <t>川上村</t>
  </si>
  <si>
    <t>菊川町</t>
  </si>
  <si>
    <t>豊田町</t>
  </si>
  <si>
    <t>美和町</t>
  </si>
  <si>
    <t>楠町</t>
  </si>
  <si>
    <t>鹿野町</t>
  </si>
  <si>
    <t>三隅町</t>
  </si>
  <si>
    <t>山陽町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</si>
  <si>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</si>
  <si>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</si>
  <si>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</si>
  <si>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</si>
  <si>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</si>
  <si>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</si>
  <si>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</si>
  <si>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</si>
  <si>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</si>
  <si>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35205</t>
  </si>
  <si>
    <t>徳山市</t>
  </si>
  <si>
    <t>35206</t>
  </si>
  <si>
    <t>防府市</t>
  </si>
  <si>
    <t>35207</t>
  </si>
  <si>
    <t>下松市</t>
  </si>
  <si>
    <t>35208</t>
  </si>
  <si>
    <t>岩国市</t>
  </si>
  <si>
    <t>35209</t>
  </si>
  <si>
    <t>小野田市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</si>
  <si>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</si>
  <si>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</si>
  <si>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</si>
  <si>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</si>
  <si>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</si>
  <si>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</si>
  <si>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</si>
  <si>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</si>
  <si>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35214</t>
  </si>
  <si>
    <t>新南陽市</t>
  </si>
  <si>
    <t>35301</t>
  </si>
  <si>
    <t>久賀町</t>
  </si>
  <si>
    <t>35302</t>
  </si>
  <si>
    <t>35303</t>
  </si>
  <si>
    <t>35304</t>
  </si>
  <si>
    <t>橘町</t>
  </si>
  <si>
    <t>35321</t>
  </si>
  <si>
    <t>和木町</t>
  </si>
  <si>
    <t>35322</t>
  </si>
  <si>
    <t>由宇町</t>
  </si>
  <si>
    <t>35323</t>
  </si>
  <si>
    <t>玖珂町</t>
  </si>
  <si>
    <t>35324</t>
  </si>
  <si>
    <t>本郷村</t>
  </si>
  <si>
    <t>35325</t>
  </si>
  <si>
    <t>周東町</t>
  </si>
  <si>
    <t>35326</t>
  </si>
  <si>
    <t>錦町</t>
  </si>
  <si>
    <t>35327</t>
  </si>
  <si>
    <t>大畠町</t>
  </si>
  <si>
    <t>35328</t>
  </si>
  <si>
    <t>35329</t>
  </si>
  <si>
    <t>35341</t>
  </si>
  <si>
    <t>上関町</t>
  </si>
  <si>
    <t>35342</t>
  </si>
  <si>
    <t>35343</t>
  </si>
  <si>
    <t>田布施町</t>
  </si>
  <si>
    <t>35344</t>
  </si>
  <si>
    <t>平生町</t>
  </si>
  <si>
    <t>35345</t>
  </si>
  <si>
    <t>熊毛町</t>
  </si>
  <si>
    <t>35361</t>
  </si>
  <si>
    <t>35381</t>
  </si>
  <si>
    <t>徳地町</t>
  </si>
  <si>
    <t>35401</t>
  </si>
  <si>
    <t>秋穂町</t>
  </si>
  <si>
    <t>35402</t>
  </si>
  <si>
    <t>小郡町</t>
  </si>
  <si>
    <t>35403</t>
  </si>
  <si>
    <t>阿知須町</t>
  </si>
  <si>
    <t>35421</t>
  </si>
  <si>
    <t>35422</t>
  </si>
  <si>
    <t>35441</t>
  </si>
  <si>
    <t>35442</t>
  </si>
  <si>
    <t>35443</t>
  </si>
  <si>
    <t>35444</t>
  </si>
  <si>
    <t>豊北町</t>
  </si>
  <si>
    <t>35461</t>
  </si>
  <si>
    <t>美東町</t>
  </si>
  <si>
    <t>35462</t>
  </si>
  <si>
    <t>秋芳町</t>
  </si>
  <si>
    <t>35481</t>
  </si>
  <si>
    <t>35482</t>
  </si>
  <si>
    <t>日置町</t>
  </si>
  <si>
    <t>35483</t>
  </si>
  <si>
    <t>油谷町</t>
  </si>
  <si>
    <t>35501</t>
  </si>
  <si>
    <t>35502</t>
  </si>
  <si>
    <t>阿武町</t>
  </si>
  <si>
    <t>35503</t>
  </si>
  <si>
    <t>田万川町</t>
  </si>
  <si>
    <t>35504</t>
  </si>
  <si>
    <t>阿東町</t>
  </si>
  <si>
    <t>35505</t>
  </si>
  <si>
    <t>むつみ村</t>
  </si>
  <si>
    <t>35506</t>
  </si>
  <si>
    <t>須佐町</t>
  </si>
  <si>
    <t>35507</t>
  </si>
  <si>
    <t>35508</t>
  </si>
  <si>
    <t>福栄村</t>
  </si>
  <si>
    <t>合　計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</si>
  <si>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</si>
  <si>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</si>
  <si>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</si>
  <si>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</si>
  <si>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</si>
  <si>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</si>
  <si>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</si>
  <si>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</si>
  <si>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</si>
  <si>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</si>
  <si>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</si>
  <si>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</si>
  <si>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</si>
  <si>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</si>
  <si>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</si>
  <si>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</si>
  <si>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</si>
  <si>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</si>
  <si>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</si>
  <si>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</si>
  <si>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水洗化人口等（平成１２年度実績）</t>
  </si>
  <si>
    <t>し尿処理の状況（平成１２年度実績）</t>
  </si>
  <si>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</si>
  <si>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</si>
  <si>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</si>
  <si>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</si>
  <si>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</si>
  <si>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</si>
  <si>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</si>
  <si>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</si>
  <si>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</si>
  <si>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</si>
  <si>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</si>
  <si>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</si>
  <si>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</si>
  <si>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</si>
  <si>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</si>
  <si>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</si>
  <si>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</si>
  <si>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</si>
  <si>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</si>
  <si>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</si>
  <si>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</si>
  <si>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</si>
  <si>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</si>
  <si>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</si>
  <si>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</si>
  <si>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</si>
  <si>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－</t>
  </si>
  <si>
    <t>豊浦町</t>
  </si>
  <si>
    <t>東和町</t>
  </si>
  <si>
    <t>大和町</t>
  </si>
  <si>
    <t>旭村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</si>
</sst>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8" fillId="2" borderId="1" xfId="20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0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38" fontId="4" fillId="0" borderId="5" xfId="20" applyNumberFormat="1" applyFont="1" applyBorder="1">
      <alignment/>
      <protection/>
    </xf>
    <xf numFmtId="176" fontId="4" fillId="0" borderId="5" xfId="20" applyNumberFormat="1" applyFont="1" applyBorder="1">
      <alignment/>
      <protection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horizontal="center"/>
    </xf>
    <xf numFmtId="38" fontId="4" fillId="0" borderId="5" xfId="16" applyFont="1" applyBorder="1" applyAlignment="1">
      <alignment horizontal="right"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7" xfId="21" applyFont="1" applyFill="1" applyBorder="1" applyAlignment="1" quotePrefix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2" borderId="6" xfId="20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2" borderId="2" xfId="20" applyFont="1" applyFill="1" applyBorder="1" applyAlignment="1">
      <alignment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6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7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 quotePrefix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 quotePrefix="1">
      <alignment horizontal="center" vertical="center" wrapText="1"/>
      <protection/>
    </xf>
    <xf numFmtId="0" fontId="4" fillId="2" borderId="1" xfId="20" applyFont="1" applyFill="1" applyBorder="1" applyAlignment="1" quotePrefix="1">
      <alignment horizontal="center" vertical="center" wrapText="1"/>
      <protection/>
    </xf>
    <xf numFmtId="0" fontId="4" fillId="0" borderId="8" xfId="20" applyFont="1" applyBorder="1" applyAlignment="1" quotePrefix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0" applyFont="1" applyFill="1" applyBorder="1" applyAlignment="1" quotePrefix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 wrapText="1"/>
      <protection/>
    </xf>
    <xf numFmtId="0" fontId="4" fillId="0" borderId="5" xfId="20" applyFont="1" applyBorder="1" applyAlignment="1" quotePrefix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5" width="10.625" style="0" customWidth="1"/>
    <col min="9" max="9" width="10.625" style="0" customWidth="1"/>
    <col min="18" max="21" width="7.625" style="0" customWidth="1"/>
  </cols>
  <sheetData>
    <row r="1" spans="1:21" ht="17.25">
      <c r="A1" s="1" t="s">
        <v>130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29" customFormat="1" ht="13.5">
      <c r="A2" s="46" t="s">
        <v>132</v>
      </c>
      <c r="B2" s="49" t="s">
        <v>133</v>
      </c>
      <c r="C2" s="52" t="s">
        <v>134</v>
      </c>
      <c r="D2" s="5" t="s">
        <v>135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55" t="s">
        <v>136</v>
      </c>
      <c r="S2" s="56"/>
      <c r="T2" s="56"/>
      <c r="U2" s="57"/>
    </row>
    <row r="3" spans="1:21" s="29" customFormat="1" ht="13.5">
      <c r="A3" s="47"/>
      <c r="B3" s="50"/>
      <c r="C3" s="53"/>
      <c r="D3" s="30"/>
      <c r="E3" s="7" t="s">
        <v>137</v>
      </c>
      <c r="F3" s="27"/>
      <c r="G3" s="27"/>
      <c r="H3" s="31"/>
      <c r="I3" s="7" t="s">
        <v>138</v>
      </c>
      <c r="J3" s="27"/>
      <c r="K3" s="27"/>
      <c r="L3" s="27"/>
      <c r="M3" s="27"/>
      <c r="N3" s="27"/>
      <c r="O3" s="27"/>
      <c r="P3" s="27"/>
      <c r="Q3" s="28"/>
      <c r="R3" s="58"/>
      <c r="S3" s="59"/>
      <c r="T3" s="59"/>
      <c r="U3" s="60"/>
    </row>
    <row r="4" spans="1:21" s="29" customFormat="1" ht="13.5">
      <c r="A4" s="47"/>
      <c r="B4" s="50"/>
      <c r="C4" s="53"/>
      <c r="D4" s="30"/>
      <c r="E4" s="6" t="s">
        <v>139</v>
      </c>
      <c r="F4" s="36" t="s">
        <v>140</v>
      </c>
      <c r="G4" s="36" t="s">
        <v>141</v>
      </c>
      <c r="H4" s="36" t="s">
        <v>142</v>
      </c>
      <c r="I4" s="6" t="s">
        <v>139</v>
      </c>
      <c r="J4" s="36" t="s">
        <v>143</v>
      </c>
      <c r="K4" s="36" t="s">
        <v>144</v>
      </c>
      <c r="L4" s="36" t="s">
        <v>145</v>
      </c>
      <c r="M4" s="36" t="s">
        <v>146</v>
      </c>
      <c r="N4" s="36" t="s">
        <v>147</v>
      </c>
      <c r="O4" s="40" t="s">
        <v>148</v>
      </c>
      <c r="P4" s="8"/>
      <c r="Q4" s="36" t="s">
        <v>149</v>
      </c>
      <c r="R4" s="36" t="s">
        <v>150</v>
      </c>
      <c r="S4" s="36" t="s">
        <v>151</v>
      </c>
      <c r="T4" s="38" t="s">
        <v>152</v>
      </c>
      <c r="U4" s="38" t="s">
        <v>153</v>
      </c>
    </row>
    <row r="5" spans="1:21" s="29" customFormat="1" ht="22.5">
      <c r="A5" s="47"/>
      <c r="B5" s="50"/>
      <c r="C5" s="53"/>
      <c r="D5" s="30"/>
      <c r="E5" s="6"/>
      <c r="F5" s="37"/>
      <c r="G5" s="37"/>
      <c r="H5" s="37"/>
      <c r="I5" s="6"/>
      <c r="J5" s="37"/>
      <c r="K5" s="37"/>
      <c r="L5" s="37"/>
      <c r="M5" s="37"/>
      <c r="N5" s="37"/>
      <c r="O5" s="37"/>
      <c r="P5" s="9" t="s">
        <v>154</v>
      </c>
      <c r="Q5" s="37"/>
      <c r="R5" s="44"/>
      <c r="S5" s="44"/>
      <c r="T5" s="44"/>
      <c r="U5" s="37"/>
    </row>
    <row r="6" spans="1:21" s="29" customFormat="1" ht="13.5">
      <c r="A6" s="48"/>
      <c r="B6" s="51"/>
      <c r="C6" s="54"/>
      <c r="D6" s="10" t="s">
        <v>155</v>
      </c>
      <c r="E6" s="10" t="s">
        <v>155</v>
      </c>
      <c r="F6" s="11" t="s">
        <v>156</v>
      </c>
      <c r="G6" s="10" t="s">
        <v>155</v>
      </c>
      <c r="H6" s="10" t="s">
        <v>155</v>
      </c>
      <c r="I6" s="10" t="s">
        <v>155</v>
      </c>
      <c r="J6" s="11" t="s">
        <v>156</v>
      </c>
      <c r="K6" s="10" t="s">
        <v>155</v>
      </c>
      <c r="L6" s="11" t="s">
        <v>156</v>
      </c>
      <c r="M6" s="10" t="s">
        <v>155</v>
      </c>
      <c r="N6" s="11" t="s">
        <v>156</v>
      </c>
      <c r="O6" s="10" t="s">
        <v>155</v>
      </c>
      <c r="P6" s="10" t="s">
        <v>155</v>
      </c>
      <c r="Q6" s="11" t="s">
        <v>156</v>
      </c>
      <c r="R6" s="45"/>
      <c r="S6" s="45"/>
      <c r="T6" s="45"/>
      <c r="U6" s="39"/>
    </row>
    <row r="7" spans="1:21" ht="13.5">
      <c r="A7" s="25" t="s">
        <v>10</v>
      </c>
      <c r="B7" s="25" t="s">
        <v>11</v>
      </c>
      <c r="C7" s="26" t="s">
        <v>12</v>
      </c>
      <c r="D7" s="12">
        <f aca="true" t="shared" si="0" ref="D7:D53">E7+I7</f>
        <v>248666</v>
      </c>
      <c r="E7" s="12">
        <f aca="true" t="shared" si="1" ref="E7:E53">G7+H7</f>
        <v>35850</v>
      </c>
      <c r="F7" s="13">
        <f aca="true" t="shared" si="2" ref="F7:F30">E7/D7*100</f>
        <v>14.416928731712417</v>
      </c>
      <c r="G7" s="14">
        <v>35046</v>
      </c>
      <c r="H7" s="14">
        <v>804</v>
      </c>
      <c r="I7" s="12">
        <f aca="true" t="shared" si="3" ref="I7:I53">K7+M7+O7</f>
        <v>212816</v>
      </c>
      <c r="J7" s="13">
        <f aca="true" t="shared" si="4" ref="J7:J30">I7/D7*100</f>
        <v>85.58307126828758</v>
      </c>
      <c r="K7" s="14">
        <v>131959</v>
      </c>
      <c r="L7" s="13">
        <f aca="true" t="shared" si="5" ref="L7:L30">K7/D7*100</f>
        <v>53.06676425405966</v>
      </c>
      <c r="M7" s="14">
        <v>0</v>
      </c>
      <c r="N7" s="13">
        <f aca="true" t="shared" si="6" ref="N7:N30">M7/D7*100</f>
        <v>0</v>
      </c>
      <c r="O7" s="14">
        <v>80857</v>
      </c>
      <c r="P7" s="14">
        <v>16977</v>
      </c>
      <c r="Q7" s="13">
        <f aca="true" t="shared" si="7" ref="Q7:Q53">O7/D7*100</f>
        <v>32.51630701422792</v>
      </c>
      <c r="R7" s="15" t="s">
        <v>158</v>
      </c>
      <c r="S7" s="15" t="s">
        <v>157</v>
      </c>
      <c r="T7" s="15" t="s">
        <v>158</v>
      </c>
      <c r="U7" s="15" t="s">
        <v>158</v>
      </c>
    </row>
    <row r="8" spans="1:21" ht="13.5">
      <c r="A8" s="25" t="s">
        <v>10</v>
      </c>
      <c r="B8" s="25" t="s">
        <v>13</v>
      </c>
      <c r="C8" s="26" t="s">
        <v>14</v>
      </c>
      <c r="D8" s="12">
        <f t="shared" si="0"/>
        <v>175620</v>
      </c>
      <c r="E8" s="12">
        <f t="shared" si="1"/>
        <v>40199</v>
      </c>
      <c r="F8" s="13">
        <f t="shared" si="2"/>
        <v>22.889761986106365</v>
      </c>
      <c r="G8" s="14">
        <v>39841</v>
      </c>
      <c r="H8" s="14">
        <v>358</v>
      </c>
      <c r="I8" s="12">
        <f t="shared" si="3"/>
        <v>135421</v>
      </c>
      <c r="J8" s="13">
        <f t="shared" si="4"/>
        <v>77.11023801389364</v>
      </c>
      <c r="K8" s="14">
        <v>103417</v>
      </c>
      <c r="L8" s="13">
        <f t="shared" si="5"/>
        <v>58.886801047716666</v>
      </c>
      <c r="M8" s="14">
        <v>0</v>
      </c>
      <c r="N8" s="13">
        <f t="shared" si="6"/>
        <v>0</v>
      </c>
      <c r="O8" s="14">
        <v>32004</v>
      </c>
      <c r="P8" s="14">
        <v>23007</v>
      </c>
      <c r="Q8" s="13">
        <f t="shared" si="7"/>
        <v>18.223436966176973</v>
      </c>
      <c r="R8" s="15" t="s">
        <v>157</v>
      </c>
      <c r="S8" s="15" t="s">
        <v>158</v>
      </c>
      <c r="T8" s="15" t="s">
        <v>158</v>
      </c>
      <c r="U8" s="15" t="s">
        <v>158</v>
      </c>
    </row>
    <row r="9" spans="1:21" ht="13.5">
      <c r="A9" s="25" t="s">
        <v>10</v>
      </c>
      <c r="B9" s="25" t="s">
        <v>15</v>
      </c>
      <c r="C9" s="26" t="s">
        <v>16</v>
      </c>
      <c r="D9" s="12">
        <f t="shared" si="0"/>
        <v>140768</v>
      </c>
      <c r="E9" s="12">
        <f t="shared" si="1"/>
        <v>43993</v>
      </c>
      <c r="F9" s="13">
        <f t="shared" si="2"/>
        <v>31.25213116617413</v>
      </c>
      <c r="G9" s="14">
        <v>41427</v>
      </c>
      <c r="H9" s="14">
        <v>2566</v>
      </c>
      <c r="I9" s="12">
        <f t="shared" si="3"/>
        <v>96775</v>
      </c>
      <c r="J9" s="13">
        <f t="shared" si="4"/>
        <v>68.74786883382586</v>
      </c>
      <c r="K9" s="14">
        <v>55224</v>
      </c>
      <c r="L9" s="13">
        <f t="shared" si="5"/>
        <v>39.230506933393954</v>
      </c>
      <c r="M9" s="14">
        <v>0</v>
      </c>
      <c r="N9" s="13">
        <f t="shared" si="6"/>
        <v>0</v>
      </c>
      <c r="O9" s="14">
        <v>41551</v>
      </c>
      <c r="P9" s="14">
        <v>30275</v>
      </c>
      <c r="Q9" s="13">
        <f t="shared" si="7"/>
        <v>29.517361900431915</v>
      </c>
      <c r="R9" s="15" t="s">
        <v>157</v>
      </c>
      <c r="S9" s="15" t="s">
        <v>158</v>
      </c>
      <c r="T9" s="15" t="s">
        <v>158</v>
      </c>
      <c r="U9" s="15" t="s">
        <v>158</v>
      </c>
    </row>
    <row r="10" spans="1:21" ht="13.5">
      <c r="A10" s="25" t="s">
        <v>10</v>
      </c>
      <c r="B10" s="25" t="s">
        <v>17</v>
      </c>
      <c r="C10" s="26" t="s">
        <v>18</v>
      </c>
      <c r="D10" s="12">
        <f t="shared" si="0"/>
        <v>46723</v>
      </c>
      <c r="E10" s="12">
        <f t="shared" si="1"/>
        <v>16937</v>
      </c>
      <c r="F10" s="13">
        <f t="shared" si="2"/>
        <v>36.249812726066395</v>
      </c>
      <c r="G10" s="14">
        <v>15587</v>
      </c>
      <c r="H10" s="14">
        <v>1350</v>
      </c>
      <c r="I10" s="12">
        <f t="shared" si="3"/>
        <v>29786</v>
      </c>
      <c r="J10" s="13">
        <f t="shared" si="4"/>
        <v>63.75018727393361</v>
      </c>
      <c r="K10" s="14">
        <v>12807</v>
      </c>
      <c r="L10" s="13">
        <f t="shared" si="5"/>
        <v>27.410483059735036</v>
      </c>
      <c r="M10" s="14">
        <v>0</v>
      </c>
      <c r="N10" s="13">
        <f t="shared" si="6"/>
        <v>0</v>
      </c>
      <c r="O10" s="14">
        <v>16979</v>
      </c>
      <c r="P10" s="14">
        <v>8115</v>
      </c>
      <c r="Q10" s="13">
        <f t="shared" si="7"/>
        <v>36.339704214198576</v>
      </c>
      <c r="R10" s="15" t="s">
        <v>158</v>
      </c>
      <c r="S10" s="15" t="s">
        <v>157</v>
      </c>
      <c r="T10" s="15" t="s">
        <v>158</v>
      </c>
      <c r="U10" s="15" t="s">
        <v>158</v>
      </c>
    </row>
    <row r="11" spans="1:21" ht="13.5">
      <c r="A11" s="25" t="s">
        <v>10</v>
      </c>
      <c r="B11" s="25" t="s">
        <v>19</v>
      </c>
      <c r="C11" s="26" t="s">
        <v>20</v>
      </c>
      <c r="D11" s="12">
        <f t="shared" si="0"/>
        <v>105226</v>
      </c>
      <c r="E11" s="12">
        <f t="shared" si="1"/>
        <v>17031</v>
      </c>
      <c r="F11" s="13">
        <f t="shared" si="2"/>
        <v>16.18516336266702</v>
      </c>
      <c r="G11" s="14">
        <v>13077</v>
      </c>
      <c r="H11" s="14">
        <v>3954</v>
      </c>
      <c r="I11" s="12">
        <f t="shared" si="3"/>
        <v>88195</v>
      </c>
      <c r="J11" s="13">
        <f t="shared" si="4"/>
        <v>83.81483663733297</v>
      </c>
      <c r="K11" s="14">
        <v>72588</v>
      </c>
      <c r="L11" s="13">
        <f t="shared" si="5"/>
        <v>68.98295098169653</v>
      </c>
      <c r="M11" s="14">
        <v>0</v>
      </c>
      <c r="N11" s="13">
        <f t="shared" si="6"/>
        <v>0</v>
      </c>
      <c r="O11" s="14">
        <v>15607</v>
      </c>
      <c r="P11" s="14">
        <v>6006</v>
      </c>
      <c r="Q11" s="13">
        <f t="shared" si="7"/>
        <v>14.83188565563644</v>
      </c>
      <c r="R11" s="15" t="s">
        <v>158</v>
      </c>
      <c r="S11" s="15" t="s">
        <v>157</v>
      </c>
      <c r="T11" s="15" t="s">
        <v>158</v>
      </c>
      <c r="U11" s="15" t="s">
        <v>158</v>
      </c>
    </row>
    <row r="12" spans="1:21" ht="13.5">
      <c r="A12" s="25" t="s">
        <v>10</v>
      </c>
      <c r="B12" s="25" t="s">
        <v>21</v>
      </c>
      <c r="C12" s="26" t="s">
        <v>22</v>
      </c>
      <c r="D12" s="12">
        <f t="shared" si="0"/>
        <v>120022</v>
      </c>
      <c r="E12" s="12">
        <f t="shared" si="1"/>
        <v>31188</v>
      </c>
      <c r="F12" s="13">
        <f t="shared" si="2"/>
        <v>25.985236040059323</v>
      </c>
      <c r="G12" s="14">
        <v>31188</v>
      </c>
      <c r="H12" s="14">
        <v>0</v>
      </c>
      <c r="I12" s="12">
        <f t="shared" si="3"/>
        <v>88834</v>
      </c>
      <c r="J12" s="13">
        <f t="shared" si="4"/>
        <v>74.01476395994068</v>
      </c>
      <c r="K12" s="14">
        <v>39427</v>
      </c>
      <c r="L12" s="13">
        <f t="shared" si="5"/>
        <v>32.84981086800754</v>
      </c>
      <c r="M12" s="14">
        <v>0</v>
      </c>
      <c r="N12" s="13">
        <f t="shared" si="6"/>
        <v>0</v>
      </c>
      <c r="O12" s="14">
        <v>49407</v>
      </c>
      <c r="P12" s="14">
        <v>17327</v>
      </c>
      <c r="Q12" s="13">
        <f t="shared" si="7"/>
        <v>41.16495309193314</v>
      </c>
      <c r="R12" s="15" t="s">
        <v>158</v>
      </c>
      <c r="S12" s="15" t="s">
        <v>157</v>
      </c>
      <c r="T12" s="15" t="s">
        <v>158</v>
      </c>
      <c r="U12" s="15" t="s">
        <v>158</v>
      </c>
    </row>
    <row r="13" spans="1:21" ht="13.5">
      <c r="A13" s="25" t="s">
        <v>10</v>
      </c>
      <c r="B13" s="25" t="s">
        <v>23</v>
      </c>
      <c r="C13" s="26" t="s">
        <v>24</v>
      </c>
      <c r="D13" s="12">
        <f t="shared" si="0"/>
        <v>54948</v>
      </c>
      <c r="E13" s="12">
        <f t="shared" si="1"/>
        <v>8349</v>
      </c>
      <c r="F13" s="13">
        <f t="shared" si="2"/>
        <v>15.194365582004805</v>
      </c>
      <c r="G13" s="14">
        <v>8249</v>
      </c>
      <c r="H13" s="14">
        <v>100</v>
      </c>
      <c r="I13" s="12">
        <f t="shared" si="3"/>
        <v>46599</v>
      </c>
      <c r="J13" s="13">
        <f t="shared" si="4"/>
        <v>84.8056344179952</v>
      </c>
      <c r="K13" s="14">
        <v>34570</v>
      </c>
      <c r="L13" s="13">
        <f t="shared" si="5"/>
        <v>62.91402780810949</v>
      </c>
      <c r="M13" s="14">
        <v>0</v>
      </c>
      <c r="N13" s="13">
        <f t="shared" si="6"/>
        <v>0</v>
      </c>
      <c r="O13" s="14">
        <v>12029</v>
      </c>
      <c r="P13" s="14">
        <v>1656</v>
      </c>
      <c r="Q13" s="13">
        <f t="shared" si="7"/>
        <v>21.89160660988571</v>
      </c>
      <c r="R13" s="15" t="s">
        <v>158</v>
      </c>
      <c r="S13" s="15" t="s">
        <v>157</v>
      </c>
      <c r="T13" s="15" t="s">
        <v>158</v>
      </c>
      <c r="U13" s="15" t="s">
        <v>158</v>
      </c>
    </row>
    <row r="14" spans="1:21" ht="13.5">
      <c r="A14" s="25" t="s">
        <v>10</v>
      </c>
      <c r="B14" s="25" t="s">
        <v>25</v>
      </c>
      <c r="C14" s="26" t="s">
        <v>26</v>
      </c>
      <c r="D14" s="12">
        <f t="shared" si="0"/>
        <v>107604</v>
      </c>
      <c r="E14" s="12">
        <f t="shared" si="1"/>
        <v>12627</v>
      </c>
      <c r="F14" s="13">
        <f t="shared" si="2"/>
        <v>11.73469387755102</v>
      </c>
      <c r="G14" s="14">
        <v>11631</v>
      </c>
      <c r="H14" s="14">
        <v>996</v>
      </c>
      <c r="I14" s="12">
        <f t="shared" si="3"/>
        <v>94977</v>
      </c>
      <c r="J14" s="13">
        <f t="shared" si="4"/>
        <v>88.26530612244898</v>
      </c>
      <c r="K14" s="14">
        <v>17901</v>
      </c>
      <c r="L14" s="13">
        <f t="shared" si="5"/>
        <v>16.635998661759785</v>
      </c>
      <c r="M14" s="14">
        <v>0</v>
      </c>
      <c r="N14" s="13">
        <f t="shared" si="6"/>
        <v>0</v>
      </c>
      <c r="O14" s="14">
        <v>77076</v>
      </c>
      <c r="P14" s="14">
        <v>16425</v>
      </c>
      <c r="Q14" s="13">
        <f t="shared" si="7"/>
        <v>71.62930746068919</v>
      </c>
      <c r="R14" s="15" t="s">
        <v>157</v>
      </c>
      <c r="S14" s="15" t="s">
        <v>158</v>
      </c>
      <c r="T14" s="15" t="s">
        <v>158</v>
      </c>
      <c r="U14" s="15" t="s">
        <v>158</v>
      </c>
    </row>
    <row r="15" spans="1:21" ht="13.5">
      <c r="A15" s="25" t="s">
        <v>10</v>
      </c>
      <c r="B15" s="25" t="s">
        <v>27</v>
      </c>
      <c r="C15" s="26" t="s">
        <v>28</v>
      </c>
      <c r="D15" s="12">
        <f t="shared" si="0"/>
        <v>45302</v>
      </c>
      <c r="E15" s="12">
        <f t="shared" si="1"/>
        <v>19851</v>
      </c>
      <c r="F15" s="13">
        <f t="shared" si="2"/>
        <v>43.81925742792813</v>
      </c>
      <c r="G15" s="14">
        <v>19781</v>
      </c>
      <c r="H15" s="14">
        <v>70</v>
      </c>
      <c r="I15" s="12">
        <f t="shared" si="3"/>
        <v>25451</v>
      </c>
      <c r="J15" s="13">
        <f t="shared" si="4"/>
        <v>56.18074257207187</v>
      </c>
      <c r="K15" s="14">
        <v>14160</v>
      </c>
      <c r="L15" s="13">
        <f t="shared" si="5"/>
        <v>31.256898150192043</v>
      </c>
      <c r="M15" s="14">
        <v>0</v>
      </c>
      <c r="N15" s="13">
        <f t="shared" si="6"/>
        <v>0</v>
      </c>
      <c r="O15" s="14">
        <v>11291</v>
      </c>
      <c r="P15" s="14">
        <v>5744</v>
      </c>
      <c r="Q15" s="13">
        <f t="shared" si="7"/>
        <v>24.923844421879828</v>
      </c>
      <c r="R15" s="15" t="s">
        <v>158</v>
      </c>
      <c r="S15" s="15" t="s">
        <v>157</v>
      </c>
      <c r="T15" s="15" t="s">
        <v>158</v>
      </c>
      <c r="U15" s="15" t="s">
        <v>158</v>
      </c>
    </row>
    <row r="16" spans="1:21" ht="13.5">
      <c r="A16" s="25" t="s">
        <v>10</v>
      </c>
      <c r="B16" s="25" t="s">
        <v>29</v>
      </c>
      <c r="C16" s="26" t="s">
        <v>30</v>
      </c>
      <c r="D16" s="12">
        <f t="shared" si="0"/>
        <v>47448</v>
      </c>
      <c r="E16" s="12">
        <f t="shared" si="1"/>
        <v>10860</v>
      </c>
      <c r="F16" s="13">
        <f t="shared" si="2"/>
        <v>22.888214466363177</v>
      </c>
      <c r="G16" s="14">
        <v>10053</v>
      </c>
      <c r="H16" s="14">
        <v>807</v>
      </c>
      <c r="I16" s="12">
        <f t="shared" si="3"/>
        <v>36588</v>
      </c>
      <c r="J16" s="13">
        <f t="shared" si="4"/>
        <v>77.11178553363682</v>
      </c>
      <c r="K16" s="14">
        <v>33061</v>
      </c>
      <c r="L16" s="13">
        <f t="shared" si="5"/>
        <v>69.67838475805091</v>
      </c>
      <c r="M16" s="14">
        <v>0</v>
      </c>
      <c r="N16" s="13">
        <f t="shared" si="6"/>
        <v>0</v>
      </c>
      <c r="O16" s="14">
        <v>3527</v>
      </c>
      <c r="P16" s="14">
        <v>969</v>
      </c>
      <c r="Q16" s="13">
        <f t="shared" si="7"/>
        <v>7.433400775585905</v>
      </c>
      <c r="R16" s="15" t="s">
        <v>158</v>
      </c>
      <c r="S16" s="15" t="s">
        <v>157</v>
      </c>
      <c r="T16" s="15" t="s">
        <v>158</v>
      </c>
      <c r="U16" s="15" t="s">
        <v>158</v>
      </c>
    </row>
    <row r="17" spans="1:21" ht="13.5">
      <c r="A17" s="25" t="s">
        <v>10</v>
      </c>
      <c r="B17" s="25" t="s">
        <v>31</v>
      </c>
      <c r="C17" s="26" t="s">
        <v>32</v>
      </c>
      <c r="D17" s="12">
        <f t="shared" si="0"/>
        <v>24423</v>
      </c>
      <c r="E17" s="12">
        <f t="shared" si="1"/>
        <v>5192</v>
      </c>
      <c r="F17" s="13">
        <f t="shared" si="2"/>
        <v>21.258649633542152</v>
      </c>
      <c r="G17" s="14">
        <v>4976</v>
      </c>
      <c r="H17" s="14">
        <v>216</v>
      </c>
      <c r="I17" s="12">
        <f t="shared" si="3"/>
        <v>19231</v>
      </c>
      <c r="J17" s="13">
        <f t="shared" si="4"/>
        <v>78.74135036645785</v>
      </c>
      <c r="K17" s="14">
        <v>15258</v>
      </c>
      <c r="L17" s="13">
        <f t="shared" si="5"/>
        <v>62.473897555582845</v>
      </c>
      <c r="M17" s="14">
        <v>0</v>
      </c>
      <c r="N17" s="13">
        <f t="shared" si="6"/>
        <v>0</v>
      </c>
      <c r="O17" s="14">
        <v>3973</v>
      </c>
      <c r="P17" s="14">
        <v>3303</v>
      </c>
      <c r="Q17" s="13">
        <f t="shared" si="7"/>
        <v>16.267452810874993</v>
      </c>
      <c r="R17" s="15" t="s">
        <v>157</v>
      </c>
      <c r="S17" s="15" t="s">
        <v>158</v>
      </c>
      <c r="T17" s="15" t="s">
        <v>158</v>
      </c>
      <c r="U17" s="15" t="s">
        <v>158</v>
      </c>
    </row>
    <row r="18" spans="1:21" ht="13.5">
      <c r="A18" s="25" t="s">
        <v>10</v>
      </c>
      <c r="B18" s="25" t="s">
        <v>33</v>
      </c>
      <c r="C18" s="26" t="s">
        <v>34</v>
      </c>
      <c r="D18" s="12">
        <f t="shared" si="0"/>
        <v>34101</v>
      </c>
      <c r="E18" s="12">
        <f t="shared" si="1"/>
        <v>18059</v>
      </c>
      <c r="F18" s="13">
        <f t="shared" si="2"/>
        <v>52.957391278848135</v>
      </c>
      <c r="G18" s="14">
        <v>17070</v>
      </c>
      <c r="H18" s="14">
        <v>989</v>
      </c>
      <c r="I18" s="12">
        <f t="shared" si="3"/>
        <v>16042</v>
      </c>
      <c r="J18" s="13">
        <f t="shared" si="4"/>
        <v>47.04260872115187</v>
      </c>
      <c r="K18" s="14">
        <v>2976</v>
      </c>
      <c r="L18" s="13">
        <f t="shared" si="5"/>
        <v>8.727016803026304</v>
      </c>
      <c r="M18" s="14">
        <v>0</v>
      </c>
      <c r="N18" s="13">
        <f t="shared" si="6"/>
        <v>0</v>
      </c>
      <c r="O18" s="14">
        <v>13066</v>
      </c>
      <c r="P18" s="14">
        <v>6730</v>
      </c>
      <c r="Q18" s="13">
        <f t="shared" si="7"/>
        <v>38.31559191812557</v>
      </c>
      <c r="R18" s="15" t="s">
        <v>157</v>
      </c>
      <c r="S18" s="15" t="s">
        <v>158</v>
      </c>
      <c r="T18" s="15" t="s">
        <v>158</v>
      </c>
      <c r="U18" s="15" t="s">
        <v>158</v>
      </c>
    </row>
    <row r="19" spans="1:21" ht="13.5">
      <c r="A19" s="25" t="s">
        <v>10</v>
      </c>
      <c r="B19" s="25" t="s">
        <v>35</v>
      </c>
      <c r="C19" s="26" t="s">
        <v>36</v>
      </c>
      <c r="D19" s="12">
        <f t="shared" si="0"/>
        <v>19080</v>
      </c>
      <c r="E19" s="12">
        <f t="shared" si="1"/>
        <v>7251</v>
      </c>
      <c r="F19" s="13">
        <f t="shared" si="2"/>
        <v>38.00314465408805</v>
      </c>
      <c r="G19" s="14">
        <v>6909</v>
      </c>
      <c r="H19" s="14">
        <v>342</v>
      </c>
      <c r="I19" s="12">
        <f t="shared" si="3"/>
        <v>11829</v>
      </c>
      <c r="J19" s="13">
        <f t="shared" si="4"/>
        <v>61.99685534591195</v>
      </c>
      <c r="K19" s="14">
        <v>7434</v>
      </c>
      <c r="L19" s="13">
        <f t="shared" si="5"/>
        <v>38.9622641509434</v>
      </c>
      <c r="M19" s="14">
        <v>0</v>
      </c>
      <c r="N19" s="13">
        <f t="shared" si="6"/>
        <v>0</v>
      </c>
      <c r="O19" s="14">
        <v>4395</v>
      </c>
      <c r="P19" s="14">
        <v>2293</v>
      </c>
      <c r="Q19" s="13">
        <f t="shared" si="7"/>
        <v>23.034591194968552</v>
      </c>
      <c r="R19" s="15" t="s">
        <v>157</v>
      </c>
      <c r="S19" s="15" t="s">
        <v>158</v>
      </c>
      <c r="T19" s="15" t="s">
        <v>158</v>
      </c>
      <c r="U19" s="15" t="s">
        <v>158</v>
      </c>
    </row>
    <row r="20" spans="1:21" ht="13.5">
      <c r="A20" s="25" t="s">
        <v>10</v>
      </c>
      <c r="B20" s="25" t="s">
        <v>37</v>
      </c>
      <c r="C20" s="26" t="s">
        <v>38</v>
      </c>
      <c r="D20" s="12">
        <f t="shared" si="0"/>
        <v>33111</v>
      </c>
      <c r="E20" s="12">
        <f t="shared" si="1"/>
        <v>1212</v>
      </c>
      <c r="F20" s="13">
        <f t="shared" si="2"/>
        <v>3.6604149678354627</v>
      </c>
      <c r="G20" s="14">
        <v>1140</v>
      </c>
      <c r="H20" s="14">
        <v>72</v>
      </c>
      <c r="I20" s="12">
        <f t="shared" si="3"/>
        <v>31899</v>
      </c>
      <c r="J20" s="13">
        <f t="shared" si="4"/>
        <v>96.33958503216454</v>
      </c>
      <c r="K20" s="14">
        <v>30194</v>
      </c>
      <c r="L20" s="13">
        <f t="shared" si="5"/>
        <v>91.1902388934191</v>
      </c>
      <c r="M20" s="14">
        <v>0</v>
      </c>
      <c r="N20" s="13">
        <f t="shared" si="6"/>
        <v>0</v>
      </c>
      <c r="O20" s="14">
        <v>1705</v>
      </c>
      <c r="P20" s="14">
        <v>29</v>
      </c>
      <c r="Q20" s="13">
        <f t="shared" si="7"/>
        <v>5.1493461387454325</v>
      </c>
      <c r="R20" s="15" t="s">
        <v>158</v>
      </c>
      <c r="S20" s="15" t="s">
        <v>158</v>
      </c>
      <c r="T20" s="15" t="s">
        <v>157</v>
      </c>
      <c r="U20" s="15" t="s">
        <v>158</v>
      </c>
    </row>
    <row r="21" spans="1:21" ht="13.5">
      <c r="A21" s="25" t="s">
        <v>10</v>
      </c>
      <c r="B21" s="25" t="s">
        <v>39</v>
      </c>
      <c r="C21" s="26" t="s">
        <v>40</v>
      </c>
      <c r="D21" s="12">
        <f t="shared" si="0"/>
        <v>4584</v>
      </c>
      <c r="E21" s="12">
        <f t="shared" si="1"/>
        <v>2738</v>
      </c>
      <c r="F21" s="13">
        <f t="shared" si="2"/>
        <v>59.72949389179756</v>
      </c>
      <c r="G21" s="14">
        <v>2281</v>
      </c>
      <c r="H21" s="14">
        <v>457</v>
      </c>
      <c r="I21" s="12">
        <f t="shared" si="3"/>
        <v>1846</v>
      </c>
      <c r="J21" s="13">
        <f t="shared" si="4"/>
        <v>40.27050610820244</v>
      </c>
      <c r="K21" s="14">
        <v>0</v>
      </c>
      <c r="L21" s="13">
        <f t="shared" si="5"/>
        <v>0</v>
      </c>
      <c r="M21" s="14">
        <v>0</v>
      </c>
      <c r="N21" s="13">
        <f t="shared" si="6"/>
        <v>0</v>
      </c>
      <c r="O21" s="14">
        <v>1846</v>
      </c>
      <c r="P21" s="14">
        <v>414</v>
      </c>
      <c r="Q21" s="13">
        <f t="shared" si="7"/>
        <v>40.27050610820244</v>
      </c>
      <c r="R21" s="15" t="s">
        <v>157</v>
      </c>
      <c r="S21" s="15" t="s">
        <v>158</v>
      </c>
      <c r="T21" s="15" t="s">
        <v>158</v>
      </c>
      <c r="U21" s="15" t="s">
        <v>158</v>
      </c>
    </row>
    <row r="22" spans="1:21" ht="13.5">
      <c r="A22" s="25" t="s">
        <v>10</v>
      </c>
      <c r="B22" s="25" t="s">
        <v>41</v>
      </c>
      <c r="C22" s="26" t="s">
        <v>0</v>
      </c>
      <c r="D22" s="12">
        <f t="shared" si="0"/>
        <v>7599</v>
      </c>
      <c r="E22" s="12">
        <f t="shared" si="1"/>
        <v>4156</v>
      </c>
      <c r="F22" s="13">
        <f t="shared" si="2"/>
        <v>54.6914067640479</v>
      </c>
      <c r="G22" s="14">
        <v>2945</v>
      </c>
      <c r="H22" s="14">
        <v>1211</v>
      </c>
      <c r="I22" s="12">
        <f t="shared" si="3"/>
        <v>3443</v>
      </c>
      <c r="J22" s="13">
        <f t="shared" si="4"/>
        <v>45.3085932359521</v>
      </c>
      <c r="K22" s="14">
        <v>0</v>
      </c>
      <c r="L22" s="13">
        <f t="shared" si="5"/>
        <v>0</v>
      </c>
      <c r="M22" s="14">
        <v>0</v>
      </c>
      <c r="N22" s="13">
        <f t="shared" si="6"/>
        <v>0</v>
      </c>
      <c r="O22" s="14">
        <v>3443</v>
      </c>
      <c r="P22" s="14">
        <v>782</v>
      </c>
      <c r="Q22" s="13">
        <f t="shared" si="7"/>
        <v>45.3085932359521</v>
      </c>
      <c r="R22" s="15" t="s">
        <v>157</v>
      </c>
      <c r="S22" s="15" t="s">
        <v>158</v>
      </c>
      <c r="T22" s="15" t="s">
        <v>158</v>
      </c>
      <c r="U22" s="15" t="s">
        <v>158</v>
      </c>
    </row>
    <row r="23" spans="1:21" ht="13.5">
      <c r="A23" s="25" t="s">
        <v>10</v>
      </c>
      <c r="B23" s="25" t="s">
        <v>42</v>
      </c>
      <c r="C23" s="26" t="s">
        <v>160</v>
      </c>
      <c r="D23" s="12">
        <f t="shared" si="0"/>
        <v>5472</v>
      </c>
      <c r="E23" s="12">
        <f t="shared" si="1"/>
        <v>3242</v>
      </c>
      <c r="F23" s="13">
        <f t="shared" si="2"/>
        <v>59.24707602339181</v>
      </c>
      <c r="G23" s="14">
        <v>3242</v>
      </c>
      <c r="H23" s="14">
        <v>0</v>
      </c>
      <c r="I23" s="12">
        <f t="shared" si="3"/>
        <v>2230</v>
      </c>
      <c r="J23" s="13">
        <f t="shared" si="4"/>
        <v>40.75292397660819</v>
      </c>
      <c r="K23" s="14">
        <v>555</v>
      </c>
      <c r="L23" s="13">
        <f t="shared" si="5"/>
        <v>10.142543859649123</v>
      </c>
      <c r="M23" s="14">
        <v>0</v>
      </c>
      <c r="N23" s="13">
        <f t="shared" si="6"/>
        <v>0</v>
      </c>
      <c r="O23" s="14">
        <v>1675</v>
      </c>
      <c r="P23" s="14">
        <v>617</v>
      </c>
      <c r="Q23" s="13">
        <f t="shared" si="7"/>
        <v>30.610380116959064</v>
      </c>
      <c r="R23" s="15" t="s">
        <v>157</v>
      </c>
      <c r="S23" s="15" t="s">
        <v>158</v>
      </c>
      <c r="T23" s="15" t="s">
        <v>158</v>
      </c>
      <c r="U23" s="15" t="s">
        <v>158</v>
      </c>
    </row>
    <row r="24" spans="1:21" ht="13.5">
      <c r="A24" s="25" t="s">
        <v>10</v>
      </c>
      <c r="B24" s="25" t="s">
        <v>43</v>
      </c>
      <c r="C24" s="26" t="s">
        <v>44</v>
      </c>
      <c r="D24" s="12">
        <f t="shared" si="0"/>
        <v>6028</v>
      </c>
      <c r="E24" s="12">
        <f t="shared" si="1"/>
        <v>3014</v>
      </c>
      <c r="F24" s="13">
        <f t="shared" si="2"/>
        <v>50</v>
      </c>
      <c r="G24" s="14">
        <v>2957</v>
      </c>
      <c r="H24" s="14">
        <v>57</v>
      </c>
      <c r="I24" s="12">
        <f t="shared" si="3"/>
        <v>3014</v>
      </c>
      <c r="J24" s="13">
        <f t="shared" si="4"/>
        <v>50</v>
      </c>
      <c r="K24" s="14">
        <v>0</v>
      </c>
      <c r="L24" s="13">
        <f t="shared" si="5"/>
        <v>0</v>
      </c>
      <c r="M24" s="14">
        <v>0</v>
      </c>
      <c r="N24" s="13">
        <f t="shared" si="6"/>
        <v>0</v>
      </c>
      <c r="O24" s="14">
        <v>3014</v>
      </c>
      <c r="P24" s="14">
        <v>1312</v>
      </c>
      <c r="Q24" s="13">
        <f t="shared" si="7"/>
        <v>50</v>
      </c>
      <c r="R24" s="15" t="s">
        <v>157</v>
      </c>
      <c r="S24" s="15" t="s">
        <v>158</v>
      </c>
      <c r="T24" s="15" t="s">
        <v>158</v>
      </c>
      <c r="U24" s="15" t="s">
        <v>158</v>
      </c>
    </row>
    <row r="25" spans="1:21" ht="13.5">
      <c r="A25" s="25" t="s">
        <v>10</v>
      </c>
      <c r="B25" s="25" t="s">
        <v>45</v>
      </c>
      <c r="C25" s="26" t="s">
        <v>46</v>
      </c>
      <c r="D25" s="12">
        <f t="shared" si="0"/>
        <v>6911</v>
      </c>
      <c r="E25" s="12">
        <f t="shared" si="1"/>
        <v>11</v>
      </c>
      <c r="F25" s="13">
        <f t="shared" si="2"/>
        <v>0.15916654608594993</v>
      </c>
      <c r="G25" s="14">
        <v>11</v>
      </c>
      <c r="H25" s="14">
        <v>0</v>
      </c>
      <c r="I25" s="12">
        <f t="shared" si="3"/>
        <v>6900</v>
      </c>
      <c r="J25" s="13">
        <f t="shared" si="4"/>
        <v>99.84083345391404</v>
      </c>
      <c r="K25" s="14">
        <v>6872</v>
      </c>
      <c r="L25" s="13">
        <f t="shared" si="5"/>
        <v>99.43568224569526</v>
      </c>
      <c r="M25" s="14">
        <v>0</v>
      </c>
      <c r="N25" s="13">
        <f t="shared" si="6"/>
        <v>0</v>
      </c>
      <c r="O25" s="14">
        <v>28</v>
      </c>
      <c r="P25" s="14">
        <v>0</v>
      </c>
      <c r="Q25" s="13">
        <f t="shared" si="7"/>
        <v>0.40515120821878164</v>
      </c>
      <c r="R25" s="15" t="s">
        <v>157</v>
      </c>
      <c r="S25" s="15" t="s">
        <v>158</v>
      </c>
      <c r="T25" s="15" t="s">
        <v>158</v>
      </c>
      <c r="U25" s="15" t="s">
        <v>158</v>
      </c>
    </row>
    <row r="26" spans="1:21" ht="13.5">
      <c r="A26" s="25" t="s">
        <v>10</v>
      </c>
      <c r="B26" s="25" t="s">
        <v>47</v>
      </c>
      <c r="C26" s="26" t="s">
        <v>48</v>
      </c>
      <c r="D26" s="12">
        <f t="shared" si="0"/>
        <v>9416</v>
      </c>
      <c r="E26" s="12">
        <f t="shared" si="1"/>
        <v>1986</v>
      </c>
      <c r="F26" s="13">
        <f t="shared" si="2"/>
        <v>21.09175870858114</v>
      </c>
      <c r="G26" s="14">
        <v>1986</v>
      </c>
      <c r="H26" s="14">
        <v>0</v>
      </c>
      <c r="I26" s="12">
        <f t="shared" si="3"/>
        <v>7430</v>
      </c>
      <c r="J26" s="13">
        <f t="shared" si="4"/>
        <v>78.90824129141886</v>
      </c>
      <c r="K26" s="14">
        <v>0</v>
      </c>
      <c r="L26" s="13">
        <f t="shared" si="5"/>
        <v>0</v>
      </c>
      <c r="M26" s="14">
        <v>0</v>
      </c>
      <c r="N26" s="13">
        <f t="shared" si="6"/>
        <v>0</v>
      </c>
      <c r="O26" s="14">
        <v>7430</v>
      </c>
      <c r="P26" s="14">
        <v>3748</v>
      </c>
      <c r="Q26" s="13">
        <f t="shared" si="7"/>
        <v>78.90824129141886</v>
      </c>
      <c r="R26" s="15" t="s">
        <v>157</v>
      </c>
      <c r="S26" s="15" t="s">
        <v>158</v>
      </c>
      <c r="T26" s="15" t="s">
        <v>158</v>
      </c>
      <c r="U26" s="15" t="s">
        <v>158</v>
      </c>
    </row>
    <row r="27" spans="1:21" ht="13.5">
      <c r="A27" s="25" t="s">
        <v>10</v>
      </c>
      <c r="B27" s="25" t="s">
        <v>49</v>
      </c>
      <c r="C27" s="26" t="s">
        <v>50</v>
      </c>
      <c r="D27" s="12">
        <f t="shared" si="0"/>
        <v>11180</v>
      </c>
      <c r="E27" s="12">
        <f t="shared" si="1"/>
        <v>1501</v>
      </c>
      <c r="F27" s="13">
        <f t="shared" si="2"/>
        <v>13.425760286225403</v>
      </c>
      <c r="G27" s="14">
        <v>1459</v>
      </c>
      <c r="H27" s="14">
        <v>42</v>
      </c>
      <c r="I27" s="12">
        <f t="shared" si="3"/>
        <v>9679</v>
      </c>
      <c r="J27" s="13">
        <f t="shared" si="4"/>
        <v>86.57423971377459</v>
      </c>
      <c r="K27" s="14">
        <v>6659</v>
      </c>
      <c r="L27" s="13">
        <f t="shared" si="5"/>
        <v>59.56171735241502</v>
      </c>
      <c r="M27" s="14">
        <v>0</v>
      </c>
      <c r="N27" s="13">
        <f t="shared" si="6"/>
        <v>0</v>
      </c>
      <c r="O27" s="14">
        <v>3020</v>
      </c>
      <c r="P27" s="14">
        <v>1087</v>
      </c>
      <c r="Q27" s="13">
        <f t="shared" si="7"/>
        <v>27.01252236135957</v>
      </c>
      <c r="R27" s="15" t="s">
        <v>157</v>
      </c>
      <c r="S27" s="15" t="s">
        <v>158</v>
      </c>
      <c r="T27" s="15" t="s">
        <v>158</v>
      </c>
      <c r="U27" s="15" t="s">
        <v>158</v>
      </c>
    </row>
    <row r="28" spans="1:21" ht="13.5">
      <c r="A28" s="25" t="s">
        <v>10</v>
      </c>
      <c r="B28" s="25" t="s">
        <v>51</v>
      </c>
      <c r="C28" s="26" t="s">
        <v>52</v>
      </c>
      <c r="D28" s="12">
        <f t="shared" si="0"/>
        <v>1440</v>
      </c>
      <c r="E28" s="12">
        <f t="shared" si="1"/>
        <v>719</v>
      </c>
      <c r="F28" s="13">
        <f t="shared" si="2"/>
        <v>49.93055555555556</v>
      </c>
      <c r="G28" s="14">
        <v>458</v>
      </c>
      <c r="H28" s="14">
        <v>261</v>
      </c>
      <c r="I28" s="12">
        <f t="shared" si="3"/>
        <v>721</v>
      </c>
      <c r="J28" s="13">
        <f t="shared" si="4"/>
        <v>50.06944444444444</v>
      </c>
      <c r="K28" s="14">
        <v>0</v>
      </c>
      <c r="L28" s="13">
        <f t="shared" si="5"/>
        <v>0</v>
      </c>
      <c r="M28" s="14">
        <v>0</v>
      </c>
      <c r="N28" s="13">
        <f t="shared" si="6"/>
        <v>0</v>
      </c>
      <c r="O28" s="14">
        <v>721</v>
      </c>
      <c r="P28" s="14">
        <v>150</v>
      </c>
      <c r="Q28" s="13">
        <f t="shared" si="7"/>
        <v>50.06944444444444</v>
      </c>
      <c r="R28" s="15" t="s">
        <v>157</v>
      </c>
      <c r="S28" s="15" t="s">
        <v>158</v>
      </c>
      <c r="T28" s="15" t="s">
        <v>158</v>
      </c>
      <c r="U28" s="15" t="s">
        <v>158</v>
      </c>
    </row>
    <row r="29" spans="1:21" ht="13.5">
      <c r="A29" s="25" t="s">
        <v>10</v>
      </c>
      <c r="B29" s="25" t="s">
        <v>53</v>
      </c>
      <c r="C29" s="26" t="s">
        <v>54</v>
      </c>
      <c r="D29" s="12">
        <f t="shared" si="0"/>
        <v>15090</v>
      </c>
      <c r="E29" s="12">
        <f t="shared" si="1"/>
        <v>5736</v>
      </c>
      <c r="F29" s="13">
        <f t="shared" si="2"/>
        <v>38.011928429423456</v>
      </c>
      <c r="G29" s="14">
        <v>3613</v>
      </c>
      <c r="H29" s="14">
        <v>2123</v>
      </c>
      <c r="I29" s="12">
        <f t="shared" si="3"/>
        <v>9354</v>
      </c>
      <c r="J29" s="13">
        <f t="shared" si="4"/>
        <v>61.988071570576544</v>
      </c>
      <c r="K29" s="14">
        <v>4262</v>
      </c>
      <c r="L29" s="13">
        <f t="shared" si="5"/>
        <v>28.243870112657387</v>
      </c>
      <c r="M29" s="14">
        <v>0</v>
      </c>
      <c r="N29" s="13">
        <f t="shared" si="6"/>
        <v>0</v>
      </c>
      <c r="O29" s="14">
        <v>5092</v>
      </c>
      <c r="P29" s="14">
        <v>975</v>
      </c>
      <c r="Q29" s="13">
        <f t="shared" si="7"/>
        <v>33.744201457919154</v>
      </c>
      <c r="R29" s="15" t="s">
        <v>157</v>
      </c>
      <c r="S29" s="15" t="s">
        <v>158</v>
      </c>
      <c r="T29" s="15" t="s">
        <v>158</v>
      </c>
      <c r="U29" s="15" t="s">
        <v>158</v>
      </c>
    </row>
    <row r="30" spans="1:21" ht="13.5">
      <c r="A30" s="25" t="s">
        <v>10</v>
      </c>
      <c r="B30" s="25" t="s">
        <v>55</v>
      </c>
      <c r="C30" s="26" t="s">
        <v>56</v>
      </c>
      <c r="D30" s="12">
        <f t="shared" si="0"/>
        <v>4249</v>
      </c>
      <c r="E30" s="12">
        <f t="shared" si="1"/>
        <v>2702</v>
      </c>
      <c r="F30" s="13">
        <f t="shared" si="2"/>
        <v>63.59143327841845</v>
      </c>
      <c r="G30" s="14">
        <v>1579</v>
      </c>
      <c r="H30" s="14">
        <v>1123</v>
      </c>
      <c r="I30" s="12">
        <f t="shared" si="3"/>
        <v>1547</v>
      </c>
      <c r="J30" s="13">
        <f t="shared" si="4"/>
        <v>36.40856672158155</v>
      </c>
      <c r="K30" s="14">
        <v>0</v>
      </c>
      <c r="L30" s="13">
        <f t="shared" si="5"/>
        <v>0</v>
      </c>
      <c r="M30" s="14">
        <v>0</v>
      </c>
      <c r="N30" s="13">
        <f t="shared" si="6"/>
        <v>0</v>
      </c>
      <c r="O30" s="14">
        <v>1547</v>
      </c>
      <c r="P30" s="14">
        <v>667</v>
      </c>
      <c r="Q30" s="13">
        <f t="shared" si="7"/>
        <v>36.40856672158155</v>
      </c>
      <c r="R30" s="15" t="s">
        <v>157</v>
      </c>
      <c r="S30" s="15" t="s">
        <v>158</v>
      </c>
      <c r="T30" s="15" t="s">
        <v>158</v>
      </c>
      <c r="U30" s="15" t="s">
        <v>158</v>
      </c>
    </row>
    <row r="31" spans="1:21" ht="13.5">
      <c r="A31" s="25" t="s">
        <v>10</v>
      </c>
      <c r="B31" s="25" t="s">
        <v>57</v>
      </c>
      <c r="C31" s="26" t="s">
        <v>58</v>
      </c>
      <c r="D31" s="12">
        <f t="shared" si="0"/>
        <v>3797</v>
      </c>
      <c r="E31" s="12">
        <f t="shared" si="1"/>
        <v>2187</v>
      </c>
      <c r="F31" s="13">
        <f aca="true" t="shared" si="8" ref="F31:F62">E31/D31*100</f>
        <v>57.59810376613116</v>
      </c>
      <c r="G31" s="14">
        <v>2023</v>
      </c>
      <c r="H31" s="14">
        <v>164</v>
      </c>
      <c r="I31" s="12">
        <f t="shared" si="3"/>
        <v>1610</v>
      </c>
      <c r="J31" s="13">
        <f aca="true" t="shared" si="9" ref="J31:J62">I31/D31*100</f>
        <v>42.40189623386885</v>
      </c>
      <c r="K31" s="14">
        <v>0</v>
      </c>
      <c r="L31" s="13">
        <f aca="true" t="shared" si="10" ref="L31:L62">K31/D31*100</f>
        <v>0</v>
      </c>
      <c r="M31" s="14">
        <v>0</v>
      </c>
      <c r="N31" s="13">
        <f aca="true" t="shared" si="11" ref="N31:N62">M31/D31*100</f>
        <v>0</v>
      </c>
      <c r="O31" s="14">
        <v>1610</v>
      </c>
      <c r="P31" s="14">
        <v>87</v>
      </c>
      <c r="Q31" s="13">
        <f t="shared" si="7"/>
        <v>42.40189623386885</v>
      </c>
      <c r="R31" s="15" t="s">
        <v>157</v>
      </c>
      <c r="S31" s="15" t="s">
        <v>158</v>
      </c>
      <c r="T31" s="15" t="s">
        <v>158</v>
      </c>
      <c r="U31" s="15" t="s">
        <v>158</v>
      </c>
    </row>
    <row r="32" spans="1:21" ht="13.5">
      <c r="A32" s="25" t="s">
        <v>10</v>
      </c>
      <c r="B32" s="25" t="s">
        <v>59</v>
      </c>
      <c r="C32" s="26" t="s">
        <v>1</v>
      </c>
      <c r="D32" s="12">
        <f t="shared" si="0"/>
        <v>1917</v>
      </c>
      <c r="E32" s="12">
        <f t="shared" si="1"/>
        <v>951</v>
      </c>
      <c r="F32" s="13">
        <f t="shared" si="8"/>
        <v>49.60876369327074</v>
      </c>
      <c r="G32" s="14">
        <v>911</v>
      </c>
      <c r="H32" s="14">
        <v>40</v>
      </c>
      <c r="I32" s="12">
        <f t="shared" si="3"/>
        <v>966</v>
      </c>
      <c r="J32" s="13">
        <f t="shared" si="9"/>
        <v>50.39123630672926</v>
      </c>
      <c r="K32" s="14">
        <v>0</v>
      </c>
      <c r="L32" s="13">
        <f t="shared" si="10"/>
        <v>0</v>
      </c>
      <c r="M32" s="14">
        <v>0</v>
      </c>
      <c r="N32" s="13">
        <f t="shared" si="11"/>
        <v>0</v>
      </c>
      <c r="O32" s="14">
        <v>966</v>
      </c>
      <c r="P32" s="14">
        <v>505</v>
      </c>
      <c r="Q32" s="13">
        <f t="shared" si="7"/>
        <v>50.39123630672926</v>
      </c>
      <c r="R32" s="15" t="s">
        <v>157</v>
      </c>
      <c r="S32" s="15" t="s">
        <v>158</v>
      </c>
      <c r="T32" s="15" t="s">
        <v>158</v>
      </c>
      <c r="U32" s="15" t="s">
        <v>158</v>
      </c>
    </row>
    <row r="33" spans="1:21" ht="13.5">
      <c r="A33" s="25" t="s">
        <v>10</v>
      </c>
      <c r="B33" s="25" t="s">
        <v>60</v>
      </c>
      <c r="C33" s="26" t="s">
        <v>5</v>
      </c>
      <c r="D33" s="12">
        <f t="shared" si="0"/>
        <v>5436</v>
      </c>
      <c r="E33" s="12">
        <f t="shared" si="1"/>
        <v>1594</v>
      </c>
      <c r="F33" s="13">
        <f t="shared" si="8"/>
        <v>29.323031640912433</v>
      </c>
      <c r="G33" s="14">
        <v>1270</v>
      </c>
      <c r="H33" s="14">
        <v>324</v>
      </c>
      <c r="I33" s="12">
        <f t="shared" si="3"/>
        <v>3842</v>
      </c>
      <c r="J33" s="13">
        <f t="shared" si="9"/>
        <v>70.67696835908757</v>
      </c>
      <c r="K33" s="14">
        <v>0</v>
      </c>
      <c r="L33" s="13">
        <f t="shared" si="10"/>
        <v>0</v>
      </c>
      <c r="M33" s="14">
        <v>0</v>
      </c>
      <c r="N33" s="13">
        <f t="shared" si="11"/>
        <v>0</v>
      </c>
      <c r="O33" s="14">
        <v>3842</v>
      </c>
      <c r="P33" s="14">
        <v>2630</v>
      </c>
      <c r="Q33" s="13">
        <f t="shared" si="7"/>
        <v>70.67696835908757</v>
      </c>
      <c r="R33" s="15" t="s">
        <v>157</v>
      </c>
      <c r="S33" s="15" t="s">
        <v>158</v>
      </c>
      <c r="T33" s="15" t="s">
        <v>158</v>
      </c>
      <c r="U33" s="15" t="s">
        <v>158</v>
      </c>
    </row>
    <row r="34" spans="1:21" ht="13.5">
      <c r="A34" s="25" t="s">
        <v>10</v>
      </c>
      <c r="B34" s="25" t="s">
        <v>61</v>
      </c>
      <c r="C34" s="26" t="s">
        <v>62</v>
      </c>
      <c r="D34" s="12">
        <f t="shared" si="0"/>
        <v>4638</v>
      </c>
      <c r="E34" s="12">
        <f t="shared" si="1"/>
        <v>3613</v>
      </c>
      <c r="F34" s="13">
        <f t="shared" si="8"/>
        <v>77.89995687796464</v>
      </c>
      <c r="G34" s="14">
        <v>3169</v>
      </c>
      <c r="H34" s="14">
        <v>444</v>
      </c>
      <c r="I34" s="12">
        <f t="shared" si="3"/>
        <v>1025</v>
      </c>
      <c r="J34" s="13">
        <f t="shared" si="9"/>
        <v>22.10004312203536</v>
      </c>
      <c r="K34" s="14">
        <v>0</v>
      </c>
      <c r="L34" s="13">
        <f t="shared" si="10"/>
        <v>0</v>
      </c>
      <c r="M34" s="14">
        <v>0</v>
      </c>
      <c r="N34" s="13">
        <f t="shared" si="11"/>
        <v>0</v>
      </c>
      <c r="O34" s="14">
        <v>1025</v>
      </c>
      <c r="P34" s="14">
        <v>366</v>
      </c>
      <c r="Q34" s="13">
        <f t="shared" si="7"/>
        <v>22.10004312203536</v>
      </c>
      <c r="R34" s="15" t="s">
        <v>157</v>
      </c>
      <c r="S34" s="15" t="s">
        <v>158</v>
      </c>
      <c r="T34" s="15" t="s">
        <v>158</v>
      </c>
      <c r="U34" s="15" t="s">
        <v>158</v>
      </c>
    </row>
    <row r="35" spans="1:21" ht="13.5">
      <c r="A35" s="25" t="s">
        <v>10</v>
      </c>
      <c r="B35" s="25" t="s">
        <v>63</v>
      </c>
      <c r="C35" s="26" t="s">
        <v>161</v>
      </c>
      <c r="D35" s="12">
        <f t="shared" si="0"/>
        <v>8462</v>
      </c>
      <c r="E35" s="12">
        <f t="shared" si="1"/>
        <v>1745</v>
      </c>
      <c r="F35" s="13">
        <f t="shared" si="8"/>
        <v>20.621602458047743</v>
      </c>
      <c r="G35" s="14">
        <v>914</v>
      </c>
      <c r="H35" s="14">
        <v>831</v>
      </c>
      <c r="I35" s="12">
        <f t="shared" si="3"/>
        <v>6717</v>
      </c>
      <c r="J35" s="13">
        <f t="shared" si="9"/>
        <v>79.37839754195227</v>
      </c>
      <c r="K35" s="14">
        <v>3293</v>
      </c>
      <c r="L35" s="13">
        <f t="shared" si="10"/>
        <v>38.91515008272276</v>
      </c>
      <c r="M35" s="14">
        <v>0</v>
      </c>
      <c r="N35" s="13">
        <f t="shared" si="11"/>
        <v>0</v>
      </c>
      <c r="O35" s="14">
        <v>3424</v>
      </c>
      <c r="P35" s="14">
        <v>1570</v>
      </c>
      <c r="Q35" s="13">
        <f t="shared" si="7"/>
        <v>40.46324745922949</v>
      </c>
      <c r="R35" s="15" t="s">
        <v>157</v>
      </c>
      <c r="S35" s="15" t="s">
        <v>158</v>
      </c>
      <c r="T35" s="15" t="s">
        <v>158</v>
      </c>
      <c r="U35" s="15" t="s">
        <v>158</v>
      </c>
    </row>
    <row r="36" spans="1:21" ht="13.5">
      <c r="A36" s="25" t="s">
        <v>10</v>
      </c>
      <c r="B36" s="25" t="s">
        <v>64</v>
      </c>
      <c r="C36" s="26" t="s">
        <v>65</v>
      </c>
      <c r="D36" s="12">
        <f t="shared" si="0"/>
        <v>16618</v>
      </c>
      <c r="E36" s="12">
        <f t="shared" si="1"/>
        <v>6522</v>
      </c>
      <c r="F36" s="13">
        <f t="shared" si="8"/>
        <v>39.24660007221086</v>
      </c>
      <c r="G36" s="14">
        <v>6480</v>
      </c>
      <c r="H36" s="14">
        <v>42</v>
      </c>
      <c r="I36" s="12">
        <f t="shared" si="3"/>
        <v>10096</v>
      </c>
      <c r="J36" s="13">
        <f t="shared" si="9"/>
        <v>60.75339992778914</v>
      </c>
      <c r="K36" s="14">
        <v>1951</v>
      </c>
      <c r="L36" s="13">
        <f t="shared" si="10"/>
        <v>11.740281622337225</v>
      </c>
      <c r="M36" s="14">
        <v>0</v>
      </c>
      <c r="N36" s="13">
        <f t="shared" si="11"/>
        <v>0</v>
      </c>
      <c r="O36" s="14">
        <v>8145</v>
      </c>
      <c r="P36" s="14">
        <v>1575</v>
      </c>
      <c r="Q36" s="13">
        <f t="shared" si="7"/>
        <v>49.01311830545192</v>
      </c>
      <c r="R36" s="15" t="s">
        <v>157</v>
      </c>
      <c r="S36" s="15" t="s">
        <v>158</v>
      </c>
      <c r="T36" s="15" t="s">
        <v>158</v>
      </c>
      <c r="U36" s="15" t="s">
        <v>158</v>
      </c>
    </row>
    <row r="37" spans="1:21" ht="13.5">
      <c r="A37" s="25" t="s">
        <v>10</v>
      </c>
      <c r="B37" s="25" t="s">
        <v>66</v>
      </c>
      <c r="C37" s="26" t="s">
        <v>67</v>
      </c>
      <c r="D37" s="12">
        <f t="shared" si="0"/>
        <v>14123</v>
      </c>
      <c r="E37" s="12">
        <f t="shared" si="1"/>
        <v>6855</v>
      </c>
      <c r="F37" s="13">
        <f t="shared" si="8"/>
        <v>48.53784606669971</v>
      </c>
      <c r="G37" s="14">
        <v>6855</v>
      </c>
      <c r="H37" s="14">
        <v>0</v>
      </c>
      <c r="I37" s="12">
        <f t="shared" si="3"/>
        <v>7268</v>
      </c>
      <c r="J37" s="13">
        <f t="shared" si="9"/>
        <v>51.46215393330029</v>
      </c>
      <c r="K37" s="14">
        <v>2663</v>
      </c>
      <c r="L37" s="13">
        <f t="shared" si="10"/>
        <v>18.85576718827445</v>
      </c>
      <c r="M37" s="14">
        <v>0</v>
      </c>
      <c r="N37" s="13">
        <f t="shared" si="11"/>
        <v>0</v>
      </c>
      <c r="O37" s="14">
        <v>4605</v>
      </c>
      <c r="P37" s="14">
        <v>792</v>
      </c>
      <c r="Q37" s="13">
        <f t="shared" si="7"/>
        <v>32.606386745025844</v>
      </c>
      <c r="R37" s="15" t="s">
        <v>157</v>
      </c>
      <c r="S37" s="15" t="s">
        <v>158</v>
      </c>
      <c r="T37" s="15" t="s">
        <v>158</v>
      </c>
      <c r="U37" s="15" t="s">
        <v>158</v>
      </c>
    </row>
    <row r="38" spans="1:21" ht="13.5">
      <c r="A38" s="25" t="s">
        <v>10</v>
      </c>
      <c r="B38" s="25" t="s">
        <v>68</v>
      </c>
      <c r="C38" s="26" t="s">
        <v>69</v>
      </c>
      <c r="D38" s="12">
        <f t="shared" si="0"/>
        <v>16520</v>
      </c>
      <c r="E38" s="12">
        <f t="shared" si="1"/>
        <v>2717</v>
      </c>
      <c r="F38" s="13">
        <f t="shared" si="8"/>
        <v>16.446731234866828</v>
      </c>
      <c r="G38" s="14">
        <v>2076</v>
      </c>
      <c r="H38" s="14">
        <v>641</v>
      </c>
      <c r="I38" s="12">
        <f t="shared" si="3"/>
        <v>13803</v>
      </c>
      <c r="J38" s="13">
        <f t="shared" si="9"/>
        <v>83.55326876513317</v>
      </c>
      <c r="K38" s="14">
        <v>11054</v>
      </c>
      <c r="L38" s="13">
        <f t="shared" si="10"/>
        <v>66.91283292978208</v>
      </c>
      <c r="M38" s="14">
        <v>0</v>
      </c>
      <c r="N38" s="13">
        <f t="shared" si="11"/>
        <v>0</v>
      </c>
      <c r="O38" s="14">
        <v>2749</v>
      </c>
      <c r="P38" s="14">
        <v>402</v>
      </c>
      <c r="Q38" s="13">
        <f t="shared" si="7"/>
        <v>16.640435835351088</v>
      </c>
      <c r="R38" s="15" t="s">
        <v>157</v>
      </c>
      <c r="S38" s="15" t="s">
        <v>158</v>
      </c>
      <c r="T38" s="15" t="s">
        <v>158</v>
      </c>
      <c r="U38" s="15" t="s">
        <v>158</v>
      </c>
    </row>
    <row r="39" spans="1:21" ht="13.5">
      <c r="A39" s="25" t="s">
        <v>10</v>
      </c>
      <c r="B39" s="25" t="s">
        <v>70</v>
      </c>
      <c r="C39" s="26" t="s">
        <v>7</v>
      </c>
      <c r="D39" s="12">
        <f t="shared" si="0"/>
        <v>4718</v>
      </c>
      <c r="E39" s="12">
        <f t="shared" si="1"/>
        <v>2751</v>
      </c>
      <c r="F39" s="13">
        <f t="shared" si="8"/>
        <v>58.30860534124629</v>
      </c>
      <c r="G39" s="14">
        <v>2750</v>
      </c>
      <c r="H39" s="14">
        <v>1</v>
      </c>
      <c r="I39" s="12">
        <f t="shared" si="3"/>
        <v>1967</v>
      </c>
      <c r="J39" s="13">
        <f t="shared" si="9"/>
        <v>41.69139465875371</v>
      </c>
      <c r="K39" s="14">
        <v>396</v>
      </c>
      <c r="L39" s="13">
        <f t="shared" si="10"/>
        <v>8.393387028401865</v>
      </c>
      <c r="M39" s="14">
        <v>0</v>
      </c>
      <c r="N39" s="13">
        <f t="shared" si="11"/>
        <v>0</v>
      </c>
      <c r="O39" s="14">
        <v>1571</v>
      </c>
      <c r="P39" s="14">
        <v>577</v>
      </c>
      <c r="Q39" s="13">
        <f t="shared" si="7"/>
        <v>33.29800763035185</v>
      </c>
      <c r="R39" s="15" t="s">
        <v>157</v>
      </c>
      <c r="S39" s="15" t="s">
        <v>158</v>
      </c>
      <c r="T39" s="15" t="s">
        <v>158</v>
      </c>
      <c r="U39" s="15" t="s">
        <v>158</v>
      </c>
    </row>
    <row r="40" spans="1:21" ht="13.5">
      <c r="A40" s="25" t="s">
        <v>10</v>
      </c>
      <c r="B40" s="25" t="s">
        <v>71</v>
      </c>
      <c r="C40" s="26" t="s">
        <v>72</v>
      </c>
      <c r="D40" s="12">
        <f t="shared" si="0"/>
        <v>8821</v>
      </c>
      <c r="E40" s="12">
        <f t="shared" si="1"/>
        <v>6570</v>
      </c>
      <c r="F40" s="13">
        <f t="shared" si="8"/>
        <v>74.48135132071194</v>
      </c>
      <c r="G40" s="14">
        <v>4410</v>
      </c>
      <c r="H40" s="14">
        <v>2160</v>
      </c>
      <c r="I40" s="12">
        <f t="shared" si="3"/>
        <v>2251</v>
      </c>
      <c r="J40" s="13">
        <f t="shared" si="9"/>
        <v>25.518648679288063</v>
      </c>
      <c r="K40" s="14">
        <v>0</v>
      </c>
      <c r="L40" s="13">
        <f t="shared" si="10"/>
        <v>0</v>
      </c>
      <c r="M40" s="14">
        <v>0</v>
      </c>
      <c r="N40" s="13">
        <f t="shared" si="11"/>
        <v>0</v>
      </c>
      <c r="O40" s="14">
        <v>2251</v>
      </c>
      <c r="P40" s="14">
        <v>1514</v>
      </c>
      <c r="Q40" s="13">
        <f t="shared" si="7"/>
        <v>25.518648679288063</v>
      </c>
      <c r="R40" s="15" t="s">
        <v>157</v>
      </c>
      <c r="S40" s="15" t="s">
        <v>158</v>
      </c>
      <c r="T40" s="15" t="s">
        <v>158</v>
      </c>
      <c r="U40" s="15" t="s">
        <v>158</v>
      </c>
    </row>
    <row r="41" spans="1:21" ht="13.5">
      <c r="A41" s="25" t="s">
        <v>10</v>
      </c>
      <c r="B41" s="25" t="s">
        <v>73</v>
      </c>
      <c r="C41" s="26" t="s">
        <v>74</v>
      </c>
      <c r="D41" s="12">
        <f t="shared" si="0"/>
        <v>8218</v>
      </c>
      <c r="E41" s="12">
        <f t="shared" si="1"/>
        <v>3885</v>
      </c>
      <c r="F41" s="13">
        <f t="shared" si="8"/>
        <v>47.27427597955707</v>
      </c>
      <c r="G41" s="14">
        <v>3882</v>
      </c>
      <c r="H41" s="14">
        <v>3</v>
      </c>
      <c r="I41" s="12">
        <f t="shared" si="3"/>
        <v>4333</v>
      </c>
      <c r="J41" s="13">
        <f t="shared" si="9"/>
        <v>52.72572402044293</v>
      </c>
      <c r="K41" s="14">
        <v>0</v>
      </c>
      <c r="L41" s="13">
        <f t="shared" si="10"/>
        <v>0</v>
      </c>
      <c r="M41" s="14">
        <v>0</v>
      </c>
      <c r="N41" s="13">
        <f t="shared" si="11"/>
        <v>0</v>
      </c>
      <c r="O41" s="14">
        <v>4333</v>
      </c>
      <c r="P41" s="14">
        <v>2492</v>
      </c>
      <c r="Q41" s="13">
        <f t="shared" si="7"/>
        <v>52.72572402044293</v>
      </c>
      <c r="R41" s="15" t="s">
        <v>157</v>
      </c>
      <c r="S41" s="15" t="s">
        <v>158</v>
      </c>
      <c r="T41" s="15" t="s">
        <v>158</v>
      </c>
      <c r="U41" s="15" t="s">
        <v>158</v>
      </c>
    </row>
    <row r="42" spans="1:21" ht="13.5">
      <c r="A42" s="25" t="s">
        <v>10</v>
      </c>
      <c r="B42" s="25" t="s">
        <v>75</v>
      </c>
      <c r="C42" s="26" t="s">
        <v>76</v>
      </c>
      <c r="D42" s="12">
        <f t="shared" si="0"/>
        <v>22364</v>
      </c>
      <c r="E42" s="12">
        <f t="shared" si="1"/>
        <v>342</v>
      </c>
      <c r="F42" s="13">
        <f t="shared" si="8"/>
        <v>1.5292434269361472</v>
      </c>
      <c r="G42" s="14">
        <v>342</v>
      </c>
      <c r="H42" s="14">
        <v>0</v>
      </c>
      <c r="I42" s="12">
        <f t="shared" si="3"/>
        <v>22022</v>
      </c>
      <c r="J42" s="13">
        <f t="shared" si="9"/>
        <v>98.47075657306385</v>
      </c>
      <c r="K42" s="14">
        <v>20025</v>
      </c>
      <c r="L42" s="13">
        <f t="shared" si="10"/>
        <v>89.54122697191916</v>
      </c>
      <c r="M42" s="14">
        <v>0</v>
      </c>
      <c r="N42" s="13">
        <f t="shared" si="11"/>
        <v>0</v>
      </c>
      <c r="O42" s="14">
        <v>1997</v>
      </c>
      <c r="P42" s="14">
        <v>675</v>
      </c>
      <c r="Q42" s="13">
        <f t="shared" si="7"/>
        <v>8.929529601144697</v>
      </c>
      <c r="R42" s="15" t="s">
        <v>158</v>
      </c>
      <c r="S42" s="15" t="s">
        <v>158</v>
      </c>
      <c r="T42" s="15" t="s">
        <v>158</v>
      </c>
      <c r="U42" s="15" t="s">
        <v>157</v>
      </c>
    </row>
    <row r="43" spans="1:21" ht="13.5">
      <c r="A43" s="25" t="s">
        <v>10</v>
      </c>
      <c r="B43" s="25" t="s">
        <v>77</v>
      </c>
      <c r="C43" s="26" t="s">
        <v>78</v>
      </c>
      <c r="D43" s="12">
        <f t="shared" si="0"/>
        <v>8793</v>
      </c>
      <c r="E43" s="12">
        <f t="shared" si="1"/>
        <v>2781</v>
      </c>
      <c r="F43" s="13">
        <f t="shared" si="8"/>
        <v>31.627430910951894</v>
      </c>
      <c r="G43" s="14">
        <v>2517</v>
      </c>
      <c r="H43" s="14">
        <v>264</v>
      </c>
      <c r="I43" s="12">
        <f t="shared" si="3"/>
        <v>6012</v>
      </c>
      <c r="J43" s="13">
        <f t="shared" si="9"/>
        <v>68.37256908904811</v>
      </c>
      <c r="K43" s="14">
        <v>2533</v>
      </c>
      <c r="L43" s="13">
        <f t="shared" si="10"/>
        <v>28.80700557261458</v>
      </c>
      <c r="M43" s="14">
        <v>0</v>
      </c>
      <c r="N43" s="13">
        <f t="shared" si="11"/>
        <v>0</v>
      </c>
      <c r="O43" s="14">
        <v>3479</v>
      </c>
      <c r="P43" s="14">
        <v>1749</v>
      </c>
      <c r="Q43" s="13">
        <f t="shared" si="7"/>
        <v>39.56556351643353</v>
      </c>
      <c r="R43" s="15" t="s">
        <v>157</v>
      </c>
      <c r="S43" s="15" t="s">
        <v>158</v>
      </c>
      <c r="T43" s="15" t="s">
        <v>158</v>
      </c>
      <c r="U43" s="15" t="s">
        <v>158</v>
      </c>
    </row>
    <row r="44" spans="1:21" ht="13.5">
      <c r="A44" s="25" t="s">
        <v>10</v>
      </c>
      <c r="B44" s="25" t="s">
        <v>79</v>
      </c>
      <c r="C44" s="26" t="s">
        <v>6</v>
      </c>
      <c r="D44" s="12">
        <f t="shared" si="0"/>
        <v>7564</v>
      </c>
      <c r="E44" s="12">
        <f t="shared" si="1"/>
        <v>4480</v>
      </c>
      <c r="F44" s="13">
        <f t="shared" si="8"/>
        <v>59.227921734531996</v>
      </c>
      <c r="G44" s="14">
        <v>3613</v>
      </c>
      <c r="H44" s="14">
        <v>867</v>
      </c>
      <c r="I44" s="12">
        <f t="shared" si="3"/>
        <v>3084</v>
      </c>
      <c r="J44" s="13">
        <f t="shared" si="9"/>
        <v>40.772078265468004</v>
      </c>
      <c r="K44" s="14">
        <v>212</v>
      </c>
      <c r="L44" s="13">
        <f t="shared" si="10"/>
        <v>2.8027498677948173</v>
      </c>
      <c r="M44" s="14">
        <v>0</v>
      </c>
      <c r="N44" s="13">
        <f t="shared" si="11"/>
        <v>0</v>
      </c>
      <c r="O44" s="14">
        <v>2872</v>
      </c>
      <c r="P44" s="14">
        <v>2585</v>
      </c>
      <c r="Q44" s="13">
        <f t="shared" si="7"/>
        <v>37.96932839767319</v>
      </c>
      <c r="R44" s="15" t="s">
        <v>158</v>
      </c>
      <c r="S44" s="15" t="s">
        <v>158</v>
      </c>
      <c r="T44" s="15" t="s">
        <v>158</v>
      </c>
      <c r="U44" s="15" t="s">
        <v>157</v>
      </c>
    </row>
    <row r="45" spans="1:21" ht="13.5">
      <c r="A45" s="25" t="s">
        <v>10</v>
      </c>
      <c r="B45" s="25" t="s">
        <v>80</v>
      </c>
      <c r="C45" s="26" t="s">
        <v>9</v>
      </c>
      <c r="D45" s="12">
        <f t="shared" si="0"/>
        <v>22855</v>
      </c>
      <c r="E45" s="12">
        <f t="shared" si="1"/>
        <v>8986</v>
      </c>
      <c r="F45" s="13">
        <f t="shared" si="8"/>
        <v>39.3174360096259</v>
      </c>
      <c r="G45" s="14">
        <v>8666</v>
      </c>
      <c r="H45" s="14">
        <v>320</v>
      </c>
      <c r="I45" s="12">
        <f t="shared" si="3"/>
        <v>13869</v>
      </c>
      <c r="J45" s="13">
        <f t="shared" si="9"/>
        <v>60.68256399037409</v>
      </c>
      <c r="K45" s="14">
        <v>5409</v>
      </c>
      <c r="L45" s="13">
        <f t="shared" si="10"/>
        <v>23.66659374316342</v>
      </c>
      <c r="M45" s="14">
        <v>0</v>
      </c>
      <c r="N45" s="13">
        <f t="shared" si="11"/>
        <v>0</v>
      </c>
      <c r="O45" s="14">
        <v>8460</v>
      </c>
      <c r="P45" s="14">
        <v>4073</v>
      </c>
      <c r="Q45" s="13">
        <f t="shared" si="7"/>
        <v>37.015970247210674</v>
      </c>
      <c r="R45" s="15" t="s">
        <v>157</v>
      </c>
      <c r="S45" s="15" t="s">
        <v>158</v>
      </c>
      <c r="T45" s="15" t="s">
        <v>158</v>
      </c>
      <c r="U45" s="15" t="s">
        <v>158</v>
      </c>
    </row>
    <row r="46" spans="1:21" ht="13.5">
      <c r="A46" s="25" t="s">
        <v>10</v>
      </c>
      <c r="B46" s="25" t="s">
        <v>81</v>
      </c>
      <c r="C46" s="26" t="s">
        <v>3</v>
      </c>
      <c r="D46" s="12">
        <f t="shared" si="0"/>
        <v>8471</v>
      </c>
      <c r="E46" s="12">
        <f t="shared" si="1"/>
        <v>2692</v>
      </c>
      <c r="F46" s="13">
        <f t="shared" si="8"/>
        <v>31.779010742533348</v>
      </c>
      <c r="G46" s="14">
        <v>1432</v>
      </c>
      <c r="H46" s="14">
        <v>1260</v>
      </c>
      <c r="I46" s="12">
        <f t="shared" si="3"/>
        <v>5779</v>
      </c>
      <c r="J46" s="13">
        <f t="shared" si="9"/>
        <v>68.22098925746664</v>
      </c>
      <c r="K46" s="14">
        <v>0</v>
      </c>
      <c r="L46" s="13">
        <f t="shared" si="10"/>
        <v>0</v>
      </c>
      <c r="M46" s="14">
        <v>0</v>
      </c>
      <c r="N46" s="13">
        <f t="shared" si="11"/>
        <v>0</v>
      </c>
      <c r="O46" s="14">
        <v>5779</v>
      </c>
      <c r="P46" s="14">
        <v>554</v>
      </c>
      <c r="Q46" s="13">
        <f t="shared" si="7"/>
        <v>68.22098925746664</v>
      </c>
      <c r="R46" s="15" t="s">
        <v>158</v>
      </c>
      <c r="S46" s="15" t="s">
        <v>157</v>
      </c>
      <c r="T46" s="15" t="s">
        <v>158</v>
      </c>
      <c r="U46" s="15" t="s">
        <v>158</v>
      </c>
    </row>
    <row r="47" spans="1:21" ht="13.5">
      <c r="A47" s="25" t="s">
        <v>10</v>
      </c>
      <c r="B47" s="25" t="s">
        <v>82</v>
      </c>
      <c r="C47" s="26" t="s">
        <v>4</v>
      </c>
      <c r="D47" s="12">
        <f t="shared" si="0"/>
        <v>7151</v>
      </c>
      <c r="E47" s="12">
        <f t="shared" si="1"/>
        <v>2564</v>
      </c>
      <c r="F47" s="13">
        <f t="shared" si="8"/>
        <v>35.85512515732066</v>
      </c>
      <c r="G47" s="14">
        <v>1357</v>
      </c>
      <c r="H47" s="14">
        <v>1207</v>
      </c>
      <c r="I47" s="12">
        <f t="shared" si="3"/>
        <v>4587</v>
      </c>
      <c r="J47" s="13">
        <f t="shared" si="9"/>
        <v>64.14487484267934</v>
      </c>
      <c r="K47" s="14">
        <v>2192</v>
      </c>
      <c r="L47" s="13">
        <f t="shared" si="10"/>
        <v>30.653055516710946</v>
      </c>
      <c r="M47" s="14">
        <v>0</v>
      </c>
      <c r="N47" s="13">
        <f t="shared" si="11"/>
        <v>0</v>
      </c>
      <c r="O47" s="14">
        <v>2395</v>
      </c>
      <c r="P47" s="14">
        <v>782</v>
      </c>
      <c r="Q47" s="13">
        <f t="shared" si="7"/>
        <v>33.4918193259684</v>
      </c>
      <c r="R47" s="15" t="s">
        <v>157</v>
      </c>
      <c r="S47" s="15" t="s">
        <v>158</v>
      </c>
      <c r="T47" s="15" t="s">
        <v>158</v>
      </c>
      <c r="U47" s="15" t="s">
        <v>158</v>
      </c>
    </row>
    <row r="48" spans="1:21" ht="13.5">
      <c r="A48" s="25" t="s">
        <v>10</v>
      </c>
      <c r="B48" s="25" t="s">
        <v>83</v>
      </c>
      <c r="C48" s="26" t="s">
        <v>159</v>
      </c>
      <c r="D48" s="12">
        <f t="shared" si="0"/>
        <v>20782</v>
      </c>
      <c r="E48" s="12">
        <f t="shared" si="1"/>
        <v>9933</v>
      </c>
      <c r="F48" s="13">
        <f t="shared" si="8"/>
        <v>47.79616976229429</v>
      </c>
      <c r="G48" s="14">
        <v>9890</v>
      </c>
      <c r="H48" s="14">
        <v>43</v>
      </c>
      <c r="I48" s="12">
        <f t="shared" si="3"/>
        <v>10849</v>
      </c>
      <c r="J48" s="13">
        <f t="shared" si="9"/>
        <v>52.20383023770571</v>
      </c>
      <c r="K48" s="14">
        <v>840</v>
      </c>
      <c r="L48" s="13">
        <f t="shared" si="10"/>
        <v>4.041959387931864</v>
      </c>
      <c r="M48" s="14">
        <v>0</v>
      </c>
      <c r="N48" s="13">
        <f t="shared" si="11"/>
        <v>0</v>
      </c>
      <c r="O48" s="14">
        <v>10009</v>
      </c>
      <c r="P48" s="14">
        <v>3303</v>
      </c>
      <c r="Q48" s="13">
        <f t="shared" si="7"/>
        <v>48.16187084977384</v>
      </c>
      <c r="R48" s="15" t="s">
        <v>158</v>
      </c>
      <c r="S48" s="15" t="s">
        <v>157</v>
      </c>
      <c r="T48" s="15" t="s">
        <v>158</v>
      </c>
      <c r="U48" s="15" t="s">
        <v>158</v>
      </c>
    </row>
    <row r="49" spans="1:21" ht="13.5">
      <c r="A49" s="25" t="s">
        <v>10</v>
      </c>
      <c r="B49" s="25" t="s">
        <v>84</v>
      </c>
      <c r="C49" s="26" t="s">
        <v>85</v>
      </c>
      <c r="D49" s="12">
        <f t="shared" si="0"/>
        <v>13697</v>
      </c>
      <c r="E49" s="12">
        <f t="shared" si="1"/>
        <v>8472</v>
      </c>
      <c r="F49" s="13">
        <f t="shared" si="8"/>
        <v>61.85296050229977</v>
      </c>
      <c r="G49" s="14">
        <v>5134</v>
      </c>
      <c r="H49" s="14">
        <v>3338</v>
      </c>
      <c r="I49" s="12">
        <f t="shared" si="3"/>
        <v>5225</v>
      </c>
      <c r="J49" s="13">
        <f t="shared" si="9"/>
        <v>38.14703949770023</v>
      </c>
      <c r="K49" s="14">
        <v>413</v>
      </c>
      <c r="L49" s="13">
        <f t="shared" si="10"/>
        <v>3.01525881579908</v>
      </c>
      <c r="M49" s="14">
        <v>0</v>
      </c>
      <c r="N49" s="13">
        <f t="shared" si="11"/>
        <v>0</v>
      </c>
      <c r="O49" s="14">
        <v>4812</v>
      </c>
      <c r="P49" s="14">
        <v>1427</v>
      </c>
      <c r="Q49" s="13">
        <f t="shared" si="7"/>
        <v>35.13178068190115</v>
      </c>
      <c r="R49" s="15" t="s">
        <v>157</v>
      </c>
      <c r="S49" s="15" t="s">
        <v>158</v>
      </c>
      <c r="T49" s="15" t="s">
        <v>158</v>
      </c>
      <c r="U49" s="15" t="s">
        <v>158</v>
      </c>
    </row>
    <row r="50" spans="1:21" ht="13.5">
      <c r="A50" s="25" t="s">
        <v>10</v>
      </c>
      <c r="B50" s="25" t="s">
        <v>86</v>
      </c>
      <c r="C50" s="26" t="s">
        <v>87</v>
      </c>
      <c r="D50" s="12">
        <f t="shared" si="0"/>
        <v>6382</v>
      </c>
      <c r="E50" s="12">
        <f t="shared" si="1"/>
        <v>3800</v>
      </c>
      <c r="F50" s="13">
        <f t="shared" si="8"/>
        <v>59.542463177687246</v>
      </c>
      <c r="G50" s="14">
        <v>2850</v>
      </c>
      <c r="H50" s="14">
        <v>950</v>
      </c>
      <c r="I50" s="12">
        <f t="shared" si="3"/>
        <v>2582</v>
      </c>
      <c r="J50" s="13">
        <f t="shared" si="9"/>
        <v>40.457536822312754</v>
      </c>
      <c r="K50" s="14">
        <v>0</v>
      </c>
      <c r="L50" s="13">
        <f t="shared" si="10"/>
        <v>0</v>
      </c>
      <c r="M50" s="14">
        <v>0</v>
      </c>
      <c r="N50" s="13">
        <f t="shared" si="11"/>
        <v>0</v>
      </c>
      <c r="O50" s="14">
        <v>2582</v>
      </c>
      <c r="P50" s="14">
        <v>2229</v>
      </c>
      <c r="Q50" s="13">
        <f t="shared" si="7"/>
        <v>40.457536822312754</v>
      </c>
      <c r="R50" s="15" t="s">
        <v>157</v>
      </c>
      <c r="S50" s="15" t="s">
        <v>158</v>
      </c>
      <c r="T50" s="15" t="s">
        <v>158</v>
      </c>
      <c r="U50" s="15" t="s">
        <v>158</v>
      </c>
    </row>
    <row r="51" spans="1:21" ht="13.5">
      <c r="A51" s="25" t="s">
        <v>10</v>
      </c>
      <c r="B51" s="25" t="s">
        <v>88</v>
      </c>
      <c r="C51" s="26" t="s">
        <v>89</v>
      </c>
      <c r="D51" s="12">
        <f t="shared" si="0"/>
        <v>6829</v>
      </c>
      <c r="E51" s="12">
        <f t="shared" si="1"/>
        <v>3850</v>
      </c>
      <c r="F51" s="13">
        <f t="shared" si="8"/>
        <v>56.37721481915361</v>
      </c>
      <c r="G51" s="14">
        <v>2457</v>
      </c>
      <c r="H51" s="14">
        <v>1393</v>
      </c>
      <c r="I51" s="12">
        <f t="shared" si="3"/>
        <v>2979</v>
      </c>
      <c r="J51" s="13">
        <f t="shared" si="9"/>
        <v>43.62278518084639</v>
      </c>
      <c r="K51" s="14">
        <v>0</v>
      </c>
      <c r="L51" s="13">
        <f t="shared" si="10"/>
        <v>0</v>
      </c>
      <c r="M51" s="14">
        <v>118</v>
      </c>
      <c r="N51" s="13">
        <f t="shared" si="11"/>
        <v>1.7279250256260068</v>
      </c>
      <c r="O51" s="14">
        <v>2861</v>
      </c>
      <c r="P51" s="14">
        <v>1359</v>
      </c>
      <c r="Q51" s="13">
        <f t="shared" si="7"/>
        <v>41.89486015522038</v>
      </c>
      <c r="R51" s="15" t="s">
        <v>157</v>
      </c>
      <c r="S51" s="15" t="s">
        <v>158</v>
      </c>
      <c r="T51" s="15" t="s">
        <v>158</v>
      </c>
      <c r="U51" s="15" t="s">
        <v>158</v>
      </c>
    </row>
    <row r="52" spans="1:21" ht="13.5">
      <c r="A52" s="25" t="s">
        <v>10</v>
      </c>
      <c r="B52" s="25" t="s">
        <v>90</v>
      </c>
      <c r="C52" s="26" t="s">
        <v>8</v>
      </c>
      <c r="D52" s="12">
        <f t="shared" si="0"/>
        <v>6446</v>
      </c>
      <c r="E52" s="12">
        <f t="shared" si="1"/>
        <v>1826</v>
      </c>
      <c r="F52" s="13">
        <f t="shared" si="8"/>
        <v>28.327645051194537</v>
      </c>
      <c r="G52" s="14">
        <v>1780</v>
      </c>
      <c r="H52" s="14">
        <v>46</v>
      </c>
      <c r="I52" s="12">
        <f t="shared" si="3"/>
        <v>4620</v>
      </c>
      <c r="J52" s="13">
        <f t="shared" si="9"/>
        <v>71.67235494880546</v>
      </c>
      <c r="K52" s="14">
        <v>0</v>
      </c>
      <c r="L52" s="13">
        <f t="shared" si="10"/>
        <v>0</v>
      </c>
      <c r="M52" s="14">
        <v>0</v>
      </c>
      <c r="N52" s="13">
        <f t="shared" si="11"/>
        <v>0</v>
      </c>
      <c r="O52" s="14">
        <v>4620</v>
      </c>
      <c r="P52" s="14">
        <v>3850</v>
      </c>
      <c r="Q52" s="13">
        <f t="shared" si="7"/>
        <v>71.67235494880546</v>
      </c>
      <c r="R52" s="15" t="s">
        <v>157</v>
      </c>
      <c r="S52" s="15" t="s">
        <v>158</v>
      </c>
      <c r="T52" s="15" t="s">
        <v>158</v>
      </c>
      <c r="U52" s="15" t="s">
        <v>158</v>
      </c>
    </row>
    <row r="53" spans="1:21" ht="13.5">
      <c r="A53" s="25" t="s">
        <v>10</v>
      </c>
      <c r="B53" s="25" t="s">
        <v>91</v>
      </c>
      <c r="C53" s="26" t="s">
        <v>92</v>
      </c>
      <c r="D53" s="12">
        <f t="shared" si="0"/>
        <v>4692</v>
      </c>
      <c r="E53" s="12">
        <f t="shared" si="1"/>
        <v>2297</v>
      </c>
      <c r="F53" s="13">
        <f t="shared" si="8"/>
        <v>48.95566922421143</v>
      </c>
      <c r="G53" s="14">
        <v>1637</v>
      </c>
      <c r="H53" s="14">
        <v>660</v>
      </c>
      <c r="I53" s="12">
        <f t="shared" si="3"/>
        <v>2395</v>
      </c>
      <c r="J53" s="13">
        <f t="shared" si="9"/>
        <v>51.04433077578857</v>
      </c>
      <c r="K53" s="14">
        <v>277</v>
      </c>
      <c r="L53" s="13">
        <f t="shared" si="10"/>
        <v>5.903665814151748</v>
      </c>
      <c r="M53" s="14">
        <v>0</v>
      </c>
      <c r="N53" s="13">
        <f t="shared" si="11"/>
        <v>0</v>
      </c>
      <c r="O53" s="14">
        <v>2118</v>
      </c>
      <c r="P53" s="14">
        <v>1723</v>
      </c>
      <c r="Q53" s="13">
        <f t="shared" si="7"/>
        <v>45.14066496163683</v>
      </c>
      <c r="R53" s="15" t="s">
        <v>157</v>
      </c>
      <c r="S53" s="15" t="s">
        <v>158</v>
      </c>
      <c r="T53" s="15" t="s">
        <v>158</v>
      </c>
      <c r="U53" s="15" t="s">
        <v>158</v>
      </c>
    </row>
    <row r="54" spans="1:21" ht="13.5">
      <c r="A54" s="25" t="s">
        <v>10</v>
      </c>
      <c r="B54" s="25" t="s">
        <v>93</v>
      </c>
      <c r="C54" s="26" t="s">
        <v>94</v>
      </c>
      <c r="D54" s="12">
        <f aca="true" t="shared" si="12" ref="D54:D62">E54+I54</f>
        <v>8791</v>
      </c>
      <c r="E54" s="12">
        <f aca="true" t="shared" si="13" ref="E54:E62">G54+H54</f>
        <v>6955</v>
      </c>
      <c r="F54" s="13">
        <f t="shared" si="8"/>
        <v>79.11500398134456</v>
      </c>
      <c r="G54" s="14">
        <v>4689</v>
      </c>
      <c r="H54" s="14">
        <v>2266</v>
      </c>
      <c r="I54" s="12">
        <f aca="true" t="shared" si="14" ref="I54:I62">K54+M54+O54</f>
        <v>1836</v>
      </c>
      <c r="J54" s="13">
        <f t="shared" si="9"/>
        <v>20.884996018655443</v>
      </c>
      <c r="K54" s="14">
        <v>0</v>
      </c>
      <c r="L54" s="13">
        <f t="shared" si="10"/>
        <v>0</v>
      </c>
      <c r="M54" s="14">
        <v>0</v>
      </c>
      <c r="N54" s="13">
        <f t="shared" si="11"/>
        <v>0</v>
      </c>
      <c r="O54" s="14">
        <v>1836</v>
      </c>
      <c r="P54" s="14">
        <v>404</v>
      </c>
      <c r="Q54" s="13">
        <f aca="true" t="shared" si="15" ref="Q54:Q62">O54/D54*100</f>
        <v>20.884996018655443</v>
      </c>
      <c r="R54" s="15" t="s">
        <v>157</v>
      </c>
      <c r="S54" s="15" t="s">
        <v>158</v>
      </c>
      <c r="T54" s="15" t="s">
        <v>158</v>
      </c>
      <c r="U54" s="15" t="s">
        <v>158</v>
      </c>
    </row>
    <row r="55" spans="1:21" ht="13.5">
      <c r="A55" s="25" t="s">
        <v>10</v>
      </c>
      <c r="B55" s="25" t="s">
        <v>95</v>
      </c>
      <c r="C55" s="26" t="s">
        <v>2</v>
      </c>
      <c r="D55" s="12">
        <f t="shared" si="12"/>
        <v>1273</v>
      </c>
      <c r="E55" s="12">
        <f t="shared" si="13"/>
        <v>687</v>
      </c>
      <c r="F55" s="13">
        <f t="shared" si="8"/>
        <v>53.967007069913585</v>
      </c>
      <c r="G55" s="14">
        <v>156</v>
      </c>
      <c r="H55" s="14">
        <v>531</v>
      </c>
      <c r="I55" s="12">
        <f t="shared" si="14"/>
        <v>586</v>
      </c>
      <c r="J55" s="13">
        <f t="shared" si="9"/>
        <v>46.03299293008641</v>
      </c>
      <c r="K55" s="14">
        <v>0</v>
      </c>
      <c r="L55" s="13">
        <f t="shared" si="10"/>
        <v>0</v>
      </c>
      <c r="M55" s="14">
        <v>0</v>
      </c>
      <c r="N55" s="13">
        <f t="shared" si="11"/>
        <v>0</v>
      </c>
      <c r="O55" s="14">
        <v>586</v>
      </c>
      <c r="P55" s="14">
        <v>375</v>
      </c>
      <c r="Q55" s="13">
        <f t="shared" si="15"/>
        <v>46.03299293008641</v>
      </c>
      <c r="R55" s="15" t="s">
        <v>157</v>
      </c>
      <c r="S55" s="15" t="s">
        <v>158</v>
      </c>
      <c r="T55" s="15" t="s">
        <v>158</v>
      </c>
      <c r="U55" s="15" t="s">
        <v>158</v>
      </c>
    </row>
    <row r="56" spans="1:21" ht="13.5">
      <c r="A56" s="25" t="s">
        <v>10</v>
      </c>
      <c r="B56" s="25" t="s">
        <v>96</v>
      </c>
      <c r="C56" s="26" t="s">
        <v>97</v>
      </c>
      <c r="D56" s="12">
        <f t="shared" si="12"/>
        <v>4836</v>
      </c>
      <c r="E56" s="12">
        <f t="shared" si="13"/>
        <v>1394</v>
      </c>
      <c r="F56" s="13">
        <f t="shared" si="8"/>
        <v>28.825475599669147</v>
      </c>
      <c r="G56" s="14">
        <v>759</v>
      </c>
      <c r="H56" s="14">
        <v>635</v>
      </c>
      <c r="I56" s="12">
        <f t="shared" si="14"/>
        <v>3442</v>
      </c>
      <c r="J56" s="13">
        <f t="shared" si="9"/>
        <v>71.17452440033085</v>
      </c>
      <c r="K56" s="14">
        <v>0</v>
      </c>
      <c r="L56" s="13">
        <f t="shared" si="10"/>
        <v>0</v>
      </c>
      <c r="M56" s="14">
        <v>0</v>
      </c>
      <c r="N56" s="13">
        <f t="shared" si="11"/>
        <v>0</v>
      </c>
      <c r="O56" s="14">
        <v>3442</v>
      </c>
      <c r="P56" s="14">
        <v>354</v>
      </c>
      <c r="Q56" s="13">
        <f t="shared" si="15"/>
        <v>71.17452440033085</v>
      </c>
      <c r="R56" s="15" t="s">
        <v>157</v>
      </c>
      <c r="S56" s="15" t="s">
        <v>158</v>
      </c>
      <c r="T56" s="15" t="s">
        <v>158</v>
      </c>
      <c r="U56" s="15" t="s">
        <v>158</v>
      </c>
    </row>
    <row r="57" spans="1:21" ht="13.5">
      <c r="A57" s="25" t="s">
        <v>10</v>
      </c>
      <c r="B57" s="25" t="s">
        <v>98</v>
      </c>
      <c r="C57" s="26" t="s">
        <v>99</v>
      </c>
      <c r="D57" s="12">
        <f t="shared" si="12"/>
        <v>3851</v>
      </c>
      <c r="E57" s="12">
        <f t="shared" si="13"/>
        <v>2145</v>
      </c>
      <c r="F57" s="13">
        <f t="shared" si="8"/>
        <v>55.699818229031415</v>
      </c>
      <c r="G57" s="14">
        <v>1151</v>
      </c>
      <c r="H57" s="14">
        <v>994</v>
      </c>
      <c r="I57" s="12">
        <f t="shared" si="14"/>
        <v>1706</v>
      </c>
      <c r="J57" s="13">
        <f t="shared" si="9"/>
        <v>44.30018177096858</v>
      </c>
      <c r="K57" s="14">
        <v>0</v>
      </c>
      <c r="L57" s="13">
        <f t="shared" si="10"/>
        <v>0</v>
      </c>
      <c r="M57" s="14">
        <v>0</v>
      </c>
      <c r="N57" s="13">
        <f t="shared" si="11"/>
        <v>0</v>
      </c>
      <c r="O57" s="14">
        <v>1706</v>
      </c>
      <c r="P57" s="14">
        <v>1169</v>
      </c>
      <c r="Q57" s="13">
        <f t="shared" si="15"/>
        <v>44.30018177096858</v>
      </c>
      <c r="R57" s="15" t="s">
        <v>157</v>
      </c>
      <c r="S57" s="15" t="s">
        <v>158</v>
      </c>
      <c r="T57" s="15" t="s">
        <v>158</v>
      </c>
      <c r="U57" s="15" t="s">
        <v>158</v>
      </c>
    </row>
    <row r="58" spans="1:21" ht="13.5">
      <c r="A58" s="25" t="s">
        <v>10</v>
      </c>
      <c r="B58" s="25" t="s">
        <v>100</v>
      </c>
      <c r="C58" s="26" t="s">
        <v>101</v>
      </c>
      <c r="D58" s="12">
        <f t="shared" si="12"/>
        <v>8976</v>
      </c>
      <c r="E58" s="12">
        <f t="shared" si="13"/>
        <v>6369</v>
      </c>
      <c r="F58" s="13">
        <f t="shared" si="8"/>
        <v>70.95588235294117</v>
      </c>
      <c r="G58" s="14">
        <v>3503</v>
      </c>
      <c r="H58" s="14">
        <v>2866</v>
      </c>
      <c r="I58" s="12">
        <f t="shared" si="14"/>
        <v>2607</v>
      </c>
      <c r="J58" s="13">
        <f t="shared" si="9"/>
        <v>29.044117647058826</v>
      </c>
      <c r="K58" s="14">
        <v>0</v>
      </c>
      <c r="L58" s="13">
        <f t="shared" si="10"/>
        <v>0</v>
      </c>
      <c r="M58" s="14">
        <v>0</v>
      </c>
      <c r="N58" s="13">
        <f t="shared" si="11"/>
        <v>0</v>
      </c>
      <c r="O58" s="14">
        <v>2607</v>
      </c>
      <c r="P58" s="14">
        <v>1782</v>
      </c>
      <c r="Q58" s="13">
        <f t="shared" si="15"/>
        <v>29.044117647058826</v>
      </c>
      <c r="R58" s="15" t="s">
        <v>157</v>
      </c>
      <c r="S58" s="15" t="s">
        <v>158</v>
      </c>
      <c r="T58" s="15" t="s">
        <v>158</v>
      </c>
      <c r="U58" s="15" t="s">
        <v>158</v>
      </c>
    </row>
    <row r="59" spans="1:21" ht="13.5">
      <c r="A59" s="25" t="s">
        <v>10</v>
      </c>
      <c r="B59" s="25" t="s">
        <v>102</v>
      </c>
      <c r="C59" s="26" t="s">
        <v>103</v>
      </c>
      <c r="D59" s="12">
        <f t="shared" si="12"/>
        <v>2379</v>
      </c>
      <c r="E59" s="12">
        <f t="shared" si="13"/>
        <v>1113</v>
      </c>
      <c r="F59" s="13">
        <f t="shared" si="8"/>
        <v>46.7843631778058</v>
      </c>
      <c r="G59" s="14">
        <v>357</v>
      </c>
      <c r="H59" s="14">
        <v>756</v>
      </c>
      <c r="I59" s="12">
        <f t="shared" si="14"/>
        <v>1266</v>
      </c>
      <c r="J59" s="13">
        <f t="shared" si="9"/>
        <v>53.2156368221942</v>
      </c>
      <c r="K59" s="14">
        <v>0</v>
      </c>
      <c r="L59" s="13">
        <f t="shared" si="10"/>
        <v>0</v>
      </c>
      <c r="M59" s="14">
        <v>0</v>
      </c>
      <c r="N59" s="13">
        <f t="shared" si="11"/>
        <v>0</v>
      </c>
      <c r="O59" s="14">
        <v>1266</v>
      </c>
      <c r="P59" s="14">
        <v>112</v>
      </c>
      <c r="Q59" s="13">
        <f t="shared" si="15"/>
        <v>53.2156368221942</v>
      </c>
      <c r="R59" s="15" t="s">
        <v>157</v>
      </c>
      <c r="S59" s="15" t="s">
        <v>158</v>
      </c>
      <c r="T59" s="15" t="s">
        <v>158</v>
      </c>
      <c r="U59" s="15" t="s">
        <v>158</v>
      </c>
    </row>
    <row r="60" spans="1:21" ht="13.5">
      <c r="A60" s="25" t="s">
        <v>10</v>
      </c>
      <c r="B60" s="25" t="s">
        <v>104</v>
      </c>
      <c r="C60" s="26" t="s">
        <v>105</v>
      </c>
      <c r="D60" s="12">
        <f t="shared" si="12"/>
        <v>3946</v>
      </c>
      <c r="E60" s="12">
        <f t="shared" si="13"/>
        <v>1750</v>
      </c>
      <c r="F60" s="13">
        <f t="shared" si="8"/>
        <v>44.34870755195134</v>
      </c>
      <c r="G60" s="14">
        <v>989</v>
      </c>
      <c r="H60" s="14">
        <v>761</v>
      </c>
      <c r="I60" s="12">
        <f t="shared" si="14"/>
        <v>2196</v>
      </c>
      <c r="J60" s="13">
        <f t="shared" si="9"/>
        <v>55.651292448048665</v>
      </c>
      <c r="K60" s="14">
        <v>0</v>
      </c>
      <c r="L60" s="13">
        <f t="shared" si="10"/>
        <v>0</v>
      </c>
      <c r="M60" s="14">
        <v>0</v>
      </c>
      <c r="N60" s="13">
        <f t="shared" si="11"/>
        <v>0</v>
      </c>
      <c r="O60" s="14">
        <v>2196</v>
      </c>
      <c r="P60" s="14">
        <v>1401</v>
      </c>
      <c r="Q60" s="13">
        <f t="shared" si="15"/>
        <v>55.651292448048665</v>
      </c>
      <c r="R60" s="15" t="s">
        <v>157</v>
      </c>
      <c r="S60" s="15" t="s">
        <v>158</v>
      </c>
      <c r="T60" s="15" t="s">
        <v>158</v>
      </c>
      <c r="U60" s="15" t="s">
        <v>158</v>
      </c>
    </row>
    <row r="61" spans="1:21" ht="13.5">
      <c r="A61" s="25" t="s">
        <v>10</v>
      </c>
      <c r="B61" s="25" t="s">
        <v>106</v>
      </c>
      <c r="C61" s="26" t="s">
        <v>162</v>
      </c>
      <c r="D61" s="12">
        <f t="shared" si="12"/>
        <v>2251</v>
      </c>
      <c r="E61" s="12">
        <f t="shared" si="13"/>
        <v>1149</v>
      </c>
      <c r="F61" s="13">
        <f t="shared" si="8"/>
        <v>51.043980453131944</v>
      </c>
      <c r="G61" s="14">
        <v>483</v>
      </c>
      <c r="H61" s="14">
        <v>666</v>
      </c>
      <c r="I61" s="12">
        <f t="shared" si="14"/>
        <v>1102</v>
      </c>
      <c r="J61" s="13">
        <f t="shared" si="9"/>
        <v>48.956019546868056</v>
      </c>
      <c r="K61" s="14">
        <v>0</v>
      </c>
      <c r="L61" s="13">
        <f t="shared" si="10"/>
        <v>0</v>
      </c>
      <c r="M61" s="14">
        <v>0</v>
      </c>
      <c r="N61" s="13">
        <f t="shared" si="11"/>
        <v>0</v>
      </c>
      <c r="O61" s="14">
        <v>1102</v>
      </c>
      <c r="P61" s="14">
        <v>970</v>
      </c>
      <c r="Q61" s="13">
        <f t="shared" si="15"/>
        <v>48.956019546868056</v>
      </c>
      <c r="R61" s="15" t="s">
        <v>157</v>
      </c>
      <c r="S61" s="15" t="s">
        <v>158</v>
      </c>
      <c r="T61" s="15" t="s">
        <v>158</v>
      </c>
      <c r="U61" s="15" t="s">
        <v>158</v>
      </c>
    </row>
    <row r="62" spans="1:21" ht="13.5">
      <c r="A62" s="25" t="s">
        <v>10</v>
      </c>
      <c r="B62" s="25" t="s">
        <v>107</v>
      </c>
      <c r="C62" s="26" t="s">
        <v>108</v>
      </c>
      <c r="D62" s="12">
        <f t="shared" si="12"/>
        <v>2748</v>
      </c>
      <c r="E62" s="12">
        <f t="shared" si="13"/>
        <v>2104</v>
      </c>
      <c r="F62" s="13">
        <f t="shared" si="8"/>
        <v>76.56477438136827</v>
      </c>
      <c r="G62" s="14">
        <v>1076</v>
      </c>
      <c r="H62" s="14">
        <v>1028</v>
      </c>
      <c r="I62" s="12">
        <f t="shared" si="14"/>
        <v>644</v>
      </c>
      <c r="J62" s="13">
        <f t="shared" si="9"/>
        <v>23.435225618631733</v>
      </c>
      <c r="K62" s="14">
        <v>0</v>
      </c>
      <c r="L62" s="13">
        <f t="shared" si="10"/>
        <v>0</v>
      </c>
      <c r="M62" s="14">
        <v>0</v>
      </c>
      <c r="N62" s="13">
        <f t="shared" si="11"/>
        <v>0</v>
      </c>
      <c r="O62" s="14">
        <v>644</v>
      </c>
      <c r="P62" s="14">
        <v>497</v>
      </c>
      <c r="Q62" s="13">
        <f t="shared" si="15"/>
        <v>23.435225618631733</v>
      </c>
      <c r="R62" s="15" t="s">
        <v>157</v>
      </c>
      <c r="S62" s="15" t="s">
        <v>158</v>
      </c>
      <c r="T62" s="15" t="s">
        <v>158</v>
      </c>
      <c r="U62" s="15" t="s">
        <v>158</v>
      </c>
    </row>
    <row r="63" spans="1:21" ht="13.5">
      <c r="A63" s="41" t="s">
        <v>109</v>
      </c>
      <c r="B63" s="42"/>
      <c r="C63" s="43"/>
      <c r="D63" s="12">
        <f>E63+I63</f>
        <v>1543356</v>
      </c>
      <c r="E63" s="12">
        <f>G63+H63</f>
        <v>409483</v>
      </c>
      <c r="F63" s="13">
        <f>E63/D63*100</f>
        <v>26.531986139296443</v>
      </c>
      <c r="G63" s="14">
        <f>SUM(G7:G62)</f>
        <v>366084</v>
      </c>
      <c r="H63" s="14">
        <f>SUM(H7:H62)</f>
        <v>43399</v>
      </c>
      <c r="I63" s="12">
        <f>K63+M63+O63</f>
        <v>1133873</v>
      </c>
      <c r="J63" s="13">
        <f>I63/D63*100</f>
        <v>73.46801386070356</v>
      </c>
      <c r="K63" s="14">
        <f>SUM(K7:K62)</f>
        <v>640582</v>
      </c>
      <c r="L63" s="13">
        <f>K63/D63*100</f>
        <v>41.50578350037192</v>
      </c>
      <c r="M63" s="14">
        <f>SUM(M7:M62)</f>
        <v>118</v>
      </c>
      <c r="N63" s="13">
        <f>M63/D63*100</f>
        <v>0.0076456760462265344</v>
      </c>
      <c r="O63" s="14">
        <f>SUM(O7:O62)</f>
        <v>493173</v>
      </c>
      <c r="P63" s="14">
        <f>SUM(P7:P62)</f>
        <v>192491</v>
      </c>
      <c r="Q63" s="13">
        <f>O63/D63*100</f>
        <v>31.954584684285415</v>
      </c>
      <c r="R63" s="16">
        <f>COUNTIF(R7:R62,"○")</f>
        <v>44</v>
      </c>
      <c r="S63" s="16">
        <f>COUNTIF(S7:S62,"○")</f>
        <v>9</v>
      </c>
      <c r="T63" s="16">
        <f>COUNTIF(T7:T62,"○")</f>
        <v>1</v>
      </c>
      <c r="U63" s="16">
        <f>COUNTIF(U7:U62,"○")</f>
        <v>2</v>
      </c>
    </row>
  </sheetData>
  <mergeCells count="19">
    <mergeCell ref="A63:C63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H4:H5"/>
    <mergeCell ref="J4:J5"/>
    <mergeCell ref="K4:K5"/>
    <mergeCell ref="L4:L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&amp;L&amp;16水洗化人口等（平成１２年度実績）&amp;R&amp;D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62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29" ht="17.25">
      <c r="A1" s="1" t="s">
        <v>131</v>
      </c>
      <c r="B1" s="1"/>
      <c r="C1" s="1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29" customFormat="1" ht="13.5">
      <c r="A2" s="67" t="s">
        <v>110</v>
      </c>
      <c r="B2" s="49" t="s">
        <v>111</v>
      </c>
      <c r="C2" s="52" t="s">
        <v>112</v>
      </c>
      <c r="D2" s="19" t="s">
        <v>113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114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</row>
    <row r="3" spans="1:29" s="29" customFormat="1" ht="13.5">
      <c r="A3" s="47"/>
      <c r="B3" s="68"/>
      <c r="C3" s="70"/>
      <c r="D3" s="34" t="s">
        <v>115</v>
      </c>
      <c r="E3" s="64" t="s">
        <v>116</v>
      </c>
      <c r="F3" s="72"/>
      <c r="G3" s="73"/>
      <c r="H3" s="61" t="s">
        <v>117</v>
      </c>
      <c r="I3" s="62"/>
      <c r="J3" s="63"/>
      <c r="K3" s="64" t="s">
        <v>118</v>
      </c>
      <c r="L3" s="62"/>
      <c r="M3" s="63"/>
      <c r="N3" s="34" t="s">
        <v>115</v>
      </c>
      <c r="O3" s="22" t="s">
        <v>119</v>
      </c>
      <c r="P3" s="32"/>
      <c r="Q3" s="32"/>
      <c r="R3" s="32"/>
      <c r="S3" s="32"/>
      <c r="T3" s="33"/>
      <c r="U3" s="22" t="s">
        <v>120</v>
      </c>
      <c r="V3" s="32"/>
      <c r="W3" s="32"/>
      <c r="X3" s="32"/>
      <c r="Y3" s="32"/>
      <c r="Z3" s="33"/>
      <c r="AA3" s="22" t="s">
        <v>121</v>
      </c>
      <c r="AB3" s="32"/>
      <c r="AC3" s="33"/>
    </row>
    <row r="4" spans="1:29" s="29" customFormat="1" ht="22.5">
      <c r="A4" s="47"/>
      <c r="B4" s="68"/>
      <c r="C4" s="70"/>
      <c r="D4" s="35"/>
      <c r="E4" s="34" t="s">
        <v>115</v>
      </c>
      <c r="F4" s="23" t="s">
        <v>122</v>
      </c>
      <c r="G4" s="23" t="s">
        <v>123</v>
      </c>
      <c r="H4" s="34" t="s">
        <v>115</v>
      </c>
      <c r="I4" s="23" t="s">
        <v>122</v>
      </c>
      <c r="J4" s="23" t="s">
        <v>123</v>
      </c>
      <c r="K4" s="34" t="s">
        <v>115</v>
      </c>
      <c r="L4" s="23" t="s">
        <v>122</v>
      </c>
      <c r="M4" s="23" t="s">
        <v>123</v>
      </c>
      <c r="N4" s="35"/>
      <c r="O4" s="34" t="s">
        <v>115</v>
      </c>
      <c r="P4" s="23" t="s">
        <v>124</v>
      </c>
      <c r="Q4" s="23" t="s">
        <v>125</v>
      </c>
      <c r="R4" s="23" t="s">
        <v>126</v>
      </c>
      <c r="S4" s="23" t="s">
        <v>127</v>
      </c>
      <c r="T4" s="23" t="s">
        <v>128</v>
      </c>
      <c r="U4" s="34" t="s">
        <v>115</v>
      </c>
      <c r="V4" s="23" t="s">
        <v>124</v>
      </c>
      <c r="W4" s="23" t="s">
        <v>125</v>
      </c>
      <c r="X4" s="23" t="s">
        <v>126</v>
      </c>
      <c r="Y4" s="23" t="s">
        <v>127</v>
      </c>
      <c r="Z4" s="23" t="s">
        <v>128</v>
      </c>
      <c r="AA4" s="34" t="s">
        <v>115</v>
      </c>
      <c r="AB4" s="23" t="s">
        <v>122</v>
      </c>
      <c r="AC4" s="23" t="s">
        <v>123</v>
      </c>
    </row>
    <row r="5" spans="1:29" s="29" customFormat="1" ht="13.5">
      <c r="A5" s="48"/>
      <c r="B5" s="69"/>
      <c r="C5" s="71"/>
      <c r="D5" s="24" t="s">
        <v>129</v>
      </c>
      <c r="E5" s="24" t="s">
        <v>129</v>
      </c>
      <c r="F5" s="24" t="s">
        <v>129</v>
      </c>
      <c r="G5" s="24" t="s">
        <v>129</v>
      </c>
      <c r="H5" s="24" t="s">
        <v>129</v>
      </c>
      <c r="I5" s="24" t="s">
        <v>129</v>
      </c>
      <c r="J5" s="24" t="s">
        <v>129</v>
      </c>
      <c r="K5" s="24" t="s">
        <v>129</v>
      </c>
      <c r="L5" s="24" t="s">
        <v>129</v>
      </c>
      <c r="M5" s="24" t="s">
        <v>129</v>
      </c>
      <c r="N5" s="24" t="s">
        <v>129</v>
      </c>
      <c r="O5" s="24" t="s">
        <v>129</v>
      </c>
      <c r="P5" s="24" t="s">
        <v>129</v>
      </c>
      <c r="Q5" s="24" t="s">
        <v>129</v>
      </c>
      <c r="R5" s="24" t="s">
        <v>129</v>
      </c>
      <c r="S5" s="24" t="s">
        <v>129</v>
      </c>
      <c r="T5" s="24" t="s">
        <v>129</v>
      </c>
      <c r="U5" s="24" t="s">
        <v>129</v>
      </c>
      <c r="V5" s="24" t="s">
        <v>129</v>
      </c>
      <c r="W5" s="24" t="s">
        <v>129</v>
      </c>
      <c r="X5" s="24" t="s">
        <v>129</v>
      </c>
      <c r="Y5" s="24" t="s">
        <v>129</v>
      </c>
      <c r="Z5" s="24" t="s">
        <v>129</v>
      </c>
      <c r="AA5" s="24" t="s">
        <v>129</v>
      </c>
      <c r="AB5" s="24" t="s">
        <v>129</v>
      </c>
      <c r="AC5" s="24" t="s">
        <v>129</v>
      </c>
    </row>
    <row r="6" spans="1:29" ht="13.5">
      <c r="A6" s="25" t="s">
        <v>10</v>
      </c>
      <c r="B6" s="25" t="s">
        <v>11</v>
      </c>
      <c r="C6" s="26" t="s">
        <v>12</v>
      </c>
      <c r="D6" s="14">
        <f aca="true" t="shared" si="0" ref="D6:D52">E6+H6+K6</f>
        <v>82352</v>
      </c>
      <c r="E6" s="14">
        <f aca="true" t="shared" si="1" ref="E6:E52">F6+G6</f>
        <v>832</v>
      </c>
      <c r="F6" s="14">
        <v>832</v>
      </c>
      <c r="G6" s="14">
        <v>0</v>
      </c>
      <c r="H6" s="14">
        <f aca="true" t="shared" si="2" ref="H6:H52">I6+J6</f>
        <v>0</v>
      </c>
      <c r="I6" s="14">
        <v>0</v>
      </c>
      <c r="J6" s="14">
        <v>0</v>
      </c>
      <c r="K6" s="14">
        <f aca="true" t="shared" si="3" ref="K6:K52">L6+M6</f>
        <v>81520</v>
      </c>
      <c r="L6" s="14">
        <v>19809</v>
      </c>
      <c r="M6" s="14">
        <v>61711</v>
      </c>
      <c r="N6" s="14">
        <f aca="true" t="shared" si="4" ref="N6:N52">O6+U6+AA6</f>
        <v>82759</v>
      </c>
      <c r="O6" s="14">
        <f aca="true" t="shared" si="5" ref="O6:O52">SUM(P6:T6)</f>
        <v>20641</v>
      </c>
      <c r="P6" s="14">
        <v>15048</v>
      </c>
      <c r="Q6" s="14">
        <v>0</v>
      </c>
      <c r="R6" s="14">
        <v>5593</v>
      </c>
      <c r="S6" s="14">
        <v>0</v>
      </c>
      <c r="T6" s="14">
        <v>0</v>
      </c>
      <c r="U6" s="14">
        <f aca="true" t="shared" si="6" ref="U6:U52">SUM(V6:Z6)</f>
        <v>61711</v>
      </c>
      <c r="V6" s="14">
        <v>0</v>
      </c>
      <c r="W6" s="14">
        <v>0</v>
      </c>
      <c r="X6" s="14">
        <v>61711</v>
      </c>
      <c r="Y6" s="14">
        <v>0</v>
      </c>
      <c r="Z6" s="14">
        <v>0</v>
      </c>
      <c r="AA6" s="14">
        <f aca="true" t="shared" si="7" ref="AA6:AA52">AB6+AC6</f>
        <v>407</v>
      </c>
      <c r="AB6" s="14">
        <v>407</v>
      </c>
      <c r="AC6" s="14">
        <v>0</v>
      </c>
    </row>
    <row r="7" spans="1:29" ht="13.5">
      <c r="A7" s="25" t="s">
        <v>10</v>
      </c>
      <c r="B7" s="25" t="s">
        <v>13</v>
      </c>
      <c r="C7" s="26" t="s">
        <v>14</v>
      </c>
      <c r="D7" s="14">
        <f t="shared" si="0"/>
        <v>66520</v>
      </c>
      <c r="E7" s="14">
        <f t="shared" si="1"/>
        <v>12757</v>
      </c>
      <c r="F7" s="14">
        <v>12757</v>
      </c>
      <c r="G7" s="14">
        <v>0</v>
      </c>
      <c r="H7" s="14">
        <f t="shared" si="2"/>
        <v>25543</v>
      </c>
      <c r="I7" s="14">
        <v>25543</v>
      </c>
      <c r="J7" s="14">
        <v>0</v>
      </c>
      <c r="K7" s="14">
        <f t="shared" si="3"/>
        <v>28220</v>
      </c>
      <c r="L7" s="14">
        <v>0</v>
      </c>
      <c r="M7" s="14">
        <v>28220</v>
      </c>
      <c r="N7" s="14">
        <f t="shared" si="4"/>
        <v>66703</v>
      </c>
      <c r="O7" s="14">
        <f t="shared" si="5"/>
        <v>38300</v>
      </c>
      <c r="P7" s="14">
        <v>34519</v>
      </c>
      <c r="Q7" s="14">
        <v>3781</v>
      </c>
      <c r="R7" s="14">
        <v>0</v>
      </c>
      <c r="S7" s="14">
        <v>0</v>
      </c>
      <c r="T7" s="14">
        <v>0</v>
      </c>
      <c r="U7" s="14">
        <f t="shared" si="6"/>
        <v>28220</v>
      </c>
      <c r="V7" s="14">
        <v>28220</v>
      </c>
      <c r="W7" s="14">
        <v>0</v>
      </c>
      <c r="X7" s="14">
        <v>0</v>
      </c>
      <c r="Y7" s="14">
        <v>0</v>
      </c>
      <c r="Z7" s="14">
        <v>0</v>
      </c>
      <c r="AA7" s="14">
        <f t="shared" si="7"/>
        <v>183</v>
      </c>
      <c r="AB7" s="14">
        <v>183</v>
      </c>
      <c r="AC7" s="14">
        <v>0</v>
      </c>
    </row>
    <row r="8" spans="1:29" ht="13.5">
      <c r="A8" s="25" t="s">
        <v>10</v>
      </c>
      <c r="B8" s="25" t="s">
        <v>15</v>
      </c>
      <c r="C8" s="26" t="s">
        <v>16</v>
      </c>
      <c r="D8" s="14">
        <f t="shared" si="0"/>
        <v>58894</v>
      </c>
      <c r="E8" s="14">
        <f t="shared" si="1"/>
        <v>0</v>
      </c>
      <c r="F8" s="14">
        <v>0</v>
      </c>
      <c r="G8" s="14">
        <v>0</v>
      </c>
      <c r="H8" s="14">
        <f t="shared" si="2"/>
        <v>0</v>
      </c>
      <c r="I8" s="14">
        <v>0</v>
      </c>
      <c r="J8" s="14">
        <v>0</v>
      </c>
      <c r="K8" s="14">
        <f t="shared" si="3"/>
        <v>58894</v>
      </c>
      <c r="L8" s="14">
        <v>27239</v>
      </c>
      <c r="M8" s="14">
        <v>31655</v>
      </c>
      <c r="N8" s="14">
        <f t="shared" si="4"/>
        <v>60205</v>
      </c>
      <c r="O8" s="14">
        <f t="shared" si="5"/>
        <v>27239</v>
      </c>
      <c r="P8" s="14">
        <v>27239</v>
      </c>
      <c r="Q8" s="14">
        <v>0</v>
      </c>
      <c r="R8" s="14">
        <v>0</v>
      </c>
      <c r="S8" s="14">
        <v>0</v>
      </c>
      <c r="T8" s="14">
        <v>0</v>
      </c>
      <c r="U8" s="14">
        <f t="shared" si="6"/>
        <v>31655</v>
      </c>
      <c r="V8" s="14">
        <v>31655</v>
      </c>
      <c r="W8" s="14">
        <v>0</v>
      </c>
      <c r="X8" s="14">
        <v>0</v>
      </c>
      <c r="Y8" s="14">
        <v>0</v>
      </c>
      <c r="Z8" s="14">
        <v>0</v>
      </c>
      <c r="AA8" s="14">
        <f t="shared" si="7"/>
        <v>1311</v>
      </c>
      <c r="AB8" s="14">
        <v>1311</v>
      </c>
      <c r="AC8" s="14">
        <v>0</v>
      </c>
    </row>
    <row r="9" spans="1:29" ht="13.5">
      <c r="A9" s="25" t="s">
        <v>10</v>
      </c>
      <c r="B9" s="25" t="s">
        <v>17</v>
      </c>
      <c r="C9" s="26" t="s">
        <v>18</v>
      </c>
      <c r="D9" s="14">
        <f t="shared" si="0"/>
        <v>18012</v>
      </c>
      <c r="E9" s="14">
        <f t="shared" si="1"/>
        <v>481</v>
      </c>
      <c r="F9" s="14">
        <v>481</v>
      </c>
      <c r="G9" s="14">
        <v>0</v>
      </c>
      <c r="H9" s="14">
        <f t="shared" si="2"/>
        <v>636</v>
      </c>
      <c r="I9" s="14">
        <v>636</v>
      </c>
      <c r="J9" s="14">
        <v>0</v>
      </c>
      <c r="K9" s="14">
        <f t="shared" si="3"/>
        <v>16895</v>
      </c>
      <c r="L9" s="14">
        <v>8653</v>
      </c>
      <c r="M9" s="14">
        <v>8242</v>
      </c>
      <c r="N9" s="14">
        <f t="shared" si="4"/>
        <v>18860</v>
      </c>
      <c r="O9" s="14">
        <f t="shared" si="5"/>
        <v>9770</v>
      </c>
      <c r="P9" s="14">
        <v>4546</v>
      </c>
      <c r="Q9" s="14">
        <v>5224</v>
      </c>
      <c r="R9" s="14">
        <v>0</v>
      </c>
      <c r="S9" s="14">
        <v>0</v>
      </c>
      <c r="T9" s="14">
        <v>0</v>
      </c>
      <c r="U9" s="14">
        <f t="shared" si="6"/>
        <v>8242</v>
      </c>
      <c r="V9" s="14">
        <v>695</v>
      </c>
      <c r="W9" s="14">
        <v>7547</v>
      </c>
      <c r="X9" s="14">
        <v>0</v>
      </c>
      <c r="Y9" s="14">
        <v>0</v>
      </c>
      <c r="Z9" s="14">
        <v>0</v>
      </c>
      <c r="AA9" s="14">
        <f t="shared" si="7"/>
        <v>848</v>
      </c>
      <c r="AB9" s="14">
        <v>848</v>
      </c>
      <c r="AC9" s="14">
        <v>0</v>
      </c>
    </row>
    <row r="10" spans="1:29" ht="13.5">
      <c r="A10" s="25" t="s">
        <v>10</v>
      </c>
      <c r="B10" s="25" t="s">
        <v>19</v>
      </c>
      <c r="C10" s="26" t="s">
        <v>20</v>
      </c>
      <c r="D10" s="14">
        <f t="shared" si="0"/>
        <v>25962</v>
      </c>
      <c r="E10" s="14">
        <f t="shared" si="1"/>
        <v>0</v>
      </c>
      <c r="F10" s="14">
        <v>0</v>
      </c>
      <c r="G10" s="14">
        <v>0</v>
      </c>
      <c r="H10" s="14">
        <f t="shared" si="2"/>
        <v>15798</v>
      </c>
      <c r="I10" s="14">
        <v>15798</v>
      </c>
      <c r="J10" s="14">
        <v>0</v>
      </c>
      <c r="K10" s="14">
        <f t="shared" si="3"/>
        <v>10164</v>
      </c>
      <c r="L10" s="14">
        <v>1226</v>
      </c>
      <c r="M10" s="14">
        <v>8938</v>
      </c>
      <c r="N10" s="14">
        <f t="shared" si="4"/>
        <v>27982</v>
      </c>
      <c r="O10" s="14">
        <f t="shared" si="5"/>
        <v>17024</v>
      </c>
      <c r="P10" s="14">
        <v>0</v>
      </c>
      <c r="Q10" s="14">
        <v>17024</v>
      </c>
      <c r="R10" s="14">
        <v>0</v>
      </c>
      <c r="S10" s="14">
        <v>0</v>
      </c>
      <c r="T10" s="14">
        <v>0</v>
      </c>
      <c r="U10" s="14">
        <f t="shared" si="6"/>
        <v>8938</v>
      </c>
      <c r="V10" s="14">
        <v>0</v>
      </c>
      <c r="W10" s="14">
        <v>8938</v>
      </c>
      <c r="X10" s="14">
        <v>0</v>
      </c>
      <c r="Y10" s="14">
        <v>0</v>
      </c>
      <c r="Z10" s="14">
        <v>0</v>
      </c>
      <c r="AA10" s="14">
        <f t="shared" si="7"/>
        <v>2020</v>
      </c>
      <c r="AB10" s="14">
        <v>2020</v>
      </c>
      <c r="AC10" s="14">
        <v>0</v>
      </c>
    </row>
    <row r="11" spans="1:29" ht="13.5">
      <c r="A11" s="25" t="s">
        <v>10</v>
      </c>
      <c r="B11" s="25" t="s">
        <v>21</v>
      </c>
      <c r="C11" s="26" t="s">
        <v>22</v>
      </c>
      <c r="D11" s="14">
        <f t="shared" si="0"/>
        <v>59201</v>
      </c>
      <c r="E11" s="14">
        <f t="shared" si="1"/>
        <v>0</v>
      </c>
      <c r="F11" s="14">
        <v>0</v>
      </c>
      <c r="G11" s="14">
        <v>0</v>
      </c>
      <c r="H11" s="14">
        <f t="shared" si="2"/>
        <v>0</v>
      </c>
      <c r="I11" s="14">
        <v>0</v>
      </c>
      <c r="J11" s="14">
        <v>0</v>
      </c>
      <c r="K11" s="14">
        <f t="shared" si="3"/>
        <v>59201</v>
      </c>
      <c r="L11" s="14">
        <v>19313</v>
      </c>
      <c r="M11" s="14">
        <v>39888</v>
      </c>
      <c r="N11" s="14">
        <f t="shared" si="4"/>
        <v>59201</v>
      </c>
      <c r="O11" s="14">
        <f t="shared" si="5"/>
        <v>19313</v>
      </c>
      <c r="P11" s="14">
        <v>19313</v>
      </c>
      <c r="Q11" s="14">
        <v>0</v>
      </c>
      <c r="R11" s="14">
        <v>0</v>
      </c>
      <c r="S11" s="14">
        <v>0</v>
      </c>
      <c r="T11" s="14">
        <v>0</v>
      </c>
      <c r="U11" s="14">
        <f t="shared" si="6"/>
        <v>39888</v>
      </c>
      <c r="V11" s="14">
        <v>39888</v>
      </c>
      <c r="W11" s="14">
        <v>0</v>
      </c>
      <c r="X11" s="14">
        <v>0</v>
      </c>
      <c r="Y11" s="14">
        <v>0</v>
      </c>
      <c r="Z11" s="14">
        <v>0</v>
      </c>
      <c r="AA11" s="14">
        <f t="shared" si="7"/>
        <v>0</v>
      </c>
      <c r="AB11" s="14">
        <v>0</v>
      </c>
      <c r="AC11" s="14">
        <v>0</v>
      </c>
    </row>
    <row r="12" spans="1:29" ht="13.5">
      <c r="A12" s="25" t="s">
        <v>10</v>
      </c>
      <c r="B12" s="25" t="s">
        <v>23</v>
      </c>
      <c r="C12" s="26" t="s">
        <v>24</v>
      </c>
      <c r="D12" s="14">
        <f t="shared" si="0"/>
        <v>14350</v>
      </c>
      <c r="E12" s="14">
        <f t="shared" si="1"/>
        <v>0</v>
      </c>
      <c r="F12" s="14">
        <v>0</v>
      </c>
      <c r="G12" s="14">
        <v>0</v>
      </c>
      <c r="H12" s="14">
        <f t="shared" si="2"/>
        <v>7064</v>
      </c>
      <c r="I12" s="14">
        <v>7064</v>
      </c>
      <c r="J12" s="14">
        <v>0</v>
      </c>
      <c r="K12" s="14">
        <f t="shared" si="3"/>
        <v>7286</v>
      </c>
      <c r="L12" s="14">
        <v>655</v>
      </c>
      <c r="M12" s="14">
        <v>6631</v>
      </c>
      <c r="N12" s="14">
        <f t="shared" si="4"/>
        <v>14486</v>
      </c>
      <c r="O12" s="14">
        <f t="shared" si="5"/>
        <v>7719</v>
      </c>
      <c r="P12" s="14">
        <v>7719</v>
      </c>
      <c r="Q12" s="14">
        <v>0</v>
      </c>
      <c r="R12" s="14">
        <v>0</v>
      </c>
      <c r="S12" s="14">
        <v>0</v>
      </c>
      <c r="T12" s="14">
        <v>0</v>
      </c>
      <c r="U12" s="14">
        <f t="shared" si="6"/>
        <v>6631</v>
      </c>
      <c r="V12" s="14">
        <v>4176</v>
      </c>
      <c r="W12" s="14">
        <v>2455</v>
      </c>
      <c r="X12" s="14">
        <v>0</v>
      </c>
      <c r="Y12" s="14">
        <v>0</v>
      </c>
      <c r="Z12" s="14">
        <v>0</v>
      </c>
      <c r="AA12" s="14">
        <f t="shared" si="7"/>
        <v>136</v>
      </c>
      <c r="AB12" s="14">
        <v>136</v>
      </c>
      <c r="AC12" s="14">
        <v>0</v>
      </c>
    </row>
    <row r="13" spans="1:29" ht="13.5">
      <c r="A13" s="25" t="s">
        <v>10</v>
      </c>
      <c r="B13" s="25" t="s">
        <v>25</v>
      </c>
      <c r="C13" s="26" t="s">
        <v>26</v>
      </c>
      <c r="D13" s="14">
        <f t="shared" si="0"/>
        <v>41488</v>
      </c>
      <c r="E13" s="14">
        <f t="shared" si="1"/>
        <v>1909</v>
      </c>
      <c r="F13" s="14">
        <v>1909</v>
      </c>
      <c r="G13" s="14">
        <v>0</v>
      </c>
      <c r="H13" s="14">
        <f t="shared" si="2"/>
        <v>0</v>
      </c>
      <c r="I13" s="14">
        <v>0</v>
      </c>
      <c r="J13" s="14">
        <v>0</v>
      </c>
      <c r="K13" s="14">
        <f t="shared" si="3"/>
        <v>39579</v>
      </c>
      <c r="L13" s="14">
        <v>6065</v>
      </c>
      <c r="M13" s="14">
        <v>33514</v>
      </c>
      <c r="N13" s="14">
        <f t="shared" si="4"/>
        <v>41997</v>
      </c>
      <c r="O13" s="14">
        <f t="shared" si="5"/>
        <v>7974</v>
      </c>
      <c r="P13" s="14">
        <v>7974</v>
      </c>
      <c r="Q13" s="14">
        <v>0</v>
      </c>
      <c r="R13" s="14">
        <v>0</v>
      </c>
      <c r="S13" s="14">
        <v>0</v>
      </c>
      <c r="T13" s="14">
        <v>0</v>
      </c>
      <c r="U13" s="14">
        <f t="shared" si="6"/>
        <v>33514</v>
      </c>
      <c r="V13" s="14">
        <v>33514</v>
      </c>
      <c r="W13" s="14">
        <v>0</v>
      </c>
      <c r="X13" s="14">
        <v>0</v>
      </c>
      <c r="Y13" s="14">
        <v>0</v>
      </c>
      <c r="Z13" s="14">
        <v>0</v>
      </c>
      <c r="AA13" s="14">
        <f t="shared" si="7"/>
        <v>509</v>
      </c>
      <c r="AB13" s="14">
        <v>509</v>
      </c>
      <c r="AC13" s="14">
        <v>0</v>
      </c>
    </row>
    <row r="14" spans="1:29" ht="13.5">
      <c r="A14" s="25" t="s">
        <v>10</v>
      </c>
      <c r="B14" s="25" t="s">
        <v>27</v>
      </c>
      <c r="C14" s="26" t="s">
        <v>28</v>
      </c>
      <c r="D14" s="14">
        <f t="shared" si="0"/>
        <v>27653</v>
      </c>
      <c r="E14" s="14">
        <f t="shared" si="1"/>
        <v>0</v>
      </c>
      <c r="F14" s="14">
        <v>0</v>
      </c>
      <c r="G14" s="14">
        <v>0</v>
      </c>
      <c r="H14" s="14">
        <f t="shared" si="2"/>
        <v>0</v>
      </c>
      <c r="I14" s="14">
        <v>0</v>
      </c>
      <c r="J14" s="14">
        <v>0</v>
      </c>
      <c r="K14" s="14">
        <f t="shared" si="3"/>
        <v>27653</v>
      </c>
      <c r="L14" s="14">
        <v>18094</v>
      </c>
      <c r="M14" s="14">
        <v>9559</v>
      </c>
      <c r="N14" s="14">
        <f t="shared" si="4"/>
        <v>27717</v>
      </c>
      <c r="O14" s="14">
        <f t="shared" si="5"/>
        <v>18094</v>
      </c>
      <c r="P14" s="14">
        <v>18094</v>
      </c>
      <c r="Q14" s="14">
        <v>0</v>
      </c>
      <c r="R14" s="14">
        <v>0</v>
      </c>
      <c r="S14" s="14">
        <v>0</v>
      </c>
      <c r="T14" s="14">
        <v>0</v>
      </c>
      <c r="U14" s="14">
        <f t="shared" si="6"/>
        <v>9559</v>
      </c>
      <c r="V14" s="14">
        <v>9559</v>
      </c>
      <c r="W14" s="14">
        <v>0</v>
      </c>
      <c r="X14" s="14">
        <v>0</v>
      </c>
      <c r="Y14" s="14">
        <v>0</v>
      </c>
      <c r="Z14" s="14">
        <v>0</v>
      </c>
      <c r="AA14" s="14">
        <f t="shared" si="7"/>
        <v>64</v>
      </c>
      <c r="AB14" s="14">
        <v>64</v>
      </c>
      <c r="AC14" s="14">
        <v>0</v>
      </c>
    </row>
    <row r="15" spans="1:29" ht="13.5">
      <c r="A15" s="25" t="s">
        <v>10</v>
      </c>
      <c r="B15" s="25" t="s">
        <v>29</v>
      </c>
      <c r="C15" s="26" t="s">
        <v>30</v>
      </c>
      <c r="D15" s="14">
        <f t="shared" si="0"/>
        <v>14697</v>
      </c>
      <c r="E15" s="14">
        <f t="shared" si="1"/>
        <v>0</v>
      </c>
      <c r="F15" s="14">
        <v>0</v>
      </c>
      <c r="G15" s="14">
        <v>0</v>
      </c>
      <c r="H15" s="14">
        <f t="shared" si="2"/>
        <v>0</v>
      </c>
      <c r="I15" s="14">
        <v>0</v>
      </c>
      <c r="J15" s="14">
        <v>0</v>
      </c>
      <c r="K15" s="14">
        <f t="shared" si="3"/>
        <v>14697</v>
      </c>
      <c r="L15" s="14">
        <v>5325</v>
      </c>
      <c r="M15" s="14">
        <v>9372</v>
      </c>
      <c r="N15" s="14">
        <f t="shared" si="4"/>
        <v>15124</v>
      </c>
      <c r="O15" s="14">
        <f t="shared" si="5"/>
        <v>5325</v>
      </c>
      <c r="P15" s="14">
        <v>5325</v>
      </c>
      <c r="Q15" s="14">
        <v>0</v>
      </c>
      <c r="R15" s="14">
        <v>0</v>
      </c>
      <c r="S15" s="14">
        <v>0</v>
      </c>
      <c r="T15" s="14">
        <v>0</v>
      </c>
      <c r="U15" s="14">
        <f t="shared" si="6"/>
        <v>9372</v>
      </c>
      <c r="V15" s="14">
        <v>9372</v>
      </c>
      <c r="W15" s="14">
        <v>0</v>
      </c>
      <c r="X15" s="14">
        <v>0</v>
      </c>
      <c r="Y15" s="14">
        <v>0</v>
      </c>
      <c r="Z15" s="14">
        <v>0</v>
      </c>
      <c r="AA15" s="14">
        <f t="shared" si="7"/>
        <v>427</v>
      </c>
      <c r="AB15" s="14">
        <v>427</v>
      </c>
      <c r="AC15" s="14">
        <v>0</v>
      </c>
    </row>
    <row r="16" spans="1:29" ht="13.5">
      <c r="A16" s="25" t="s">
        <v>10</v>
      </c>
      <c r="B16" s="25" t="s">
        <v>31</v>
      </c>
      <c r="C16" s="26" t="s">
        <v>32</v>
      </c>
      <c r="D16" s="14">
        <f t="shared" si="0"/>
        <v>5525</v>
      </c>
      <c r="E16" s="14">
        <f t="shared" si="1"/>
        <v>0</v>
      </c>
      <c r="F16" s="14">
        <v>0</v>
      </c>
      <c r="G16" s="14">
        <v>0</v>
      </c>
      <c r="H16" s="14">
        <f t="shared" si="2"/>
        <v>0</v>
      </c>
      <c r="I16" s="14">
        <v>0</v>
      </c>
      <c r="J16" s="14">
        <v>0</v>
      </c>
      <c r="K16" s="14">
        <f t="shared" si="3"/>
        <v>5525</v>
      </c>
      <c r="L16" s="14">
        <v>3158</v>
      </c>
      <c r="M16" s="14">
        <v>2367</v>
      </c>
      <c r="N16" s="14">
        <f t="shared" si="4"/>
        <v>5635</v>
      </c>
      <c r="O16" s="14">
        <f t="shared" si="5"/>
        <v>3158</v>
      </c>
      <c r="P16" s="14">
        <v>0</v>
      </c>
      <c r="Q16" s="14">
        <v>3158</v>
      </c>
      <c r="R16" s="14">
        <v>0</v>
      </c>
      <c r="S16" s="14">
        <v>0</v>
      </c>
      <c r="T16" s="14">
        <v>0</v>
      </c>
      <c r="U16" s="14">
        <f t="shared" si="6"/>
        <v>2367</v>
      </c>
      <c r="V16" s="14">
        <v>0</v>
      </c>
      <c r="W16" s="14">
        <v>2367</v>
      </c>
      <c r="X16" s="14">
        <v>0</v>
      </c>
      <c r="Y16" s="14">
        <v>0</v>
      </c>
      <c r="Z16" s="14">
        <v>0</v>
      </c>
      <c r="AA16" s="14">
        <f t="shared" si="7"/>
        <v>110</v>
      </c>
      <c r="AB16" s="14">
        <v>110</v>
      </c>
      <c r="AC16" s="14">
        <v>0</v>
      </c>
    </row>
    <row r="17" spans="1:29" ht="13.5">
      <c r="A17" s="25" t="s">
        <v>10</v>
      </c>
      <c r="B17" s="25" t="s">
        <v>33</v>
      </c>
      <c r="C17" s="26" t="s">
        <v>34</v>
      </c>
      <c r="D17" s="14">
        <f t="shared" si="0"/>
        <v>18591</v>
      </c>
      <c r="E17" s="14">
        <f t="shared" si="1"/>
        <v>0</v>
      </c>
      <c r="F17" s="14">
        <v>0</v>
      </c>
      <c r="G17" s="14">
        <v>0</v>
      </c>
      <c r="H17" s="14">
        <f t="shared" si="2"/>
        <v>0</v>
      </c>
      <c r="I17" s="14">
        <v>0</v>
      </c>
      <c r="J17" s="14">
        <v>0</v>
      </c>
      <c r="K17" s="14">
        <f t="shared" si="3"/>
        <v>18591</v>
      </c>
      <c r="L17" s="14">
        <v>11461</v>
      </c>
      <c r="M17" s="14">
        <v>7130</v>
      </c>
      <c r="N17" s="14">
        <f t="shared" si="4"/>
        <v>19096</v>
      </c>
      <c r="O17" s="14">
        <f t="shared" si="5"/>
        <v>11461</v>
      </c>
      <c r="P17" s="14">
        <v>11253</v>
      </c>
      <c r="Q17" s="14">
        <v>0</v>
      </c>
      <c r="R17" s="14">
        <v>0</v>
      </c>
      <c r="S17" s="14">
        <v>0</v>
      </c>
      <c r="T17" s="14">
        <v>208</v>
      </c>
      <c r="U17" s="14">
        <f t="shared" si="6"/>
        <v>7130</v>
      </c>
      <c r="V17" s="14">
        <v>7130</v>
      </c>
      <c r="W17" s="14">
        <v>0</v>
      </c>
      <c r="X17" s="14">
        <v>0</v>
      </c>
      <c r="Y17" s="14">
        <v>0</v>
      </c>
      <c r="Z17" s="14">
        <v>0</v>
      </c>
      <c r="AA17" s="14">
        <f t="shared" si="7"/>
        <v>505</v>
      </c>
      <c r="AB17" s="14">
        <v>505</v>
      </c>
      <c r="AC17" s="14">
        <v>0</v>
      </c>
    </row>
    <row r="18" spans="1:29" ht="13.5">
      <c r="A18" s="25" t="s">
        <v>10</v>
      </c>
      <c r="B18" s="25" t="s">
        <v>35</v>
      </c>
      <c r="C18" s="26" t="s">
        <v>36</v>
      </c>
      <c r="D18" s="14">
        <f t="shared" si="0"/>
        <v>8278</v>
      </c>
      <c r="E18" s="14">
        <f t="shared" si="1"/>
        <v>0</v>
      </c>
      <c r="F18" s="14">
        <v>0</v>
      </c>
      <c r="G18" s="14">
        <v>0</v>
      </c>
      <c r="H18" s="14">
        <f t="shared" si="2"/>
        <v>0</v>
      </c>
      <c r="I18" s="14">
        <v>0</v>
      </c>
      <c r="J18" s="14">
        <v>0</v>
      </c>
      <c r="K18" s="14">
        <f t="shared" si="3"/>
        <v>8278</v>
      </c>
      <c r="L18" s="14">
        <v>4537</v>
      </c>
      <c r="M18" s="14">
        <v>3741</v>
      </c>
      <c r="N18" s="14">
        <f t="shared" si="4"/>
        <v>8503</v>
      </c>
      <c r="O18" s="14">
        <f t="shared" si="5"/>
        <v>4537</v>
      </c>
      <c r="P18" s="14">
        <v>4537</v>
      </c>
      <c r="Q18" s="14">
        <v>0</v>
      </c>
      <c r="R18" s="14">
        <v>0</v>
      </c>
      <c r="S18" s="14">
        <v>0</v>
      </c>
      <c r="T18" s="14">
        <v>0</v>
      </c>
      <c r="U18" s="14">
        <f t="shared" si="6"/>
        <v>3741</v>
      </c>
      <c r="V18" s="14">
        <v>3650</v>
      </c>
      <c r="W18" s="14">
        <v>0</v>
      </c>
      <c r="X18" s="14">
        <v>91</v>
      </c>
      <c r="Y18" s="14">
        <v>0</v>
      </c>
      <c r="Z18" s="14">
        <v>0</v>
      </c>
      <c r="AA18" s="14">
        <f t="shared" si="7"/>
        <v>225</v>
      </c>
      <c r="AB18" s="14">
        <v>225</v>
      </c>
      <c r="AC18" s="14">
        <v>0</v>
      </c>
    </row>
    <row r="19" spans="1:29" ht="13.5">
      <c r="A19" s="25" t="s">
        <v>10</v>
      </c>
      <c r="B19" s="25" t="s">
        <v>37</v>
      </c>
      <c r="C19" s="26" t="s">
        <v>38</v>
      </c>
      <c r="D19" s="14">
        <f t="shared" si="0"/>
        <v>2523</v>
      </c>
      <c r="E19" s="14">
        <f t="shared" si="1"/>
        <v>0</v>
      </c>
      <c r="F19" s="14">
        <v>0</v>
      </c>
      <c r="G19" s="14">
        <v>0</v>
      </c>
      <c r="H19" s="14">
        <f t="shared" si="2"/>
        <v>0</v>
      </c>
      <c r="I19" s="14">
        <v>0</v>
      </c>
      <c r="J19" s="14">
        <v>0</v>
      </c>
      <c r="K19" s="14">
        <f t="shared" si="3"/>
        <v>2523</v>
      </c>
      <c r="L19" s="14">
        <v>981</v>
      </c>
      <c r="M19" s="14">
        <v>1542</v>
      </c>
      <c r="N19" s="14">
        <f t="shared" si="4"/>
        <v>2585</v>
      </c>
      <c r="O19" s="14">
        <f t="shared" si="5"/>
        <v>981</v>
      </c>
      <c r="P19" s="14">
        <v>981</v>
      </c>
      <c r="Q19" s="14">
        <v>0</v>
      </c>
      <c r="R19" s="14">
        <v>0</v>
      </c>
      <c r="S19" s="14">
        <v>0</v>
      </c>
      <c r="T19" s="14">
        <v>0</v>
      </c>
      <c r="U19" s="14">
        <f t="shared" si="6"/>
        <v>1542</v>
      </c>
      <c r="V19" s="14">
        <v>1542</v>
      </c>
      <c r="W19" s="14">
        <v>0</v>
      </c>
      <c r="X19" s="14">
        <v>0</v>
      </c>
      <c r="Y19" s="14">
        <v>0</v>
      </c>
      <c r="Z19" s="14">
        <v>0</v>
      </c>
      <c r="AA19" s="14">
        <f t="shared" si="7"/>
        <v>62</v>
      </c>
      <c r="AB19" s="14">
        <v>62</v>
      </c>
      <c r="AC19" s="14">
        <v>0</v>
      </c>
    </row>
    <row r="20" spans="1:29" ht="13.5">
      <c r="A20" s="25" t="s">
        <v>10</v>
      </c>
      <c r="B20" s="25" t="s">
        <v>39</v>
      </c>
      <c r="C20" s="26" t="s">
        <v>40</v>
      </c>
      <c r="D20" s="14">
        <f t="shared" si="0"/>
        <v>3073</v>
      </c>
      <c r="E20" s="14">
        <f t="shared" si="1"/>
        <v>0</v>
      </c>
      <c r="F20" s="14">
        <v>0</v>
      </c>
      <c r="G20" s="14">
        <v>0</v>
      </c>
      <c r="H20" s="14">
        <f t="shared" si="2"/>
        <v>0</v>
      </c>
      <c r="I20" s="14">
        <v>0</v>
      </c>
      <c r="J20" s="14">
        <v>0</v>
      </c>
      <c r="K20" s="14">
        <f t="shared" si="3"/>
        <v>3073</v>
      </c>
      <c r="L20" s="14">
        <v>2500</v>
      </c>
      <c r="M20" s="14">
        <v>573</v>
      </c>
      <c r="N20" s="14">
        <f t="shared" si="4"/>
        <v>3307</v>
      </c>
      <c r="O20" s="14">
        <f t="shared" si="5"/>
        <v>2500</v>
      </c>
      <c r="P20" s="14">
        <v>2500</v>
      </c>
      <c r="Q20" s="14">
        <v>0</v>
      </c>
      <c r="R20" s="14">
        <v>0</v>
      </c>
      <c r="S20" s="14">
        <v>0</v>
      </c>
      <c r="T20" s="14">
        <v>0</v>
      </c>
      <c r="U20" s="14">
        <f t="shared" si="6"/>
        <v>573</v>
      </c>
      <c r="V20" s="14">
        <v>573</v>
      </c>
      <c r="W20" s="14">
        <v>0</v>
      </c>
      <c r="X20" s="14">
        <v>0</v>
      </c>
      <c r="Y20" s="14">
        <v>0</v>
      </c>
      <c r="Z20" s="14">
        <v>0</v>
      </c>
      <c r="AA20" s="14">
        <f t="shared" si="7"/>
        <v>234</v>
      </c>
      <c r="AB20" s="14">
        <v>234</v>
      </c>
      <c r="AC20" s="14">
        <v>0</v>
      </c>
    </row>
    <row r="21" spans="1:29" ht="13.5">
      <c r="A21" s="25" t="s">
        <v>10</v>
      </c>
      <c r="B21" s="25" t="s">
        <v>41</v>
      </c>
      <c r="C21" s="26" t="s">
        <v>0</v>
      </c>
      <c r="D21" s="14">
        <f t="shared" si="0"/>
        <v>4441</v>
      </c>
      <c r="E21" s="14">
        <f t="shared" si="1"/>
        <v>0</v>
      </c>
      <c r="F21" s="14">
        <v>0</v>
      </c>
      <c r="G21" s="14">
        <v>0</v>
      </c>
      <c r="H21" s="14">
        <f t="shared" si="2"/>
        <v>0</v>
      </c>
      <c r="I21" s="14">
        <v>0</v>
      </c>
      <c r="J21" s="14">
        <v>0</v>
      </c>
      <c r="K21" s="14">
        <f t="shared" si="3"/>
        <v>4441</v>
      </c>
      <c r="L21" s="14">
        <v>3369</v>
      </c>
      <c r="M21" s="14">
        <v>1072</v>
      </c>
      <c r="N21" s="14">
        <f t="shared" si="4"/>
        <v>5060</v>
      </c>
      <c r="O21" s="14">
        <f t="shared" si="5"/>
        <v>3369</v>
      </c>
      <c r="P21" s="14">
        <v>3369</v>
      </c>
      <c r="Q21" s="14">
        <v>0</v>
      </c>
      <c r="R21" s="14">
        <v>0</v>
      </c>
      <c r="S21" s="14">
        <v>0</v>
      </c>
      <c r="T21" s="14">
        <v>0</v>
      </c>
      <c r="U21" s="14">
        <f t="shared" si="6"/>
        <v>1072</v>
      </c>
      <c r="V21" s="14">
        <v>1072</v>
      </c>
      <c r="W21" s="14">
        <v>0</v>
      </c>
      <c r="X21" s="14">
        <v>0</v>
      </c>
      <c r="Y21" s="14">
        <v>0</v>
      </c>
      <c r="Z21" s="14">
        <v>0</v>
      </c>
      <c r="AA21" s="14">
        <f t="shared" si="7"/>
        <v>619</v>
      </c>
      <c r="AB21" s="14">
        <v>619</v>
      </c>
      <c r="AC21" s="14">
        <v>0</v>
      </c>
    </row>
    <row r="22" spans="1:29" ht="13.5">
      <c r="A22" s="25" t="s">
        <v>10</v>
      </c>
      <c r="B22" s="25" t="s">
        <v>42</v>
      </c>
      <c r="C22" s="26" t="s">
        <v>160</v>
      </c>
      <c r="D22" s="14">
        <f t="shared" si="0"/>
        <v>3960</v>
      </c>
      <c r="E22" s="14">
        <f t="shared" si="1"/>
        <v>0</v>
      </c>
      <c r="F22" s="14">
        <v>0</v>
      </c>
      <c r="G22" s="14">
        <v>0</v>
      </c>
      <c r="H22" s="14">
        <f t="shared" si="2"/>
        <v>0</v>
      </c>
      <c r="I22" s="14">
        <v>0</v>
      </c>
      <c r="J22" s="14">
        <v>0</v>
      </c>
      <c r="K22" s="14">
        <f t="shared" si="3"/>
        <v>3960</v>
      </c>
      <c r="L22" s="14">
        <v>3400</v>
      </c>
      <c r="M22" s="14">
        <v>560</v>
      </c>
      <c r="N22" s="14">
        <f t="shared" si="4"/>
        <v>3960</v>
      </c>
      <c r="O22" s="14">
        <f t="shared" si="5"/>
        <v>3400</v>
      </c>
      <c r="P22" s="14">
        <v>3400</v>
      </c>
      <c r="Q22" s="14">
        <v>0</v>
      </c>
      <c r="R22" s="14">
        <v>0</v>
      </c>
      <c r="S22" s="14">
        <v>0</v>
      </c>
      <c r="T22" s="14">
        <v>0</v>
      </c>
      <c r="U22" s="14">
        <f t="shared" si="6"/>
        <v>560</v>
      </c>
      <c r="V22" s="14">
        <v>560</v>
      </c>
      <c r="W22" s="14">
        <v>0</v>
      </c>
      <c r="X22" s="14">
        <v>0</v>
      </c>
      <c r="Y22" s="14">
        <v>0</v>
      </c>
      <c r="Z22" s="14">
        <v>0</v>
      </c>
      <c r="AA22" s="14">
        <f t="shared" si="7"/>
        <v>0</v>
      </c>
      <c r="AB22" s="14">
        <v>0</v>
      </c>
      <c r="AC22" s="14">
        <v>0</v>
      </c>
    </row>
    <row r="23" spans="1:29" ht="13.5">
      <c r="A23" s="25" t="s">
        <v>10</v>
      </c>
      <c r="B23" s="25" t="s">
        <v>43</v>
      </c>
      <c r="C23" s="26" t="s">
        <v>44</v>
      </c>
      <c r="D23" s="14">
        <f t="shared" si="0"/>
        <v>4129</v>
      </c>
      <c r="E23" s="14">
        <f t="shared" si="1"/>
        <v>0</v>
      </c>
      <c r="F23" s="14">
        <v>0</v>
      </c>
      <c r="G23" s="14">
        <v>0</v>
      </c>
      <c r="H23" s="14">
        <f t="shared" si="2"/>
        <v>0</v>
      </c>
      <c r="I23" s="14">
        <v>0</v>
      </c>
      <c r="J23" s="14">
        <v>0</v>
      </c>
      <c r="K23" s="14">
        <f t="shared" si="3"/>
        <v>4129</v>
      </c>
      <c r="L23" s="14">
        <v>3088</v>
      </c>
      <c r="M23" s="14">
        <v>1041</v>
      </c>
      <c r="N23" s="14">
        <f t="shared" si="4"/>
        <v>4158</v>
      </c>
      <c r="O23" s="14">
        <f t="shared" si="5"/>
        <v>3088</v>
      </c>
      <c r="P23" s="14">
        <v>3088</v>
      </c>
      <c r="Q23" s="14">
        <v>0</v>
      </c>
      <c r="R23" s="14">
        <v>0</v>
      </c>
      <c r="S23" s="14">
        <v>0</v>
      </c>
      <c r="T23" s="14">
        <v>0</v>
      </c>
      <c r="U23" s="14">
        <f t="shared" si="6"/>
        <v>1041</v>
      </c>
      <c r="V23" s="14">
        <v>1041</v>
      </c>
      <c r="W23" s="14">
        <v>0</v>
      </c>
      <c r="X23" s="14">
        <v>0</v>
      </c>
      <c r="Y23" s="14">
        <v>0</v>
      </c>
      <c r="Z23" s="14">
        <v>0</v>
      </c>
      <c r="AA23" s="14">
        <f t="shared" si="7"/>
        <v>29</v>
      </c>
      <c r="AB23" s="14">
        <v>29</v>
      </c>
      <c r="AC23" s="14">
        <v>0</v>
      </c>
    </row>
    <row r="24" spans="1:29" ht="13.5">
      <c r="A24" s="25" t="s">
        <v>10</v>
      </c>
      <c r="B24" s="25" t="s">
        <v>45</v>
      </c>
      <c r="C24" s="26" t="s">
        <v>46</v>
      </c>
      <c r="D24" s="14">
        <f t="shared" si="0"/>
        <v>16</v>
      </c>
      <c r="E24" s="14">
        <f t="shared" si="1"/>
        <v>0</v>
      </c>
      <c r="F24" s="14">
        <v>0</v>
      </c>
      <c r="G24" s="14">
        <v>0</v>
      </c>
      <c r="H24" s="14">
        <f t="shared" si="2"/>
        <v>5</v>
      </c>
      <c r="I24" s="14">
        <v>5</v>
      </c>
      <c r="J24" s="14">
        <v>0</v>
      </c>
      <c r="K24" s="14">
        <f t="shared" si="3"/>
        <v>11</v>
      </c>
      <c r="L24" s="14">
        <v>0</v>
      </c>
      <c r="M24" s="14">
        <v>11</v>
      </c>
      <c r="N24" s="14">
        <f t="shared" si="4"/>
        <v>16</v>
      </c>
      <c r="O24" s="14">
        <f t="shared" si="5"/>
        <v>5</v>
      </c>
      <c r="P24" s="14">
        <v>0</v>
      </c>
      <c r="Q24" s="14">
        <v>5</v>
      </c>
      <c r="R24" s="14">
        <v>0</v>
      </c>
      <c r="S24" s="14">
        <v>0</v>
      </c>
      <c r="T24" s="14">
        <v>0</v>
      </c>
      <c r="U24" s="14">
        <f t="shared" si="6"/>
        <v>11</v>
      </c>
      <c r="V24" s="14">
        <v>0</v>
      </c>
      <c r="W24" s="14">
        <v>11</v>
      </c>
      <c r="X24" s="14">
        <v>0</v>
      </c>
      <c r="Y24" s="14">
        <v>0</v>
      </c>
      <c r="Z24" s="14">
        <v>0</v>
      </c>
      <c r="AA24" s="14">
        <f t="shared" si="7"/>
        <v>0</v>
      </c>
      <c r="AB24" s="14">
        <v>0</v>
      </c>
      <c r="AC24" s="14">
        <v>0</v>
      </c>
    </row>
    <row r="25" spans="1:29" ht="13.5">
      <c r="A25" s="25" t="s">
        <v>10</v>
      </c>
      <c r="B25" s="25" t="s">
        <v>47</v>
      </c>
      <c r="C25" s="26" t="s">
        <v>48</v>
      </c>
      <c r="D25" s="14">
        <f t="shared" si="0"/>
        <v>5617</v>
      </c>
      <c r="E25" s="14">
        <f t="shared" si="1"/>
        <v>0</v>
      </c>
      <c r="F25" s="14">
        <v>0</v>
      </c>
      <c r="G25" s="14">
        <v>0</v>
      </c>
      <c r="H25" s="14">
        <f t="shared" si="2"/>
        <v>0</v>
      </c>
      <c r="I25" s="14">
        <v>0</v>
      </c>
      <c r="J25" s="14">
        <v>0</v>
      </c>
      <c r="K25" s="14">
        <f t="shared" si="3"/>
        <v>5617</v>
      </c>
      <c r="L25" s="14">
        <v>1821</v>
      </c>
      <c r="M25" s="14">
        <v>3796</v>
      </c>
      <c r="N25" s="14">
        <f t="shared" si="4"/>
        <v>5617</v>
      </c>
      <c r="O25" s="14">
        <f t="shared" si="5"/>
        <v>1821</v>
      </c>
      <c r="P25" s="14">
        <v>1821</v>
      </c>
      <c r="Q25" s="14">
        <v>0</v>
      </c>
      <c r="R25" s="14">
        <v>0</v>
      </c>
      <c r="S25" s="14">
        <v>0</v>
      </c>
      <c r="T25" s="14">
        <v>0</v>
      </c>
      <c r="U25" s="14">
        <f t="shared" si="6"/>
        <v>3796</v>
      </c>
      <c r="V25" s="14">
        <v>3796</v>
      </c>
      <c r="W25" s="14">
        <v>0</v>
      </c>
      <c r="X25" s="14">
        <v>0</v>
      </c>
      <c r="Y25" s="14">
        <v>0</v>
      </c>
      <c r="Z25" s="14">
        <v>0</v>
      </c>
      <c r="AA25" s="14">
        <f t="shared" si="7"/>
        <v>0</v>
      </c>
      <c r="AB25" s="14">
        <v>0</v>
      </c>
      <c r="AC25" s="14">
        <v>0</v>
      </c>
    </row>
    <row r="26" spans="1:29" ht="13.5">
      <c r="A26" s="25" t="s">
        <v>10</v>
      </c>
      <c r="B26" s="25" t="s">
        <v>49</v>
      </c>
      <c r="C26" s="26" t="s">
        <v>50</v>
      </c>
      <c r="D26" s="14">
        <f t="shared" si="0"/>
        <v>2404</v>
      </c>
      <c r="E26" s="14">
        <f t="shared" si="1"/>
        <v>0</v>
      </c>
      <c r="F26" s="14">
        <v>0</v>
      </c>
      <c r="G26" s="14">
        <v>0</v>
      </c>
      <c r="H26" s="14">
        <f t="shared" si="2"/>
        <v>2404</v>
      </c>
      <c r="I26" s="14">
        <v>933</v>
      </c>
      <c r="J26" s="14">
        <v>1471</v>
      </c>
      <c r="K26" s="14">
        <f t="shared" si="3"/>
        <v>0</v>
      </c>
      <c r="L26" s="14">
        <v>0</v>
      </c>
      <c r="M26" s="14">
        <v>0</v>
      </c>
      <c r="N26" s="14">
        <f t="shared" si="4"/>
        <v>2433</v>
      </c>
      <c r="O26" s="14">
        <f t="shared" si="5"/>
        <v>933</v>
      </c>
      <c r="P26" s="14">
        <v>933</v>
      </c>
      <c r="Q26" s="14">
        <v>0</v>
      </c>
      <c r="R26" s="14">
        <v>0</v>
      </c>
      <c r="S26" s="14">
        <v>0</v>
      </c>
      <c r="T26" s="14">
        <v>0</v>
      </c>
      <c r="U26" s="14">
        <f t="shared" si="6"/>
        <v>1471</v>
      </c>
      <c r="V26" s="14">
        <v>1471</v>
      </c>
      <c r="W26" s="14">
        <v>0</v>
      </c>
      <c r="X26" s="14">
        <v>0</v>
      </c>
      <c r="Y26" s="14">
        <v>0</v>
      </c>
      <c r="Z26" s="14">
        <v>0</v>
      </c>
      <c r="AA26" s="14">
        <f t="shared" si="7"/>
        <v>29</v>
      </c>
      <c r="AB26" s="14">
        <v>29</v>
      </c>
      <c r="AC26" s="14">
        <v>0</v>
      </c>
    </row>
    <row r="27" spans="1:29" ht="13.5">
      <c r="A27" s="25" t="s">
        <v>10</v>
      </c>
      <c r="B27" s="25" t="s">
        <v>51</v>
      </c>
      <c r="C27" s="26" t="s">
        <v>52</v>
      </c>
      <c r="D27" s="14">
        <f t="shared" si="0"/>
        <v>554</v>
      </c>
      <c r="E27" s="14">
        <f t="shared" si="1"/>
        <v>0</v>
      </c>
      <c r="F27" s="14">
        <v>0</v>
      </c>
      <c r="G27" s="14">
        <v>0</v>
      </c>
      <c r="H27" s="14">
        <f t="shared" si="2"/>
        <v>0</v>
      </c>
      <c r="I27" s="14">
        <v>0</v>
      </c>
      <c r="J27" s="14">
        <v>0</v>
      </c>
      <c r="K27" s="14">
        <f t="shared" si="3"/>
        <v>554</v>
      </c>
      <c r="L27" s="14">
        <v>283</v>
      </c>
      <c r="M27" s="14">
        <v>271</v>
      </c>
      <c r="N27" s="14">
        <f t="shared" si="4"/>
        <v>715</v>
      </c>
      <c r="O27" s="14">
        <f t="shared" si="5"/>
        <v>283</v>
      </c>
      <c r="P27" s="14">
        <v>283</v>
      </c>
      <c r="Q27" s="14">
        <v>0</v>
      </c>
      <c r="R27" s="14">
        <v>0</v>
      </c>
      <c r="S27" s="14">
        <v>0</v>
      </c>
      <c r="T27" s="14">
        <v>0</v>
      </c>
      <c r="U27" s="14">
        <f t="shared" si="6"/>
        <v>271</v>
      </c>
      <c r="V27" s="14">
        <v>271</v>
      </c>
      <c r="W27" s="14">
        <v>0</v>
      </c>
      <c r="X27" s="14">
        <v>0</v>
      </c>
      <c r="Y27" s="14">
        <v>0</v>
      </c>
      <c r="Z27" s="14">
        <v>0</v>
      </c>
      <c r="AA27" s="14">
        <f t="shared" si="7"/>
        <v>161</v>
      </c>
      <c r="AB27" s="14">
        <v>161</v>
      </c>
      <c r="AC27" s="14">
        <v>0</v>
      </c>
    </row>
    <row r="28" spans="1:29" ht="13.5">
      <c r="A28" s="25" t="s">
        <v>10</v>
      </c>
      <c r="B28" s="25" t="s">
        <v>53</v>
      </c>
      <c r="C28" s="26" t="s">
        <v>54</v>
      </c>
      <c r="D28" s="14">
        <f t="shared" si="0"/>
        <v>4455</v>
      </c>
      <c r="E28" s="14">
        <f t="shared" si="1"/>
        <v>0</v>
      </c>
      <c r="F28" s="14">
        <v>0</v>
      </c>
      <c r="G28" s="14">
        <v>0</v>
      </c>
      <c r="H28" s="14">
        <f t="shared" si="2"/>
        <v>4455</v>
      </c>
      <c r="I28" s="14">
        <v>1948</v>
      </c>
      <c r="J28" s="14">
        <v>2507</v>
      </c>
      <c r="K28" s="14">
        <f t="shared" si="3"/>
        <v>0</v>
      </c>
      <c r="L28" s="14">
        <v>0</v>
      </c>
      <c r="M28" s="14">
        <v>0</v>
      </c>
      <c r="N28" s="14">
        <f t="shared" si="4"/>
        <v>5540</v>
      </c>
      <c r="O28" s="14">
        <f t="shared" si="5"/>
        <v>1948</v>
      </c>
      <c r="P28" s="14">
        <v>1948</v>
      </c>
      <c r="Q28" s="14">
        <v>0</v>
      </c>
      <c r="R28" s="14">
        <v>0</v>
      </c>
      <c r="S28" s="14">
        <v>0</v>
      </c>
      <c r="T28" s="14">
        <v>0</v>
      </c>
      <c r="U28" s="14">
        <f t="shared" si="6"/>
        <v>2507</v>
      </c>
      <c r="V28" s="14">
        <v>2507</v>
      </c>
      <c r="W28" s="14">
        <v>0</v>
      </c>
      <c r="X28" s="14">
        <v>0</v>
      </c>
      <c r="Y28" s="14">
        <v>0</v>
      </c>
      <c r="Z28" s="14">
        <v>0</v>
      </c>
      <c r="AA28" s="14">
        <f t="shared" si="7"/>
        <v>1085</v>
      </c>
      <c r="AB28" s="14">
        <v>1085</v>
      </c>
      <c r="AC28" s="14">
        <v>0</v>
      </c>
    </row>
    <row r="29" spans="1:29" ht="13.5">
      <c r="A29" s="25" t="s">
        <v>10</v>
      </c>
      <c r="B29" s="25" t="s">
        <v>55</v>
      </c>
      <c r="C29" s="26" t="s">
        <v>56</v>
      </c>
      <c r="D29" s="14">
        <f t="shared" si="0"/>
        <v>1832</v>
      </c>
      <c r="E29" s="14">
        <f t="shared" si="1"/>
        <v>0</v>
      </c>
      <c r="F29" s="14">
        <v>0</v>
      </c>
      <c r="G29" s="14">
        <v>0</v>
      </c>
      <c r="H29" s="14">
        <f t="shared" si="2"/>
        <v>0</v>
      </c>
      <c r="I29" s="14">
        <v>0</v>
      </c>
      <c r="J29" s="14">
        <v>0</v>
      </c>
      <c r="K29" s="14">
        <f t="shared" si="3"/>
        <v>1832</v>
      </c>
      <c r="L29" s="14">
        <v>1292</v>
      </c>
      <c r="M29" s="14">
        <v>540</v>
      </c>
      <c r="N29" s="14">
        <f t="shared" si="4"/>
        <v>2751</v>
      </c>
      <c r="O29" s="14">
        <f t="shared" si="5"/>
        <v>1292</v>
      </c>
      <c r="P29" s="14">
        <v>1292</v>
      </c>
      <c r="Q29" s="14">
        <v>0</v>
      </c>
      <c r="R29" s="14">
        <v>0</v>
      </c>
      <c r="S29" s="14">
        <v>0</v>
      </c>
      <c r="T29" s="14">
        <v>0</v>
      </c>
      <c r="U29" s="14">
        <f t="shared" si="6"/>
        <v>540</v>
      </c>
      <c r="V29" s="14">
        <v>540</v>
      </c>
      <c r="W29" s="14">
        <v>0</v>
      </c>
      <c r="X29" s="14">
        <v>0</v>
      </c>
      <c r="Y29" s="14">
        <v>0</v>
      </c>
      <c r="Z29" s="14">
        <v>0</v>
      </c>
      <c r="AA29" s="14">
        <f t="shared" si="7"/>
        <v>919</v>
      </c>
      <c r="AB29" s="14">
        <v>919</v>
      </c>
      <c r="AC29" s="14">
        <v>0</v>
      </c>
    </row>
    <row r="30" spans="1:29" ht="13.5">
      <c r="A30" s="25" t="s">
        <v>10</v>
      </c>
      <c r="B30" s="25" t="s">
        <v>57</v>
      </c>
      <c r="C30" s="26" t="s">
        <v>58</v>
      </c>
      <c r="D30" s="14">
        <f t="shared" si="0"/>
        <v>2045</v>
      </c>
      <c r="E30" s="14">
        <f t="shared" si="1"/>
        <v>0</v>
      </c>
      <c r="F30" s="14">
        <v>0</v>
      </c>
      <c r="G30" s="14">
        <v>0</v>
      </c>
      <c r="H30" s="14">
        <f t="shared" si="2"/>
        <v>0</v>
      </c>
      <c r="I30" s="14">
        <v>0</v>
      </c>
      <c r="J30" s="14">
        <v>0</v>
      </c>
      <c r="K30" s="14">
        <f t="shared" si="3"/>
        <v>2045</v>
      </c>
      <c r="L30" s="14">
        <v>1597</v>
      </c>
      <c r="M30" s="14">
        <v>448</v>
      </c>
      <c r="N30" s="14">
        <f t="shared" si="4"/>
        <v>2129</v>
      </c>
      <c r="O30" s="14">
        <f t="shared" si="5"/>
        <v>1597</v>
      </c>
      <c r="P30" s="14">
        <v>1597</v>
      </c>
      <c r="Q30" s="14">
        <v>0</v>
      </c>
      <c r="R30" s="14">
        <v>0</v>
      </c>
      <c r="S30" s="14">
        <v>0</v>
      </c>
      <c r="T30" s="14">
        <v>0</v>
      </c>
      <c r="U30" s="14">
        <f t="shared" si="6"/>
        <v>448</v>
      </c>
      <c r="V30" s="14">
        <v>448</v>
      </c>
      <c r="W30" s="14">
        <v>0</v>
      </c>
      <c r="X30" s="14">
        <v>0</v>
      </c>
      <c r="Y30" s="14">
        <v>0</v>
      </c>
      <c r="Z30" s="14">
        <v>0</v>
      </c>
      <c r="AA30" s="14">
        <f t="shared" si="7"/>
        <v>84</v>
      </c>
      <c r="AB30" s="14">
        <v>84</v>
      </c>
      <c r="AC30" s="14">
        <v>0</v>
      </c>
    </row>
    <row r="31" spans="1:29" ht="13.5">
      <c r="A31" s="25" t="s">
        <v>10</v>
      </c>
      <c r="B31" s="25" t="s">
        <v>59</v>
      </c>
      <c r="C31" s="26" t="s">
        <v>1</v>
      </c>
      <c r="D31" s="14">
        <f t="shared" si="0"/>
        <v>777</v>
      </c>
      <c r="E31" s="14">
        <f t="shared" si="1"/>
        <v>0</v>
      </c>
      <c r="F31" s="14">
        <v>0</v>
      </c>
      <c r="G31" s="14">
        <v>0</v>
      </c>
      <c r="H31" s="14">
        <f t="shared" si="2"/>
        <v>0</v>
      </c>
      <c r="I31" s="14">
        <v>0</v>
      </c>
      <c r="J31" s="14">
        <v>0</v>
      </c>
      <c r="K31" s="14">
        <f t="shared" si="3"/>
        <v>777</v>
      </c>
      <c r="L31" s="14">
        <v>466</v>
      </c>
      <c r="M31" s="14">
        <v>311</v>
      </c>
      <c r="N31" s="14">
        <f t="shared" si="4"/>
        <v>797</v>
      </c>
      <c r="O31" s="14">
        <f t="shared" si="5"/>
        <v>466</v>
      </c>
      <c r="P31" s="14">
        <v>466</v>
      </c>
      <c r="Q31" s="14">
        <v>0</v>
      </c>
      <c r="R31" s="14">
        <v>0</v>
      </c>
      <c r="S31" s="14">
        <v>0</v>
      </c>
      <c r="T31" s="14">
        <v>0</v>
      </c>
      <c r="U31" s="14">
        <f t="shared" si="6"/>
        <v>311</v>
      </c>
      <c r="V31" s="14">
        <v>311</v>
      </c>
      <c r="W31" s="14">
        <v>0</v>
      </c>
      <c r="X31" s="14">
        <v>0</v>
      </c>
      <c r="Y31" s="14">
        <v>0</v>
      </c>
      <c r="Z31" s="14">
        <v>0</v>
      </c>
      <c r="AA31" s="14">
        <f t="shared" si="7"/>
        <v>20</v>
      </c>
      <c r="AB31" s="14">
        <v>20</v>
      </c>
      <c r="AC31" s="14">
        <v>0</v>
      </c>
    </row>
    <row r="32" spans="1:29" ht="13.5">
      <c r="A32" s="25" t="s">
        <v>10</v>
      </c>
      <c r="B32" s="25" t="s">
        <v>60</v>
      </c>
      <c r="C32" s="26" t="s">
        <v>5</v>
      </c>
      <c r="D32" s="14">
        <f t="shared" si="0"/>
        <v>1557</v>
      </c>
      <c r="E32" s="14">
        <f t="shared" si="1"/>
        <v>0</v>
      </c>
      <c r="F32" s="14">
        <v>0</v>
      </c>
      <c r="G32" s="14">
        <v>0</v>
      </c>
      <c r="H32" s="14">
        <f t="shared" si="2"/>
        <v>0</v>
      </c>
      <c r="I32" s="14">
        <v>0</v>
      </c>
      <c r="J32" s="14">
        <v>0</v>
      </c>
      <c r="K32" s="14">
        <f t="shared" si="3"/>
        <v>1557</v>
      </c>
      <c r="L32" s="14">
        <v>530</v>
      </c>
      <c r="M32" s="14">
        <v>1027</v>
      </c>
      <c r="N32" s="14">
        <f t="shared" si="4"/>
        <v>1954</v>
      </c>
      <c r="O32" s="14">
        <f t="shared" si="5"/>
        <v>530</v>
      </c>
      <c r="P32" s="14">
        <v>530</v>
      </c>
      <c r="Q32" s="14">
        <v>0</v>
      </c>
      <c r="R32" s="14">
        <v>0</v>
      </c>
      <c r="S32" s="14">
        <v>0</v>
      </c>
      <c r="T32" s="14">
        <v>0</v>
      </c>
      <c r="U32" s="14">
        <f t="shared" si="6"/>
        <v>1027</v>
      </c>
      <c r="V32" s="14">
        <v>1027</v>
      </c>
      <c r="W32" s="14">
        <v>0</v>
      </c>
      <c r="X32" s="14">
        <v>0</v>
      </c>
      <c r="Y32" s="14">
        <v>0</v>
      </c>
      <c r="Z32" s="14">
        <v>0</v>
      </c>
      <c r="AA32" s="14">
        <f t="shared" si="7"/>
        <v>397</v>
      </c>
      <c r="AB32" s="14">
        <v>397</v>
      </c>
      <c r="AC32" s="14">
        <v>0</v>
      </c>
    </row>
    <row r="33" spans="1:29" ht="13.5">
      <c r="A33" s="25" t="s">
        <v>10</v>
      </c>
      <c r="B33" s="25" t="s">
        <v>61</v>
      </c>
      <c r="C33" s="26" t="s">
        <v>62</v>
      </c>
      <c r="D33" s="14">
        <f t="shared" si="0"/>
        <v>2876</v>
      </c>
      <c r="E33" s="14">
        <f t="shared" si="1"/>
        <v>0</v>
      </c>
      <c r="F33" s="14">
        <v>0</v>
      </c>
      <c r="G33" s="14">
        <v>0</v>
      </c>
      <c r="H33" s="14">
        <f t="shared" si="2"/>
        <v>0</v>
      </c>
      <c r="I33" s="14">
        <v>0</v>
      </c>
      <c r="J33" s="14">
        <v>0</v>
      </c>
      <c r="K33" s="14">
        <f t="shared" si="3"/>
        <v>2876</v>
      </c>
      <c r="L33" s="14">
        <v>2198</v>
      </c>
      <c r="M33" s="14">
        <v>678</v>
      </c>
      <c r="N33" s="14">
        <f t="shared" si="4"/>
        <v>3194</v>
      </c>
      <c r="O33" s="14">
        <f t="shared" si="5"/>
        <v>2198</v>
      </c>
      <c r="P33" s="14">
        <v>2198</v>
      </c>
      <c r="Q33" s="14">
        <v>0</v>
      </c>
      <c r="R33" s="14">
        <v>0</v>
      </c>
      <c r="S33" s="14">
        <v>0</v>
      </c>
      <c r="T33" s="14">
        <v>0</v>
      </c>
      <c r="U33" s="14">
        <f t="shared" si="6"/>
        <v>678</v>
      </c>
      <c r="V33" s="14">
        <v>678</v>
      </c>
      <c r="W33" s="14">
        <v>0</v>
      </c>
      <c r="X33" s="14">
        <v>0</v>
      </c>
      <c r="Y33" s="14">
        <v>0</v>
      </c>
      <c r="Z33" s="14">
        <v>0</v>
      </c>
      <c r="AA33" s="14">
        <f t="shared" si="7"/>
        <v>318</v>
      </c>
      <c r="AB33" s="14">
        <v>318</v>
      </c>
      <c r="AC33" s="14">
        <v>0</v>
      </c>
    </row>
    <row r="34" spans="1:29" ht="13.5">
      <c r="A34" s="25" t="s">
        <v>10</v>
      </c>
      <c r="B34" s="25" t="s">
        <v>63</v>
      </c>
      <c r="C34" s="26" t="s">
        <v>161</v>
      </c>
      <c r="D34" s="14">
        <f t="shared" si="0"/>
        <v>1745</v>
      </c>
      <c r="E34" s="14">
        <f t="shared" si="1"/>
        <v>0</v>
      </c>
      <c r="F34" s="14">
        <v>0</v>
      </c>
      <c r="G34" s="14">
        <v>0</v>
      </c>
      <c r="H34" s="14">
        <f t="shared" si="2"/>
        <v>0</v>
      </c>
      <c r="I34" s="14">
        <v>0</v>
      </c>
      <c r="J34" s="14">
        <v>0</v>
      </c>
      <c r="K34" s="14">
        <f t="shared" si="3"/>
        <v>1745</v>
      </c>
      <c r="L34" s="14">
        <v>314</v>
      </c>
      <c r="M34" s="14">
        <v>1431</v>
      </c>
      <c r="N34" s="14">
        <f t="shared" si="4"/>
        <v>2027</v>
      </c>
      <c r="O34" s="14">
        <f t="shared" si="5"/>
        <v>314</v>
      </c>
      <c r="P34" s="14">
        <v>314</v>
      </c>
      <c r="Q34" s="14">
        <v>0</v>
      </c>
      <c r="R34" s="14">
        <v>0</v>
      </c>
      <c r="S34" s="14">
        <v>0</v>
      </c>
      <c r="T34" s="14">
        <v>0</v>
      </c>
      <c r="U34" s="14">
        <f t="shared" si="6"/>
        <v>1431</v>
      </c>
      <c r="V34" s="14">
        <v>1431</v>
      </c>
      <c r="W34" s="14">
        <v>0</v>
      </c>
      <c r="X34" s="14">
        <v>0</v>
      </c>
      <c r="Y34" s="14">
        <v>0</v>
      </c>
      <c r="Z34" s="14">
        <v>0</v>
      </c>
      <c r="AA34" s="14">
        <f t="shared" si="7"/>
        <v>282</v>
      </c>
      <c r="AB34" s="14">
        <v>282</v>
      </c>
      <c r="AC34" s="14">
        <v>0</v>
      </c>
    </row>
    <row r="35" spans="1:29" ht="13.5">
      <c r="A35" s="25" t="s">
        <v>10</v>
      </c>
      <c r="B35" s="25" t="s">
        <v>64</v>
      </c>
      <c r="C35" s="26" t="s">
        <v>65</v>
      </c>
      <c r="D35" s="14">
        <f t="shared" si="0"/>
        <v>6701</v>
      </c>
      <c r="E35" s="14">
        <f t="shared" si="1"/>
        <v>0</v>
      </c>
      <c r="F35" s="14">
        <v>0</v>
      </c>
      <c r="G35" s="14">
        <v>0</v>
      </c>
      <c r="H35" s="14">
        <f t="shared" si="2"/>
        <v>0</v>
      </c>
      <c r="I35" s="14">
        <v>0</v>
      </c>
      <c r="J35" s="14">
        <v>0</v>
      </c>
      <c r="K35" s="14">
        <f t="shared" si="3"/>
        <v>6701</v>
      </c>
      <c r="L35" s="14">
        <v>4826</v>
      </c>
      <c r="M35" s="14">
        <v>1875</v>
      </c>
      <c r="N35" s="14">
        <f t="shared" si="4"/>
        <v>6722</v>
      </c>
      <c r="O35" s="14">
        <f t="shared" si="5"/>
        <v>4826</v>
      </c>
      <c r="P35" s="14">
        <v>4826</v>
      </c>
      <c r="Q35" s="14">
        <v>0</v>
      </c>
      <c r="R35" s="14">
        <v>0</v>
      </c>
      <c r="S35" s="14">
        <v>0</v>
      </c>
      <c r="T35" s="14">
        <v>0</v>
      </c>
      <c r="U35" s="14">
        <f t="shared" si="6"/>
        <v>1875</v>
      </c>
      <c r="V35" s="14">
        <v>1875</v>
      </c>
      <c r="W35" s="14">
        <v>0</v>
      </c>
      <c r="X35" s="14">
        <v>0</v>
      </c>
      <c r="Y35" s="14">
        <v>0</v>
      </c>
      <c r="Z35" s="14">
        <v>0</v>
      </c>
      <c r="AA35" s="14">
        <f t="shared" si="7"/>
        <v>21</v>
      </c>
      <c r="AB35" s="14">
        <v>21</v>
      </c>
      <c r="AC35" s="14">
        <v>0</v>
      </c>
    </row>
    <row r="36" spans="1:29" ht="13.5">
      <c r="A36" s="25" t="s">
        <v>10</v>
      </c>
      <c r="B36" s="25" t="s">
        <v>66</v>
      </c>
      <c r="C36" s="26" t="s">
        <v>67</v>
      </c>
      <c r="D36" s="14">
        <f t="shared" si="0"/>
        <v>6285</v>
      </c>
      <c r="E36" s="14">
        <f t="shared" si="1"/>
        <v>0</v>
      </c>
      <c r="F36" s="14">
        <v>0</v>
      </c>
      <c r="G36" s="14">
        <v>0</v>
      </c>
      <c r="H36" s="14">
        <f t="shared" si="2"/>
        <v>0</v>
      </c>
      <c r="I36" s="14">
        <v>0</v>
      </c>
      <c r="J36" s="14">
        <v>0</v>
      </c>
      <c r="K36" s="14">
        <f t="shared" si="3"/>
        <v>6285</v>
      </c>
      <c r="L36" s="14">
        <v>3576</v>
      </c>
      <c r="M36" s="14">
        <v>2709</v>
      </c>
      <c r="N36" s="14">
        <f t="shared" si="4"/>
        <v>6285</v>
      </c>
      <c r="O36" s="14">
        <f t="shared" si="5"/>
        <v>3576</v>
      </c>
      <c r="P36" s="14">
        <v>3576</v>
      </c>
      <c r="Q36" s="14">
        <v>0</v>
      </c>
      <c r="R36" s="14">
        <v>0</v>
      </c>
      <c r="S36" s="14">
        <v>0</v>
      </c>
      <c r="T36" s="14">
        <v>0</v>
      </c>
      <c r="U36" s="14">
        <f t="shared" si="6"/>
        <v>2709</v>
      </c>
      <c r="V36" s="14">
        <v>2709</v>
      </c>
      <c r="W36" s="14">
        <v>0</v>
      </c>
      <c r="X36" s="14">
        <v>0</v>
      </c>
      <c r="Y36" s="14">
        <v>0</v>
      </c>
      <c r="Z36" s="14">
        <v>0</v>
      </c>
      <c r="AA36" s="14">
        <f t="shared" si="7"/>
        <v>0</v>
      </c>
      <c r="AB36" s="14">
        <v>0</v>
      </c>
      <c r="AC36" s="14">
        <v>0</v>
      </c>
    </row>
    <row r="37" spans="1:29" ht="13.5">
      <c r="A37" s="25" t="s">
        <v>10</v>
      </c>
      <c r="B37" s="25" t="s">
        <v>68</v>
      </c>
      <c r="C37" s="26" t="s">
        <v>69</v>
      </c>
      <c r="D37" s="14">
        <f t="shared" si="0"/>
        <v>2252</v>
      </c>
      <c r="E37" s="14">
        <f t="shared" si="1"/>
        <v>0</v>
      </c>
      <c r="F37" s="14">
        <v>0</v>
      </c>
      <c r="G37" s="14">
        <v>0</v>
      </c>
      <c r="H37" s="14">
        <f t="shared" si="2"/>
        <v>2252</v>
      </c>
      <c r="I37" s="14">
        <v>1268</v>
      </c>
      <c r="J37" s="14">
        <v>984</v>
      </c>
      <c r="K37" s="14">
        <f t="shared" si="3"/>
        <v>0</v>
      </c>
      <c r="L37" s="14">
        <v>0</v>
      </c>
      <c r="M37" s="14">
        <v>0</v>
      </c>
      <c r="N37" s="14">
        <f t="shared" si="4"/>
        <v>2644</v>
      </c>
      <c r="O37" s="14">
        <f t="shared" si="5"/>
        <v>1268</v>
      </c>
      <c r="P37" s="14">
        <v>1268</v>
      </c>
      <c r="Q37" s="14">
        <v>0</v>
      </c>
      <c r="R37" s="14">
        <v>0</v>
      </c>
      <c r="S37" s="14">
        <v>0</v>
      </c>
      <c r="T37" s="14">
        <v>0</v>
      </c>
      <c r="U37" s="14">
        <f t="shared" si="6"/>
        <v>984</v>
      </c>
      <c r="V37" s="14">
        <v>984</v>
      </c>
      <c r="W37" s="14">
        <v>0</v>
      </c>
      <c r="X37" s="14">
        <v>0</v>
      </c>
      <c r="Y37" s="14">
        <v>0</v>
      </c>
      <c r="Z37" s="14">
        <v>0</v>
      </c>
      <c r="AA37" s="14">
        <f t="shared" si="7"/>
        <v>392</v>
      </c>
      <c r="AB37" s="14">
        <v>392</v>
      </c>
      <c r="AC37" s="14">
        <v>0</v>
      </c>
    </row>
    <row r="38" spans="1:29" ht="13.5">
      <c r="A38" s="25" t="s">
        <v>10</v>
      </c>
      <c r="B38" s="25" t="s">
        <v>70</v>
      </c>
      <c r="C38" s="26" t="s">
        <v>7</v>
      </c>
      <c r="D38" s="14">
        <f t="shared" si="0"/>
        <v>2387</v>
      </c>
      <c r="E38" s="14">
        <f t="shared" si="1"/>
        <v>0</v>
      </c>
      <c r="F38" s="14">
        <v>0</v>
      </c>
      <c r="G38" s="14">
        <v>0</v>
      </c>
      <c r="H38" s="14">
        <f t="shared" si="2"/>
        <v>0</v>
      </c>
      <c r="I38" s="14">
        <v>0</v>
      </c>
      <c r="J38" s="14">
        <v>0</v>
      </c>
      <c r="K38" s="14">
        <f t="shared" si="3"/>
        <v>2387</v>
      </c>
      <c r="L38" s="14">
        <v>1862</v>
      </c>
      <c r="M38" s="14">
        <v>525</v>
      </c>
      <c r="N38" s="14">
        <f t="shared" si="4"/>
        <v>2388</v>
      </c>
      <c r="O38" s="14">
        <f t="shared" si="5"/>
        <v>1862</v>
      </c>
      <c r="P38" s="14">
        <v>1862</v>
      </c>
      <c r="Q38" s="14">
        <v>0</v>
      </c>
      <c r="R38" s="14">
        <v>0</v>
      </c>
      <c r="S38" s="14">
        <v>0</v>
      </c>
      <c r="T38" s="14">
        <v>0</v>
      </c>
      <c r="U38" s="14">
        <f t="shared" si="6"/>
        <v>525</v>
      </c>
      <c r="V38" s="14">
        <v>525</v>
      </c>
      <c r="W38" s="14">
        <v>0</v>
      </c>
      <c r="X38" s="14">
        <v>0</v>
      </c>
      <c r="Y38" s="14">
        <v>0</v>
      </c>
      <c r="Z38" s="14">
        <v>0</v>
      </c>
      <c r="AA38" s="14">
        <f t="shared" si="7"/>
        <v>1</v>
      </c>
      <c r="AB38" s="14">
        <v>1</v>
      </c>
      <c r="AC38" s="14">
        <v>0</v>
      </c>
    </row>
    <row r="39" spans="1:29" ht="13.5">
      <c r="A39" s="25" t="s">
        <v>10</v>
      </c>
      <c r="B39" s="25" t="s">
        <v>71</v>
      </c>
      <c r="C39" s="26" t="s">
        <v>72</v>
      </c>
      <c r="D39" s="14">
        <f t="shared" si="0"/>
        <v>4840</v>
      </c>
      <c r="E39" s="14">
        <f t="shared" si="1"/>
        <v>0</v>
      </c>
      <c r="F39" s="14">
        <v>0</v>
      </c>
      <c r="G39" s="14">
        <v>0</v>
      </c>
      <c r="H39" s="14">
        <f t="shared" si="2"/>
        <v>0</v>
      </c>
      <c r="I39" s="14">
        <v>0</v>
      </c>
      <c r="J39" s="14">
        <v>0</v>
      </c>
      <c r="K39" s="14">
        <f t="shared" si="3"/>
        <v>4840</v>
      </c>
      <c r="L39" s="14">
        <v>2934</v>
      </c>
      <c r="M39" s="14">
        <v>1906</v>
      </c>
      <c r="N39" s="14">
        <f t="shared" si="4"/>
        <v>5944</v>
      </c>
      <c r="O39" s="14">
        <f t="shared" si="5"/>
        <v>2934</v>
      </c>
      <c r="P39" s="14">
        <v>2934</v>
      </c>
      <c r="Q39" s="14">
        <v>0</v>
      </c>
      <c r="R39" s="14">
        <v>0</v>
      </c>
      <c r="S39" s="14">
        <v>0</v>
      </c>
      <c r="T39" s="14">
        <v>0</v>
      </c>
      <c r="U39" s="14">
        <f t="shared" si="6"/>
        <v>1906</v>
      </c>
      <c r="V39" s="14">
        <v>1906</v>
      </c>
      <c r="W39" s="14">
        <v>0</v>
      </c>
      <c r="X39" s="14">
        <v>0</v>
      </c>
      <c r="Y39" s="14">
        <v>0</v>
      </c>
      <c r="Z39" s="14">
        <v>0</v>
      </c>
      <c r="AA39" s="14">
        <f t="shared" si="7"/>
        <v>1104</v>
      </c>
      <c r="AB39" s="14">
        <v>1104</v>
      </c>
      <c r="AC39" s="14">
        <v>0</v>
      </c>
    </row>
    <row r="40" spans="1:29" ht="13.5">
      <c r="A40" s="25" t="s">
        <v>10</v>
      </c>
      <c r="B40" s="25" t="s">
        <v>73</v>
      </c>
      <c r="C40" s="26" t="s">
        <v>74</v>
      </c>
      <c r="D40" s="14">
        <f t="shared" si="0"/>
        <v>4063</v>
      </c>
      <c r="E40" s="14">
        <f t="shared" si="1"/>
        <v>0</v>
      </c>
      <c r="F40" s="14">
        <v>0</v>
      </c>
      <c r="G40" s="14">
        <v>0</v>
      </c>
      <c r="H40" s="14">
        <f t="shared" si="2"/>
        <v>0</v>
      </c>
      <c r="I40" s="14">
        <v>0</v>
      </c>
      <c r="J40" s="14">
        <v>0</v>
      </c>
      <c r="K40" s="14">
        <f t="shared" si="3"/>
        <v>4063</v>
      </c>
      <c r="L40" s="14">
        <v>2714</v>
      </c>
      <c r="M40" s="14">
        <v>1349</v>
      </c>
      <c r="N40" s="14">
        <f t="shared" si="4"/>
        <v>4064</v>
      </c>
      <c r="O40" s="14">
        <f t="shared" si="5"/>
        <v>2714</v>
      </c>
      <c r="P40" s="14">
        <v>2714</v>
      </c>
      <c r="Q40" s="14">
        <v>0</v>
      </c>
      <c r="R40" s="14">
        <v>0</v>
      </c>
      <c r="S40" s="14">
        <v>0</v>
      </c>
      <c r="T40" s="14">
        <v>0</v>
      </c>
      <c r="U40" s="14">
        <f t="shared" si="6"/>
        <v>1349</v>
      </c>
      <c r="V40" s="14">
        <v>1349</v>
      </c>
      <c r="W40" s="14">
        <v>0</v>
      </c>
      <c r="X40" s="14">
        <v>0</v>
      </c>
      <c r="Y40" s="14">
        <v>0</v>
      </c>
      <c r="Z40" s="14">
        <v>0</v>
      </c>
      <c r="AA40" s="14">
        <f t="shared" si="7"/>
        <v>1</v>
      </c>
      <c r="AB40" s="14">
        <v>1</v>
      </c>
      <c r="AC40" s="14">
        <v>0</v>
      </c>
    </row>
    <row r="41" spans="1:29" ht="13.5">
      <c r="A41" s="25" t="s">
        <v>10</v>
      </c>
      <c r="B41" s="25" t="s">
        <v>75</v>
      </c>
      <c r="C41" s="26" t="s">
        <v>76</v>
      </c>
      <c r="D41" s="14">
        <f t="shared" si="0"/>
        <v>2827</v>
      </c>
      <c r="E41" s="14">
        <f t="shared" si="1"/>
        <v>0</v>
      </c>
      <c r="F41" s="14">
        <v>0</v>
      </c>
      <c r="G41" s="14">
        <v>0</v>
      </c>
      <c r="H41" s="14">
        <f t="shared" si="2"/>
        <v>0</v>
      </c>
      <c r="I41" s="14">
        <v>0</v>
      </c>
      <c r="J41" s="14">
        <v>0</v>
      </c>
      <c r="K41" s="14">
        <f t="shared" si="3"/>
        <v>2827</v>
      </c>
      <c r="L41" s="14">
        <v>698</v>
      </c>
      <c r="M41" s="14">
        <v>2129</v>
      </c>
      <c r="N41" s="14">
        <f t="shared" si="4"/>
        <v>2827</v>
      </c>
      <c r="O41" s="14">
        <f t="shared" si="5"/>
        <v>698</v>
      </c>
      <c r="P41" s="14">
        <v>698</v>
      </c>
      <c r="Q41" s="14">
        <v>0</v>
      </c>
      <c r="R41" s="14">
        <v>0</v>
      </c>
      <c r="S41" s="14">
        <v>0</v>
      </c>
      <c r="T41" s="14">
        <v>0</v>
      </c>
      <c r="U41" s="14">
        <f t="shared" si="6"/>
        <v>2129</v>
      </c>
      <c r="V41" s="14">
        <v>2129</v>
      </c>
      <c r="W41" s="14">
        <v>0</v>
      </c>
      <c r="X41" s="14">
        <v>0</v>
      </c>
      <c r="Y41" s="14">
        <v>0</v>
      </c>
      <c r="Z41" s="14">
        <v>0</v>
      </c>
      <c r="AA41" s="14">
        <f t="shared" si="7"/>
        <v>0</v>
      </c>
      <c r="AB41" s="14">
        <v>0</v>
      </c>
      <c r="AC41" s="14">
        <v>0</v>
      </c>
    </row>
    <row r="42" spans="1:29" ht="13.5">
      <c r="A42" s="25" t="s">
        <v>10</v>
      </c>
      <c r="B42" s="25" t="s">
        <v>77</v>
      </c>
      <c r="C42" s="26" t="s">
        <v>78</v>
      </c>
      <c r="D42" s="14">
        <f t="shared" si="0"/>
        <v>4291</v>
      </c>
      <c r="E42" s="14">
        <f t="shared" si="1"/>
        <v>0</v>
      </c>
      <c r="F42" s="14">
        <v>0</v>
      </c>
      <c r="G42" s="14">
        <v>0</v>
      </c>
      <c r="H42" s="14">
        <f t="shared" si="2"/>
        <v>0</v>
      </c>
      <c r="I42" s="14">
        <v>0</v>
      </c>
      <c r="J42" s="14">
        <v>0</v>
      </c>
      <c r="K42" s="14">
        <f t="shared" si="3"/>
        <v>4291</v>
      </c>
      <c r="L42" s="14">
        <v>1716</v>
      </c>
      <c r="M42" s="14">
        <v>2575</v>
      </c>
      <c r="N42" s="14">
        <f t="shared" si="4"/>
        <v>4471</v>
      </c>
      <c r="O42" s="14">
        <f t="shared" si="5"/>
        <v>1716</v>
      </c>
      <c r="P42" s="14">
        <v>872</v>
      </c>
      <c r="Q42" s="14">
        <v>0</v>
      </c>
      <c r="R42" s="14">
        <v>844</v>
      </c>
      <c r="S42" s="14">
        <v>0</v>
      </c>
      <c r="T42" s="14">
        <v>0</v>
      </c>
      <c r="U42" s="14">
        <f t="shared" si="6"/>
        <v>2575</v>
      </c>
      <c r="V42" s="14">
        <v>1309</v>
      </c>
      <c r="W42" s="14">
        <v>0</v>
      </c>
      <c r="X42" s="14">
        <v>1266</v>
      </c>
      <c r="Y42" s="14">
        <v>0</v>
      </c>
      <c r="Z42" s="14">
        <v>0</v>
      </c>
      <c r="AA42" s="14">
        <f t="shared" si="7"/>
        <v>180</v>
      </c>
      <c r="AB42" s="14">
        <v>180</v>
      </c>
      <c r="AC42" s="14">
        <v>0</v>
      </c>
    </row>
    <row r="43" spans="1:29" ht="13.5">
      <c r="A43" s="25" t="s">
        <v>10</v>
      </c>
      <c r="B43" s="25" t="s">
        <v>79</v>
      </c>
      <c r="C43" s="26" t="s">
        <v>6</v>
      </c>
      <c r="D43" s="14">
        <f t="shared" si="0"/>
        <v>5103</v>
      </c>
      <c r="E43" s="14">
        <f t="shared" si="1"/>
        <v>0</v>
      </c>
      <c r="F43" s="14">
        <v>0</v>
      </c>
      <c r="G43" s="14">
        <v>0</v>
      </c>
      <c r="H43" s="14">
        <f t="shared" si="2"/>
        <v>0</v>
      </c>
      <c r="I43" s="14">
        <v>0</v>
      </c>
      <c r="J43" s="14">
        <v>0</v>
      </c>
      <c r="K43" s="14">
        <f t="shared" si="3"/>
        <v>5103</v>
      </c>
      <c r="L43" s="14">
        <v>2444</v>
      </c>
      <c r="M43" s="14">
        <v>2659</v>
      </c>
      <c r="N43" s="14">
        <f t="shared" si="4"/>
        <v>5689</v>
      </c>
      <c r="O43" s="14">
        <f t="shared" si="5"/>
        <v>2444</v>
      </c>
      <c r="P43" s="14">
        <v>2444</v>
      </c>
      <c r="Q43" s="14">
        <v>0</v>
      </c>
      <c r="R43" s="14">
        <v>0</v>
      </c>
      <c r="S43" s="14">
        <v>0</v>
      </c>
      <c r="T43" s="14">
        <v>0</v>
      </c>
      <c r="U43" s="14">
        <f t="shared" si="6"/>
        <v>2659</v>
      </c>
      <c r="V43" s="14">
        <v>2659</v>
      </c>
      <c r="W43" s="14">
        <v>0</v>
      </c>
      <c r="X43" s="14">
        <v>0</v>
      </c>
      <c r="Y43" s="14">
        <v>0</v>
      </c>
      <c r="Z43" s="14">
        <v>0</v>
      </c>
      <c r="AA43" s="14">
        <f t="shared" si="7"/>
        <v>586</v>
      </c>
      <c r="AB43" s="14">
        <v>586</v>
      </c>
      <c r="AC43" s="14">
        <v>0</v>
      </c>
    </row>
    <row r="44" spans="1:29" ht="13.5">
      <c r="A44" s="25" t="s">
        <v>10</v>
      </c>
      <c r="B44" s="25" t="s">
        <v>80</v>
      </c>
      <c r="C44" s="26" t="s">
        <v>9</v>
      </c>
      <c r="D44" s="14">
        <f t="shared" si="0"/>
        <v>13004</v>
      </c>
      <c r="E44" s="14">
        <f t="shared" si="1"/>
        <v>0</v>
      </c>
      <c r="F44" s="14">
        <v>0</v>
      </c>
      <c r="G44" s="14">
        <v>0</v>
      </c>
      <c r="H44" s="14">
        <f t="shared" si="2"/>
        <v>0</v>
      </c>
      <c r="I44" s="14">
        <v>0</v>
      </c>
      <c r="J44" s="14">
        <v>0</v>
      </c>
      <c r="K44" s="14">
        <f t="shared" si="3"/>
        <v>13004</v>
      </c>
      <c r="L44" s="14">
        <v>6423</v>
      </c>
      <c r="M44" s="14">
        <v>6581</v>
      </c>
      <c r="N44" s="14">
        <f t="shared" si="4"/>
        <v>13168</v>
      </c>
      <c r="O44" s="14">
        <f t="shared" si="5"/>
        <v>6423</v>
      </c>
      <c r="P44" s="14">
        <v>6423</v>
      </c>
      <c r="Q44" s="14">
        <v>0</v>
      </c>
      <c r="R44" s="14">
        <v>0</v>
      </c>
      <c r="S44" s="14">
        <v>0</v>
      </c>
      <c r="T44" s="14">
        <v>0</v>
      </c>
      <c r="U44" s="14">
        <f t="shared" si="6"/>
        <v>6581</v>
      </c>
      <c r="V44" s="14">
        <v>6581</v>
      </c>
      <c r="W44" s="14">
        <v>0</v>
      </c>
      <c r="X44" s="14">
        <v>0</v>
      </c>
      <c r="Y44" s="14">
        <v>0</v>
      </c>
      <c r="Z44" s="14">
        <v>0</v>
      </c>
      <c r="AA44" s="14">
        <f t="shared" si="7"/>
        <v>164</v>
      </c>
      <c r="AB44" s="14">
        <v>164</v>
      </c>
      <c r="AC44" s="14">
        <v>0</v>
      </c>
    </row>
    <row r="45" spans="1:29" ht="13.5">
      <c r="A45" s="25" t="s">
        <v>10</v>
      </c>
      <c r="B45" s="25" t="s">
        <v>81</v>
      </c>
      <c r="C45" s="26" t="s">
        <v>3</v>
      </c>
      <c r="D45" s="14">
        <f t="shared" si="0"/>
        <v>2912</v>
      </c>
      <c r="E45" s="14">
        <f t="shared" si="1"/>
        <v>0</v>
      </c>
      <c r="F45" s="14">
        <v>0</v>
      </c>
      <c r="G45" s="14">
        <v>0</v>
      </c>
      <c r="H45" s="14">
        <f t="shared" si="2"/>
        <v>0</v>
      </c>
      <c r="I45" s="14">
        <v>0</v>
      </c>
      <c r="J45" s="14">
        <v>0</v>
      </c>
      <c r="K45" s="14">
        <f t="shared" si="3"/>
        <v>2912</v>
      </c>
      <c r="L45" s="14">
        <v>1079</v>
      </c>
      <c r="M45" s="14">
        <v>1833</v>
      </c>
      <c r="N45" s="14">
        <f t="shared" si="4"/>
        <v>3862</v>
      </c>
      <c r="O45" s="14">
        <f t="shared" si="5"/>
        <v>1079</v>
      </c>
      <c r="P45" s="14">
        <v>751</v>
      </c>
      <c r="Q45" s="14">
        <v>0</v>
      </c>
      <c r="R45" s="14">
        <v>328</v>
      </c>
      <c r="S45" s="14">
        <v>0</v>
      </c>
      <c r="T45" s="14">
        <v>0</v>
      </c>
      <c r="U45" s="14">
        <f t="shared" si="6"/>
        <v>1833</v>
      </c>
      <c r="V45" s="14">
        <v>1275</v>
      </c>
      <c r="W45" s="14">
        <v>0</v>
      </c>
      <c r="X45" s="14">
        <v>558</v>
      </c>
      <c r="Y45" s="14">
        <v>0</v>
      </c>
      <c r="Z45" s="14">
        <v>0</v>
      </c>
      <c r="AA45" s="14">
        <f t="shared" si="7"/>
        <v>950</v>
      </c>
      <c r="AB45" s="14">
        <v>950</v>
      </c>
      <c r="AC45" s="14">
        <v>0</v>
      </c>
    </row>
    <row r="46" spans="1:29" ht="13.5">
      <c r="A46" s="25" t="s">
        <v>10</v>
      </c>
      <c r="B46" s="25" t="s">
        <v>82</v>
      </c>
      <c r="C46" s="26" t="s">
        <v>4</v>
      </c>
      <c r="D46" s="14">
        <f t="shared" si="0"/>
        <v>2711</v>
      </c>
      <c r="E46" s="14">
        <f t="shared" si="1"/>
        <v>0</v>
      </c>
      <c r="F46" s="14">
        <v>0</v>
      </c>
      <c r="G46" s="14">
        <v>0</v>
      </c>
      <c r="H46" s="14">
        <f t="shared" si="2"/>
        <v>0</v>
      </c>
      <c r="I46" s="14">
        <v>0</v>
      </c>
      <c r="J46" s="14">
        <v>0</v>
      </c>
      <c r="K46" s="14">
        <f t="shared" si="3"/>
        <v>2711</v>
      </c>
      <c r="L46" s="14">
        <v>979</v>
      </c>
      <c r="M46" s="14">
        <v>1732</v>
      </c>
      <c r="N46" s="14">
        <f t="shared" si="4"/>
        <v>3233</v>
      </c>
      <c r="O46" s="14">
        <f t="shared" si="5"/>
        <v>979</v>
      </c>
      <c r="P46" s="14">
        <v>681</v>
      </c>
      <c r="Q46" s="14">
        <v>0</v>
      </c>
      <c r="R46" s="14">
        <v>298</v>
      </c>
      <c r="S46" s="14">
        <v>0</v>
      </c>
      <c r="T46" s="14">
        <v>0</v>
      </c>
      <c r="U46" s="14">
        <f t="shared" si="6"/>
        <v>1732</v>
      </c>
      <c r="V46" s="14">
        <v>1205</v>
      </c>
      <c r="W46" s="14">
        <v>0</v>
      </c>
      <c r="X46" s="14">
        <v>527</v>
      </c>
      <c r="Y46" s="14">
        <v>0</v>
      </c>
      <c r="Z46" s="14">
        <v>0</v>
      </c>
      <c r="AA46" s="14">
        <f t="shared" si="7"/>
        <v>522</v>
      </c>
      <c r="AB46" s="14">
        <v>522</v>
      </c>
      <c r="AC46" s="14">
        <v>0</v>
      </c>
    </row>
    <row r="47" spans="1:29" ht="13.5">
      <c r="A47" s="25" t="s">
        <v>10</v>
      </c>
      <c r="B47" s="25" t="s">
        <v>83</v>
      </c>
      <c r="C47" s="26" t="s">
        <v>159</v>
      </c>
      <c r="D47" s="14">
        <f t="shared" si="0"/>
        <v>12067</v>
      </c>
      <c r="E47" s="14">
        <f t="shared" si="1"/>
        <v>0</v>
      </c>
      <c r="F47" s="14">
        <v>0</v>
      </c>
      <c r="G47" s="14">
        <v>0</v>
      </c>
      <c r="H47" s="14">
        <f t="shared" si="2"/>
        <v>0</v>
      </c>
      <c r="I47" s="14">
        <v>0</v>
      </c>
      <c r="J47" s="14">
        <v>0</v>
      </c>
      <c r="K47" s="14">
        <f t="shared" si="3"/>
        <v>12067</v>
      </c>
      <c r="L47" s="14">
        <v>5068</v>
      </c>
      <c r="M47" s="14">
        <v>6999</v>
      </c>
      <c r="N47" s="14">
        <f t="shared" si="4"/>
        <v>12089</v>
      </c>
      <c r="O47" s="14">
        <f t="shared" si="5"/>
        <v>5068</v>
      </c>
      <c r="P47" s="14">
        <v>3526</v>
      </c>
      <c r="Q47" s="14">
        <v>0</v>
      </c>
      <c r="R47" s="14">
        <v>1542</v>
      </c>
      <c r="S47" s="14">
        <v>0</v>
      </c>
      <c r="T47" s="14">
        <v>0</v>
      </c>
      <c r="U47" s="14">
        <f t="shared" si="6"/>
        <v>6999</v>
      </c>
      <c r="V47" s="14">
        <v>4870</v>
      </c>
      <c r="W47" s="14">
        <v>0</v>
      </c>
      <c r="X47" s="14">
        <v>2129</v>
      </c>
      <c r="Y47" s="14">
        <v>0</v>
      </c>
      <c r="Z47" s="14">
        <v>0</v>
      </c>
      <c r="AA47" s="14">
        <f t="shared" si="7"/>
        <v>22</v>
      </c>
      <c r="AB47" s="14">
        <v>22</v>
      </c>
      <c r="AC47" s="14">
        <v>0</v>
      </c>
    </row>
    <row r="48" spans="1:29" ht="13.5">
      <c r="A48" s="25" t="s">
        <v>10</v>
      </c>
      <c r="B48" s="25" t="s">
        <v>84</v>
      </c>
      <c r="C48" s="26" t="s">
        <v>85</v>
      </c>
      <c r="D48" s="14">
        <f t="shared" si="0"/>
        <v>7697</v>
      </c>
      <c r="E48" s="14">
        <f t="shared" si="1"/>
        <v>0</v>
      </c>
      <c r="F48" s="14">
        <v>0</v>
      </c>
      <c r="G48" s="14">
        <v>0</v>
      </c>
      <c r="H48" s="14">
        <f t="shared" si="2"/>
        <v>0</v>
      </c>
      <c r="I48" s="14">
        <v>0</v>
      </c>
      <c r="J48" s="14">
        <v>0</v>
      </c>
      <c r="K48" s="14">
        <f t="shared" si="3"/>
        <v>7697</v>
      </c>
      <c r="L48" s="14">
        <v>3848</v>
      </c>
      <c r="M48" s="14">
        <v>3849</v>
      </c>
      <c r="N48" s="14">
        <f t="shared" si="4"/>
        <v>10199</v>
      </c>
      <c r="O48" s="14">
        <f t="shared" si="5"/>
        <v>3848</v>
      </c>
      <c r="P48" s="14">
        <v>2678</v>
      </c>
      <c r="Q48" s="14">
        <v>0</v>
      </c>
      <c r="R48" s="14">
        <v>1170</v>
      </c>
      <c r="S48" s="14">
        <v>0</v>
      </c>
      <c r="T48" s="14">
        <v>0</v>
      </c>
      <c r="U48" s="14">
        <f t="shared" si="6"/>
        <v>3849</v>
      </c>
      <c r="V48" s="14">
        <v>2678</v>
      </c>
      <c r="W48" s="14">
        <v>0</v>
      </c>
      <c r="X48" s="14">
        <v>1171</v>
      </c>
      <c r="Y48" s="14">
        <v>0</v>
      </c>
      <c r="Z48" s="14">
        <v>0</v>
      </c>
      <c r="AA48" s="14">
        <f t="shared" si="7"/>
        <v>2502</v>
      </c>
      <c r="AB48" s="14">
        <v>2502</v>
      </c>
      <c r="AC48" s="14">
        <v>0</v>
      </c>
    </row>
    <row r="49" spans="1:29" ht="13.5">
      <c r="A49" s="25" t="s">
        <v>10</v>
      </c>
      <c r="B49" s="25" t="s">
        <v>86</v>
      </c>
      <c r="C49" s="26" t="s">
        <v>87</v>
      </c>
      <c r="D49" s="14">
        <f t="shared" si="0"/>
        <v>5091</v>
      </c>
      <c r="E49" s="14">
        <f t="shared" si="1"/>
        <v>0</v>
      </c>
      <c r="F49" s="14">
        <v>0</v>
      </c>
      <c r="G49" s="14">
        <v>0</v>
      </c>
      <c r="H49" s="14">
        <f t="shared" si="2"/>
        <v>0</v>
      </c>
      <c r="I49" s="14">
        <v>0</v>
      </c>
      <c r="J49" s="14">
        <v>0</v>
      </c>
      <c r="K49" s="14">
        <f t="shared" si="3"/>
        <v>5091</v>
      </c>
      <c r="L49" s="14">
        <v>1628</v>
      </c>
      <c r="M49" s="14">
        <v>3463</v>
      </c>
      <c r="N49" s="14">
        <f t="shared" si="4"/>
        <v>5576</v>
      </c>
      <c r="O49" s="14">
        <f t="shared" si="5"/>
        <v>1628</v>
      </c>
      <c r="P49" s="14">
        <v>1628</v>
      </c>
      <c r="Q49" s="14">
        <v>0</v>
      </c>
      <c r="R49" s="14">
        <v>0</v>
      </c>
      <c r="S49" s="14">
        <v>0</v>
      </c>
      <c r="T49" s="14">
        <v>0</v>
      </c>
      <c r="U49" s="14">
        <f t="shared" si="6"/>
        <v>3463</v>
      </c>
      <c r="V49" s="14">
        <v>3267</v>
      </c>
      <c r="W49" s="14">
        <v>0</v>
      </c>
      <c r="X49" s="14">
        <v>196</v>
      </c>
      <c r="Y49" s="14">
        <v>0</v>
      </c>
      <c r="Z49" s="14">
        <v>0</v>
      </c>
      <c r="AA49" s="14">
        <f t="shared" si="7"/>
        <v>485</v>
      </c>
      <c r="AB49" s="14">
        <v>485</v>
      </c>
      <c r="AC49" s="14">
        <v>0</v>
      </c>
    </row>
    <row r="50" spans="1:29" ht="13.5">
      <c r="A50" s="25" t="s">
        <v>10</v>
      </c>
      <c r="B50" s="25" t="s">
        <v>88</v>
      </c>
      <c r="C50" s="26" t="s">
        <v>89</v>
      </c>
      <c r="D50" s="14">
        <f t="shared" si="0"/>
        <v>4726</v>
      </c>
      <c r="E50" s="14">
        <f t="shared" si="1"/>
        <v>0</v>
      </c>
      <c r="F50" s="14">
        <v>0</v>
      </c>
      <c r="G50" s="14">
        <v>0</v>
      </c>
      <c r="H50" s="14">
        <f t="shared" si="2"/>
        <v>0</v>
      </c>
      <c r="I50" s="14">
        <v>0</v>
      </c>
      <c r="J50" s="14">
        <v>0</v>
      </c>
      <c r="K50" s="14">
        <f t="shared" si="3"/>
        <v>4726</v>
      </c>
      <c r="L50" s="14">
        <v>1561</v>
      </c>
      <c r="M50" s="14">
        <v>3165</v>
      </c>
      <c r="N50" s="14">
        <f t="shared" si="4"/>
        <v>5611</v>
      </c>
      <c r="O50" s="14">
        <f t="shared" si="5"/>
        <v>1561</v>
      </c>
      <c r="P50" s="14">
        <v>1561</v>
      </c>
      <c r="Q50" s="14">
        <v>0</v>
      </c>
      <c r="R50" s="14">
        <v>0</v>
      </c>
      <c r="S50" s="14">
        <v>0</v>
      </c>
      <c r="T50" s="14">
        <v>0</v>
      </c>
      <c r="U50" s="14">
        <f t="shared" si="6"/>
        <v>3165</v>
      </c>
      <c r="V50" s="14">
        <v>3165</v>
      </c>
      <c r="W50" s="14">
        <v>0</v>
      </c>
      <c r="X50" s="14">
        <v>0</v>
      </c>
      <c r="Y50" s="14">
        <v>0</v>
      </c>
      <c r="Z50" s="14">
        <v>0</v>
      </c>
      <c r="AA50" s="14">
        <f t="shared" si="7"/>
        <v>885</v>
      </c>
      <c r="AB50" s="14">
        <v>885</v>
      </c>
      <c r="AC50" s="14">
        <v>0</v>
      </c>
    </row>
    <row r="51" spans="1:29" ht="13.5">
      <c r="A51" s="25" t="s">
        <v>10</v>
      </c>
      <c r="B51" s="25" t="s">
        <v>90</v>
      </c>
      <c r="C51" s="26" t="s">
        <v>8</v>
      </c>
      <c r="D51" s="14">
        <f t="shared" si="0"/>
        <v>881</v>
      </c>
      <c r="E51" s="14">
        <f t="shared" si="1"/>
        <v>0</v>
      </c>
      <c r="F51" s="14">
        <v>0</v>
      </c>
      <c r="G51" s="14">
        <v>0</v>
      </c>
      <c r="H51" s="14">
        <f t="shared" si="2"/>
        <v>0</v>
      </c>
      <c r="I51" s="14">
        <v>0</v>
      </c>
      <c r="J51" s="14">
        <v>0</v>
      </c>
      <c r="K51" s="14">
        <f t="shared" si="3"/>
        <v>881</v>
      </c>
      <c r="L51" s="14">
        <v>880</v>
      </c>
      <c r="M51" s="14">
        <v>1</v>
      </c>
      <c r="N51" s="14">
        <f t="shared" si="4"/>
        <v>904</v>
      </c>
      <c r="O51" s="14">
        <f t="shared" si="5"/>
        <v>880</v>
      </c>
      <c r="P51" s="14">
        <v>0</v>
      </c>
      <c r="Q51" s="14">
        <v>880</v>
      </c>
      <c r="R51" s="14">
        <v>0</v>
      </c>
      <c r="S51" s="14">
        <v>0</v>
      </c>
      <c r="T51" s="14">
        <v>0</v>
      </c>
      <c r="U51" s="14">
        <f t="shared" si="6"/>
        <v>1</v>
      </c>
      <c r="V51" s="14">
        <v>0</v>
      </c>
      <c r="W51" s="14">
        <v>1</v>
      </c>
      <c r="X51" s="14">
        <v>0</v>
      </c>
      <c r="Y51" s="14">
        <v>0</v>
      </c>
      <c r="Z51" s="14">
        <v>0</v>
      </c>
      <c r="AA51" s="14">
        <f t="shared" si="7"/>
        <v>23</v>
      </c>
      <c r="AB51" s="14">
        <v>23</v>
      </c>
      <c r="AC51" s="14">
        <v>0</v>
      </c>
    </row>
    <row r="52" spans="1:29" ht="13.5">
      <c r="A52" s="25" t="s">
        <v>10</v>
      </c>
      <c r="B52" s="25" t="s">
        <v>91</v>
      </c>
      <c r="C52" s="26" t="s">
        <v>92</v>
      </c>
      <c r="D52" s="14">
        <f t="shared" si="0"/>
        <v>2321</v>
      </c>
      <c r="E52" s="14">
        <f t="shared" si="1"/>
        <v>0</v>
      </c>
      <c r="F52" s="14">
        <v>0</v>
      </c>
      <c r="G52" s="14">
        <v>0</v>
      </c>
      <c r="H52" s="14">
        <f t="shared" si="2"/>
        <v>0</v>
      </c>
      <c r="I52" s="14">
        <v>0</v>
      </c>
      <c r="J52" s="14">
        <v>0</v>
      </c>
      <c r="K52" s="14">
        <f t="shared" si="3"/>
        <v>2321</v>
      </c>
      <c r="L52" s="14">
        <v>859</v>
      </c>
      <c r="M52" s="14">
        <v>1462</v>
      </c>
      <c r="N52" s="14">
        <f t="shared" si="4"/>
        <v>2833</v>
      </c>
      <c r="O52" s="14">
        <f t="shared" si="5"/>
        <v>859</v>
      </c>
      <c r="P52" s="14">
        <v>596</v>
      </c>
      <c r="Q52" s="14">
        <v>0</v>
      </c>
      <c r="R52" s="14">
        <v>263</v>
      </c>
      <c r="S52" s="14">
        <v>0</v>
      </c>
      <c r="T52" s="14">
        <v>0</v>
      </c>
      <c r="U52" s="14">
        <f t="shared" si="6"/>
        <v>1462</v>
      </c>
      <c r="V52" s="14">
        <v>1018</v>
      </c>
      <c r="W52" s="14">
        <v>0</v>
      </c>
      <c r="X52" s="14">
        <v>444</v>
      </c>
      <c r="Y52" s="14">
        <v>0</v>
      </c>
      <c r="Z52" s="14">
        <v>0</v>
      </c>
      <c r="AA52" s="14">
        <f t="shared" si="7"/>
        <v>512</v>
      </c>
      <c r="AB52" s="14">
        <v>512</v>
      </c>
      <c r="AC52" s="14">
        <v>0</v>
      </c>
    </row>
    <row r="53" spans="1:29" ht="13.5">
      <c r="A53" s="25" t="s">
        <v>10</v>
      </c>
      <c r="B53" s="25" t="s">
        <v>93</v>
      </c>
      <c r="C53" s="26" t="s">
        <v>94</v>
      </c>
      <c r="D53" s="14">
        <f aca="true" t="shared" si="8" ref="D53:D61">E53+H53+K53</f>
        <v>4642</v>
      </c>
      <c r="E53" s="14">
        <f aca="true" t="shared" si="9" ref="E53:E61">F53+G53</f>
        <v>0</v>
      </c>
      <c r="F53" s="14">
        <v>0</v>
      </c>
      <c r="G53" s="14">
        <v>0</v>
      </c>
      <c r="H53" s="14">
        <f aca="true" t="shared" si="10" ref="H53:H61">I53+J53</f>
        <v>0</v>
      </c>
      <c r="I53" s="14">
        <v>0</v>
      </c>
      <c r="J53" s="14">
        <v>0</v>
      </c>
      <c r="K53" s="14">
        <f aca="true" t="shared" si="11" ref="K53:K61">L53+M53</f>
        <v>4642</v>
      </c>
      <c r="L53" s="14">
        <v>2182</v>
      </c>
      <c r="M53" s="14">
        <v>2460</v>
      </c>
      <c r="N53" s="14">
        <f aca="true" t="shared" si="12" ref="N53:N61">O53+U53+AA53</f>
        <v>5961</v>
      </c>
      <c r="O53" s="14">
        <f aca="true" t="shared" si="13" ref="O53:O61">SUM(P53:T53)</f>
        <v>2182</v>
      </c>
      <c r="P53" s="14">
        <v>1519</v>
      </c>
      <c r="Q53" s="14">
        <v>0</v>
      </c>
      <c r="R53" s="14">
        <v>663</v>
      </c>
      <c r="S53" s="14">
        <v>0</v>
      </c>
      <c r="T53" s="14">
        <v>0</v>
      </c>
      <c r="U53" s="14">
        <f aca="true" t="shared" si="14" ref="U53:U61">SUM(V53:Z53)</f>
        <v>2460</v>
      </c>
      <c r="V53" s="14">
        <v>1711</v>
      </c>
      <c r="W53" s="14">
        <v>0</v>
      </c>
      <c r="X53" s="14">
        <v>749</v>
      </c>
      <c r="Y53" s="14">
        <v>0</v>
      </c>
      <c r="Z53" s="14">
        <v>0</v>
      </c>
      <c r="AA53" s="14">
        <f aca="true" t="shared" si="15" ref="AA53:AA61">AB53+AC53</f>
        <v>1319</v>
      </c>
      <c r="AB53" s="14">
        <v>1319</v>
      </c>
      <c r="AC53" s="14">
        <v>0</v>
      </c>
    </row>
    <row r="54" spans="1:29" ht="13.5">
      <c r="A54" s="25" t="s">
        <v>10</v>
      </c>
      <c r="B54" s="25" t="s">
        <v>95</v>
      </c>
      <c r="C54" s="26" t="s">
        <v>2</v>
      </c>
      <c r="D54" s="14">
        <f t="shared" si="8"/>
        <v>491</v>
      </c>
      <c r="E54" s="14">
        <f t="shared" si="9"/>
        <v>0</v>
      </c>
      <c r="F54" s="14">
        <v>0</v>
      </c>
      <c r="G54" s="14">
        <v>0</v>
      </c>
      <c r="H54" s="14">
        <f t="shared" si="10"/>
        <v>0</v>
      </c>
      <c r="I54" s="14">
        <v>0</v>
      </c>
      <c r="J54" s="14">
        <v>0</v>
      </c>
      <c r="K54" s="14">
        <f t="shared" si="11"/>
        <v>491</v>
      </c>
      <c r="L54" s="14">
        <v>212</v>
      </c>
      <c r="M54" s="14">
        <v>279</v>
      </c>
      <c r="N54" s="14">
        <f t="shared" si="12"/>
        <v>842</v>
      </c>
      <c r="O54" s="14">
        <f t="shared" si="13"/>
        <v>212</v>
      </c>
      <c r="P54" s="14">
        <v>212</v>
      </c>
      <c r="Q54" s="14">
        <v>0</v>
      </c>
      <c r="R54" s="14">
        <v>0</v>
      </c>
      <c r="S54" s="14">
        <v>0</v>
      </c>
      <c r="T54" s="14">
        <v>0</v>
      </c>
      <c r="U54" s="14">
        <f t="shared" si="14"/>
        <v>279</v>
      </c>
      <c r="V54" s="14">
        <v>279</v>
      </c>
      <c r="W54" s="14">
        <v>0</v>
      </c>
      <c r="X54" s="14">
        <v>0</v>
      </c>
      <c r="Y54" s="14">
        <v>0</v>
      </c>
      <c r="Z54" s="14">
        <v>0</v>
      </c>
      <c r="AA54" s="14">
        <f t="shared" si="15"/>
        <v>351</v>
      </c>
      <c r="AB54" s="14">
        <v>351</v>
      </c>
      <c r="AC54" s="14">
        <v>0</v>
      </c>
    </row>
    <row r="55" spans="1:29" ht="13.5">
      <c r="A55" s="25" t="s">
        <v>10</v>
      </c>
      <c r="B55" s="25" t="s">
        <v>96</v>
      </c>
      <c r="C55" s="26" t="s">
        <v>97</v>
      </c>
      <c r="D55" s="14">
        <f t="shared" si="8"/>
        <v>622</v>
      </c>
      <c r="E55" s="14">
        <f t="shared" si="9"/>
        <v>0</v>
      </c>
      <c r="F55" s="14">
        <v>0</v>
      </c>
      <c r="G55" s="14">
        <v>0</v>
      </c>
      <c r="H55" s="14">
        <f t="shared" si="10"/>
        <v>0</v>
      </c>
      <c r="I55" s="14">
        <v>0</v>
      </c>
      <c r="J55" s="14">
        <v>0</v>
      </c>
      <c r="K55" s="14">
        <f t="shared" si="11"/>
        <v>622</v>
      </c>
      <c r="L55" s="14">
        <v>426</v>
      </c>
      <c r="M55" s="14">
        <v>196</v>
      </c>
      <c r="N55" s="14">
        <f t="shared" si="12"/>
        <v>946</v>
      </c>
      <c r="O55" s="14">
        <f t="shared" si="13"/>
        <v>426</v>
      </c>
      <c r="P55" s="14">
        <v>426</v>
      </c>
      <c r="Q55" s="14">
        <v>0</v>
      </c>
      <c r="R55" s="14">
        <v>0</v>
      </c>
      <c r="S55" s="14">
        <v>0</v>
      </c>
      <c r="T55" s="14">
        <v>0</v>
      </c>
      <c r="U55" s="14">
        <f t="shared" si="14"/>
        <v>196</v>
      </c>
      <c r="V55" s="14">
        <v>196</v>
      </c>
      <c r="W55" s="14">
        <v>0</v>
      </c>
      <c r="X55" s="14">
        <v>0</v>
      </c>
      <c r="Y55" s="14">
        <v>0</v>
      </c>
      <c r="Z55" s="14">
        <v>0</v>
      </c>
      <c r="AA55" s="14">
        <f t="shared" si="15"/>
        <v>324</v>
      </c>
      <c r="AB55" s="14">
        <v>324</v>
      </c>
      <c r="AC55" s="14">
        <v>0</v>
      </c>
    </row>
    <row r="56" spans="1:29" ht="13.5">
      <c r="A56" s="25" t="s">
        <v>10</v>
      </c>
      <c r="B56" s="25" t="s">
        <v>98</v>
      </c>
      <c r="C56" s="26" t="s">
        <v>99</v>
      </c>
      <c r="D56" s="14">
        <f t="shared" si="8"/>
        <v>1520</v>
      </c>
      <c r="E56" s="14">
        <f t="shared" si="9"/>
        <v>0</v>
      </c>
      <c r="F56" s="14">
        <v>0</v>
      </c>
      <c r="G56" s="14">
        <v>0</v>
      </c>
      <c r="H56" s="14">
        <f t="shared" si="10"/>
        <v>0</v>
      </c>
      <c r="I56" s="14">
        <v>0</v>
      </c>
      <c r="J56" s="14">
        <v>0</v>
      </c>
      <c r="K56" s="14">
        <f t="shared" si="11"/>
        <v>1520</v>
      </c>
      <c r="L56" s="14">
        <v>706</v>
      </c>
      <c r="M56" s="14">
        <v>814</v>
      </c>
      <c r="N56" s="14">
        <f t="shared" si="12"/>
        <v>2360</v>
      </c>
      <c r="O56" s="14">
        <f t="shared" si="13"/>
        <v>706</v>
      </c>
      <c r="P56" s="14">
        <v>706</v>
      </c>
      <c r="Q56" s="14">
        <v>0</v>
      </c>
      <c r="R56" s="14">
        <v>0</v>
      </c>
      <c r="S56" s="14">
        <v>0</v>
      </c>
      <c r="T56" s="14">
        <v>0</v>
      </c>
      <c r="U56" s="14">
        <f t="shared" si="14"/>
        <v>814</v>
      </c>
      <c r="V56" s="14">
        <v>814</v>
      </c>
      <c r="W56" s="14">
        <v>0</v>
      </c>
      <c r="X56" s="14">
        <v>0</v>
      </c>
      <c r="Y56" s="14">
        <v>0</v>
      </c>
      <c r="Z56" s="14">
        <v>0</v>
      </c>
      <c r="AA56" s="14">
        <f t="shared" si="15"/>
        <v>840</v>
      </c>
      <c r="AB56" s="14">
        <v>840</v>
      </c>
      <c r="AC56" s="14">
        <v>0</v>
      </c>
    </row>
    <row r="57" spans="1:29" ht="13.5">
      <c r="A57" s="25" t="s">
        <v>10</v>
      </c>
      <c r="B57" s="25" t="s">
        <v>100</v>
      </c>
      <c r="C57" s="26" t="s">
        <v>101</v>
      </c>
      <c r="D57" s="14">
        <f t="shared" si="8"/>
        <v>5302</v>
      </c>
      <c r="E57" s="14">
        <f t="shared" si="9"/>
        <v>0</v>
      </c>
      <c r="F57" s="14">
        <v>0</v>
      </c>
      <c r="G57" s="14">
        <v>0</v>
      </c>
      <c r="H57" s="14">
        <f t="shared" si="10"/>
        <v>0</v>
      </c>
      <c r="I57" s="14">
        <v>0</v>
      </c>
      <c r="J57" s="14">
        <v>0</v>
      </c>
      <c r="K57" s="14">
        <f t="shared" si="11"/>
        <v>5302</v>
      </c>
      <c r="L57" s="14">
        <v>2623</v>
      </c>
      <c r="M57" s="14">
        <v>2679</v>
      </c>
      <c r="N57" s="14">
        <f t="shared" si="12"/>
        <v>7448</v>
      </c>
      <c r="O57" s="14">
        <f t="shared" si="13"/>
        <v>2623</v>
      </c>
      <c r="P57" s="14">
        <v>2623</v>
      </c>
      <c r="Q57" s="14">
        <v>0</v>
      </c>
      <c r="R57" s="14">
        <v>0</v>
      </c>
      <c r="S57" s="14">
        <v>0</v>
      </c>
      <c r="T57" s="14">
        <v>0</v>
      </c>
      <c r="U57" s="14">
        <f t="shared" si="14"/>
        <v>2679</v>
      </c>
      <c r="V57" s="14">
        <v>2679</v>
      </c>
      <c r="W57" s="14">
        <v>0</v>
      </c>
      <c r="X57" s="14">
        <v>0</v>
      </c>
      <c r="Y57" s="14">
        <v>0</v>
      </c>
      <c r="Z57" s="14">
        <v>0</v>
      </c>
      <c r="AA57" s="14">
        <f t="shared" si="15"/>
        <v>2146</v>
      </c>
      <c r="AB57" s="14">
        <v>2146</v>
      </c>
      <c r="AC57" s="14">
        <v>0</v>
      </c>
    </row>
    <row r="58" spans="1:29" ht="13.5">
      <c r="A58" s="25" t="s">
        <v>10</v>
      </c>
      <c r="B58" s="25" t="s">
        <v>102</v>
      </c>
      <c r="C58" s="26" t="s">
        <v>103</v>
      </c>
      <c r="D58" s="14">
        <f t="shared" si="8"/>
        <v>486</v>
      </c>
      <c r="E58" s="14">
        <f t="shared" si="9"/>
        <v>0</v>
      </c>
      <c r="F58" s="14">
        <v>0</v>
      </c>
      <c r="G58" s="14">
        <v>0</v>
      </c>
      <c r="H58" s="14">
        <f t="shared" si="10"/>
        <v>0</v>
      </c>
      <c r="I58" s="14">
        <v>0</v>
      </c>
      <c r="J58" s="14">
        <v>0</v>
      </c>
      <c r="K58" s="14">
        <f t="shared" si="11"/>
        <v>486</v>
      </c>
      <c r="L58" s="14">
        <v>294</v>
      </c>
      <c r="M58" s="14">
        <v>192</v>
      </c>
      <c r="N58" s="14">
        <f t="shared" si="12"/>
        <v>744</v>
      </c>
      <c r="O58" s="14">
        <f t="shared" si="13"/>
        <v>294</v>
      </c>
      <c r="P58" s="14">
        <v>294</v>
      </c>
      <c r="Q58" s="14">
        <v>0</v>
      </c>
      <c r="R58" s="14">
        <v>0</v>
      </c>
      <c r="S58" s="14">
        <v>0</v>
      </c>
      <c r="T58" s="14">
        <v>0</v>
      </c>
      <c r="U58" s="14">
        <f t="shared" si="14"/>
        <v>192</v>
      </c>
      <c r="V58" s="14">
        <v>192</v>
      </c>
      <c r="W58" s="14">
        <v>0</v>
      </c>
      <c r="X58" s="14">
        <v>0</v>
      </c>
      <c r="Y58" s="14">
        <v>0</v>
      </c>
      <c r="Z58" s="14">
        <v>0</v>
      </c>
      <c r="AA58" s="14">
        <f t="shared" si="15"/>
        <v>258</v>
      </c>
      <c r="AB58" s="14">
        <v>258</v>
      </c>
      <c r="AC58" s="14">
        <v>0</v>
      </c>
    </row>
    <row r="59" spans="1:29" ht="13.5">
      <c r="A59" s="25" t="s">
        <v>10</v>
      </c>
      <c r="B59" s="25" t="s">
        <v>104</v>
      </c>
      <c r="C59" s="26" t="s">
        <v>105</v>
      </c>
      <c r="D59" s="14">
        <f t="shared" si="8"/>
        <v>1829</v>
      </c>
      <c r="E59" s="14">
        <f t="shared" si="9"/>
        <v>0</v>
      </c>
      <c r="F59" s="14">
        <v>0</v>
      </c>
      <c r="G59" s="14">
        <v>0</v>
      </c>
      <c r="H59" s="14">
        <f t="shared" si="10"/>
        <v>0</v>
      </c>
      <c r="I59" s="14">
        <v>0</v>
      </c>
      <c r="J59" s="14">
        <v>0</v>
      </c>
      <c r="K59" s="14">
        <f t="shared" si="11"/>
        <v>1829</v>
      </c>
      <c r="L59" s="14">
        <v>813</v>
      </c>
      <c r="M59" s="14">
        <v>1016</v>
      </c>
      <c r="N59" s="14">
        <f t="shared" si="12"/>
        <v>2455</v>
      </c>
      <c r="O59" s="14">
        <f t="shared" si="13"/>
        <v>813</v>
      </c>
      <c r="P59" s="14">
        <v>813</v>
      </c>
      <c r="Q59" s="14">
        <v>0</v>
      </c>
      <c r="R59" s="14">
        <v>0</v>
      </c>
      <c r="S59" s="14">
        <v>0</v>
      </c>
      <c r="T59" s="14">
        <v>0</v>
      </c>
      <c r="U59" s="14">
        <f t="shared" si="14"/>
        <v>1016</v>
      </c>
      <c r="V59" s="14">
        <v>1016</v>
      </c>
      <c r="W59" s="14">
        <v>0</v>
      </c>
      <c r="X59" s="14">
        <v>0</v>
      </c>
      <c r="Y59" s="14">
        <v>0</v>
      </c>
      <c r="Z59" s="14">
        <v>0</v>
      </c>
      <c r="AA59" s="14">
        <f t="shared" si="15"/>
        <v>626</v>
      </c>
      <c r="AB59" s="14">
        <v>626</v>
      </c>
      <c r="AC59" s="14">
        <v>0</v>
      </c>
    </row>
    <row r="60" spans="1:29" ht="13.5">
      <c r="A60" s="25" t="s">
        <v>10</v>
      </c>
      <c r="B60" s="25" t="s">
        <v>106</v>
      </c>
      <c r="C60" s="26" t="s">
        <v>162</v>
      </c>
      <c r="D60" s="14">
        <f t="shared" si="8"/>
        <v>735</v>
      </c>
      <c r="E60" s="14">
        <f t="shared" si="9"/>
        <v>0</v>
      </c>
      <c r="F60" s="14">
        <v>0</v>
      </c>
      <c r="G60" s="14">
        <v>0</v>
      </c>
      <c r="H60" s="14">
        <f t="shared" si="10"/>
        <v>0</v>
      </c>
      <c r="I60" s="14">
        <v>0</v>
      </c>
      <c r="J60" s="14">
        <v>0</v>
      </c>
      <c r="K60" s="14">
        <f t="shared" si="11"/>
        <v>735</v>
      </c>
      <c r="L60" s="14">
        <v>451</v>
      </c>
      <c r="M60" s="14">
        <v>284</v>
      </c>
      <c r="N60" s="14">
        <f t="shared" si="12"/>
        <v>1046</v>
      </c>
      <c r="O60" s="14">
        <f t="shared" si="13"/>
        <v>451</v>
      </c>
      <c r="P60" s="14">
        <v>451</v>
      </c>
      <c r="Q60" s="14">
        <v>0</v>
      </c>
      <c r="R60" s="14">
        <v>0</v>
      </c>
      <c r="S60" s="14">
        <v>0</v>
      </c>
      <c r="T60" s="14">
        <v>0</v>
      </c>
      <c r="U60" s="14">
        <f t="shared" si="14"/>
        <v>284</v>
      </c>
      <c r="V60" s="14">
        <v>284</v>
      </c>
      <c r="W60" s="14">
        <v>0</v>
      </c>
      <c r="X60" s="14">
        <v>0</v>
      </c>
      <c r="Y60" s="14">
        <v>0</v>
      </c>
      <c r="Z60" s="14">
        <v>0</v>
      </c>
      <c r="AA60" s="14">
        <f t="shared" si="15"/>
        <v>311</v>
      </c>
      <c r="AB60" s="14">
        <v>311</v>
      </c>
      <c r="AC60" s="14">
        <v>0</v>
      </c>
    </row>
    <row r="61" spans="1:29" ht="13.5">
      <c r="A61" s="25" t="s">
        <v>10</v>
      </c>
      <c r="B61" s="25" t="s">
        <v>107</v>
      </c>
      <c r="C61" s="26" t="s">
        <v>108</v>
      </c>
      <c r="D61" s="14">
        <f t="shared" si="8"/>
        <v>793</v>
      </c>
      <c r="E61" s="14">
        <f t="shared" si="9"/>
        <v>0</v>
      </c>
      <c r="F61" s="14">
        <v>0</v>
      </c>
      <c r="G61" s="14">
        <v>0</v>
      </c>
      <c r="H61" s="14">
        <f t="shared" si="10"/>
        <v>0</v>
      </c>
      <c r="I61" s="14">
        <v>0</v>
      </c>
      <c r="J61" s="14">
        <v>0</v>
      </c>
      <c r="K61" s="14">
        <f t="shared" si="11"/>
        <v>793</v>
      </c>
      <c r="L61" s="14">
        <v>500</v>
      </c>
      <c r="M61" s="14">
        <v>293</v>
      </c>
      <c r="N61" s="14">
        <f t="shared" si="12"/>
        <v>1240</v>
      </c>
      <c r="O61" s="14">
        <f t="shared" si="13"/>
        <v>500</v>
      </c>
      <c r="P61" s="14">
        <v>500</v>
      </c>
      <c r="Q61" s="14">
        <v>0</v>
      </c>
      <c r="R61" s="14">
        <v>0</v>
      </c>
      <c r="S61" s="14">
        <v>0</v>
      </c>
      <c r="T61" s="14">
        <v>0</v>
      </c>
      <c r="U61" s="14">
        <f t="shared" si="14"/>
        <v>293</v>
      </c>
      <c r="V61" s="14">
        <v>293</v>
      </c>
      <c r="W61" s="14">
        <v>0</v>
      </c>
      <c r="X61" s="14">
        <v>0</v>
      </c>
      <c r="Y61" s="14">
        <v>0</v>
      </c>
      <c r="Z61" s="14">
        <v>0</v>
      </c>
      <c r="AA61" s="14">
        <f t="shared" si="15"/>
        <v>447</v>
      </c>
      <c r="AB61" s="14">
        <v>447</v>
      </c>
      <c r="AC61" s="14">
        <v>0</v>
      </c>
    </row>
    <row r="62" spans="1:29" ht="13.5">
      <c r="A62" s="65" t="s">
        <v>109</v>
      </c>
      <c r="B62" s="66"/>
      <c r="C62" s="66"/>
      <c r="D62" s="14">
        <f aca="true" t="shared" si="16" ref="D62:AC62">SUM(D6:D61)</f>
        <v>590106</v>
      </c>
      <c r="E62" s="14">
        <f t="shared" si="16"/>
        <v>15979</v>
      </c>
      <c r="F62" s="14">
        <f t="shared" si="16"/>
        <v>15979</v>
      </c>
      <c r="G62" s="14">
        <f t="shared" si="16"/>
        <v>0</v>
      </c>
      <c r="H62" s="14">
        <f t="shared" si="16"/>
        <v>58157</v>
      </c>
      <c r="I62" s="14">
        <f t="shared" si="16"/>
        <v>53195</v>
      </c>
      <c r="J62" s="14">
        <f t="shared" si="16"/>
        <v>4962</v>
      </c>
      <c r="K62" s="14">
        <f t="shared" si="16"/>
        <v>515970</v>
      </c>
      <c r="L62" s="14">
        <f t="shared" si="16"/>
        <v>198676</v>
      </c>
      <c r="M62" s="14">
        <f t="shared" si="16"/>
        <v>317294</v>
      </c>
      <c r="N62" s="14">
        <f t="shared" si="16"/>
        <v>616062</v>
      </c>
      <c r="O62" s="14">
        <f t="shared" si="16"/>
        <v>267850</v>
      </c>
      <c r="P62" s="14">
        <f t="shared" si="16"/>
        <v>226869</v>
      </c>
      <c r="Q62" s="14">
        <f t="shared" si="16"/>
        <v>30072</v>
      </c>
      <c r="R62" s="14">
        <f t="shared" si="16"/>
        <v>10701</v>
      </c>
      <c r="S62" s="14">
        <f t="shared" si="16"/>
        <v>0</v>
      </c>
      <c r="T62" s="14">
        <f t="shared" si="16"/>
        <v>208</v>
      </c>
      <c r="U62" s="14">
        <f t="shared" si="16"/>
        <v>322256</v>
      </c>
      <c r="V62" s="14">
        <f t="shared" si="16"/>
        <v>232095</v>
      </c>
      <c r="W62" s="14">
        <f t="shared" si="16"/>
        <v>21319</v>
      </c>
      <c r="X62" s="14">
        <f t="shared" si="16"/>
        <v>68842</v>
      </c>
      <c r="Y62" s="14">
        <f t="shared" si="16"/>
        <v>0</v>
      </c>
      <c r="Z62" s="14">
        <f t="shared" si="16"/>
        <v>0</v>
      </c>
      <c r="AA62" s="14">
        <f t="shared" si="16"/>
        <v>25956</v>
      </c>
      <c r="AB62" s="14">
        <f t="shared" si="16"/>
        <v>25956</v>
      </c>
      <c r="AC62" s="14">
        <f t="shared" si="16"/>
        <v>0</v>
      </c>
    </row>
  </sheetData>
  <mergeCells count="7">
    <mergeCell ref="H3:J3"/>
    <mergeCell ref="K3:M3"/>
    <mergeCell ref="A62:C62"/>
    <mergeCell ref="A2:A5"/>
    <mergeCell ref="B2:B5"/>
    <mergeCell ref="C2:C5"/>
    <mergeCell ref="E3:G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&amp;L&amp;16し尿処理の状況（平成１２年度実績）&amp;R&amp;D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2002-10-23T08:27:25Z</cp:lastPrinted>
  <dcterms:created xsi:type="dcterms:W3CDTF">2002-10-23T07:25:09Z</dcterms:created>
  <dcterms:modified xsi:type="dcterms:W3CDTF">2003-02-07T13:02:29Z</dcterms:modified>
  <cp:category/>
  <cp:version/>
  <cp:contentType/>
  <cp:contentStatus/>
</cp:coreProperties>
</file>