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'ごみ処理概要'!$A$2:$AP$92</definedName>
    <definedName name="_xlnm.Print_Area" localSheetId="2">'ごみ処理量内訳'!$A$2:$AI$92</definedName>
    <definedName name="_xlnm.Print_Area" localSheetId="1">'ごみ搬入量内訳'!$A$2:$AH$93</definedName>
    <definedName name="_xlnm.Print_Area" localSheetId="3">'資源化量内訳'!$A$2:$BN$91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<sst xmlns="http://schemas.openxmlformats.org/spreadsheetml/2006/main" count="2533" uniqueCount="280">
  <si>
    <t>吉田町</t>
  </si>
  <si>
    <t>府中市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</si>
  <si>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</si>
  <si>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</si>
  <si>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</si>
  <si>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</si>
  <si>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</si>
  <si>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</si>
  <si>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</si>
  <si>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</si>
  <si>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</si>
  <si>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</si>
  <si>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</si>
  <si>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高野町</t>
  </si>
  <si>
    <t>佐伯町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</si>
  <si>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</si>
  <si>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</si>
  <si>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</si>
  <si>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</si>
  <si>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</si>
  <si>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</si>
  <si>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</si>
  <si>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</si>
  <si>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</si>
  <si>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</si>
  <si>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</si>
  <si>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34206</t>
  </si>
  <si>
    <t>因島市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</si>
  <si>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</si>
  <si>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</si>
  <si>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</si>
  <si>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</si>
  <si>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</si>
  <si>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</si>
  <si>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</si>
  <si>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</si>
  <si>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</si>
  <si>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</si>
  <si>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</si>
  <si>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</si>
  <si>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</si>
  <si>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</si>
  <si>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</si>
  <si>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</si>
  <si>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</si>
  <si>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</si>
  <si>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</si>
  <si>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</si>
  <si>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</si>
  <si>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34310</t>
  </si>
  <si>
    <t>江田島町</t>
  </si>
  <si>
    <t>34311</t>
  </si>
  <si>
    <t>音戸町</t>
  </si>
  <si>
    <t>34312</t>
  </si>
  <si>
    <t>倉橋町</t>
  </si>
  <si>
    <t>34313</t>
  </si>
  <si>
    <t>下蒲刈町</t>
  </si>
  <si>
    <t>34314</t>
  </si>
  <si>
    <t>蒲刈町</t>
  </si>
  <si>
    <t>34323</t>
  </si>
  <si>
    <t>34324</t>
  </si>
  <si>
    <t>湯来町</t>
  </si>
  <si>
    <t>34325</t>
  </si>
  <si>
    <t>34326</t>
  </si>
  <si>
    <t>吉和村</t>
  </si>
  <si>
    <t>34327</t>
  </si>
  <si>
    <t>宮島町</t>
  </si>
  <si>
    <t>34328</t>
  </si>
  <si>
    <t>能美町</t>
  </si>
  <si>
    <t>34329</t>
  </si>
  <si>
    <t>沖美町</t>
  </si>
  <si>
    <t>34330</t>
  </si>
  <si>
    <t>大柿町</t>
  </si>
  <si>
    <t>34361</t>
  </si>
  <si>
    <t>加計町</t>
  </si>
  <si>
    <t>34362</t>
  </si>
  <si>
    <t>筒賀村</t>
  </si>
  <si>
    <t>34363</t>
  </si>
  <si>
    <t>戸河内町</t>
  </si>
  <si>
    <t>34364</t>
  </si>
  <si>
    <t>芸北町</t>
  </si>
  <si>
    <t>34365</t>
  </si>
  <si>
    <t>大朝町</t>
  </si>
  <si>
    <t>34366</t>
  </si>
  <si>
    <t>34367</t>
  </si>
  <si>
    <t>豊平町</t>
  </si>
  <si>
    <t>34381</t>
  </si>
  <si>
    <t>34382</t>
  </si>
  <si>
    <t>34383</t>
  </si>
  <si>
    <t>美土里町</t>
  </si>
  <si>
    <t>34384</t>
  </si>
  <si>
    <t>高宮町</t>
  </si>
  <si>
    <t>34385</t>
  </si>
  <si>
    <t>甲田町</t>
  </si>
  <si>
    <t>34386</t>
  </si>
  <si>
    <t>向原町</t>
  </si>
  <si>
    <t>34402</t>
  </si>
  <si>
    <t>黒瀬町</t>
  </si>
  <si>
    <t>34405</t>
  </si>
  <si>
    <t>福富町</t>
  </si>
  <si>
    <t>34406</t>
  </si>
  <si>
    <t>豊栄町</t>
  </si>
  <si>
    <t>34407</t>
  </si>
  <si>
    <t>34408</t>
  </si>
  <si>
    <t>34421</t>
  </si>
  <si>
    <t>本郷町</t>
  </si>
  <si>
    <t>34422</t>
  </si>
  <si>
    <t>安芸津町</t>
  </si>
  <si>
    <t>34423</t>
  </si>
  <si>
    <t>安浦町</t>
  </si>
  <si>
    <t>34424</t>
  </si>
  <si>
    <t>川尻町</t>
  </si>
  <si>
    <t>34425</t>
  </si>
  <si>
    <t>豊浜町</t>
  </si>
  <si>
    <t>34426</t>
  </si>
  <si>
    <t>豊町</t>
  </si>
  <si>
    <t>34427</t>
  </si>
  <si>
    <t>大崎町</t>
  </si>
  <si>
    <t>34428</t>
  </si>
  <si>
    <t>東野町</t>
  </si>
  <si>
    <t>34429</t>
  </si>
  <si>
    <t>木江町</t>
  </si>
  <si>
    <t>34430</t>
  </si>
  <si>
    <t>瀬戸田町</t>
  </si>
  <si>
    <t>34441</t>
  </si>
  <si>
    <t>御調町</t>
  </si>
  <si>
    <t>34442</t>
  </si>
  <si>
    <t>久井町</t>
  </si>
  <si>
    <t>34444</t>
  </si>
  <si>
    <t>向島町</t>
  </si>
  <si>
    <t>34461</t>
  </si>
  <si>
    <t>甲山町</t>
  </si>
  <si>
    <t>34462</t>
  </si>
  <si>
    <t>世羅町</t>
  </si>
  <si>
    <t>34463</t>
  </si>
  <si>
    <t>世羅西町</t>
  </si>
  <si>
    <t>34481</t>
  </si>
  <si>
    <t>内海町</t>
  </si>
  <si>
    <t>34482</t>
  </si>
  <si>
    <t>沼隈町</t>
  </si>
  <si>
    <t>34501</t>
  </si>
  <si>
    <t>神辺町</t>
  </si>
  <si>
    <t>34524</t>
  </si>
  <si>
    <t>新市町</t>
  </si>
  <si>
    <t>34541</t>
  </si>
  <si>
    <t>油木町</t>
  </si>
  <si>
    <t>34542</t>
  </si>
  <si>
    <t>神石町</t>
  </si>
  <si>
    <t>34543</t>
  </si>
  <si>
    <t>豊松村</t>
  </si>
  <si>
    <t>34544</t>
  </si>
  <si>
    <t>34561</t>
  </si>
  <si>
    <t>上下町</t>
  </si>
  <si>
    <t>34562</t>
  </si>
  <si>
    <t>総領町</t>
  </si>
  <si>
    <t>34563</t>
  </si>
  <si>
    <t>甲奴町</t>
  </si>
  <si>
    <t>34581</t>
  </si>
  <si>
    <t>君田村</t>
  </si>
  <si>
    <t>34582</t>
  </si>
  <si>
    <t>布野村</t>
  </si>
  <si>
    <t>34583</t>
  </si>
  <si>
    <t>作木村</t>
  </si>
  <si>
    <t>34584</t>
  </si>
  <si>
    <t>吉舎町</t>
  </si>
  <si>
    <t>34585</t>
  </si>
  <si>
    <t>三良坂町</t>
  </si>
  <si>
    <t>34586</t>
  </si>
  <si>
    <t>34601</t>
  </si>
  <si>
    <t>西城町</t>
  </si>
  <si>
    <t>34602</t>
  </si>
  <si>
    <t>東城町</t>
  </si>
  <si>
    <t>34603</t>
  </si>
  <si>
    <t>口和町</t>
  </si>
  <si>
    <t>34604</t>
  </si>
  <si>
    <t>34605</t>
  </si>
  <si>
    <t>比和町</t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</si>
  <si>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</si>
  <si>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</si>
  <si>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</si>
  <si>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</si>
  <si>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</si>
  <si>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</si>
  <si>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</si>
  <si>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</si>
  <si>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</si>
  <si>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</si>
  <si>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</si>
  <si>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</si>
  <si>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</si>
  <si>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</si>
  <si>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</si>
  <si>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</si>
  <si>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</si>
  <si>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</si>
  <si>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</si>
  <si>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</si>
  <si>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</si>
  <si>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</si>
  <si>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</si>
  <si>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</si>
  <si>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</si>
  <si>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</si>
  <si>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</si>
  <si>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</si>
  <si>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</si>
  <si>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</si>
  <si>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</si>
  <si>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</si>
  <si>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</si>
  <si>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</si>
  <si>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</si>
  <si>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</si>
  <si>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</si>
  <si>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</si>
  <si>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</si>
  <si>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</si>
  <si>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</si>
  <si>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</si>
  <si>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</si>
  <si>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</si>
  <si>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</si>
  <si>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</si>
  <si>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</si>
  <si>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</si>
  <si>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</si>
  <si>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</si>
  <si>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</si>
  <si>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</si>
  <si>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</si>
  <si>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</si>
  <si>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</si>
  <si>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</si>
  <si>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</si>
  <si>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</si>
  <si>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</si>
  <si>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</si>
  <si>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</si>
  <si>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</si>
  <si>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</si>
  <si>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</si>
  <si>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</si>
  <si>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</si>
  <si>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</si>
  <si>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</si>
  <si>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</si>
  <si>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</si>
  <si>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</si>
  <si>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</si>
  <si>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</si>
  <si>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</si>
  <si>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</si>
  <si>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大野町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</si>
  <si>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</si>
  <si>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</si>
  <si>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</si>
  <si>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</si>
  <si>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</si>
  <si>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</si>
  <si>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</si>
  <si>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</si>
  <si>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</si>
  <si>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</si>
  <si>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</si>
  <si>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</si>
  <si>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</si>
  <si>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</si>
  <si>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</si>
  <si>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</si>
  <si>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</si>
  <si>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</si>
  <si>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</si>
  <si>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</si>
  <si>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</si>
  <si>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</si>
  <si>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大和町</t>
  </si>
  <si>
    <t>河内町</t>
  </si>
  <si>
    <t>千代田町</t>
  </si>
  <si>
    <t>八千代町</t>
  </si>
  <si>
    <t>三和町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</si>
</sst>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253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218</v>
      </c>
      <c r="B2" s="49" t="s">
        <v>219</v>
      </c>
      <c r="C2" s="54" t="s">
        <v>220</v>
      </c>
      <c r="D2" s="57" t="s">
        <v>221</v>
      </c>
      <c r="E2" s="47"/>
      <c r="F2" s="57" t="s">
        <v>222</v>
      </c>
      <c r="G2" s="47"/>
      <c r="H2" s="47"/>
      <c r="I2" s="48"/>
      <c r="J2" s="58" t="s">
        <v>223</v>
      </c>
      <c r="K2" s="59"/>
      <c r="L2" s="60"/>
      <c r="M2" s="54" t="s">
        <v>224</v>
      </c>
      <c r="N2" s="8" t="s">
        <v>225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11</v>
      </c>
      <c r="AE2" s="57" t="s">
        <v>226</v>
      </c>
      <c r="AF2" s="68"/>
      <c r="AG2" s="68"/>
      <c r="AH2" s="68"/>
      <c r="AI2" s="68"/>
      <c r="AJ2" s="68"/>
      <c r="AK2" s="69"/>
      <c r="AL2" s="62" t="s">
        <v>12</v>
      </c>
      <c r="AM2" s="57" t="s">
        <v>227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228</v>
      </c>
      <c r="F3" s="54" t="s">
        <v>229</v>
      </c>
      <c r="G3" s="54" t="s">
        <v>230</v>
      </c>
      <c r="H3" s="54" t="s">
        <v>231</v>
      </c>
      <c r="I3" s="12" t="s">
        <v>232</v>
      </c>
      <c r="J3" s="62" t="s">
        <v>272</v>
      </c>
      <c r="K3" s="62" t="s">
        <v>273</v>
      </c>
      <c r="L3" s="62" t="s">
        <v>274</v>
      </c>
      <c r="M3" s="61"/>
      <c r="N3" s="54" t="s">
        <v>233</v>
      </c>
      <c r="O3" s="54" t="s">
        <v>255</v>
      </c>
      <c r="P3" s="65" t="s">
        <v>234</v>
      </c>
      <c r="Q3" s="66"/>
      <c r="R3" s="66"/>
      <c r="S3" s="66"/>
      <c r="T3" s="66"/>
      <c r="U3" s="67"/>
      <c r="V3" s="14" t="s">
        <v>235</v>
      </c>
      <c r="W3" s="9"/>
      <c r="X3" s="9"/>
      <c r="Y3" s="9"/>
      <c r="Z3" s="9"/>
      <c r="AA3" s="9"/>
      <c r="AB3" s="15"/>
      <c r="AC3" s="12" t="s">
        <v>232</v>
      </c>
      <c r="AD3" s="63"/>
      <c r="AE3" s="54" t="s">
        <v>236</v>
      </c>
      <c r="AF3" s="54" t="s">
        <v>261</v>
      </c>
      <c r="AG3" s="54" t="s">
        <v>257</v>
      </c>
      <c r="AH3" s="54" t="s">
        <v>258</v>
      </c>
      <c r="AI3" s="54" t="s">
        <v>259</v>
      </c>
      <c r="AJ3" s="54" t="s">
        <v>260</v>
      </c>
      <c r="AK3" s="12" t="s">
        <v>237</v>
      </c>
      <c r="AL3" s="63"/>
      <c r="AM3" s="54" t="s">
        <v>255</v>
      </c>
      <c r="AN3" s="54" t="s">
        <v>238</v>
      </c>
      <c r="AO3" s="54" t="s">
        <v>239</v>
      </c>
      <c r="AP3" s="12" t="s">
        <v>232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232</v>
      </c>
      <c r="Q4" s="7" t="s">
        <v>256</v>
      </c>
      <c r="R4" s="7" t="s">
        <v>257</v>
      </c>
      <c r="S4" s="7" t="s">
        <v>258</v>
      </c>
      <c r="T4" s="7" t="s">
        <v>259</v>
      </c>
      <c r="U4" s="7" t="s">
        <v>260</v>
      </c>
      <c r="V4" s="12" t="s">
        <v>232</v>
      </c>
      <c r="W4" s="7" t="s">
        <v>240</v>
      </c>
      <c r="X4" s="7" t="s">
        <v>241</v>
      </c>
      <c r="Y4" s="7" t="s">
        <v>242</v>
      </c>
      <c r="Z4" s="17" t="s">
        <v>243</v>
      </c>
      <c r="AA4" s="7" t="s">
        <v>244</v>
      </c>
      <c r="AB4" s="7" t="s">
        <v>245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246</v>
      </c>
      <c r="E5" s="19" t="s">
        <v>246</v>
      </c>
      <c r="F5" s="20" t="s">
        <v>247</v>
      </c>
      <c r="G5" s="20" t="s">
        <v>247</v>
      </c>
      <c r="H5" s="20" t="s">
        <v>247</v>
      </c>
      <c r="I5" s="20" t="s">
        <v>247</v>
      </c>
      <c r="J5" s="21" t="s">
        <v>248</v>
      </c>
      <c r="K5" s="21" t="s">
        <v>248</v>
      </c>
      <c r="L5" s="21" t="s">
        <v>248</v>
      </c>
      <c r="M5" s="20" t="s">
        <v>249</v>
      </c>
      <c r="N5" s="20" t="s">
        <v>249</v>
      </c>
      <c r="O5" s="20" t="s">
        <v>249</v>
      </c>
      <c r="P5" s="20" t="s">
        <v>249</v>
      </c>
      <c r="Q5" s="20" t="s">
        <v>249</v>
      </c>
      <c r="R5" s="20" t="s">
        <v>249</v>
      </c>
      <c r="S5" s="20" t="s">
        <v>249</v>
      </c>
      <c r="T5" s="20" t="s">
        <v>249</v>
      </c>
      <c r="U5" s="20" t="s">
        <v>249</v>
      </c>
      <c r="V5" s="20" t="s">
        <v>249</v>
      </c>
      <c r="W5" s="20" t="s">
        <v>249</v>
      </c>
      <c r="X5" s="20" t="s">
        <v>249</v>
      </c>
      <c r="Y5" s="20" t="s">
        <v>249</v>
      </c>
      <c r="Z5" s="20" t="s">
        <v>249</v>
      </c>
      <c r="AA5" s="20" t="s">
        <v>249</v>
      </c>
      <c r="AB5" s="20" t="s">
        <v>249</v>
      </c>
      <c r="AC5" s="20" t="s">
        <v>249</v>
      </c>
      <c r="AD5" s="20" t="s">
        <v>250</v>
      </c>
      <c r="AE5" s="20" t="s">
        <v>249</v>
      </c>
      <c r="AF5" s="20" t="s">
        <v>249</v>
      </c>
      <c r="AG5" s="20" t="s">
        <v>249</v>
      </c>
      <c r="AH5" s="20" t="s">
        <v>249</v>
      </c>
      <c r="AI5" s="20" t="s">
        <v>249</v>
      </c>
      <c r="AJ5" s="20" t="s">
        <v>249</v>
      </c>
      <c r="AK5" s="20" t="s">
        <v>249</v>
      </c>
      <c r="AL5" s="20" t="s">
        <v>250</v>
      </c>
      <c r="AM5" s="20" t="s">
        <v>249</v>
      </c>
      <c r="AN5" s="20" t="s">
        <v>249</v>
      </c>
      <c r="AO5" s="20" t="s">
        <v>249</v>
      </c>
      <c r="AP5" s="20" t="s">
        <v>249</v>
      </c>
    </row>
    <row r="6" spans="1:42" ht="13.5">
      <c r="A6" s="40" t="s">
        <v>15</v>
      </c>
      <c r="B6" s="40" t="s">
        <v>16</v>
      </c>
      <c r="C6" s="41" t="s">
        <v>17</v>
      </c>
      <c r="D6" s="22">
        <v>1112447</v>
      </c>
      <c r="E6" s="22">
        <v>1112447</v>
      </c>
      <c r="F6" s="22">
        <v>468869</v>
      </c>
      <c r="G6" s="22">
        <v>21560</v>
      </c>
      <c r="H6" s="22">
        <v>0</v>
      </c>
      <c r="I6" s="22">
        <f>SUM(F6:H6)</f>
        <v>490429</v>
      </c>
      <c r="J6" s="22">
        <v>1207.824818522061</v>
      </c>
      <c r="K6" s="22">
        <v>654.5708177250273</v>
      </c>
      <c r="L6" s="22">
        <v>553.2540007970335</v>
      </c>
      <c r="M6" s="22">
        <v>0</v>
      </c>
      <c r="N6" s="22">
        <v>322961</v>
      </c>
      <c r="O6" s="22">
        <v>81921</v>
      </c>
      <c r="P6" s="22">
        <f>SUM(Q6:U6)</f>
        <v>85547</v>
      </c>
      <c r="Q6" s="22">
        <v>30634</v>
      </c>
      <c r="R6" s="22">
        <v>51856</v>
      </c>
      <c r="S6" s="22">
        <v>0</v>
      </c>
      <c r="T6" s="22">
        <v>0</v>
      </c>
      <c r="U6" s="22">
        <v>3057</v>
      </c>
      <c r="V6" s="22">
        <f>SUM(W6:AB6)</f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f>N6+O6+P6+V6</f>
        <v>490429</v>
      </c>
      <c r="AD6" s="23">
        <v>83.29605304743399</v>
      </c>
      <c r="AE6" s="22">
        <v>0</v>
      </c>
      <c r="AF6" s="22">
        <v>6296</v>
      </c>
      <c r="AG6" s="22">
        <v>51137</v>
      </c>
      <c r="AH6" s="22">
        <v>0</v>
      </c>
      <c r="AI6" s="22">
        <v>0</v>
      </c>
      <c r="AJ6" s="22" t="s">
        <v>251</v>
      </c>
      <c r="AK6" s="22">
        <f>SUM(AE6:AI6)</f>
        <v>57433</v>
      </c>
      <c r="AL6" s="23">
        <v>11.710767511709136</v>
      </c>
      <c r="AM6" s="22">
        <v>81921</v>
      </c>
      <c r="AN6" s="22">
        <v>42659</v>
      </c>
      <c r="AO6" s="22">
        <v>16380</v>
      </c>
      <c r="AP6" s="22">
        <f>SUM(AM6:AO6)</f>
        <v>140960</v>
      </c>
    </row>
    <row r="7" spans="1:42" ht="13.5">
      <c r="A7" s="40" t="s">
        <v>15</v>
      </c>
      <c r="B7" s="40" t="s">
        <v>18</v>
      </c>
      <c r="C7" s="41" t="s">
        <v>19</v>
      </c>
      <c r="D7" s="22">
        <v>204925</v>
      </c>
      <c r="E7" s="22">
        <v>204925</v>
      </c>
      <c r="F7" s="22">
        <v>76000</v>
      </c>
      <c r="G7" s="22">
        <v>22684</v>
      </c>
      <c r="H7" s="22">
        <v>0</v>
      </c>
      <c r="I7" s="22">
        <f>SUM(F7:H7)</f>
        <v>98684</v>
      </c>
      <c r="J7" s="22">
        <v>1319.3467038559045</v>
      </c>
      <c r="K7" s="22">
        <v>805.7341392858395</v>
      </c>
      <c r="L7" s="22">
        <v>513.6125645700648</v>
      </c>
      <c r="M7" s="22">
        <v>5212</v>
      </c>
      <c r="N7" s="22">
        <v>68737</v>
      </c>
      <c r="O7" s="22">
        <v>12305</v>
      </c>
      <c r="P7" s="22">
        <f>SUM(Q7:U7)</f>
        <v>17642</v>
      </c>
      <c r="Q7" s="22">
        <v>10832</v>
      </c>
      <c r="R7" s="22">
        <v>6742</v>
      </c>
      <c r="S7" s="22">
        <v>0</v>
      </c>
      <c r="T7" s="22">
        <v>0</v>
      </c>
      <c r="U7" s="22">
        <v>68</v>
      </c>
      <c r="V7" s="22">
        <f>SUM(W7:AB7)</f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f>N7+O7+P7+V7</f>
        <v>98684</v>
      </c>
      <c r="AD7" s="23">
        <v>87.53090673260104</v>
      </c>
      <c r="AE7" s="22">
        <v>0</v>
      </c>
      <c r="AF7" s="22">
        <v>2505</v>
      </c>
      <c r="AG7" s="22">
        <v>6810</v>
      </c>
      <c r="AH7" s="22">
        <v>0</v>
      </c>
      <c r="AI7" s="22">
        <v>0</v>
      </c>
      <c r="AJ7" s="22" t="s">
        <v>251</v>
      </c>
      <c r="AK7" s="22">
        <f>SUM(AE7:AI7)</f>
        <v>9315</v>
      </c>
      <c r="AL7" s="23">
        <v>13.982251482251481</v>
      </c>
      <c r="AM7" s="22">
        <v>12305</v>
      </c>
      <c r="AN7" s="22">
        <v>18587</v>
      </c>
      <c r="AO7" s="22">
        <v>4106</v>
      </c>
      <c r="AP7" s="22">
        <f>SUM(AM7:AO7)</f>
        <v>34998</v>
      </c>
    </row>
    <row r="8" spans="1:42" ht="13.5">
      <c r="A8" s="40" t="s">
        <v>15</v>
      </c>
      <c r="B8" s="40" t="s">
        <v>20</v>
      </c>
      <c r="C8" s="41" t="s">
        <v>21</v>
      </c>
      <c r="D8" s="22">
        <v>32780</v>
      </c>
      <c r="E8" s="22">
        <v>32780</v>
      </c>
      <c r="F8" s="22">
        <v>9880</v>
      </c>
      <c r="G8" s="22">
        <v>1129</v>
      </c>
      <c r="H8" s="22">
        <v>0</v>
      </c>
      <c r="I8" s="22">
        <f>SUM(F8:H8)</f>
        <v>11009</v>
      </c>
      <c r="J8" s="22">
        <v>920.1233628925088</v>
      </c>
      <c r="K8" s="22">
        <v>706.6620976706479</v>
      </c>
      <c r="L8" s="22">
        <v>213.461265221861</v>
      </c>
      <c r="M8" s="22">
        <v>467</v>
      </c>
      <c r="N8" s="22">
        <v>8114</v>
      </c>
      <c r="O8" s="22">
        <v>0</v>
      </c>
      <c r="P8" s="22">
        <f>SUM(Q8:U8)</f>
        <v>2299</v>
      </c>
      <c r="Q8" s="22">
        <v>2299</v>
      </c>
      <c r="R8" s="22">
        <v>0</v>
      </c>
      <c r="S8" s="22">
        <v>0</v>
      </c>
      <c r="T8" s="22">
        <v>0</v>
      </c>
      <c r="U8" s="22">
        <v>0</v>
      </c>
      <c r="V8" s="22">
        <f>SUM(W8:AB8)</f>
        <v>596</v>
      </c>
      <c r="W8" s="22">
        <v>536</v>
      </c>
      <c r="X8" s="22">
        <v>0</v>
      </c>
      <c r="Y8" s="22">
        <v>0</v>
      </c>
      <c r="Z8" s="22">
        <v>0</v>
      </c>
      <c r="AA8" s="22">
        <v>0</v>
      </c>
      <c r="AB8" s="22">
        <v>60</v>
      </c>
      <c r="AC8" s="22">
        <f>N8+O8+P8+V8</f>
        <v>11009</v>
      </c>
      <c r="AD8" s="23">
        <v>100</v>
      </c>
      <c r="AE8" s="22">
        <v>0</v>
      </c>
      <c r="AF8" s="22">
        <v>757</v>
      </c>
      <c r="AG8" s="22">
        <v>0</v>
      </c>
      <c r="AH8" s="22">
        <v>0</v>
      </c>
      <c r="AI8" s="22">
        <v>0</v>
      </c>
      <c r="AJ8" s="22" t="s">
        <v>251</v>
      </c>
      <c r="AK8" s="22">
        <f>SUM(AE8:AI8)</f>
        <v>757</v>
      </c>
      <c r="AL8" s="23">
        <v>15.859184384803068</v>
      </c>
      <c r="AM8" s="22">
        <v>0</v>
      </c>
      <c r="AN8" s="22">
        <v>729</v>
      </c>
      <c r="AO8" s="22">
        <v>1542</v>
      </c>
      <c r="AP8" s="22">
        <f>SUM(AM8:AO8)</f>
        <v>2271</v>
      </c>
    </row>
    <row r="9" spans="1:42" ht="13.5">
      <c r="A9" s="40" t="s">
        <v>15</v>
      </c>
      <c r="B9" s="40" t="s">
        <v>22</v>
      </c>
      <c r="C9" s="41" t="s">
        <v>23</v>
      </c>
      <c r="D9" s="22">
        <v>82439</v>
      </c>
      <c r="E9" s="22">
        <v>82439</v>
      </c>
      <c r="F9" s="22">
        <v>25651</v>
      </c>
      <c r="G9" s="22">
        <v>4100</v>
      </c>
      <c r="H9" s="22">
        <v>0</v>
      </c>
      <c r="I9" s="22">
        <f>SUM(F9:H9)</f>
        <v>29751</v>
      </c>
      <c r="J9" s="22">
        <v>988.726076748819</v>
      </c>
      <c r="K9" s="22">
        <v>561.7437019019625</v>
      </c>
      <c r="L9" s="22">
        <v>426.9823748468565</v>
      </c>
      <c r="M9" s="22">
        <v>2162</v>
      </c>
      <c r="N9" s="22">
        <v>25467</v>
      </c>
      <c r="O9" s="22">
        <v>0</v>
      </c>
      <c r="P9" s="22">
        <f>SUM(Q9:U9)</f>
        <v>4279</v>
      </c>
      <c r="Q9" s="22">
        <v>2307</v>
      </c>
      <c r="R9" s="22">
        <v>1972</v>
      </c>
      <c r="S9" s="22">
        <v>0</v>
      </c>
      <c r="T9" s="22">
        <v>0</v>
      </c>
      <c r="U9" s="22">
        <v>0</v>
      </c>
      <c r="V9" s="22">
        <f>SUM(W9:AB9)</f>
        <v>5</v>
      </c>
      <c r="W9" s="22">
        <v>0</v>
      </c>
      <c r="X9" s="22">
        <v>5</v>
      </c>
      <c r="Y9" s="22">
        <v>0</v>
      </c>
      <c r="Z9" s="22">
        <v>0</v>
      </c>
      <c r="AA9" s="22">
        <v>0</v>
      </c>
      <c r="AB9" s="22">
        <v>0</v>
      </c>
      <c r="AC9" s="22">
        <f>N9+O9+P9+V9</f>
        <v>29751</v>
      </c>
      <c r="AD9" s="23">
        <v>100</v>
      </c>
      <c r="AE9" s="22">
        <v>0</v>
      </c>
      <c r="AF9" s="22">
        <v>418</v>
      </c>
      <c r="AG9" s="22">
        <v>1972</v>
      </c>
      <c r="AH9" s="22">
        <v>0</v>
      </c>
      <c r="AI9" s="22">
        <v>0</v>
      </c>
      <c r="AJ9" s="22" t="s">
        <v>251</v>
      </c>
      <c r="AK9" s="22">
        <f>SUM(AE9:AI9)</f>
        <v>2390</v>
      </c>
      <c r="AL9" s="23">
        <v>14.279447247203333</v>
      </c>
      <c r="AM9" s="22">
        <v>0</v>
      </c>
      <c r="AN9" s="22">
        <v>3365</v>
      </c>
      <c r="AO9" s="22">
        <v>386</v>
      </c>
      <c r="AP9" s="22">
        <f>SUM(AM9:AO9)</f>
        <v>3751</v>
      </c>
    </row>
    <row r="10" spans="1:42" ht="13.5">
      <c r="A10" s="40" t="s">
        <v>15</v>
      </c>
      <c r="B10" s="40" t="s">
        <v>24</v>
      </c>
      <c r="C10" s="41" t="s">
        <v>25</v>
      </c>
      <c r="D10" s="22">
        <v>94175</v>
      </c>
      <c r="E10" s="22">
        <v>94175</v>
      </c>
      <c r="F10" s="22">
        <v>36594</v>
      </c>
      <c r="G10" s="22">
        <v>2184</v>
      </c>
      <c r="H10" s="22">
        <v>0</v>
      </c>
      <c r="I10" s="22">
        <f>SUM(F10:H10)</f>
        <v>38778</v>
      </c>
      <c r="J10" s="22">
        <v>1128.1241931554123</v>
      </c>
      <c r="K10" s="22">
        <v>684.5314937579775</v>
      </c>
      <c r="L10" s="22">
        <v>443.5926993974348</v>
      </c>
      <c r="M10" s="22">
        <v>847</v>
      </c>
      <c r="N10" s="22">
        <v>26324</v>
      </c>
      <c r="O10" s="22">
        <v>2213</v>
      </c>
      <c r="P10" s="22">
        <f>SUM(Q10:U10)</f>
        <v>5868</v>
      </c>
      <c r="Q10" s="22">
        <v>5771</v>
      </c>
      <c r="R10" s="22">
        <v>97</v>
      </c>
      <c r="S10" s="22">
        <v>0</v>
      </c>
      <c r="T10" s="22">
        <v>0</v>
      </c>
      <c r="U10" s="22">
        <v>0</v>
      </c>
      <c r="V10" s="22">
        <f>SUM(W10:AB10)</f>
        <v>4447</v>
      </c>
      <c r="W10" s="22">
        <v>3101</v>
      </c>
      <c r="X10" s="22">
        <v>365</v>
      </c>
      <c r="Y10" s="22">
        <v>798</v>
      </c>
      <c r="Z10" s="22">
        <v>0</v>
      </c>
      <c r="AA10" s="22">
        <v>0</v>
      </c>
      <c r="AB10" s="22">
        <v>183</v>
      </c>
      <c r="AC10" s="22">
        <f>N10+O10+P10+V10</f>
        <v>38852</v>
      </c>
      <c r="AD10" s="23">
        <v>94.3040255327911</v>
      </c>
      <c r="AE10" s="22">
        <v>0</v>
      </c>
      <c r="AF10" s="22">
        <v>1089</v>
      </c>
      <c r="AG10" s="22">
        <v>97</v>
      </c>
      <c r="AH10" s="22">
        <v>0</v>
      </c>
      <c r="AI10" s="22">
        <v>0</v>
      </c>
      <c r="AJ10" s="22" t="s">
        <v>251</v>
      </c>
      <c r="AK10" s="22">
        <f>SUM(AE10:AI10)</f>
        <v>1186</v>
      </c>
      <c r="AL10" s="23">
        <v>16.322829290410336</v>
      </c>
      <c r="AM10" s="22">
        <v>2213</v>
      </c>
      <c r="AN10" s="22">
        <v>4512</v>
      </c>
      <c r="AO10" s="22">
        <v>1339</v>
      </c>
      <c r="AP10" s="22">
        <f>SUM(AM10:AO10)</f>
        <v>8064</v>
      </c>
    </row>
    <row r="11" spans="1:42" ht="13.5">
      <c r="A11" s="40" t="s">
        <v>15</v>
      </c>
      <c r="B11" s="40" t="s">
        <v>26</v>
      </c>
      <c r="C11" s="41" t="s">
        <v>27</v>
      </c>
      <c r="D11" s="22">
        <v>29238</v>
      </c>
      <c r="E11" s="22">
        <v>29238</v>
      </c>
      <c r="F11" s="22">
        <v>11019</v>
      </c>
      <c r="G11" s="22">
        <v>1920</v>
      </c>
      <c r="H11" s="22">
        <v>0</v>
      </c>
      <c r="I11" s="22">
        <f aca="true" t="shared" si="0" ref="I11:I74">SUM(F11:H11)</f>
        <v>12939</v>
      </c>
      <c r="J11" s="22">
        <v>1212.439806706791</v>
      </c>
      <c r="K11" s="22">
        <v>918.114632205977</v>
      </c>
      <c r="L11" s="22">
        <v>294.32517450081383</v>
      </c>
      <c r="M11" s="22">
        <v>1262</v>
      </c>
      <c r="N11" s="22">
        <v>10557</v>
      </c>
      <c r="O11" s="22">
        <v>525</v>
      </c>
      <c r="P11" s="22">
        <f aca="true" t="shared" si="1" ref="P11:P74">SUM(Q11:U11)</f>
        <v>1857</v>
      </c>
      <c r="Q11" s="22">
        <v>1043</v>
      </c>
      <c r="R11" s="22">
        <v>814</v>
      </c>
      <c r="S11" s="22">
        <v>0</v>
      </c>
      <c r="T11" s="22">
        <v>0</v>
      </c>
      <c r="U11" s="22">
        <v>0</v>
      </c>
      <c r="V11" s="22">
        <f aca="true" t="shared" si="2" ref="V11:V74">SUM(W11:AB11)</f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f aca="true" t="shared" si="3" ref="AC11:AC74">N11+O11+P11+V11</f>
        <v>12939</v>
      </c>
      <c r="AD11" s="23">
        <v>95.94249942035707</v>
      </c>
      <c r="AE11" s="22">
        <v>0</v>
      </c>
      <c r="AF11" s="22">
        <v>591</v>
      </c>
      <c r="AG11" s="22">
        <v>461</v>
      </c>
      <c r="AH11" s="22">
        <v>0</v>
      </c>
      <c r="AI11" s="22">
        <v>0</v>
      </c>
      <c r="AJ11" s="22" t="s">
        <v>251</v>
      </c>
      <c r="AK11" s="22">
        <f aca="true" t="shared" si="4" ref="AK11:AK74">SUM(AE11:AI11)</f>
        <v>1052</v>
      </c>
      <c r="AL11" s="23">
        <v>16.29462713893388</v>
      </c>
      <c r="AM11" s="22">
        <v>525</v>
      </c>
      <c r="AN11" s="22">
        <v>1569</v>
      </c>
      <c r="AO11" s="22">
        <v>619</v>
      </c>
      <c r="AP11" s="22">
        <f aca="true" t="shared" si="5" ref="AP11:AP74">SUM(AM11:AO11)</f>
        <v>2713</v>
      </c>
    </row>
    <row r="12" spans="1:42" ht="13.5">
      <c r="A12" s="40" t="s">
        <v>15</v>
      </c>
      <c r="B12" s="40" t="s">
        <v>28</v>
      </c>
      <c r="C12" s="41" t="s">
        <v>29</v>
      </c>
      <c r="D12" s="22">
        <v>381256</v>
      </c>
      <c r="E12" s="22">
        <v>381256</v>
      </c>
      <c r="F12" s="22">
        <v>150375</v>
      </c>
      <c r="G12" s="22">
        <v>7740</v>
      </c>
      <c r="H12" s="22">
        <v>0</v>
      </c>
      <c r="I12" s="22">
        <f t="shared" si="0"/>
        <v>158115</v>
      </c>
      <c r="J12" s="22">
        <v>1136.2228550420657</v>
      </c>
      <c r="K12" s="22">
        <v>744.1517740497809</v>
      </c>
      <c r="L12" s="22">
        <v>392.0710809922848</v>
      </c>
      <c r="M12" s="22">
        <v>8018</v>
      </c>
      <c r="N12" s="22">
        <v>118749</v>
      </c>
      <c r="O12" s="22">
        <v>11924</v>
      </c>
      <c r="P12" s="22">
        <f t="shared" si="1"/>
        <v>27442</v>
      </c>
      <c r="Q12" s="22">
        <v>13798</v>
      </c>
      <c r="R12" s="22">
        <v>11076</v>
      </c>
      <c r="S12" s="22">
        <v>0</v>
      </c>
      <c r="T12" s="22">
        <v>0</v>
      </c>
      <c r="U12" s="22">
        <v>2568</v>
      </c>
      <c r="V12" s="22">
        <f t="shared" si="2"/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f t="shared" si="3"/>
        <v>158115</v>
      </c>
      <c r="AD12" s="23">
        <v>92.45865351168453</v>
      </c>
      <c r="AE12" s="22">
        <v>0</v>
      </c>
      <c r="AF12" s="22">
        <v>6658</v>
      </c>
      <c r="AG12" s="22">
        <v>7107</v>
      </c>
      <c r="AH12" s="22">
        <v>0</v>
      </c>
      <c r="AI12" s="22">
        <v>0</v>
      </c>
      <c r="AJ12" s="22" t="s">
        <v>251</v>
      </c>
      <c r="AK12" s="22">
        <f t="shared" si="4"/>
        <v>13765</v>
      </c>
      <c r="AL12" s="23">
        <v>13.111783932150747</v>
      </c>
      <c r="AM12" s="22">
        <v>11924</v>
      </c>
      <c r="AN12" s="22">
        <v>14808</v>
      </c>
      <c r="AO12" s="22">
        <v>8199</v>
      </c>
      <c r="AP12" s="22">
        <f t="shared" si="5"/>
        <v>34931</v>
      </c>
    </row>
    <row r="13" spans="1:42" ht="13.5">
      <c r="A13" s="40" t="s">
        <v>15</v>
      </c>
      <c r="B13" s="40" t="s">
        <v>30</v>
      </c>
      <c r="C13" s="41" t="s">
        <v>1</v>
      </c>
      <c r="D13" s="22">
        <v>42668</v>
      </c>
      <c r="E13" s="22">
        <v>41581</v>
      </c>
      <c r="F13" s="22">
        <v>13136</v>
      </c>
      <c r="G13" s="22">
        <v>992</v>
      </c>
      <c r="H13" s="22">
        <v>248</v>
      </c>
      <c r="I13" s="22">
        <f t="shared" si="0"/>
        <v>14376</v>
      </c>
      <c r="J13" s="22">
        <v>923.0875918689185</v>
      </c>
      <c r="K13" s="22">
        <v>696.489364844335</v>
      </c>
      <c r="L13" s="22">
        <v>226.59822702458357</v>
      </c>
      <c r="M13" s="22">
        <v>0</v>
      </c>
      <c r="N13" s="22">
        <v>9494</v>
      </c>
      <c r="O13" s="22">
        <v>1637</v>
      </c>
      <c r="P13" s="22">
        <f t="shared" si="1"/>
        <v>2997</v>
      </c>
      <c r="Q13" s="22">
        <v>0</v>
      </c>
      <c r="R13" s="22">
        <v>2627</v>
      </c>
      <c r="S13" s="22">
        <v>0</v>
      </c>
      <c r="T13" s="22">
        <v>0</v>
      </c>
      <c r="U13" s="22">
        <v>370</v>
      </c>
      <c r="V13" s="22">
        <f t="shared" si="2"/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f t="shared" si="3"/>
        <v>14128</v>
      </c>
      <c r="AD13" s="23">
        <v>88.41308040770102</v>
      </c>
      <c r="AE13" s="22">
        <v>0</v>
      </c>
      <c r="AF13" s="22">
        <v>0</v>
      </c>
      <c r="AG13" s="22">
        <v>2154</v>
      </c>
      <c r="AH13" s="22">
        <v>0</v>
      </c>
      <c r="AI13" s="22">
        <v>0</v>
      </c>
      <c r="AJ13" s="22" t="s">
        <v>251</v>
      </c>
      <c r="AK13" s="22">
        <f t="shared" si="4"/>
        <v>2154</v>
      </c>
      <c r="AL13" s="23">
        <v>15.246319365798414</v>
      </c>
      <c r="AM13" s="22">
        <v>1637</v>
      </c>
      <c r="AN13" s="22">
        <v>1083</v>
      </c>
      <c r="AO13" s="22">
        <v>585</v>
      </c>
      <c r="AP13" s="22">
        <f t="shared" si="5"/>
        <v>3305</v>
      </c>
    </row>
    <row r="14" spans="1:42" ht="13.5">
      <c r="A14" s="40" t="s">
        <v>15</v>
      </c>
      <c r="B14" s="40" t="s">
        <v>31</v>
      </c>
      <c r="C14" s="41" t="s">
        <v>32</v>
      </c>
      <c r="D14" s="22">
        <v>39407</v>
      </c>
      <c r="E14" s="22">
        <v>39407</v>
      </c>
      <c r="F14" s="22">
        <v>11420</v>
      </c>
      <c r="G14" s="22">
        <v>1939</v>
      </c>
      <c r="H14" s="22">
        <v>1698</v>
      </c>
      <c r="I14" s="22">
        <f t="shared" si="0"/>
        <v>15057</v>
      </c>
      <c r="J14" s="22">
        <v>1046.820483531366</v>
      </c>
      <c r="K14" s="22">
        <v>710.5336615322151</v>
      </c>
      <c r="L14" s="22">
        <v>336.28682199915113</v>
      </c>
      <c r="M14" s="22">
        <v>133</v>
      </c>
      <c r="N14" s="22">
        <v>10602</v>
      </c>
      <c r="O14" s="22">
        <v>365</v>
      </c>
      <c r="P14" s="22">
        <f t="shared" si="1"/>
        <v>2360</v>
      </c>
      <c r="Q14" s="22">
        <v>1935</v>
      </c>
      <c r="R14" s="22">
        <v>425</v>
      </c>
      <c r="S14" s="22">
        <v>0</v>
      </c>
      <c r="T14" s="22">
        <v>0</v>
      </c>
      <c r="U14" s="22">
        <v>0</v>
      </c>
      <c r="V14" s="22">
        <f t="shared" si="2"/>
        <v>32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32</v>
      </c>
      <c r="AC14" s="22">
        <f t="shared" si="3"/>
        <v>13359</v>
      </c>
      <c r="AD14" s="23">
        <v>97.26775956284153</v>
      </c>
      <c r="AE14" s="22">
        <v>0</v>
      </c>
      <c r="AF14" s="22">
        <v>1026</v>
      </c>
      <c r="AG14" s="22">
        <v>420</v>
      </c>
      <c r="AH14" s="22">
        <v>0</v>
      </c>
      <c r="AI14" s="22">
        <v>0</v>
      </c>
      <c r="AJ14" s="22" t="s">
        <v>251</v>
      </c>
      <c r="AK14" s="22">
        <f t="shared" si="4"/>
        <v>1446</v>
      </c>
      <c r="AL14" s="23">
        <v>11.94040913133709</v>
      </c>
      <c r="AM14" s="22">
        <v>365</v>
      </c>
      <c r="AN14" s="22">
        <v>1671</v>
      </c>
      <c r="AO14" s="22">
        <v>432</v>
      </c>
      <c r="AP14" s="22">
        <f t="shared" si="5"/>
        <v>2468</v>
      </c>
    </row>
    <row r="15" spans="1:42" ht="13.5">
      <c r="A15" s="40" t="s">
        <v>15</v>
      </c>
      <c r="B15" s="40" t="s">
        <v>33</v>
      </c>
      <c r="C15" s="41" t="s">
        <v>34</v>
      </c>
      <c r="D15" s="22">
        <v>21269</v>
      </c>
      <c r="E15" s="22">
        <v>21269</v>
      </c>
      <c r="F15" s="22">
        <v>3769</v>
      </c>
      <c r="G15" s="22">
        <v>3096</v>
      </c>
      <c r="H15" s="22">
        <v>0</v>
      </c>
      <c r="I15" s="22">
        <f t="shared" si="0"/>
        <v>6865</v>
      </c>
      <c r="J15" s="22">
        <v>884.3019971828572</v>
      </c>
      <c r="K15" s="22">
        <v>485.49660996098896</v>
      </c>
      <c r="L15" s="22">
        <v>398.80538722186833</v>
      </c>
      <c r="M15" s="22">
        <v>0</v>
      </c>
      <c r="N15" s="22">
        <v>5706</v>
      </c>
      <c r="O15" s="22">
        <v>0</v>
      </c>
      <c r="P15" s="22">
        <f t="shared" si="1"/>
        <v>1159</v>
      </c>
      <c r="Q15" s="22">
        <v>0</v>
      </c>
      <c r="R15" s="22">
        <v>1159</v>
      </c>
      <c r="S15" s="22">
        <v>0</v>
      </c>
      <c r="T15" s="22">
        <v>0</v>
      </c>
      <c r="U15" s="22">
        <v>0</v>
      </c>
      <c r="V15" s="22">
        <f t="shared" si="2"/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f t="shared" si="3"/>
        <v>6865</v>
      </c>
      <c r="AD15" s="23">
        <v>100</v>
      </c>
      <c r="AE15" s="22">
        <v>0</v>
      </c>
      <c r="AF15" s="22">
        <v>0</v>
      </c>
      <c r="AG15" s="22">
        <v>886</v>
      </c>
      <c r="AH15" s="22">
        <v>0</v>
      </c>
      <c r="AI15" s="22">
        <v>0</v>
      </c>
      <c r="AJ15" s="22" t="s">
        <v>251</v>
      </c>
      <c r="AK15" s="22">
        <f t="shared" si="4"/>
        <v>886</v>
      </c>
      <c r="AL15" s="23">
        <v>12.906045156591405</v>
      </c>
      <c r="AM15" s="22">
        <v>0</v>
      </c>
      <c r="AN15" s="22">
        <v>548</v>
      </c>
      <c r="AO15" s="22">
        <v>0</v>
      </c>
      <c r="AP15" s="22">
        <f t="shared" si="5"/>
        <v>548</v>
      </c>
    </row>
    <row r="16" spans="1:42" ht="13.5">
      <c r="A16" s="40" t="s">
        <v>15</v>
      </c>
      <c r="B16" s="40" t="s">
        <v>35</v>
      </c>
      <c r="C16" s="41" t="s">
        <v>36</v>
      </c>
      <c r="D16" s="22">
        <v>31709</v>
      </c>
      <c r="E16" s="22">
        <v>31709</v>
      </c>
      <c r="F16" s="22">
        <v>7904</v>
      </c>
      <c r="G16" s="22">
        <v>2833</v>
      </c>
      <c r="H16" s="22">
        <v>0</v>
      </c>
      <c r="I16" s="22">
        <f t="shared" si="0"/>
        <v>10737</v>
      </c>
      <c r="J16" s="22">
        <v>927.6999702344566</v>
      </c>
      <c r="K16" s="22">
        <v>717.2243133944513</v>
      </c>
      <c r="L16" s="22">
        <v>210.47565684000526</v>
      </c>
      <c r="M16" s="22">
        <v>1431</v>
      </c>
      <c r="N16" s="22">
        <v>9278</v>
      </c>
      <c r="O16" s="22">
        <v>0</v>
      </c>
      <c r="P16" s="22">
        <f t="shared" si="1"/>
        <v>1161</v>
      </c>
      <c r="Q16" s="22">
        <v>0</v>
      </c>
      <c r="R16" s="22">
        <v>1161</v>
      </c>
      <c r="S16" s="22">
        <v>0</v>
      </c>
      <c r="T16" s="22">
        <v>0</v>
      </c>
      <c r="U16" s="22">
        <v>0</v>
      </c>
      <c r="V16" s="22">
        <f t="shared" si="2"/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3"/>
        <v>10439</v>
      </c>
      <c r="AD16" s="23">
        <v>100</v>
      </c>
      <c r="AE16" s="22">
        <v>0</v>
      </c>
      <c r="AF16" s="22">
        <v>0</v>
      </c>
      <c r="AG16" s="22">
        <v>916</v>
      </c>
      <c r="AH16" s="22">
        <v>0</v>
      </c>
      <c r="AI16" s="22">
        <v>0</v>
      </c>
      <c r="AJ16" s="22" t="s">
        <v>251</v>
      </c>
      <c r="AK16" s="22">
        <f t="shared" si="4"/>
        <v>916</v>
      </c>
      <c r="AL16" s="23">
        <v>19.772535804549285</v>
      </c>
      <c r="AM16" s="22">
        <v>0</v>
      </c>
      <c r="AN16" s="22">
        <v>1212</v>
      </c>
      <c r="AO16" s="22">
        <v>245</v>
      </c>
      <c r="AP16" s="22">
        <f t="shared" si="5"/>
        <v>1457</v>
      </c>
    </row>
    <row r="17" spans="1:42" ht="13.5">
      <c r="A17" s="40" t="s">
        <v>15</v>
      </c>
      <c r="B17" s="40" t="s">
        <v>37</v>
      </c>
      <c r="C17" s="41" t="s">
        <v>38</v>
      </c>
      <c r="D17" s="22">
        <v>116494</v>
      </c>
      <c r="E17" s="22">
        <v>116494</v>
      </c>
      <c r="F17" s="22">
        <v>45574</v>
      </c>
      <c r="G17" s="22">
        <v>2972</v>
      </c>
      <c r="H17" s="22">
        <v>0</v>
      </c>
      <c r="I17" s="22">
        <f t="shared" si="0"/>
        <v>48546</v>
      </c>
      <c r="J17" s="22">
        <v>1141.7132189299655</v>
      </c>
      <c r="K17" s="22">
        <v>542.0703659027886</v>
      </c>
      <c r="L17" s="22">
        <v>599.6428530271769</v>
      </c>
      <c r="M17" s="22">
        <v>1287</v>
      </c>
      <c r="N17" s="22">
        <v>39902</v>
      </c>
      <c r="O17" s="22">
        <v>1130</v>
      </c>
      <c r="P17" s="22">
        <f t="shared" si="1"/>
        <v>7514</v>
      </c>
      <c r="Q17" s="22">
        <v>7416</v>
      </c>
      <c r="R17" s="22">
        <v>0</v>
      </c>
      <c r="S17" s="22">
        <v>0</v>
      </c>
      <c r="T17" s="22">
        <v>0</v>
      </c>
      <c r="U17" s="22">
        <v>98</v>
      </c>
      <c r="V17" s="22">
        <f t="shared" si="2"/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3"/>
        <v>48546</v>
      </c>
      <c r="AD17" s="23">
        <v>97.67231079800601</v>
      </c>
      <c r="AE17" s="22">
        <v>0</v>
      </c>
      <c r="AF17" s="22">
        <v>2582</v>
      </c>
      <c r="AG17" s="22">
        <v>0</v>
      </c>
      <c r="AH17" s="22">
        <v>0</v>
      </c>
      <c r="AI17" s="22">
        <v>0</v>
      </c>
      <c r="AJ17" s="22" t="s">
        <v>251</v>
      </c>
      <c r="AK17" s="22">
        <f t="shared" si="4"/>
        <v>2582</v>
      </c>
      <c r="AL17" s="23">
        <v>7.763931531314591</v>
      </c>
      <c r="AM17" s="22">
        <v>1130</v>
      </c>
      <c r="AN17" s="22">
        <v>5882</v>
      </c>
      <c r="AO17" s="22">
        <v>4793</v>
      </c>
      <c r="AP17" s="22">
        <f t="shared" si="5"/>
        <v>11805</v>
      </c>
    </row>
    <row r="18" spans="1:42" ht="13.5">
      <c r="A18" s="40" t="s">
        <v>15</v>
      </c>
      <c r="B18" s="40" t="s">
        <v>39</v>
      </c>
      <c r="C18" s="41" t="s">
        <v>40</v>
      </c>
      <c r="D18" s="22">
        <v>74272</v>
      </c>
      <c r="E18" s="22">
        <v>74272</v>
      </c>
      <c r="F18" s="22">
        <v>26345</v>
      </c>
      <c r="G18" s="22">
        <v>2129</v>
      </c>
      <c r="H18" s="22">
        <v>9</v>
      </c>
      <c r="I18" s="22">
        <f t="shared" si="0"/>
        <v>28483</v>
      </c>
      <c r="J18" s="22">
        <v>1050.6734225328005</v>
      </c>
      <c r="K18" s="22">
        <v>720.7494998022818</v>
      </c>
      <c r="L18" s="22">
        <v>329.9239227305189</v>
      </c>
      <c r="M18" s="22">
        <v>717</v>
      </c>
      <c r="N18" s="22">
        <v>22165</v>
      </c>
      <c r="O18" s="22">
        <v>850</v>
      </c>
      <c r="P18" s="22">
        <f t="shared" si="1"/>
        <v>5459</v>
      </c>
      <c r="Q18" s="22">
        <v>3128</v>
      </c>
      <c r="R18" s="22">
        <v>2331</v>
      </c>
      <c r="S18" s="22">
        <v>0</v>
      </c>
      <c r="T18" s="22">
        <v>0</v>
      </c>
      <c r="U18" s="22">
        <v>0</v>
      </c>
      <c r="V18" s="22">
        <f t="shared" si="2"/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f t="shared" si="3"/>
        <v>28474</v>
      </c>
      <c r="AD18" s="23">
        <v>97.0148205380347</v>
      </c>
      <c r="AE18" s="22">
        <v>48</v>
      </c>
      <c r="AF18" s="22">
        <v>793</v>
      </c>
      <c r="AG18" s="22">
        <v>2035</v>
      </c>
      <c r="AH18" s="22">
        <v>0</v>
      </c>
      <c r="AI18" s="22">
        <v>0</v>
      </c>
      <c r="AJ18" s="22" t="s">
        <v>251</v>
      </c>
      <c r="AK18" s="22">
        <f t="shared" si="4"/>
        <v>2876</v>
      </c>
      <c r="AL18" s="23">
        <v>12.308588263505875</v>
      </c>
      <c r="AM18" s="22">
        <v>850</v>
      </c>
      <c r="AN18" s="22">
        <v>2533</v>
      </c>
      <c r="AO18" s="22">
        <v>298</v>
      </c>
      <c r="AP18" s="22">
        <f t="shared" si="5"/>
        <v>3681</v>
      </c>
    </row>
    <row r="19" spans="1:42" ht="13.5">
      <c r="A19" s="40" t="s">
        <v>15</v>
      </c>
      <c r="B19" s="40" t="s">
        <v>41</v>
      </c>
      <c r="C19" s="41" t="s">
        <v>42</v>
      </c>
      <c r="D19" s="22">
        <v>50762</v>
      </c>
      <c r="E19" s="22">
        <v>50762</v>
      </c>
      <c r="F19" s="22">
        <v>14759</v>
      </c>
      <c r="G19" s="22">
        <v>894</v>
      </c>
      <c r="H19" s="22">
        <v>0</v>
      </c>
      <c r="I19" s="22">
        <f t="shared" si="0"/>
        <v>15653</v>
      </c>
      <c r="J19" s="22">
        <v>844.8235196968069</v>
      </c>
      <c r="K19" s="22">
        <v>706.8171477639675</v>
      </c>
      <c r="L19" s="22">
        <v>138.00637193283941</v>
      </c>
      <c r="M19" s="22">
        <v>0</v>
      </c>
      <c r="N19" s="22">
        <v>11864</v>
      </c>
      <c r="O19" s="22">
        <v>0</v>
      </c>
      <c r="P19" s="22">
        <f t="shared" si="1"/>
        <v>3789</v>
      </c>
      <c r="Q19" s="22">
        <v>1268</v>
      </c>
      <c r="R19" s="22">
        <v>2109</v>
      </c>
      <c r="S19" s="22">
        <v>0</v>
      </c>
      <c r="T19" s="22">
        <v>0</v>
      </c>
      <c r="U19" s="22">
        <v>412</v>
      </c>
      <c r="V19" s="22">
        <f t="shared" si="2"/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f t="shared" si="3"/>
        <v>15653</v>
      </c>
      <c r="AD19" s="23">
        <v>100</v>
      </c>
      <c r="AE19" s="22">
        <v>0</v>
      </c>
      <c r="AF19" s="22">
        <v>520</v>
      </c>
      <c r="AG19" s="22">
        <v>2408</v>
      </c>
      <c r="AH19" s="22">
        <v>0</v>
      </c>
      <c r="AI19" s="22">
        <v>0</v>
      </c>
      <c r="AJ19" s="22" t="s">
        <v>251</v>
      </c>
      <c r="AK19" s="22">
        <f t="shared" si="4"/>
        <v>2928</v>
      </c>
      <c r="AL19" s="23">
        <v>18.705679422474926</v>
      </c>
      <c r="AM19" s="22">
        <v>0</v>
      </c>
      <c r="AN19" s="22">
        <v>1253</v>
      </c>
      <c r="AO19" s="22">
        <v>425</v>
      </c>
      <c r="AP19" s="22">
        <f t="shared" si="5"/>
        <v>1678</v>
      </c>
    </row>
    <row r="20" spans="1:42" ht="13.5">
      <c r="A20" s="40" t="s">
        <v>15</v>
      </c>
      <c r="B20" s="40" t="s">
        <v>43</v>
      </c>
      <c r="C20" s="41" t="s">
        <v>44</v>
      </c>
      <c r="D20" s="22">
        <v>29692</v>
      </c>
      <c r="E20" s="22">
        <v>29692</v>
      </c>
      <c r="F20" s="22">
        <v>10796</v>
      </c>
      <c r="G20" s="22">
        <v>693</v>
      </c>
      <c r="H20" s="22">
        <v>0</v>
      </c>
      <c r="I20" s="22">
        <f t="shared" si="0"/>
        <v>11489</v>
      </c>
      <c r="J20" s="22">
        <v>1060.1075147772842</v>
      </c>
      <c r="K20" s="22">
        <v>748.4143138966449</v>
      </c>
      <c r="L20" s="22">
        <v>311.69320088063944</v>
      </c>
      <c r="M20" s="22">
        <v>0</v>
      </c>
      <c r="N20" s="22">
        <v>9449</v>
      </c>
      <c r="O20" s="22">
        <v>128</v>
      </c>
      <c r="P20" s="22">
        <f t="shared" si="1"/>
        <v>401</v>
      </c>
      <c r="Q20" s="22">
        <v>0</v>
      </c>
      <c r="R20" s="22">
        <v>401</v>
      </c>
      <c r="S20" s="22">
        <v>0</v>
      </c>
      <c r="T20" s="22">
        <v>0</v>
      </c>
      <c r="U20" s="22">
        <v>0</v>
      </c>
      <c r="V20" s="22">
        <f t="shared" si="2"/>
        <v>1511</v>
      </c>
      <c r="W20" s="22">
        <v>953</v>
      </c>
      <c r="X20" s="22">
        <v>482</v>
      </c>
      <c r="Y20" s="22">
        <v>0</v>
      </c>
      <c r="Z20" s="22">
        <v>0</v>
      </c>
      <c r="AA20" s="22">
        <v>0</v>
      </c>
      <c r="AB20" s="22">
        <v>76</v>
      </c>
      <c r="AC20" s="22">
        <f t="shared" si="3"/>
        <v>11489</v>
      </c>
      <c r="AD20" s="23">
        <v>98.88589085211942</v>
      </c>
      <c r="AE20" s="22">
        <v>0</v>
      </c>
      <c r="AF20" s="22">
        <v>0</v>
      </c>
      <c r="AG20" s="22">
        <v>401</v>
      </c>
      <c r="AH20" s="22">
        <v>0</v>
      </c>
      <c r="AI20" s="22">
        <v>0</v>
      </c>
      <c r="AJ20" s="22" t="s">
        <v>251</v>
      </c>
      <c r="AK20" s="22">
        <f t="shared" si="4"/>
        <v>401</v>
      </c>
      <c r="AL20" s="23">
        <v>16.642005396466185</v>
      </c>
      <c r="AM20" s="22">
        <v>128</v>
      </c>
      <c r="AN20" s="22">
        <v>1404</v>
      </c>
      <c r="AO20" s="22">
        <v>0</v>
      </c>
      <c r="AP20" s="22">
        <f t="shared" si="5"/>
        <v>1532</v>
      </c>
    </row>
    <row r="21" spans="1:42" ht="13.5">
      <c r="A21" s="40" t="s">
        <v>15</v>
      </c>
      <c r="B21" s="40" t="s">
        <v>45</v>
      </c>
      <c r="C21" s="41" t="s">
        <v>46</v>
      </c>
      <c r="D21" s="22">
        <v>26276</v>
      </c>
      <c r="E21" s="22">
        <v>26276</v>
      </c>
      <c r="F21" s="22">
        <v>7635</v>
      </c>
      <c r="G21" s="22">
        <v>769</v>
      </c>
      <c r="H21" s="22">
        <v>0</v>
      </c>
      <c r="I21" s="22">
        <f t="shared" si="0"/>
        <v>8404</v>
      </c>
      <c r="J21" s="22">
        <v>876.2618942855296</v>
      </c>
      <c r="K21" s="22">
        <v>765.3215497448581</v>
      </c>
      <c r="L21" s="22">
        <v>110.94034454067152</v>
      </c>
      <c r="M21" s="22">
        <v>158</v>
      </c>
      <c r="N21" s="22">
        <v>5743</v>
      </c>
      <c r="O21" s="22">
        <v>61</v>
      </c>
      <c r="P21" s="22">
        <f t="shared" si="1"/>
        <v>1283</v>
      </c>
      <c r="Q21" s="22">
        <v>660</v>
      </c>
      <c r="R21" s="22">
        <v>623</v>
      </c>
      <c r="S21" s="22">
        <v>0</v>
      </c>
      <c r="T21" s="22">
        <v>0</v>
      </c>
      <c r="U21" s="22">
        <v>0</v>
      </c>
      <c r="V21" s="22">
        <f t="shared" si="2"/>
        <v>1317</v>
      </c>
      <c r="W21" s="22">
        <v>1133</v>
      </c>
      <c r="X21" s="22">
        <v>0</v>
      </c>
      <c r="Y21" s="22">
        <v>0</v>
      </c>
      <c r="Z21" s="22">
        <v>0</v>
      </c>
      <c r="AA21" s="22">
        <v>103</v>
      </c>
      <c r="AB21" s="22">
        <v>81</v>
      </c>
      <c r="AC21" s="22">
        <f t="shared" si="3"/>
        <v>8404</v>
      </c>
      <c r="AD21" s="23">
        <v>99.27415516420753</v>
      </c>
      <c r="AE21" s="22">
        <v>0</v>
      </c>
      <c r="AF21" s="22">
        <v>212</v>
      </c>
      <c r="AG21" s="22">
        <v>442</v>
      </c>
      <c r="AH21" s="22">
        <v>0</v>
      </c>
      <c r="AI21" s="22">
        <v>0</v>
      </c>
      <c r="AJ21" s="22" t="s">
        <v>251</v>
      </c>
      <c r="AK21" s="22">
        <f t="shared" si="4"/>
        <v>654</v>
      </c>
      <c r="AL21" s="23">
        <v>24.86568558747956</v>
      </c>
      <c r="AM21" s="22">
        <v>61</v>
      </c>
      <c r="AN21" s="22">
        <v>857</v>
      </c>
      <c r="AO21" s="22">
        <v>98</v>
      </c>
      <c r="AP21" s="22">
        <f t="shared" si="5"/>
        <v>1016</v>
      </c>
    </row>
    <row r="22" spans="1:42" ht="13.5">
      <c r="A22" s="40" t="s">
        <v>15</v>
      </c>
      <c r="B22" s="40" t="s">
        <v>47</v>
      </c>
      <c r="C22" s="41" t="s">
        <v>48</v>
      </c>
      <c r="D22" s="22">
        <v>12535</v>
      </c>
      <c r="E22" s="22">
        <v>12535</v>
      </c>
      <c r="F22" s="22">
        <v>5372</v>
      </c>
      <c r="G22" s="22">
        <v>83</v>
      </c>
      <c r="H22" s="22">
        <v>0</v>
      </c>
      <c r="I22" s="22">
        <f t="shared" si="0"/>
        <v>5455</v>
      </c>
      <c r="J22" s="22">
        <v>1192.2780597887559</v>
      </c>
      <c r="K22" s="22">
        <v>882.1327679756955</v>
      </c>
      <c r="L22" s="22">
        <v>310.14529181306045</v>
      </c>
      <c r="M22" s="22">
        <v>0</v>
      </c>
      <c r="N22" s="22">
        <v>4351</v>
      </c>
      <c r="O22" s="22">
        <v>70</v>
      </c>
      <c r="P22" s="22">
        <f t="shared" si="1"/>
        <v>377</v>
      </c>
      <c r="Q22" s="22">
        <v>377</v>
      </c>
      <c r="R22" s="22">
        <v>0</v>
      </c>
      <c r="S22" s="22">
        <v>0</v>
      </c>
      <c r="T22" s="22">
        <v>0</v>
      </c>
      <c r="U22" s="22">
        <v>0</v>
      </c>
      <c r="V22" s="22">
        <f t="shared" si="2"/>
        <v>657</v>
      </c>
      <c r="W22" s="22">
        <v>404</v>
      </c>
      <c r="X22" s="22">
        <v>62</v>
      </c>
      <c r="Y22" s="22">
        <v>141</v>
      </c>
      <c r="Z22" s="22">
        <v>9</v>
      </c>
      <c r="AA22" s="22">
        <v>0</v>
      </c>
      <c r="AB22" s="22">
        <v>41</v>
      </c>
      <c r="AC22" s="22">
        <f t="shared" si="3"/>
        <v>5455</v>
      </c>
      <c r="AD22" s="23">
        <v>98.71677360219981</v>
      </c>
      <c r="AE22" s="22">
        <v>0</v>
      </c>
      <c r="AF22" s="22">
        <v>226</v>
      </c>
      <c r="AG22" s="22">
        <v>0</v>
      </c>
      <c r="AH22" s="22">
        <v>0</v>
      </c>
      <c r="AI22" s="22">
        <v>0</v>
      </c>
      <c r="AJ22" s="22" t="s">
        <v>251</v>
      </c>
      <c r="AK22" s="22">
        <f t="shared" si="4"/>
        <v>226</v>
      </c>
      <c r="AL22" s="23">
        <v>16.18698441796517</v>
      </c>
      <c r="AM22" s="22">
        <v>70</v>
      </c>
      <c r="AN22" s="22">
        <v>507</v>
      </c>
      <c r="AO22" s="22">
        <v>0</v>
      </c>
      <c r="AP22" s="22">
        <f t="shared" si="5"/>
        <v>577</v>
      </c>
    </row>
    <row r="23" spans="1:42" ht="13.5">
      <c r="A23" s="40" t="s">
        <v>15</v>
      </c>
      <c r="B23" s="40" t="s">
        <v>49</v>
      </c>
      <c r="C23" s="41" t="s">
        <v>50</v>
      </c>
      <c r="D23" s="22">
        <v>12613</v>
      </c>
      <c r="E23" s="22">
        <v>12613</v>
      </c>
      <c r="F23" s="22">
        <v>3886</v>
      </c>
      <c r="G23" s="22">
        <v>566</v>
      </c>
      <c r="H23" s="22">
        <v>0</v>
      </c>
      <c r="I23" s="22">
        <f t="shared" si="0"/>
        <v>4452</v>
      </c>
      <c r="J23" s="22">
        <v>967.0387912449538</v>
      </c>
      <c r="K23" s="22">
        <v>794.3532928083548</v>
      </c>
      <c r="L23" s="22">
        <v>172.6854984365989</v>
      </c>
      <c r="M23" s="22">
        <v>211</v>
      </c>
      <c r="N23" s="22">
        <v>3044</v>
      </c>
      <c r="O23" s="22">
        <v>751</v>
      </c>
      <c r="P23" s="22">
        <f t="shared" si="1"/>
        <v>657</v>
      </c>
      <c r="Q23" s="22">
        <v>344</v>
      </c>
      <c r="R23" s="22">
        <v>312</v>
      </c>
      <c r="S23" s="22">
        <v>0</v>
      </c>
      <c r="T23" s="22">
        <v>0</v>
      </c>
      <c r="U23" s="22">
        <v>1</v>
      </c>
      <c r="V23" s="22">
        <f t="shared" si="2"/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f t="shared" si="3"/>
        <v>4452</v>
      </c>
      <c r="AD23" s="23">
        <v>83.13117699910153</v>
      </c>
      <c r="AE23" s="22">
        <v>0</v>
      </c>
      <c r="AF23" s="22">
        <v>271</v>
      </c>
      <c r="AG23" s="22">
        <v>191</v>
      </c>
      <c r="AH23" s="22">
        <v>0</v>
      </c>
      <c r="AI23" s="22">
        <v>0</v>
      </c>
      <c r="AJ23" s="22" t="s">
        <v>251</v>
      </c>
      <c r="AK23" s="22">
        <f t="shared" si="4"/>
        <v>462</v>
      </c>
      <c r="AL23" s="23">
        <v>14.432768603903067</v>
      </c>
      <c r="AM23" s="22">
        <v>751</v>
      </c>
      <c r="AN23" s="22">
        <v>400</v>
      </c>
      <c r="AO23" s="22">
        <v>109</v>
      </c>
      <c r="AP23" s="22">
        <f t="shared" si="5"/>
        <v>1260</v>
      </c>
    </row>
    <row r="24" spans="1:42" ht="13.5">
      <c r="A24" s="40" t="s">
        <v>15</v>
      </c>
      <c r="B24" s="40" t="s">
        <v>51</v>
      </c>
      <c r="C24" s="41" t="s">
        <v>52</v>
      </c>
      <c r="D24" s="22">
        <v>15797</v>
      </c>
      <c r="E24" s="22">
        <v>15797</v>
      </c>
      <c r="F24" s="22">
        <v>4440</v>
      </c>
      <c r="G24" s="22">
        <v>426</v>
      </c>
      <c r="H24" s="22">
        <v>0</v>
      </c>
      <c r="I24" s="22">
        <f t="shared" si="0"/>
        <v>4866</v>
      </c>
      <c r="J24" s="22">
        <v>843.926495493769</v>
      </c>
      <c r="K24" s="22">
        <v>843.926495493769</v>
      </c>
      <c r="L24" s="22">
        <v>0</v>
      </c>
      <c r="M24" s="22">
        <v>95</v>
      </c>
      <c r="N24" s="22">
        <v>3411</v>
      </c>
      <c r="O24" s="22">
        <v>198</v>
      </c>
      <c r="P24" s="22">
        <f t="shared" si="1"/>
        <v>1257</v>
      </c>
      <c r="Q24" s="22">
        <v>0</v>
      </c>
      <c r="R24" s="22">
        <v>1042</v>
      </c>
      <c r="S24" s="22">
        <v>0</v>
      </c>
      <c r="T24" s="22">
        <v>0</v>
      </c>
      <c r="U24" s="22">
        <v>215</v>
      </c>
      <c r="V24" s="22">
        <f t="shared" si="2"/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3"/>
        <v>4866</v>
      </c>
      <c r="AD24" s="23">
        <v>95.93094944512947</v>
      </c>
      <c r="AE24" s="22">
        <v>0</v>
      </c>
      <c r="AF24" s="22">
        <v>0</v>
      </c>
      <c r="AG24" s="22">
        <v>1257</v>
      </c>
      <c r="AH24" s="22">
        <v>0</v>
      </c>
      <c r="AI24" s="22">
        <v>0</v>
      </c>
      <c r="AJ24" s="22" t="s">
        <v>251</v>
      </c>
      <c r="AK24" s="22">
        <f t="shared" si="4"/>
        <v>1257</v>
      </c>
      <c r="AL24" s="23">
        <v>27.25257004636162</v>
      </c>
      <c r="AM24" s="22">
        <v>198</v>
      </c>
      <c r="AN24" s="22">
        <v>570</v>
      </c>
      <c r="AO24" s="22">
        <v>0</v>
      </c>
      <c r="AP24" s="22">
        <f t="shared" si="5"/>
        <v>768</v>
      </c>
    </row>
    <row r="25" spans="1:42" ht="13.5">
      <c r="A25" s="40" t="s">
        <v>15</v>
      </c>
      <c r="B25" s="40" t="s">
        <v>53</v>
      </c>
      <c r="C25" s="41" t="s">
        <v>54</v>
      </c>
      <c r="D25" s="22">
        <v>8171</v>
      </c>
      <c r="E25" s="22">
        <v>8171</v>
      </c>
      <c r="F25" s="22">
        <v>2264</v>
      </c>
      <c r="G25" s="22">
        <v>95</v>
      </c>
      <c r="H25" s="22">
        <v>0</v>
      </c>
      <c r="I25" s="22">
        <f t="shared" si="0"/>
        <v>2359</v>
      </c>
      <c r="J25" s="22">
        <v>790.9697342589814</v>
      </c>
      <c r="K25" s="22">
        <v>790.9697342589814</v>
      </c>
      <c r="L25" s="22">
        <v>0</v>
      </c>
      <c r="M25" s="22">
        <v>0</v>
      </c>
      <c r="N25" s="22">
        <v>1780</v>
      </c>
      <c r="O25" s="22">
        <v>101</v>
      </c>
      <c r="P25" s="22">
        <f t="shared" si="1"/>
        <v>197</v>
      </c>
      <c r="Q25" s="22">
        <v>0</v>
      </c>
      <c r="R25" s="22">
        <v>197</v>
      </c>
      <c r="S25" s="22">
        <v>0</v>
      </c>
      <c r="T25" s="22">
        <v>0</v>
      </c>
      <c r="U25" s="22">
        <v>0</v>
      </c>
      <c r="V25" s="22">
        <f t="shared" si="2"/>
        <v>281</v>
      </c>
      <c r="W25" s="22">
        <v>165</v>
      </c>
      <c r="X25" s="22">
        <v>0</v>
      </c>
      <c r="Y25" s="22">
        <v>0</v>
      </c>
      <c r="Z25" s="22">
        <v>0</v>
      </c>
      <c r="AA25" s="22">
        <v>0</v>
      </c>
      <c r="AB25" s="22">
        <v>116</v>
      </c>
      <c r="AC25" s="22">
        <f t="shared" si="3"/>
        <v>2359</v>
      </c>
      <c r="AD25" s="23">
        <v>95.71852479864349</v>
      </c>
      <c r="AE25" s="22">
        <v>0</v>
      </c>
      <c r="AF25" s="22">
        <v>0</v>
      </c>
      <c r="AG25" s="22">
        <v>197</v>
      </c>
      <c r="AH25" s="22">
        <v>0</v>
      </c>
      <c r="AI25" s="22">
        <v>0</v>
      </c>
      <c r="AJ25" s="22" t="s">
        <v>251</v>
      </c>
      <c r="AK25" s="22">
        <f t="shared" si="4"/>
        <v>197</v>
      </c>
      <c r="AL25" s="23">
        <v>20.26282323018228</v>
      </c>
      <c r="AM25" s="22">
        <v>101</v>
      </c>
      <c r="AN25" s="22">
        <v>294</v>
      </c>
      <c r="AO25" s="22">
        <v>0</v>
      </c>
      <c r="AP25" s="22">
        <f t="shared" si="5"/>
        <v>395</v>
      </c>
    </row>
    <row r="26" spans="1:42" ht="13.5">
      <c r="A26" s="40" t="s">
        <v>15</v>
      </c>
      <c r="B26" s="40" t="s">
        <v>55</v>
      </c>
      <c r="C26" s="41" t="s">
        <v>56</v>
      </c>
      <c r="D26" s="22">
        <v>2339</v>
      </c>
      <c r="E26" s="22">
        <v>2339</v>
      </c>
      <c r="F26" s="22">
        <v>657</v>
      </c>
      <c r="G26" s="22">
        <v>7</v>
      </c>
      <c r="H26" s="22">
        <v>0</v>
      </c>
      <c r="I26" s="22">
        <f t="shared" si="0"/>
        <v>664</v>
      </c>
      <c r="J26" s="22">
        <v>777.7589064522364</v>
      </c>
      <c r="K26" s="22">
        <v>777.7589064522364</v>
      </c>
      <c r="L26" s="22">
        <v>0</v>
      </c>
      <c r="M26" s="22">
        <v>0</v>
      </c>
      <c r="N26" s="22">
        <v>492</v>
      </c>
      <c r="O26" s="22">
        <v>0</v>
      </c>
      <c r="P26" s="22">
        <f t="shared" si="1"/>
        <v>172</v>
      </c>
      <c r="Q26" s="22">
        <v>0</v>
      </c>
      <c r="R26" s="22">
        <v>172</v>
      </c>
      <c r="S26" s="22">
        <v>0</v>
      </c>
      <c r="T26" s="22">
        <v>0</v>
      </c>
      <c r="U26" s="22">
        <v>0</v>
      </c>
      <c r="V26" s="22">
        <f t="shared" si="2"/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f t="shared" si="3"/>
        <v>664</v>
      </c>
      <c r="AD26" s="23">
        <v>100</v>
      </c>
      <c r="AE26" s="22">
        <v>0</v>
      </c>
      <c r="AF26" s="22">
        <v>0</v>
      </c>
      <c r="AG26" s="22">
        <v>105</v>
      </c>
      <c r="AH26" s="22">
        <v>0</v>
      </c>
      <c r="AI26" s="22">
        <v>0</v>
      </c>
      <c r="AJ26" s="22" t="s">
        <v>251</v>
      </c>
      <c r="AK26" s="22">
        <f t="shared" si="4"/>
        <v>105</v>
      </c>
      <c r="AL26" s="23">
        <v>15.813253012048193</v>
      </c>
      <c r="AM26" s="22">
        <v>0</v>
      </c>
      <c r="AN26" s="22">
        <v>74</v>
      </c>
      <c r="AO26" s="22">
        <v>43</v>
      </c>
      <c r="AP26" s="22">
        <f t="shared" si="5"/>
        <v>117</v>
      </c>
    </row>
    <row r="27" spans="1:42" ht="13.5">
      <c r="A27" s="40" t="s">
        <v>15</v>
      </c>
      <c r="B27" s="40" t="s">
        <v>57</v>
      </c>
      <c r="C27" s="41" t="s">
        <v>58</v>
      </c>
      <c r="D27" s="22">
        <v>2898</v>
      </c>
      <c r="E27" s="22">
        <v>2898</v>
      </c>
      <c r="F27" s="22">
        <v>815</v>
      </c>
      <c r="G27" s="22">
        <v>8</v>
      </c>
      <c r="H27" s="22">
        <v>0</v>
      </c>
      <c r="I27" s="22">
        <f t="shared" si="0"/>
        <v>823</v>
      </c>
      <c r="J27" s="22">
        <v>778.0519394575381</v>
      </c>
      <c r="K27" s="22">
        <v>778.0519394575381</v>
      </c>
      <c r="L27" s="22">
        <v>0</v>
      </c>
      <c r="M27" s="22">
        <v>0</v>
      </c>
      <c r="N27" s="22">
        <v>609</v>
      </c>
      <c r="O27" s="22">
        <v>0</v>
      </c>
      <c r="P27" s="22">
        <f t="shared" si="1"/>
        <v>214</v>
      </c>
      <c r="Q27" s="22">
        <v>0</v>
      </c>
      <c r="R27" s="22">
        <v>214</v>
      </c>
      <c r="S27" s="22">
        <v>0</v>
      </c>
      <c r="T27" s="22">
        <v>0</v>
      </c>
      <c r="U27" s="22">
        <v>0</v>
      </c>
      <c r="V27" s="22">
        <f t="shared" si="2"/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f t="shared" si="3"/>
        <v>823</v>
      </c>
      <c r="AD27" s="23">
        <v>100</v>
      </c>
      <c r="AE27" s="22">
        <v>0</v>
      </c>
      <c r="AF27" s="22">
        <v>0</v>
      </c>
      <c r="AG27" s="22">
        <v>131</v>
      </c>
      <c r="AH27" s="22">
        <v>0</v>
      </c>
      <c r="AI27" s="22">
        <v>0</v>
      </c>
      <c r="AJ27" s="22" t="s">
        <v>251</v>
      </c>
      <c r="AK27" s="22">
        <f t="shared" si="4"/>
        <v>131</v>
      </c>
      <c r="AL27" s="23">
        <v>15.91737545565006</v>
      </c>
      <c r="AM27" s="22">
        <v>0</v>
      </c>
      <c r="AN27" s="22">
        <v>93</v>
      </c>
      <c r="AO27" s="22">
        <v>53</v>
      </c>
      <c r="AP27" s="22">
        <f t="shared" si="5"/>
        <v>146</v>
      </c>
    </row>
    <row r="28" spans="1:42" ht="13.5">
      <c r="A28" s="40" t="s">
        <v>15</v>
      </c>
      <c r="B28" s="40" t="s">
        <v>59</v>
      </c>
      <c r="C28" s="41" t="s">
        <v>252</v>
      </c>
      <c r="D28" s="22">
        <v>26180</v>
      </c>
      <c r="E28" s="22">
        <v>26180</v>
      </c>
      <c r="F28" s="22">
        <v>8986</v>
      </c>
      <c r="G28" s="22">
        <v>1040</v>
      </c>
      <c r="H28" s="22">
        <v>0</v>
      </c>
      <c r="I28" s="22">
        <f t="shared" si="0"/>
        <v>10026</v>
      </c>
      <c r="J28" s="22">
        <v>1049.216697887125</v>
      </c>
      <c r="K28" s="22">
        <v>759.3373588538777</v>
      </c>
      <c r="L28" s="22">
        <v>289.87933903324716</v>
      </c>
      <c r="M28" s="22">
        <v>909</v>
      </c>
      <c r="N28" s="22">
        <v>7685</v>
      </c>
      <c r="O28" s="22">
        <v>301</v>
      </c>
      <c r="P28" s="22">
        <f t="shared" si="1"/>
        <v>1587</v>
      </c>
      <c r="Q28" s="22">
        <v>585</v>
      </c>
      <c r="R28" s="22">
        <v>1002</v>
      </c>
      <c r="S28" s="22">
        <v>0</v>
      </c>
      <c r="T28" s="22">
        <v>0</v>
      </c>
      <c r="U28" s="22">
        <v>0</v>
      </c>
      <c r="V28" s="22">
        <f t="shared" si="2"/>
        <v>453</v>
      </c>
      <c r="W28" s="22">
        <v>392</v>
      </c>
      <c r="X28" s="22">
        <v>0</v>
      </c>
      <c r="Y28" s="22">
        <v>0</v>
      </c>
      <c r="Z28" s="22">
        <v>0</v>
      </c>
      <c r="AA28" s="22">
        <v>0</v>
      </c>
      <c r="AB28" s="22">
        <v>61</v>
      </c>
      <c r="AC28" s="22">
        <f t="shared" si="3"/>
        <v>10026</v>
      </c>
      <c r="AD28" s="23">
        <v>96.99780570516656</v>
      </c>
      <c r="AE28" s="22">
        <v>0</v>
      </c>
      <c r="AF28" s="22">
        <v>50</v>
      </c>
      <c r="AG28" s="22">
        <v>547</v>
      </c>
      <c r="AH28" s="22">
        <v>0</v>
      </c>
      <c r="AI28" s="22">
        <v>0</v>
      </c>
      <c r="AJ28" s="22" t="s">
        <v>251</v>
      </c>
      <c r="AK28" s="22">
        <f t="shared" si="4"/>
        <v>597</v>
      </c>
      <c r="AL28" s="23">
        <v>17.91495198902606</v>
      </c>
      <c r="AM28" s="22">
        <v>301</v>
      </c>
      <c r="AN28" s="22">
        <v>695</v>
      </c>
      <c r="AO28" s="22">
        <v>762</v>
      </c>
      <c r="AP28" s="22">
        <f t="shared" si="5"/>
        <v>1758</v>
      </c>
    </row>
    <row r="29" spans="1:42" ht="13.5">
      <c r="A29" s="40" t="s">
        <v>15</v>
      </c>
      <c r="B29" s="40" t="s">
        <v>60</v>
      </c>
      <c r="C29" s="41" t="s">
        <v>61</v>
      </c>
      <c r="D29" s="22">
        <v>8191</v>
      </c>
      <c r="E29" s="22">
        <v>7476</v>
      </c>
      <c r="F29" s="22">
        <v>1294</v>
      </c>
      <c r="G29" s="22">
        <v>19</v>
      </c>
      <c r="H29" s="22">
        <v>119</v>
      </c>
      <c r="I29" s="22">
        <f t="shared" si="0"/>
        <v>1432</v>
      </c>
      <c r="J29" s="22">
        <v>478.97542073408334</v>
      </c>
      <c r="K29" s="22">
        <v>336.4869226665418</v>
      </c>
      <c r="L29" s="22">
        <v>142.48849806754154</v>
      </c>
      <c r="M29" s="22">
        <v>0</v>
      </c>
      <c r="N29" s="22">
        <v>987</v>
      </c>
      <c r="O29" s="22">
        <v>0</v>
      </c>
      <c r="P29" s="22">
        <f t="shared" si="1"/>
        <v>213</v>
      </c>
      <c r="Q29" s="22">
        <v>67</v>
      </c>
      <c r="R29" s="22">
        <v>146</v>
      </c>
      <c r="S29" s="22">
        <v>0</v>
      </c>
      <c r="T29" s="22">
        <v>0</v>
      </c>
      <c r="U29" s="22">
        <v>0</v>
      </c>
      <c r="V29" s="22">
        <f t="shared" si="2"/>
        <v>113</v>
      </c>
      <c r="W29" s="22">
        <v>0</v>
      </c>
      <c r="X29" s="22">
        <v>0</v>
      </c>
      <c r="Y29" s="22">
        <v>0</v>
      </c>
      <c r="Z29" s="22">
        <v>0</v>
      </c>
      <c r="AA29" s="22">
        <v>112</v>
      </c>
      <c r="AB29" s="22">
        <v>1</v>
      </c>
      <c r="AC29" s="22">
        <f t="shared" si="3"/>
        <v>1313</v>
      </c>
      <c r="AD29" s="23">
        <v>100</v>
      </c>
      <c r="AE29" s="22">
        <v>0</v>
      </c>
      <c r="AF29" s="22">
        <v>62</v>
      </c>
      <c r="AG29" s="22">
        <v>134</v>
      </c>
      <c r="AH29" s="22">
        <v>0</v>
      </c>
      <c r="AI29" s="22">
        <v>0</v>
      </c>
      <c r="AJ29" s="22" t="s">
        <v>251</v>
      </c>
      <c r="AK29" s="22">
        <f t="shared" si="4"/>
        <v>196</v>
      </c>
      <c r="AL29" s="23">
        <v>23.533891850723535</v>
      </c>
      <c r="AM29" s="22">
        <v>0</v>
      </c>
      <c r="AN29" s="22">
        <v>195</v>
      </c>
      <c r="AO29" s="22">
        <v>12</v>
      </c>
      <c r="AP29" s="22">
        <f t="shared" si="5"/>
        <v>207</v>
      </c>
    </row>
    <row r="30" spans="1:42" ht="13.5">
      <c r="A30" s="40" t="s">
        <v>15</v>
      </c>
      <c r="B30" s="40" t="s">
        <v>62</v>
      </c>
      <c r="C30" s="41" t="s">
        <v>14</v>
      </c>
      <c r="D30" s="22">
        <v>13067</v>
      </c>
      <c r="E30" s="22">
        <v>13067</v>
      </c>
      <c r="F30" s="22">
        <v>3415</v>
      </c>
      <c r="G30" s="22">
        <v>439</v>
      </c>
      <c r="H30" s="22">
        <v>0</v>
      </c>
      <c r="I30" s="22">
        <f t="shared" si="0"/>
        <v>3854</v>
      </c>
      <c r="J30" s="22">
        <v>808.0587823975695</v>
      </c>
      <c r="K30" s="22">
        <v>511.1695151752139</v>
      </c>
      <c r="L30" s="22">
        <v>296.8892672223556</v>
      </c>
      <c r="M30" s="22">
        <v>25</v>
      </c>
      <c r="N30" s="22">
        <v>2714</v>
      </c>
      <c r="O30" s="22">
        <v>149</v>
      </c>
      <c r="P30" s="22">
        <f t="shared" si="1"/>
        <v>647</v>
      </c>
      <c r="Q30" s="22">
        <v>0</v>
      </c>
      <c r="R30" s="22">
        <v>647</v>
      </c>
      <c r="S30" s="22">
        <v>0</v>
      </c>
      <c r="T30" s="22">
        <v>0</v>
      </c>
      <c r="U30" s="22">
        <v>0</v>
      </c>
      <c r="V30" s="22">
        <f t="shared" si="2"/>
        <v>344</v>
      </c>
      <c r="W30" s="22">
        <v>341</v>
      </c>
      <c r="X30" s="22">
        <v>0</v>
      </c>
      <c r="Y30" s="22">
        <v>0</v>
      </c>
      <c r="Z30" s="22">
        <v>3</v>
      </c>
      <c r="AA30" s="22">
        <v>0</v>
      </c>
      <c r="AB30" s="22">
        <v>0</v>
      </c>
      <c r="AC30" s="22">
        <f t="shared" si="3"/>
        <v>3854</v>
      </c>
      <c r="AD30" s="23">
        <v>96.1338868707836</v>
      </c>
      <c r="AE30" s="22">
        <v>159</v>
      </c>
      <c r="AF30" s="22">
        <v>0</v>
      </c>
      <c r="AG30" s="22">
        <v>230</v>
      </c>
      <c r="AH30" s="22">
        <v>0</v>
      </c>
      <c r="AI30" s="22">
        <v>0</v>
      </c>
      <c r="AJ30" s="22" t="s">
        <v>251</v>
      </c>
      <c r="AK30" s="22">
        <f t="shared" si="4"/>
        <v>389</v>
      </c>
      <c r="AL30" s="23">
        <v>19.54111884506316</v>
      </c>
      <c r="AM30" s="22">
        <v>149</v>
      </c>
      <c r="AN30" s="22">
        <v>258</v>
      </c>
      <c r="AO30" s="22">
        <v>258</v>
      </c>
      <c r="AP30" s="22">
        <f t="shared" si="5"/>
        <v>665</v>
      </c>
    </row>
    <row r="31" spans="1:42" ht="13.5">
      <c r="A31" s="40" t="s">
        <v>15</v>
      </c>
      <c r="B31" s="40" t="s">
        <v>63</v>
      </c>
      <c r="C31" s="41" t="s">
        <v>64</v>
      </c>
      <c r="D31" s="22">
        <v>857</v>
      </c>
      <c r="E31" s="22">
        <v>685</v>
      </c>
      <c r="F31" s="22">
        <v>223</v>
      </c>
      <c r="G31" s="22">
        <v>5</v>
      </c>
      <c r="H31" s="22">
        <v>52</v>
      </c>
      <c r="I31" s="22">
        <f t="shared" si="0"/>
        <v>280</v>
      </c>
      <c r="J31" s="22">
        <v>895.1263566758844</v>
      </c>
      <c r="K31" s="22">
        <v>415.594379885232</v>
      </c>
      <c r="L31" s="22">
        <v>479.5319767906523</v>
      </c>
      <c r="M31" s="22">
        <v>0</v>
      </c>
      <c r="N31" s="22">
        <v>141</v>
      </c>
      <c r="O31" s="22">
        <v>0</v>
      </c>
      <c r="P31" s="22">
        <f t="shared" si="1"/>
        <v>73</v>
      </c>
      <c r="Q31" s="22">
        <v>21</v>
      </c>
      <c r="R31" s="22">
        <v>52</v>
      </c>
      <c r="S31" s="22">
        <v>0</v>
      </c>
      <c r="T31" s="22">
        <v>0</v>
      </c>
      <c r="U31" s="22">
        <v>0</v>
      </c>
      <c r="V31" s="22">
        <f t="shared" si="2"/>
        <v>14</v>
      </c>
      <c r="W31" s="22">
        <v>0</v>
      </c>
      <c r="X31" s="22">
        <v>0</v>
      </c>
      <c r="Y31" s="22">
        <v>0</v>
      </c>
      <c r="Z31" s="22">
        <v>0</v>
      </c>
      <c r="AA31" s="22">
        <v>13</v>
      </c>
      <c r="AB31" s="22">
        <v>1</v>
      </c>
      <c r="AC31" s="22">
        <f t="shared" si="3"/>
        <v>228</v>
      </c>
      <c r="AD31" s="23">
        <v>100</v>
      </c>
      <c r="AE31" s="22">
        <v>0</v>
      </c>
      <c r="AF31" s="22">
        <v>20</v>
      </c>
      <c r="AG31" s="22">
        <v>48</v>
      </c>
      <c r="AH31" s="22">
        <v>0</v>
      </c>
      <c r="AI31" s="22">
        <v>0</v>
      </c>
      <c r="AJ31" s="22" t="s">
        <v>251</v>
      </c>
      <c r="AK31" s="22">
        <f t="shared" si="4"/>
        <v>68</v>
      </c>
      <c r="AL31" s="23">
        <v>35.96491228070175</v>
      </c>
      <c r="AM31" s="22">
        <v>0</v>
      </c>
      <c r="AN31" s="22">
        <v>28</v>
      </c>
      <c r="AO31" s="22">
        <v>4</v>
      </c>
      <c r="AP31" s="22">
        <f t="shared" si="5"/>
        <v>32</v>
      </c>
    </row>
    <row r="32" spans="1:42" ht="13.5">
      <c r="A32" s="40" t="s">
        <v>15</v>
      </c>
      <c r="B32" s="40" t="s">
        <v>65</v>
      </c>
      <c r="C32" s="41" t="s">
        <v>66</v>
      </c>
      <c r="D32" s="22">
        <v>2282</v>
      </c>
      <c r="E32" s="22">
        <v>2282</v>
      </c>
      <c r="F32" s="22">
        <v>620</v>
      </c>
      <c r="G32" s="22">
        <v>1554</v>
      </c>
      <c r="H32" s="22">
        <v>0</v>
      </c>
      <c r="I32" s="22">
        <f t="shared" si="0"/>
        <v>2174</v>
      </c>
      <c r="J32" s="22">
        <v>2610.0632706229817</v>
      </c>
      <c r="K32" s="22">
        <v>744.3602703708596</v>
      </c>
      <c r="L32" s="22">
        <v>1865.703000252122</v>
      </c>
      <c r="M32" s="22">
        <v>0</v>
      </c>
      <c r="N32" s="22">
        <v>1794</v>
      </c>
      <c r="O32" s="22">
        <v>0</v>
      </c>
      <c r="P32" s="22">
        <f t="shared" si="1"/>
        <v>380</v>
      </c>
      <c r="Q32" s="22">
        <v>224</v>
      </c>
      <c r="R32" s="22">
        <v>156</v>
      </c>
      <c r="S32" s="22">
        <v>0</v>
      </c>
      <c r="T32" s="22">
        <v>0</v>
      </c>
      <c r="U32" s="22">
        <v>0</v>
      </c>
      <c r="V32" s="22">
        <f t="shared" si="2"/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f t="shared" si="3"/>
        <v>2174</v>
      </c>
      <c r="AD32" s="23">
        <v>100</v>
      </c>
      <c r="AE32" s="22">
        <v>0</v>
      </c>
      <c r="AF32" s="22">
        <v>30</v>
      </c>
      <c r="AG32" s="22">
        <v>129</v>
      </c>
      <c r="AH32" s="22">
        <v>0</v>
      </c>
      <c r="AI32" s="22">
        <v>0</v>
      </c>
      <c r="AJ32" s="22" t="s">
        <v>251</v>
      </c>
      <c r="AK32" s="22">
        <f t="shared" si="4"/>
        <v>159</v>
      </c>
      <c r="AL32" s="23">
        <v>7.313707451701931</v>
      </c>
      <c r="AM32" s="22">
        <v>0</v>
      </c>
      <c r="AN32" s="22">
        <v>227</v>
      </c>
      <c r="AO32" s="22">
        <v>27</v>
      </c>
      <c r="AP32" s="22">
        <f t="shared" si="5"/>
        <v>254</v>
      </c>
    </row>
    <row r="33" spans="1:42" ht="13.5">
      <c r="A33" s="40" t="s">
        <v>15</v>
      </c>
      <c r="B33" s="40" t="s">
        <v>67</v>
      </c>
      <c r="C33" s="41" t="s">
        <v>68</v>
      </c>
      <c r="D33" s="22">
        <v>6500</v>
      </c>
      <c r="E33" s="22">
        <v>6500</v>
      </c>
      <c r="F33" s="22">
        <v>1629</v>
      </c>
      <c r="G33" s="22">
        <v>390</v>
      </c>
      <c r="H33" s="22">
        <v>0</v>
      </c>
      <c r="I33" s="22">
        <f t="shared" si="0"/>
        <v>2019</v>
      </c>
      <c r="J33" s="22">
        <v>851.0010537407799</v>
      </c>
      <c r="K33" s="22">
        <v>671.0221285563752</v>
      </c>
      <c r="L33" s="22">
        <v>179.97892518440463</v>
      </c>
      <c r="M33" s="22">
        <v>124</v>
      </c>
      <c r="N33" s="22">
        <v>1131</v>
      </c>
      <c r="O33" s="22">
        <v>547</v>
      </c>
      <c r="P33" s="22">
        <f t="shared" si="1"/>
        <v>341</v>
      </c>
      <c r="Q33" s="22">
        <v>212</v>
      </c>
      <c r="R33" s="22">
        <v>127</v>
      </c>
      <c r="S33" s="22">
        <v>0</v>
      </c>
      <c r="T33" s="22">
        <v>0</v>
      </c>
      <c r="U33" s="22">
        <v>2</v>
      </c>
      <c r="V33" s="22">
        <f t="shared" si="2"/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f t="shared" si="3"/>
        <v>2019</v>
      </c>
      <c r="AD33" s="23">
        <v>72.90737989103516</v>
      </c>
      <c r="AE33" s="22">
        <v>0</v>
      </c>
      <c r="AF33" s="22">
        <v>0</v>
      </c>
      <c r="AG33" s="22">
        <v>248</v>
      </c>
      <c r="AH33" s="22">
        <v>0</v>
      </c>
      <c r="AI33" s="22">
        <v>0</v>
      </c>
      <c r="AJ33" s="22" t="s">
        <v>251</v>
      </c>
      <c r="AK33" s="22">
        <f t="shared" si="4"/>
        <v>248</v>
      </c>
      <c r="AL33" s="23">
        <v>17.35884274381708</v>
      </c>
      <c r="AM33" s="22">
        <v>547</v>
      </c>
      <c r="AN33" s="22">
        <v>149</v>
      </c>
      <c r="AO33" s="22">
        <v>60</v>
      </c>
      <c r="AP33" s="22">
        <f t="shared" si="5"/>
        <v>756</v>
      </c>
    </row>
    <row r="34" spans="1:42" ht="13.5">
      <c r="A34" s="40" t="s">
        <v>15</v>
      </c>
      <c r="B34" s="40" t="s">
        <v>69</v>
      </c>
      <c r="C34" s="41" t="s">
        <v>70</v>
      </c>
      <c r="D34" s="22">
        <v>4290</v>
      </c>
      <c r="E34" s="22">
        <v>4290</v>
      </c>
      <c r="F34" s="22">
        <v>1283</v>
      </c>
      <c r="G34" s="22">
        <v>213</v>
      </c>
      <c r="H34" s="22">
        <v>0</v>
      </c>
      <c r="I34" s="22">
        <f t="shared" si="0"/>
        <v>1496</v>
      </c>
      <c r="J34" s="22">
        <v>955.3916403231472</v>
      </c>
      <c r="K34" s="22">
        <v>804.0361465018999</v>
      </c>
      <c r="L34" s="22">
        <v>151.35549382124722</v>
      </c>
      <c r="M34" s="22">
        <v>68</v>
      </c>
      <c r="N34" s="22">
        <v>766</v>
      </c>
      <c r="O34" s="22">
        <v>445</v>
      </c>
      <c r="P34" s="22">
        <f t="shared" si="1"/>
        <v>285</v>
      </c>
      <c r="Q34" s="22">
        <v>176</v>
      </c>
      <c r="R34" s="22">
        <v>107</v>
      </c>
      <c r="S34" s="22">
        <v>0</v>
      </c>
      <c r="T34" s="22">
        <v>0</v>
      </c>
      <c r="U34" s="22">
        <v>2</v>
      </c>
      <c r="V34" s="22">
        <f t="shared" si="2"/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f t="shared" si="3"/>
        <v>1496</v>
      </c>
      <c r="AD34" s="23">
        <v>70.25401069518716</v>
      </c>
      <c r="AE34" s="22">
        <v>0</v>
      </c>
      <c r="AF34" s="22">
        <v>0</v>
      </c>
      <c r="AG34" s="22">
        <v>203</v>
      </c>
      <c r="AH34" s="22">
        <v>0</v>
      </c>
      <c r="AI34" s="22">
        <v>0</v>
      </c>
      <c r="AJ34" s="22" t="s">
        <v>251</v>
      </c>
      <c r="AK34" s="22">
        <f t="shared" si="4"/>
        <v>203</v>
      </c>
      <c r="AL34" s="23">
        <v>17.327365728900258</v>
      </c>
      <c r="AM34" s="22">
        <v>445</v>
      </c>
      <c r="AN34" s="22">
        <v>102</v>
      </c>
      <c r="AO34" s="22">
        <v>57</v>
      </c>
      <c r="AP34" s="22">
        <f t="shared" si="5"/>
        <v>604</v>
      </c>
    </row>
    <row r="35" spans="1:42" ht="13.5">
      <c r="A35" s="40" t="s">
        <v>15</v>
      </c>
      <c r="B35" s="40" t="s">
        <v>71</v>
      </c>
      <c r="C35" s="41" t="s">
        <v>72</v>
      </c>
      <c r="D35" s="22">
        <v>9604</v>
      </c>
      <c r="E35" s="22">
        <v>9604</v>
      </c>
      <c r="F35" s="22">
        <v>3098</v>
      </c>
      <c r="G35" s="22">
        <v>561</v>
      </c>
      <c r="H35" s="22">
        <v>0</v>
      </c>
      <c r="I35" s="22">
        <f t="shared" si="0"/>
        <v>3659</v>
      </c>
      <c r="J35" s="22">
        <v>1043.8002430494143</v>
      </c>
      <c r="K35" s="22">
        <v>730.0040508235724</v>
      </c>
      <c r="L35" s="22">
        <v>313.79619222584193</v>
      </c>
      <c r="M35" s="22">
        <v>222</v>
      </c>
      <c r="N35" s="22">
        <v>2197</v>
      </c>
      <c r="O35" s="22">
        <v>918</v>
      </c>
      <c r="P35" s="22">
        <f t="shared" si="1"/>
        <v>544</v>
      </c>
      <c r="Q35" s="22">
        <v>346</v>
      </c>
      <c r="R35" s="22">
        <v>197</v>
      </c>
      <c r="S35" s="22">
        <v>0</v>
      </c>
      <c r="T35" s="22">
        <v>0</v>
      </c>
      <c r="U35" s="22">
        <v>1</v>
      </c>
      <c r="V35" s="22">
        <f t="shared" si="2"/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f t="shared" si="3"/>
        <v>3659</v>
      </c>
      <c r="AD35" s="23">
        <v>74.91117791746379</v>
      </c>
      <c r="AE35" s="22">
        <v>0</v>
      </c>
      <c r="AF35" s="22">
        <v>0</v>
      </c>
      <c r="AG35" s="22">
        <v>386</v>
      </c>
      <c r="AH35" s="22">
        <v>0</v>
      </c>
      <c r="AI35" s="22">
        <v>0</v>
      </c>
      <c r="AJ35" s="22" t="s">
        <v>251</v>
      </c>
      <c r="AK35" s="22">
        <f t="shared" si="4"/>
        <v>386</v>
      </c>
      <c r="AL35" s="23">
        <v>15.666065447049728</v>
      </c>
      <c r="AM35" s="22">
        <v>918</v>
      </c>
      <c r="AN35" s="22">
        <v>279</v>
      </c>
      <c r="AO35" s="22">
        <v>107</v>
      </c>
      <c r="AP35" s="22">
        <f t="shared" si="5"/>
        <v>1304</v>
      </c>
    </row>
    <row r="36" spans="1:42" ht="13.5">
      <c r="A36" s="40" t="s">
        <v>15</v>
      </c>
      <c r="B36" s="40" t="s">
        <v>73</v>
      </c>
      <c r="C36" s="41" t="s">
        <v>74</v>
      </c>
      <c r="D36" s="22">
        <v>4652</v>
      </c>
      <c r="E36" s="22">
        <v>3826</v>
      </c>
      <c r="F36" s="22">
        <v>931</v>
      </c>
      <c r="G36" s="22">
        <v>252</v>
      </c>
      <c r="H36" s="22">
        <v>235</v>
      </c>
      <c r="I36" s="22">
        <f t="shared" si="0"/>
        <v>1418</v>
      </c>
      <c r="J36" s="22">
        <v>835.1099541808502</v>
      </c>
      <c r="K36" s="22">
        <v>467.61445953427017</v>
      </c>
      <c r="L36" s="22">
        <v>367.4954946465801</v>
      </c>
      <c r="M36" s="22">
        <v>0</v>
      </c>
      <c r="N36" s="22">
        <v>854</v>
      </c>
      <c r="O36" s="22">
        <v>0</v>
      </c>
      <c r="P36" s="22">
        <f t="shared" si="1"/>
        <v>242</v>
      </c>
      <c r="Q36" s="22">
        <v>93</v>
      </c>
      <c r="R36" s="22">
        <v>149</v>
      </c>
      <c r="S36" s="22">
        <v>0</v>
      </c>
      <c r="T36" s="22">
        <v>0</v>
      </c>
      <c r="U36" s="22">
        <v>0</v>
      </c>
      <c r="V36" s="22">
        <f t="shared" si="2"/>
        <v>87</v>
      </c>
      <c r="W36" s="22">
        <v>0</v>
      </c>
      <c r="X36" s="22">
        <v>0</v>
      </c>
      <c r="Y36" s="22">
        <v>0</v>
      </c>
      <c r="Z36" s="22">
        <v>0</v>
      </c>
      <c r="AA36" s="22">
        <v>86</v>
      </c>
      <c r="AB36" s="22">
        <v>1</v>
      </c>
      <c r="AC36" s="22">
        <f t="shared" si="3"/>
        <v>1183</v>
      </c>
      <c r="AD36" s="23">
        <v>100</v>
      </c>
      <c r="AE36" s="22">
        <v>0</v>
      </c>
      <c r="AF36" s="22">
        <v>86</v>
      </c>
      <c r="AG36" s="22">
        <v>136</v>
      </c>
      <c r="AH36" s="22">
        <v>0</v>
      </c>
      <c r="AI36" s="22">
        <v>0</v>
      </c>
      <c r="AJ36" s="22" t="s">
        <v>251</v>
      </c>
      <c r="AK36" s="22">
        <f t="shared" si="4"/>
        <v>222</v>
      </c>
      <c r="AL36" s="23">
        <v>26.120033812341504</v>
      </c>
      <c r="AM36" s="22">
        <v>0</v>
      </c>
      <c r="AN36" s="22">
        <v>169</v>
      </c>
      <c r="AO36" s="22">
        <v>13</v>
      </c>
      <c r="AP36" s="22">
        <f t="shared" si="5"/>
        <v>182</v>
      </c>
    </row>
    <row r="37" spans="1:42" ht="13.5">
      <c r="A37" s="40" t="s">
        <v>15</v>
      </c>
      <c r="B37" s="40" t="s">
        <v>75</v>
      </c>
      <c r="C37" s="41" t="s">
        <v>76</v>
      </c>
      <c r="D37" s="22">
        <v>1390</v>
      </c>
      <c r="E37" s="22">
        <v>1168</v>
      </c>
      <c r="F37" s="22">
        <v>187</v>
      </c>
      <c r="G37" s="22">
        <v>13</v>
      </c>
      <c r="H37" s="22">
        <v>31</v>
      </c>
      <c r="I37" s="22">
        <f t="shared" si="0"/>
        <v>231</v>
      </c>
      <c r="J37" s="22">
        <v>455.3069872868828</v>
      </c>
      <c r="K37" s="22">
        <v>321.2772247955061</v>
      </c>
      <c r="L37" s="22">
        <v>134.02976249137677</v>
      </c>
      <c r="M37" s="22">
        <v>0</v>
      </c>
      <c r="N37" s="22">
        <v>108</v>
      </c>
      <c r="O37" s="22">
        <v>0</v>
      </c>
      <c r="P37" s="22">
        <f t="shared" si="1"/>
        <v>73</v>
      </c>
      <c r="Q37" s="22">
        <v>39</v>
      </c>
      <c r="R37" s="22">
        <v>34</v>
      </c>
      <c r="S37" s="22">
        <v>0</v>
      </c>
      <c r="T37" s="22">
        <v>0</v>
      </c>
      <c r="U37" s="22">
        <v>0</v>
      </c>
      <c r="V37" s="22">
        <f t="shared" si="2"/>
        <v>19</v>
      </c>
      <c r="W37" s="22">
        <v>0</v>
      </c>
      <c r="X37" s="22">
        <v>0</v>
      </c>
      <c r="Y37" s="22">
        <v>0</v>
      </c>
      <c r="Z37" s="22">
        <v>0</v>
      </c>
      <c r="AA37" s="22">
        <v>19</v>
      </c>
      <c r="AB37" s="22">
        <v>0</v>
      </c>
      <c r="AC37" s="22">
        <f t="shared" si="3"/>
        <v>200</v>
      </c>
      <c r="AD37" s="23">
        <v>100</v>
      </c>
      <c r="AE37" s="22">
        <v>0</v>
      </c>
      <c r="AF37" s="22">
        <v>36</v>
      </c>
      <c r="AG37" s="22">
        <v>31</v>
      </c>
      <c r="AH37" s="22">
        <v>0</v>
      </c>
      <c r="AI37" s="22">
        <v>0</v>
      </c>
      <c r="AJ37" s="22" t="s">
        <v>251</v>
      </c>
      <c r="AK37" s="22">
        <f t="shared" si="4"/>
        <v>67</v>
      </c>
      <c r="AL37" s="23">
        <v>43</v>
      </c>
      <c r="AM37" s="22">
        <v>0</v>
      </c>
      <c r="AN37" s="22">
        <v>21</v>
      </c>
      <c r="AO37" s="22">
        <v>3</v>
      </c>
      <c r="AP37" s="22">
        <f t="shared" si="5"/>
        <v>24</v>
      </c>
    </row>
    <row r="38" spans="1:42" ht="13.5">
      <c r="A38" s="40" t="s">
        <v>15</v>
      </c>
      <c r="B38" s="40" t="s">
        <v>77</v>
      </c>
      <c r="C38" s="41" t="s">
        <v>78</v>
      </c>
      <c r="D38" s="22">
        <v>3449</v>
      </c>
      <c r="E38" s="22">
        <v>1928</v>
      </c>
      <c r="F38" s="22">
        <v>610</v>
      </c>
      <c r="G38" s="22">
        <v>11</v>
      </c>
      <c r="H38" s="22">
        <v>462</v>
      </c>
      <c r="I38" s="22">
        <f t="shared" si="0"/>
        <v>1083</v>
      </c>
      <c r="J38" s="22">
        <v>860.285093555011</v>
      </c>
      <c r="K38" s="22">
        <v>612.4467286527364</v>
      </c>
      <c r="L38" s="22">
        <v>247.83836490227463</v>
      </c>
      <c r="M38" s="22">
        <v>0</v>
      </c>
      <c r="N38" s="22">
        <v>451</v>
      </c>
      <c r="O38" s="22">
        <v>0</v>
      </c>
      <c r="P38" s="22">
        <f t="shared" si="1"/>
        <v>124</v>
      </c>
      <c r="Q38" s="22">
        <v>36</v>
      </c>
      <c r="R38" s="22">
        <v>88</v>
      </c>
      <c r="S38" s="22">
        <v>0</v>
      </c>
      <c r="T38" s="22">
        <v>0</v>
      </c>
      <c r="U38" s="22">
        <v>0</v>
      </c>
      <c r="V38" s="22">
        <f t="shared" si="2"/>
        <v>46</v>
      </c>
      <c r="W38" s="22">
        <v>0</v>
      </c>
      <c r="X38" s="22">
        <v>0</v>
      </c>
      <c r="Y38" s="22">
        <v>0</v>
      </c>
      <c r="Z38" s="22">
        <v>0</v>
      </c>
      <c r="AA38" s="22">
        <v>45</v>
      </c>
      <c r="AB38" s="22">
        <v>1</v>
      </c>
      <c r="AC38" s="22">
        <f t="shared" si="3"/>
        <v>621</v>
      </c>
      <c r="AD38" s="23">
        <v>100</v>
      </c>
      <c r="AE38" s="22">
        <v>0</v>
      </c>
      <c r="AF38" s="22">
        <v>33</v>
      </c>
      <c r="AG38" s="22">
        <v>81</v>
      </c>
      <c r="AH38" s="22">
        <v>0</v>
      </c>
      <c r="AI38" s="22">
        <v>0</v>
      </c>
      <c r="AJ38" s="22" t="s">
        <v>251</v>
      </c>
      <c r="AK38" s="22">
        <f t="shared" si="4"/>
        <v>114</v>
      </c>
      <c r="AL38" s="23">
        <v>25.76489533011272</v>
      </c>
      <c r="AM38" s="22">
        <v>0</v>
      </c>
      <c r="AN38" s="22">
        <v>89</v>
      </c>
      <c r="AO38" s="22">
        <v>7</v>
      </c>
      <c r="AP38" s="22">
        <f t="shared" si="5"/>
        <v>96</v>
      </c>
    </row>
    <row r="39" spans="1:42" ht="13.5">
      <c r="A39" s="40" t="s">
        <v>15</v>
      </c>
      <c r="B39" s="40" t="s">
        <v>79</v>
      </c>
      <c r="C39" s="41" t="s">
        <v>80</v>
      </c>
      <c r="D39" s="22">
        <v>3179</v>
      </c>
      <c r="E39" s="22">
        <v>1751</v>
      </c>
      <c r="F39" s="22">
        <v>347</v>
      </c>
      <c r="G39" s="22">
        <v>4</v>
      </c>
      <c r="H39" s="22">
        <v>259</v>
      </c>
      <c r="I39" s="22">
        <f t="shared" si="0"/>
        <v>610</v>
      </c>
      <c r="J39" s="22">
        <v>525.7102474716354</v>
      </c>
      <c r="K39" s="22">
        <v>386.9572149422365</v>
      </c>
      <c r="L39" s="22">
        <v>138.75303252939884</v>
      </c>
      <c r="M39" s="22">
        <v>0</v>
      </c>
      <c r="N39" s="22">
        <v>207</v>
      </c>
      <c r="O39" s="22">
        <v>0</v>
      </c>
      <c r="P39" s="22">
        <f t="shared" si="1"/>
        <v>124</v>
      </c>
      <c r="Q39" s="22">
        <v>33</v>
      </c>
      <c r="R39" s="22">
        <v>91</v>
      </c>
      <c r="S39" s="22">
        <v>0</v>
      </c>
      <c r="T39" s="22">
        <v>0</v>
      </c>
      <c r="U39" s="22">
        <v>0</v>
      </c>
      <c r="V39" s="22">
        <f t="shared" si="2"/>
        <v>20</v>
      </c>
      <c r="W39" s="22">
        <v>0</v>
      </c>
      <c r="X39" s="22">
        <v>0</v>
      </c>
      <c r="Y39" s="22">
        <v>0</v>
      </c>
      <c r="Z39" s="22">
        <v>0</v>
      </c>
      <c r="AA39" s="22">
        <v>19</v>
      </c>
      <c r="AB39" s="22">
        <v>1</v>
      </c>
      <c r="AC39" s="22">
        <f t="shared" si="3"/>
        <v>351</v>
      </c>
      <c r="AD39" s="23">
        <v>100</v>
      </c>
      <c r="AE39" s="22">
        <v>0</v>
      </c>
      <c r="AF39" s="22">
        <v>31</v>
      </c>
      <c r="AG39" s="22">
        <v>83</v>
      </c>
      <c r="AH39" s="22">
        <v>0</v>
      </c>
      <c r="AI39" s="22">
        <v>0</v>
      </c>
      <c r="AJ39" s="22" t="s">
        <v>251</v>
      </c>
      <c r="AK39" s="22">
        <f t="shared" si="4"/>
        <v>114</v>
      </c>
      <c r="AL39" s="23">
        <v>38.17663817663818</v>
      </c>
      <c r="AM39" s="22">
        <v>0</v>
      </c>
      <c r="AN39" s="22">
        <v>41</v>
      </c>
      <c r="AO39" s="22">
        <v>8</v>
      </c>
      <c r="AP39" s="22">
        <f t="shared" si="5"/>
        <v>49</v>
      </c>
    </row>
    <row r="40" spans="1:42" ht="13.5">
      <c r="A40" s="40" t="s">
        <v>15</v>
      </c>
      <c r="B40" s="40" t="s">
        <v>81</v>
      </c>
      <c r="C40" s="41" t="s">
        <v>82</v>
      </c>
      <c r="D40" s="22">
        <v>3554</v>
      </c>
      <c r="E40" s="22">
        <v>3554</v>
      </c>
      <c r="F40" s="22">
        <v>503</v>
      </c>
      <c r="G40" s="22">
        <v>149</v>
      </c>
      <c r="H40" s="22">
        <v>0</v>
      </c>
      <c r="I40" s="22">
        <f t="shared" si="0"/>
        <v>652</v>
      </c>
      <c r="J40" s="22">
        <v>502.6171552794073</v>
      </c>
      <c r="K40" s="22">
        <v>211.99343205803225</v>
      </c>
      <c r="L40" s="22">
        <v>290.6237232213751</v>
      </c>
      <c r="M40" s="22">
        <v>0</v>
      </c>
      <c r="N40" s="22">
        <v>506</v>
      </c>
      <c r="O40" s="22">
        <v>0</v>
      </c>
      <c r="P40" s="22">
        <f t="shared" si="1"/>
        <v>127</v>
      </c>
      <c r="Q40" s="22">
        <v>127</v>
      </c>
      <c r="R40" s="22">
        <v>0</v>
      </c>
      <c r="S40" s="22">
        <v>0</v>
      </c>
      <c r="T40" s="22">
        <v>0</v>
      </c>
      <c r="U40" s="22">
        <v>0</v>
      </c>
      <c r="V40" s="22">
        <f t="shared" si="2"/>
        <v>19</v>
      </c>
      <c r="W40" s="22">
        <v>19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f t="shared" si="3"/>
        <v>652</v>
      </c>
      <c r="AD40" s="23">
        <v>100</v>
      </c>
      <c r="AE40" s="22">
        <v>19</v>
      </c>
      <c r="AF40" s="22">
        <v>50</v>
      </c>
      <c r="AG40" s="22">
        <v>0</v>
      </c>
      <c r="AH40" s="22">
        <v>0</v>
      </c>
      <c r="AI40" s="22">
        <v>0</v>
      </c>
      <c r="AJ40" s="22" t="s">
        <v>251</v>
      </c>
      <c r="AK40" s="22">
        <f t="shared" si="4"/>
        <v>69</v>
      </c>
      <c r="AL40" s="23">
        <v>13.496932515337424</v>
      </c>
      <c r="AM40" s="22">
        <v>0</v>
      </c>
      <c r="AN40" s="22">
        <v>69</v>
      </c>
      <c r="AO40" s="22">
        <v>30</v>
      </c>
      <c r="AP40" s="22">
        <f t="shared" si="5"/>
        <v>99</v>
      </c>
    </row>
    <row r="41" spans="1:42" ht="13.5">
      <c r="A41" s="40" t="s">
        <v>15</v>
      </c>
      <c r="B41" s="40" t="s">
        <v>83</v>
      </c>
      <c r="C41" s="41" t="s">
        <v>277</v>
      </c>
      <c r="D41" s="22">
        <v>10747</v>
      </c>
      <c r="E41" s="22">
        <v>10747</v>
      </c>
      <c r="F41" s="22">
        <v>2724</v>
      </c>
      <c r="G41" s="22">
        <v>461</v>
      </c>
      <c r="H41" s="22">
        <v>0</v>
      </c>
      <c r="I41" s="22">
        <f t="shared" si="0"/>
        <v>3185</v>
      </c>
      <c r="J41" s="22">
        <v>811.9500695319879</v>
      </c>
      <c r="K41" s="22">
        <v>408.9067226151675</v>
      </c>
      <c r="L41" s="22">
        <v>403.0433469168204</v>
      </c>
      <c r="M41" s="22">
        <v>0</v>
      </c>
      <c r="N41" s="22">
        <v>2661</v>
      </c>
      <c r="O41" s="22">
        <v>0</v>
      </c>
      <c r="P41" s="22">
        <f t="shared" si="1"/>
        <v>423</v>
      </c>
      <c r="Q41" s="22">
        <v>423</v>
      </c>
      <c r="R41" s="22">
        <v>0</v>
      </c>
      <c r="S41" s="22">
        <v>0</v>
      </c>
      <c r="T41" s="22">
        <v>0</v>
      </c>
      <c r="U41" s="22">
        <v>0</v>
      </c>
      <c r="V41" s="22">
        <f t="shared" si="2"/>
        <v>101</v>
      </c>
      <c r="W41" s="22">
        <v>101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f t="shared" si="3"/>
        <v>3185</v>
      </c>
      <c r="AD41" s="23">
        <v>100</v>
      </c>
      <c r="AE41" s="22">
        <v>101</v>
      </c>
      <c r="AF41" s="22">
        <v>130</v>
      </c>
      <c r="AG41" s="22">
        <v>0</v>
      </c>
      <c r="AH41" s="22">
        <v>0</v>
      </c>
      <c r="AI41" s="22">
        <v>0</v>
      </c>
      <c r="AJ41" s="22" t="s">
        <v>251</v>
      </c>
      <c r="AK41" s="22">
        <f t="shared" si="4"/>
        <v>231</v>
      </c>
      <c r="AL41" s="23">
        <v>10.42386185243328</v>
      </c>
      <c r="AM41" s="22">
        <v>0</v>
      </c>
      <c r="AN41" s="22">
        <v>361</v>
      </c>
      <c r="AO41" s="22">
        <v>101</v>
      </c>
      <c r="AP41" s="22">
        <f t="shared" si="5"/>
        <v>462</v>
      </c>
    </row>
    <row r="42" spans="1:42" ht="13.5">
      <c r="A42" s="40" t="s">
        <v>15</v>
      </c>
      <c r="B42" s="40" t="s">
        <v>84</v>
      </c>
      <c r="C42" s="41" t="s">
        <v>85</v>
      </c>
      <c r="D42" s="22">
        <v>4711</v>
      </c>
      <c r="E42" s="22">
        <v>4711</v>
      </c>
      <c r="F42" s="22">
        <v>308</v>
      </c>
      <c r="G42" s="22">
        <v>128</v>
      </c>
      <c r="H42" s="22">
        <v>0</v>
      </c>
      <c r="I42" s="22">
        <f t="shared" si="0"/>
        <v>436</v>
      </c>
      <c r="J42" s="22">
        <v>253.55987007964455</v>
      </c>
      <c r="K42" s="22">
        <v>218.08475064189608</v>
      </c>
      <c r="L42" s="22">
        <v>35.47511943774844</v>
      </c>
      <c r="M42" s="22">
        <v>0</v>
      </c>
      <c r="N42" s="22">
        <v>261</v>
      </c>
      <c r="O42" s="22">
        <v>0</v>
      </c>
      <c r="P42" s="22">
        <f t="shared" si="1"/>
        <v>165</v>
      </c>
      <c r="Q42" s="22">
        <v>165</v>
      </c>
      <c r="R42" s="22">
        <v>0</v>
      </c>
      <c r="S42" s="22">
        <v>0</v>
      </c>
      <c r="T42" s="22">
        <v>0</v>
      </c>
      <c r="U42" s="22">
        <v>0</v>
      </c>
      <c r="V42" s="22">
        <f t="shared" si="2"/>
        <v>10</v>
      </c>
      <c r="W42" s="22">
        <v>10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3"/>
        <v>436</v>
      </c>
      <c r="AD42" s="23">
        <v>100</v>
      </c>
      <c r="AE42" s="22">
        <v>10</v>
      </c>
      <c r="AF42" s="22">
        <v>80</v>
      </c>
      <c r="AG42" s="22">
        <v>0</v>
      </c>
      <c r="AH42" s="22">
        <v>0</v>
      </c>
      <c r="AI42" s="22">
        <v>0</v>
      </c>
      <c r="AJ42" s="22" t="s">
        <v>251</v>
      </c>
      <c r="AK42" s="22">
        <f t="shared" si="4"/>
        <v>90</v>
      </c>
      <c r="AL42" s="23">
        <v>22.93577981651376</v>
      </c>
      <c r="AM42" s="22">
        <v>0</v>
      </c>
      <c r="AN42" s="22">
        <v>36</v>
      </c>
      <c r="AO42" s="22">
        <v>39</v>
      </c>
      <c r="AP42" s="22">
        <f t="shared" si="5"/>
        <v>75</v>
      </c>
    </row>
    <row r="43" spans="1:42" ht="13.5">
      <c r="A43" s="40" t="s">
        <v>15</v>
      </c>
      <c r="B43" s="40" t="s">
        <v>86</v>
      </c>
      <c r="C43" s="41" t="s">
        <v>0</v>
      </c>
      <c r="D43" s="22">
        <v>11713</v>
      </c>
      <c r="E43" s="22">
        <v>11713</v>
      </c>
      <c r="F43" s="22">
        <v>2627</v>
      </c>
      <c r="G43" s="22">
        <v>592</v>
      </c>
      <c r="H43" s="22">
        <v>0</v>
      </c>
      <c r="I43" s="22">
        <f t="shared" si="0"/>
        <v>3219</v>
      </c>
      <c r="J43" s="22">
        <v>752.9393052327995</v>
      </c>
      <c r="K43" s="22">
        <v>307.8186162430457</v>
      </c>
      <c r="L43" s="22">
        <v>445.12068898975383</v>
      </c>
      <c r="M43" s="22">
        <v>161</v>
      </c>
      <c r="N43" s="22">
        <v>2679</v>
      </c>
      <c r="O43" s="22">
        <v>0</v>
      </c>
      <c r="P43" s="22">
        <f t="shared" si="1"/>
        <v>439</v>
      </c>
      <c r="Q43" s="22">
        <v>439</v>
      </c>
      <c r="R43" s="22">
        <v>0</v>
      </c>
      <c r="S43" s="22">
        <v>0</v>
      </c>
      <c r="T43" s="22">
        <v>0</v>
      </c>
      <c r="U43" s="22">
        <v>0</v>
      </c>
      <c r="V43" s="22">
        <f t="shared" si="2"/>
        <v>101</v>
      </c>
      <c r="W43" s="22">
        <v>101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f t="shared" si="3"/>
        <v>3219</v>
      </c>
      <c r="AD43" s="23">
        <v>100</v>
      </c>
      <c r="AE43" s="22">
        <v>102</v>
      </c>
      <c r="AF43" s="22">
        <v>138</v>
      </c>
      <c r="AG43" s="22">
        <v>0</v>
      </c>
      <c r="AH43" s="22">
        <v>0</v>
      </c>
      <c r="AI43" s="22">
        <v>0</v>
      </c>
      <c r="AJ43" s="22" t="s">
        <v>251</v>
      </c>
      <c r="AK43" s="22">
        <f t="shared" si="4"/>
        <v>240</v>
      </c>
      <c r="AL43" s="23">
        <v>14.852071005917159</v>
      </c>
      <c r="AM43" s="22">
        <v>0</v>
      </c>
      <c r="AN43" s="22">
        <v>276</v>
      </c>
      <c r="AO43" s="22">
        <v>79</v>
      </c>
      <c r="AP43" s="22">
        <f t="shared" si="5"/>
        <v>355</v>
      </c>
    </row>
    <row r="44" spans="1:42" ht="13.5">
      <c r="A44" s="40" t="s">
        <v>15</v>
      </c>
      <c r="B44" s="40" t="s">
        <v>87</v>
      </c>
      <c r="C44" s="41" t="s">
        <v>278</v>
      </c>
      <c r="D44" s="22">
        <v>4287</v>
      </c>
      <c r="E44" s="22">
        <v>4262</v>
      </c>
      <c r="F44" s="22">
        <v>730</v>
      </c>
      <c r="G44" s="22">
        <v>216</v>
      </c>
      <c r="H44" s="22">
        <v>0</v>
      </c>
      <c r="I44" s="22">
        <f t="shared" si="0"/>
        <v>946</v>
      </c>
      <c r="J44" s="22">
        <v>604.5674882010283</v>
      </c>
      <c r="K44" s="22">
        <v>297.8102003188998</v>
      </c>
      <c r="L44" s="22">
        <v>306.75728788212854</v>
      </c>
      <c r="M44" s="22">
        <v>0</v>
      </c>
      <c r="N44" s="22">
        <v>745</v>
      </c>
      <c r="O44" s="22">
        <v>0</v>
      </c>
      <c r="P44" s="22">
        <f t="shared" si="1"/>
        <v>173</v>
      </c>
      <c r="Q44" s="22">
        <v>173</v>
      </c>
      <c r="R44" s="22">
        <v>0</v>
      </c>
      <c r="S44" s="22">
        <v>0</v>
      </c>
      <c r="T44" s="22">
        <v>0</v>
      </c>
      <c r="U44" s="22">
        <v>0</v>
      </c>
      <c r="V44" s="22">
        <f t="shared" si="2"/>
        <v>28</v>
      </c>
      <c r="W44" s="22">
        <v>28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f t="shared" si="3"/>
        <v>946</v>
      </c>
      <c r="AD44" s="23">
        <v>100</v>
      </c>
      <c r="AE44" s="22">
        <v>28</v>
      </c>
      <c r="AF44" s="22">
        <v>67</v>
      </c>
      <c r="AG44" s="22">
        <v>0</v>
      </c>
      <c r="AH44" s="22">
        <v>0</v>
      </c>
      <c r="AI44" s="22">
        <v>0</v>
      </c>
      <c r="AJ44" s="22" t="s">
        <v>251</v>
      </c>
      <c r="AK44" s="22">
        <f t="shared" si="4"/>
        <v>95</v>
      </c>
      <c r="AL44" s="23">
        <v>13.002114164904862</v>
      </c>
      <c r="AM44" s="22">
        <v>0</v>
      </c>
      <c r="AN44" s="22">
        <v>101</v>
      </c>
      <c r="AO44" s="22">
        <v>41</v>
      </c>
      <c r="AP44" s="22">
        <f t="shared" si="5"/>
        <v>142</v>
      </c>
    </row>
    <row r="45" spans="1:42" ht="13.5">
      <c r="A45" s="40" t="s">
        <v>15</v>
      </c>
      <c r="B45" s="40" t="s">
        <v>88</v>
      </c>
      <c r="C45" s="41" t="s">
        <v>89</v>
      </c>
      <c r="D45" s="22">
        <v>3640</v>
      </c>
      <c r="E45" s="22">
        <v>3640</v>
      </c>
      <c r="F45" s="22">
        <v>273</v>
      </c>
      <c r="G45" s="22">
        <v>84</v>
      </c>
      <c r="H45" s="22">
        <v>0</v>
      </c>
      <c r="I45" s="22">
        <f t="shared" si="0"/>
        <v>357</v>
      </c>
      <c r="J45" s="22">
        <v>268.70389884088513</v>
      </c>
      <c r="K45" s="22">
        <v>194.18937227156405</v>
      </c>
      <c r="L45" s="22">
        <v>74.51452656932109</v>
      </c>
      <c r="M45" s="22">
        <v>3</v>
      </c>
      <c r="N45" s="22">
        <v>233</v>
      </c>
      <c r="O45" s="22">
        <v>0</v>
      </c>
      <c r="P45" s="22">
        <f t="shared" si="1"/>
        <v>115</v>
      </c>
      <c r="Q45" s="22">
        <v>115</v>
      </c>
      <c r="R45" s="22">
        <v>0</v>
      </c>
      <c r="S45" s="22">
        <v>0</v>
      </c>
      <c r="T45" s="22">
        <v>0</v>
      </c>
      <c r="U45" s="22">
        <v>0</v>
      </c>
      <c r="V45" s="22">
        <f t="shared" si="2"/>
        <v>9</v>
      </c>
      <c r="W45" s="22">
        <v>9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3"/>
        <v>357</v>
      </c>
      <c r="AD45" s="23">
        <v>100</v>
      </c>
      <c r="AE45" s="22">
        <v>9</v>
      </c>
      <c r="AF45" s="22">
        <v>53</v>
      </c>
      <c r="AG45" s="22">
        <v>0</v>
      </c>
      <c r="AH45" s="22">
        <v>0</v>
      </c>
      <c r="AI45" s="22">
        <v>0</v>
      </c>
      <c r="AJ45" s="22" t="s">
        <v>251</v>
      </c>
      <c r="AK45" s="22">
        <f t="shared" si="4"/>
        <v>62</v>
      </c>
      <c r="AL45" s="23">
        <v>20.555555555555554</v>
      </c>
      <c r="AM45" s="22">
        <v>0</v>
      </c>
      <c r="AN45" s="22">
        <v>32</v>
      </c>
      <c r="AO45" s="22">
        <v>28</v>
      </c>
      <c r="AP45" s="22">
        <f t="shared" si="5"/>
        <v>60</v>
      </c>
    </row>
    <row r="46" spans="1:42" ht="13.5">
      <c r="A46" s="40" t="s">
        <v>15</v>
      </c>
      <c r="B46" s="40" t="s">
        <v>90</v>
      </c>
      <c r="C46" s="41" t="s">
        <v>91</v>
      </c>
      <c r="D46" s="22">
        <v>4655</v>
      </c>
      <c r="E46" s="22">
        <v>4655</v>
      </c>
      <c r="F46" s="22">
        <v>406</v>
      </c>
      <c r="G46" s="22">
        <v>69</v>
      </c>
      <c r="H46" s="22">
        <v>0</v>
      </c>
      <c r="I46" s="22">
        <f t="shared" si="0"/>
        <v>475</v>
      </c>
      <c r="J46" s="22">
        <v>279.56388034665923</v>
      </c>
      <c r="K46" s="22">
        <v>194.8118829363036</v>
      </c>
      <c r="L46" s="22">
        <v>84.75199741035563</v>
      </c>
      <c r="M46" s="22">
        <v>0</v>
      </c>
      <c r="N46" s="22">
        <v>333</v>
      </c>
      <c r="O46" s="22">
        <v>0</v>
      </c>
      <c r="P46" s="22">
        <f t="shared" si="1"/>
        <v>129</v>
      </c>
      <c r="Q46" s="22">
        <v>129</v>
      </c>
      <c r="R46" s="22">
        <v>0</v>
      </c>
      <c r="S46" s="22">
        <v>0</v>
      </c>
      <c r="T46" s="22">
        <v>0</v>
      </c>
      <c r="U46" s="22">
        <v>0</v>
      </c>
      <c r="V46" s="22">
        <f t="shared" si="2"/>
        <v>13</v>
      </c>
      <c r="W46" s="22">
        <v>13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3"/>
        <v>475</v>
      </c>
      <c r="AD46" s="23">
        <v>100</v>
      </c>
      <c r="AE46" s="22">
        <v>13</v>
      </c>
      <c r="AF46" s="22">
        <v>58</v>
      </c>
      <c r="AG46" s="22">
        <v>0</v>
      </c>
      <c r="AH46" s="22">
        <v>0</v>
      </c>
      <c r="AI46" s="22">
        <v>0</v>
      </c>
      <c r="AJ46" s="22" t="s">
        <v>251</v>
      </c>
      <c r="AK46" s="22">
        <f t="shared" si="4"/>
        <v>71</v>
      </c>
      <c r="AL46" s="23">
        <v>17.684210526315788</v>
      </c>
      <c r="AM46" s="22">
        <v>0</v>
      </c>
      <c r="AN46" s="22">
        <v>45</v>
      </c>
      <c r="AO46" s="22">
        <v>31</v>
      </c>
      <c r="AP46" s="22">
        <f t="shared" si="5"/>
        <v>76</v>
      </c>
    </row>
    <row r="47" spans="1:42" ht="13.5">
      <c r="A47" s="40" t="s">
        <v>15</v>
      </c>
      <c r="B47" s="40" t="s">
        <v>92</v>
      </c>
      <c r="C47" s="41" t="s">
        <v>93</v>
      </c>
      <c r="D47" s="22">
        <v>6033</v>
      </c>
      <c r="E47" s="22">
        <v>6033</v>
      </c>
      <c r="F47" s="22">
        <v>673</v>
      </c>
      <c r="G47" s="22">
        <v>11</v>
      </c>
      <c r="H47" s="22">
        <v>167</v>
      </c>
      <c r="I47" s="22">
        <f t="shared" si="0"/>
        <v>851</v>
      </c>
      <c r="J47" s="22">
        <v>386.45895065723</v>
      </c>
      <c r="K47" s="22">
        <v>381.46359406824115</v>
      </c>
      <c r="L47" s="22">
        <v>4.995356588988871</v>
      </c>
      <c r="M47" s="22">
        <v>32</v>
      </c>
      <c r="N47" s="22">
        <v>431</v>
      </c>
      <c r="O47" s="22">
        <v>0</v>
      </c>
      <c r="P47" s="22">
        <f t="shared" si="1"/>
        <v>253</v>
      </c>
      <c r="Q47" s="22">
        <v>44</v>
      </c>
      <c r="R47" s="22">
        <v>209</v>
      </c>
      <c r="S47" s="22">
        <v>0</v>
      </c>
      <c r="T47" s="22">
        <v>0</v>
      </c>
      <c r="U47" s="22">
        <v>0</v>
      </c>
      <c r="V47" s="22">
        <f t="shared" si="2"/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f t="shared" si="3"/>
        <v>684</v>
      </c>
      <c r="AD47" s="23">
        <v>100</v>
      </c>
      <c r="AE47" s="22">
        <v>0</v>
      </c>
      <c r="AF47" s="22">
        <v>0</v>
      </c>
      <c r="AG47" s="22">
        <v>251</v>
      </c>
      <c r="AH47" s="22">
        <v>0</v>
      </c>
      <c r="AI47" s="22">
        <v>0</v>
      </c>
      <c r="AJ47" s="22" t="s">
        <v>251</v>
      </c>
      <c r="AK47" s="22">
        <f t="shared" si="4"/>
        <v>251</v>
      </c>
      <c r="AL47" s="23">
        <v>39.52513966480447</v>
      </c>
      <c r="AM47" s="22">
        <v>0</v>
      </c>
      <c r="AN47" s="22">
        <v>56</v>
      </c>
      <c r="AO47" s="22">
        <v>26</v>
      </c>
      <c r="AP47" s="22">
        <f t="shared" si="5"/>
        <v>82</v>
      </c>
    </row>
    <row r="48" spans="1:42" ht="13.5">
      <c r="A48" s="40" t="s">
        <v>15</v>
      </c>
      <c r="B48" s="40" t="s">
        <v>94</v>
      </c>
      <c r="C48" s="41" t="s">
        <v>95</v>
      </c>
      <c r="D48" s="22">
        <v>4970</v>
      </c>
      <c r="E48" s="22">
        <v>4970</v>
      </c>
      <c r="F48" s="22">
        <v>462</v>
      </c>
      <c r="G48" s="22">
        <v>18</v>
      </c>
      <c r="H48" s="22">
        <v>90</v>
      </c>
      <c r="I48" s="22">
        <f t="shared" si="0"/>
        <v>570</v>
      </c>
      <c r="J48" s="22">
        <v>314.21405143187894</v>
      </c>
      <c r="K48" s="22">
        <v>299.33022794300047</v>
      </c>
      <c r="L48" s="22">
        <v>14.883823488878477</v>
      </c>
      <c r="M48" s="22">
        <v>0</v>
      </c>
      <c r="N48" s="22">
        <v>246</v>
      </c>
      <c r="O48" s="22">
        <v>0</v>
      </c>
      <c r="P48" s="22">
        <f t="shared" si="1"/>
        <v>216</v>
      </c>
      <c r="Q48" s="22">
        <v>216</v>
      </c>
      <c r="R48" s="22">
        <v>0</v>
      </c>
      <c r="S48" s="22">
        <v>0</v>
      </c>
      <c r="T48" s="22">
        <v>0</v>
      </c>
      <c r="U48" s="22">
        <v>0</v>
      </c>
      <c r="V48" s="22">
        <f t="shared" si="2"/>
        <v>18</v>
      </c>
      <c r="W48" s="22">
        <v>0</v>
      </c>
      <c r="X48" s="22">
        <v>0</v>
      </c>
      <c r="Y48" s="22">
        <v>0</v>
      </c>
      <c r="Z48" s="22">
        <v>7</v>
      </c>
      <c r="AA48" s="22">
        <v>11</v>
      </c>
      <c r="AB48" s="22">
        <v>0</v>
      </c>
      <c r="AC48" s="22">
        <f t="shared" si="3"/>
        <v>480</v>
      </c>
      <c r="AD48" s="23">
        <v>100</v>
      </c>
      <c r="AE48" s="22">
        <v>0</v>
      </c>
      <c r="AF48" s="22">
        <v>109</v>
      </c>
      <c r="AG48" s="22">
        <v>0</v>
      </c>
      <c r="AH48" s="22">
        <v>0</v>
      </c>
      <c r="AI48" s="22">
        <v>0</v>
      </c>
      <c r="AJ48" s="22" t="s">
        <v>251</v>
      </c>
      <c r="AK48" s="22">
        <f t="shared" si="4"/>
        <v>109</v>
      </c>
      <c r="AL48" s="23">
        <v>26.458333333333332</v>
      </c>
      <c r="AM48" s="22">
        <v>0</v>
      </c>
      <c r="AN48" s="22">
        <v>32</v>
      </c>
      <c r="AO48" s="22">
        <v>0</v>
      </c>
      <c r="AP48" s="22">
        <f t="shared" si="5"/>
        <v>32</v>
      </c>
    </row>
    <row r="49" spans="1:42" ht="13.5">
      <c r="A49" s="40" t="s">
        <v>15</v>
      </c>
      <c r="B49" s="40" t="s">
        <v>96</v>
      </c>
      <c r="C49" s="41" t="s">
        <v>97</v>
      </c>
      <c r="D49" s="22">
        <v>24790</v>
      </c>
      <c r="E49" s="22">
        <v>24790</v>
      </c>
      <c r="F49" s="22">
        <v>6828</v>
      </c>
      <c r="G49" s="22">
        <v>390</v>
      </c>
      <c r="H49" s="22">
        <v>0</v>
      </c>
      <c r="I49" s="22">
        <f t="shared" si="0"/>
        <v>7218</v>
      </c>
      <c r="J49" s="22">
        <v>797.7145004337807</v>
      </c>
      <c r="K49" s="22">
        <v>551.7027966424818</v>
      </c>
      <c r="L49" s="22">
        <v>246.01170379129897</v>
      </c>
      <c r="M49" s="22">
        <v>466</v>
      </c>
      <c r="N49" s="22">
        <v>5228</v>
      </c>
      <c r="O49" s="22">
        <v>269</v>
      </c>
      <c r="P49" s="22">
        <f t="shared" si="1"/>
        <v>987</v>
      </c>
      <c r="Q49" s="22">
        <v>976</v>
      </c>
      <c r="R49" s="22">
        <v>0</v>
      </c>
      <c r="S49" s="22">
        <v>0</v>
      </c>
      <c r="T49" s="22">
        <v>0</v>
      </c>
      <c r="U49" s="22">
        <v>11</v>
      </c>
      <c r="V49" s="22">
        <f t="shared" si="2"/>
        <v>734</v>
      </c>
      <c r="W49" s="22">
        <v>242</v>
      </c>
      <c r="X49" s="22">
        <v>405</v>
      </c>
      <c r="Y49" s="22">
        <v>76</v>
      </c>
      <c r="Z49" s="22">
        <v>0</v>
      </c>
      <c r="AA49" s="22">
        <v>0</v>
      </c>
      <c r="AB49" s="22">
        <v>11</v>
      </c>
      <c r="AC49" s="22">
        <f t="shared" si="3"/>
        <v>7218</v>
      </c>
      <c r="AD49" s="23">
        <v>96.27320587420338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 t="s">
        <v>251</v>
      </c>
      <c r="AK49" s="22">
        <f t="shared" si="4"/>
        <v>0</v>
      </c>
      <c r="AL49" s="23">
        <v>15.616866215512754</v>
      </c>
      <c r="AM49" s="22">
        <v>269</v>
      </c>
      <c r="AN49" s="22">
        <v>770</v>
      </c>
      <c r="AO49" s="22">
        <v>968</v>
      </c>
      <c r="AP49" s="22">
        <f t="shared" si="5"/>
        <v>2007</v>
      </c>
    </row>
    <row r="50" spans="1:42" ht="13.5">
      <c r="A50" s="40" t="s">
        <v>15</v>
      </c>
      <c r="B50" s="40" t="s">
        <v>98</v>
      </c>
      <c r="C50" s="41" t="s">
        <v>99</v>
      </c>
      <c r="D50" s="22">
        <v>3031</v>
      </c>
      <c r="E50" s="22">
        <v>3031</v>
      </c>
      <c r="F50" s="22">
        <v>431</v>
      </c>
      <c r="G50" s="22">
        <v>7</v>
      </c>
      <c r="H50" s="22">
        <v>0</v>
      </c>
      <c r="I50" s="22">
        <f t="shared" si="0"/>
        <v>438</v>
      </c>
      <c r="J50" s="22">
        <v>395.90894094358305</v>
      </c>
      <c r="K50" s="22">
        <v>394.10113756027897</v>
      </c>
      <c r="L50" s="22">
        <v>1.807803383304032</v>
      </c>
      <c r="M50" s="22">
        <v>70</v>
      </c>
      <c r="N50" s="22">
        <v>236</v>
      </c>
      <c r="O50" s="22">
        <v>5</v>
      </c>
      <c r="P50" s="22">
        <f t="shared" si="1"/>
        <v>195</v>
      </c>
      <c r="Q50" s="22">
        <v>193</v>
      </c>
      <c r="R50" s="22">
        <v>2</v>
      </c>
      <c r="S50" s="22">
        <v>0</v>
      </c>
      <c r="T50" s="22">
        <v>0</v>
      </c>
      <c r="U50" s="22">
        <v>0</v>
      </c>
      <c r="V50" s="22">
        <f t="shared" si="2"/>
        <v>2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2</v>
      </c>
      <c r="AC50" s="22">
        <f t="shared" si="3"/>
        <v>438</v>
      </c>
      <c r="AD50" s="23">
        <v>98.85844748858447</v>
      </c>
      <c r="AE50" s="22">
        <v>0</v>
      </c>
      <c r="AF50" s="22">
        <v>67</v>
      </c>
      <c r="AG50" s="22">
        <v>0</v>
      </c>
      <c r="AH50" s="22">
        <v>0</v>
      </c>
      <c r="AI50" s="22">
        <v>0</v>
      </c>
      <c r="AJ50" s="22" t="s">
        <v>251</v>
      </c>
      <c r="AK50" s="22">
        <f t="shared" si="4"/>
        <v>67</v>
      </c>
      <c r="AL50" s="23">
        <v>27.36220472440945</v>
      </c>
      <c r="AM50" s="22">
        <v>5</v>
      </c>
      <c r="AN50" s="22">
        <v>35</v>
      </c>
      <c r="AO50" s="22">
        <v>125</v>
      </c>
      <c r="AP50" s="22">
        <f t="shared" si="5"/>
        <v>165</v>
      </c>
    </row>
    <row r="51" spans="1:42" ht="13.5">
      <c r="A51" s="40" t="s">
        <v>15</v>
      </c>
      <c r="B51" s="40" t="s">
        <v>100</v>
      </c>
      <c r="C51" s="41" t="s">
        <v>101</v>
      </c>
      <c r="D51" s="22">
        <v>4626</v>
      </c>
      <c r="E51" s="22">
        <v>4626</v>
      </c>
      <c r="F51" s="22">
        <v>415</v>
      </c>
      <c r="G51" s="22">
        <v>45</v>
      </c>
      <c r="H51" s="22">
        <v>0</v>
      </c>
      <c r="I51" s="22">
        <f t="shared" si="0"/>
        <v>460</v>
      </c>
      <c r="J51" s="22">
        <v>272.432765370242</v>
      </c>
      <c r="K51" s="22">
        <v>250.51969511220082</v>
      </c>
      <c r="L51" s="22">
        <v>21.91307025804121</v>
      </c>
      <c r="M51" s="22">
        <v>111</v>
      </c>
      <c r="N51" s="22">
        <v>184</v>
      </c>
      <c r="O51" s="22">
        <v>27</v>
      </c>
      <c r="P51" s="22">
        <f t="shared" si="1"/>
        <v>249</v>
      </c>
      <c r="Q51" s="22">
        <v>246</v>
      </c>
      <c r="R51" s="22">
        <v>0</v>
      </c>
      <c r="S51" s="22">
        <v>0</v>
      </c>
      <c r="T51" s="22">
        <v>0</v>
      </c>
      <c r="U51" s="22">
        <v>3</v>
      </c>
      <c r="V51" s="22">
        <f t="shared" si="2"/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f t="shared" si="3"/>
        <v>460</v>
      </c>
      <c r="AD51" s="23">
        <v>94.1304347826087</v>
      </c>
      <c r="AE51" s="22">
        <v>0</v>
      </c>
      <c r="AF51" s="22">
        <v>101</v>
      </c>
      <c r="AG51" s="22">
        <v>0</v>
      </c>
      <c r="AH51" s="22">
        <v>0</v>
      </c>
      <c r="AI51" s="22">
        <v>0</v>
      </c>
      <c r="AJ51" s="22" t="s">
        <v>251</v>
      </c>
      <c r="AK51" s="22">
        <f t="shared" si="4"/>
        <v>101</v>
      </c>
      <c r="AL51" s="23">
        <v>37.127845884413304</v>
      </c>
      <c r="AM51" s="22">
        <v>27</v>
      </c>
      <c r="AN51" s="22">
        <v>27</v>
      </c>
      <c r="AO51" s="22">
        <v>145</v>
      </c>
      <c r="AP51" s="22">
        <f t="shared" si="5"/>
        <v>199</v>
      </c>
    </row>
    <row r="52" spans="1:42" ht="13.5">
      <c r="A52" s="40" t="s">
        <v>15</v>
      </c>
      <c r="B52" s="40" t="s">
        <v>102</v>
      </c>
      <c r="C52" s="41" t="s">
        <v>275</v>
      </c>
      <c r="D52" s="22">
        <v>7759</v>
      </c>
      <c r="E52" s="22">
        <v>7759</v>
      </c>
      <c r="F52" s="22">
        <v>914</v>
      </c>
      <c r="G52" s="22">
        <v>41</v>
      </c>
      <c r="H52" s="22">
        <v>0</v>
      </c>
      <c r="I52" s="22">
        <f t="shared" si="0"/>
        <v>955</v>
      </c>
      <c r="J52" s="22">
        <v>337.2133465864652</v>
      </c>
      <c r="K52" s="22">
        <v>259.5306908283266</v>
      </c>
      <c r="L52" s="22">
        <v>77.68265575813858</v>
      </c>
      <c r="M52" s="22">
        <v>131</v>
      </c>
      <c r="N52" s="22">
        <v>542</v>
      </c>
      <c r="O52" s="22">
        <v>31</v>
      </c>
      <c r="P52" s="22">
        <f t="shared" si="1"/>
        <v>378</v>
      </c>
      <c r="Q52" s="22">
        <v>374</v>
      </c>
      <c r="R52" s="22">
        <v>0</v>
      </c>
      <c r="S52" s="22">
        <v>0</v>
      </c>
      <c r="T52" s="22">
        <v>0</v>
      </c>
      <c r="U52" s="22">
        <v>4</v>
      </c>
      <c r="V52" s="22">
        <f t="shared" si="2"/>
        <v>4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4</v>
      </c>
      <c r="AC52" s="22">
        <f t="shared" si="3"/>
        <v>955</v>
      </c>
      <c r="AD52" s="23">
        <v>96.75392670157068</v>
      </c>
      <c r="AE52" s="22">
        <v>0</v>
      </c>
      <c r="AF52" s="22">
        <v>149</v>
      </c>
      <c r="AG52" s="22">
        <v>0</v>
      </c>
      <c r="AH52" s="22">
        <v>0</v>
      </c>
      <c r="AI52" s="22">
        <v>0</v>
      </c>
      <c r="AJ52" s="22" t="s">
        <v>251</v>
      </c>
      <c r="AK52" s="22">
        <f t="shared" si="4"/>
        <v>149</v>
      </c>
      <c r="AL52" s="23">
        <v>26.151012891344383</v>
      </c>
      <c r="AM52" s="22">
        <v>31</v>
      </c>
      <c r="AN52" s="22">
        <v>80</v>
      </c>
      <c r="AO52" s="22">
        <v>224</v>
      </c>
      <c r="AP52" s="22">
        <f t="shared" si="5"/>
        <v>335</v>
      </c>
    </row>
    <row r="53" spans="1:42" ht="13.5">
      <c r="A53" s="40" t="s">
        <v>15</v>
      </c>
      <c r="B53" s="40" t="s">
        <v>103</v>
      </c>
      <c r="C53" s="41" t="s">
        <v>276</v>
      </c>
      <c r="D53" s="22">
        <v>7207</v>
      </c>
      <c r="E53" s="22">
        <v>7207</v>
      </c>
      <c r="F53" s="22">
        <v>1112</v>
      </c>
      <c r="G53" s="22">
        <v>151</v>
      </c>
      <c r="H53" s="22">
        <v>0</v>
      </c>
      <c r="I53" s="22">
        <f t="shared" si="0"/>
        <v>1263</v>
      </c>
      <c r="J53" s="22">
        <v>480.12681734462876</v>
      </c>
      <c r="K53" s="22">
        <v>377.4868801450645</v>
      </c>
      <c r="L53" s="22">
        <v>102.63993719956436</v>
      </c>
      <c r="M53" s="22">
        <v>262</v>
      </c>
      <c r="N53" s="22">
        <v>884</v>
      </c>
      <c r="O53" s="22">
        <v>40</v>
      </c>
      <c r="P53" s="22">
        <f t="shared" si="1"/>
        <v>339</v>
      </c>
      <c r="Q53" s="22">
        <v>335</v>
      </c>
      <c r="R53" s="22">
        <v>0</v>
      </c>
      <c r="S53" s="22">
        <v>0</v>
      </c>
      <c r="T53" s="22">
        <v>0</v>
      </c>
      <c r="U53" s="22">
        <v>4</v>
      </c>
      <c r="V53" s="22">
        <f t="shared" si="2"/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f t="shared" si="3"/>
        <v>1263</v>
      </c>
      <c r="AD53" s="23">
        <v>96.83293745051465</v>
      </c>
      <c r="AE53" s="22">
        <v>0</v>
      </c>
      <c r="AF53" s="22">
        <v>120</v>
      </c>
      <c r="AG53" s="22">
        <v>0</v>
      </c>
      <c r="AH53" s="22">
        <v>0</v>
      </c>
      <c r="AI53" s="22">
        <v>0</v>
      </c>
      <c r="AJ53" s="22" t="s">
        <v>251</v>
      </c>
      <c r="AK53" s="22">
        <f t="shared" si="4"/>
        <v>120</v>
      </c>
      <c r="AL53" s="23">
        <v>25.049180327868854</v>
      </c>
      <c r="AM53" s="22">
        <v>40</v>
      </c>
      <c r="AN53" s="22">
        <v>130</v>
      </c>
      <c r="AO53" s="22">
        <v>215</v>
      </c>
      <c r="AP53" s="22">
        <f t="shared" si="5"/>
        <v>385</v>
      </c>
    </row>
    <row r="54" spans="1:42" ht="13.5">
      <c r="A54" s="40" t="s">
        <v>15</v>
      </c>
      <c r="B54" s="40" t="s">
        <v>104</v>
      </c>
      <c r="C54" s="41" t="s">
        <v>105</v>
      </c>
      <c r="D54" s="22">
        <v>11168</v>
      </c>
      <c r="E54" s="22">
        <v>11168</v>
      </c>
      <c r="F54" s="22">
        <v>3047</v>
      </c>
      <c r="G54" s="22">
        <v>126</v>
      </c>
      <c r="H54" s="22">
        <v>0</v>
      </c>
      <c r="I54" s="22">
        <f t="shared" si="0"/>
        <v>3173</v>
      </c>
      <c r="J54" s="22">
        <v>778.3981630490246</v>
      </c>
      <c r="K54" s="22">
        <v>508.79224398477066</v>
      </c>
      <c r="L54" s="22">
        <v>269.605919064254</v>
      </c>
      <c r="M54" s="22">
        <v>0</v>
      </c>
      <c r="N54" s="22">
        <v>2755</v>
      </c>
      <c r="O54" s="22">
        <v>0</v>
      </c>
      <c r="P54" s="22">
        <f t="shared" si="1"/>
        <v>418</v>
      </c>
      <c r="Q54" s="22">
        <v>74</v>
      </c>
      <c r="R54" s="22">
        <v>344</v>
      </c>
      <c r="S54" s="22">
        <v>0</v>
      </c>
      <c r="T54" s="22">
        <v>0</v>
      </c>
      <c r="U54" s="22">
        <v>0</v>
      </c>
      <c r="V54" s="22">
        <f t="shared" si="2"/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f t="shared" si="3"/>
        <v>3173</v>
      </c>
      <c r="AD54" s="23">
        <v>100</v>
      </c>
      <c r="AE54" s="22">
        <v>0</v>
      </c>
      <c r="AF54" s="22">
        <v>74</v>
      </c>
      <c r="AG54" s="22">
        <v>344</v>
      </c>
      <c r="AH54" s="22">
        <v>0</v>
      </c>
      <c r="AI54" s="22">
        <v>0</v>
      </c>
      <c r="AJ54" s="22" t="s">
        <v>251</v>
      </c>
      <c r="AK54" s="22">
        <f t="shared" si="4"/>
        <v>418</v>
      </c>
      <c r="AL54" s="23">
        <v>13.17365269461078</v>
      </c>
      <c r="AM54" s="22">
        <v>0</v>
      </c>
      <c r="AN54" s="22">
        <v>319</v>
      </c>
      <c r="AO54" s="22">
        <v>0</v>
      </c>
      <c r="AP54" s="22">
        <f t="shared" si="5"/>
        <v>319</v>
      </c>
    </row>
    <row r="55" spans="1:42" ht="13.5">
      <c r="A55" s="40" t="s">
        <v>15</v>
      </c>
      <c r="B55" s="40" t="s">
        <v>106</v>
      </c>
      <c r="C55" s="41" t="s">
        <v>107</v>
      </c>
      <c r="D55" s="22">
        <v>12716</v>
      </c>
      <c r="E55" s="22">
        <v>12716</v>
      </c>
      <c r="F55" s="22">
        <v>3456</v>
      </c>
      <c r="G55" s="22">
        <v>433</v>
      </c>
      <c r="H55" s="22">
        <v>0</v>
      </c>
      <c r="I55" s="22">
        <f t="shared" si="0"/>
        <v>3889</v>
      </c>
      <c r="J55" s="22">
        <v>837.9045706627827</v>
      </c>
      <c r="K55" s="22">
        <v>568.801251362753</v>
      </c>
      <c r="L55" s="22">
        <v>269.10331930002974</v>
      </c>
      <c r="M55" s="22">
        <v>282</v>
      </c>
      <c r="N55" s="22">
        <v>2681</v>
      </c>
      <c r="O55" s="22">
        <v>0</v>
      </c>
      <c r="P55" s="22">
        <f t="shared" si="1"/>
        <v>1208</v>
      </c>
      <c r="Q55" s="22">
        <v>433</v>
      </c>
      <c r="R55" s="22">
        <v>775</v>
      </c>
      <c r="S55" s="22">
        <v>0</v>
      </c>
      <c r="T55" s="22">
        <v>0</v>
      </c>
      <c r="U55" s="22">
        <v>0</v>
      </c>
      <c r="V55" s="22">
        <f t="shared" si="2"/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f t="shared" si="3"/>
        <v>3889</v>
      </c>
      <c r="AD55" s="23">
        <v>100</v>
      </c>
      <c r="AE55" s="22">
        <v>0</v>
      </c>
      <c r="AF55" s="22">
        <v>0</v>
      </c>
      <c r="AG55" s="22">
        <v>466</v>
      </c>
      <c r="AH55" s="22">
        <v>0</v>
      </c>
      <c r="AI55" s="22">
        <v>0</v>
      </c>
      <c r="AJ55" s="22" t="s">
        <v>251</v>
      </c>
      <c r="AK55" s="22">
        <f t="shared" si="4"/>
        <v>466</v>
      </c>
      <c r="AL55" s="23">
        <v>17.93334931671062</v>
      </c>
      <c r="AM55" s="22">
        <v>0</v>
      </c>
      <c r="AN55" s="22">
        <v>243</v>
      </c>
      <c r="AO55" s="22">
        <v>742</v>
      </c>
      <c r="AP55" s="22">
        <f t="shared" si="5"/>
        <v>985</v>
      </c>
    </row>
    <row r="56" spans="1:42" ht="13.5">
      <c r="A56" s="40" t="s">
        <v>15</v>
      </c>
      <c r="B56" s="40" t="s">
        <v>108</v>
      </c>
      <c r="C56" s="41" t="s">
        <v>109</v>
      </c>
      <c r="D56" s="22">
        <v>13293</v>
      </c>
      <c r="E56" s="22">
        <v>13293</v>
      </c>
      <c r="F56" s="22">
        <v>3602</v>
      </c>
      <c r="G56" s="22">
        <v>494</v>
      </c>
      <c r="H56" s="22">
        <v>0</v>
      </c>
      <c r="I56" s="22">
        <f t="shared" si="0"/>
        <v>4096</v>
      </c>
      <c r="J56" s="22">
        <v>844.1975331542299</v>
      </c>
      <c r="K56" s="22">
        <v>700.7499054502885</v>
      </c>
      <c r="L56" s="22">
        <v>143.4476277039414</v>
      </c>
      <c r="M56" s="22">
        <v>111</v>
      </c>
      <c r="N56" s="22">
        <v>3127</v>
      </c>
      <c r="O56" s="22">
        <v>0</v>
      </c>
      <c r="P56" s="22">
        <f t="shared" si="1"/>
        <v>596</v>
      </c>
      <c r="Q56" s="22">
        <v>596</v>
      </c>
      <c r="R56" s="22">
        <v>0</v>
      </c>
      <c r="S56" s="22">
        <v>0</v>
      </c>
      <c r="T56" s="22">
        <v>0</v>
      </c>
      <c r="U56" s="22">
        <v>0</v>
      </c>
      <c r="V56" s="22">
        <f t="shared" si="2"/>
        <v>373</v>
      </c>
      <c r="W56" s="22">
        <v>373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f t="shared" si="3"/>
        <v>4096</v>
      </c>
      <c r="AD56" s="23">
        <v>100</v>
      </c>
      <c r="AE56" s="22">
        <v>0</v>
      </c>
      <c r="AF56" s="22">
        <v>596</v>
      </c>
      <c r="AG56" s="22">
        <v>0</v>
      </c>
      <c r="AH56" s="22">
        <v>0</v>
      </c>
      <c r="AI56" s="22">
        <v>0</v>
      </c>
      <c r="AJ56" s="22" t="s">
        <v>251</v>
      </c>
      <c r="AK56" s="22">
        <f t="shared" si="4"/>
        <v>596</v>
      </c>
      <c r="AL56" s="23">
        <v>25.67149988115046</v>
      </c>
      <c r="AM56" s="22">
        <v>0</v>
      </c>
      <c r="AN56" s="22">
        <v>295</v>
      </c>
      <c r="AO56" s="22">
        <v>0</v>
      </c>
      <c r="AP56" s="22">
        <f t="shared" si="5"/>
        <v>295</v>
      </c>
    </row>
    <row r="57" spans="1:42" ht="13.5">
      <c r="A57" s="40" t="s">
        <v>15</v>
      </c>
      <c r="B57" s="40" t="s">
        <v>110</v>
      </c>
      <c r="C57" s="41" t="s">
        <v>111</v>
      </c>
      <c r="D57" s="22">
        <v>10621</v>
      </c>
      <c r="E57" s="22">
        <v>10621</v>
      </c>
      <c r="F57" s="22">
        <v>3281</v>
      </c>
      <c r="G57" s="22">
        <v>375</v>
      </c>
      <c r="H57" s="22">
        <v>0</v>
      </c>
      <c r="I57" s="22">
        <f t="shared" si="0"/>
        <v>3656</v>
      </c>
      <c r="J57" s="22">
        <v>943.0786513665741</v>
      </c>
      <c r="K57" s="22">
        <v>852.0210025885652</v>
      </c>
      <c r="L57" s="22">
        <v>91.05764877800894</v>
      </c>
      <c r="M57" s="22">
        <v>39</v>
      </c>
      <c r="N57" s="22">
        <v>2586</v>
      </c>
      <c r="O57" s="22">
        <v>0</v>
      </c>
      <c r="P57" s="22">
        <f t="shared" si="1"/>
        <v>1070</v>
      </c>
      <c r="Q57" s="22">
        <v>289</v>
      </c>
      <c r="R57" s="22">
        <v>565</v>
      </c>
      <c r="S57" s="22">
        <v>0</v>
      </c>
      <c r="T57" s="22">
        <v>0</v>
      </c>
      <c r="U57" s="22">
        <v>216</v>
      </c>
      <c r="V57" s="22">
        <f t="shared" si="2"/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f t="shared" si="3"/>
        <v>3656</v>
      </c>
      <c r="AD57" s="23">
        <v>100</v>
      </c>
      <c r="AE57" s="22">
        <v>0</v>
      </c>
      <c r="AF57" s="22">
        <v>0</v>
      </c>
      <c r="AG57" s="22">
        <v>663</v>
      </c>
      <c r="AH57" s="22">
        <v>0</v>
      </c>
      <c r="AI57" s="22">
        <v>0</v>
      </c>
      <c r="AJ57" s="22" t="s">
        <v>251</v>
      </c>
      <c r="AK57" s="22">
        <f t="shared" si="4"/>
        <v>663</v>
      </c>
      <c r="AL57" s="23">
        <v>18.998646820027062</v>
      </c>
      <c r="AM57" s="22">
        <v>0</v>
      </c>
      <c r="AN57" s="22">
        <v>277</v>
      </c>
      <c r="AO57" s="22">
        <v>305</v>
      </c>
      <c r="AP57" s="22">
        <f t="shared" si="5"/>
        <v>582</v>
      </c>
    </row>
    <row r="58" spans="1:42" ht="13.5">
      <c r="A58" s="40" t="s">
        <v>15</v>
      </c>
      <c r="B58" s="40" t="s">
        <v>112</v>
      </c>
      <c r="C58" s="41" t="s">
        <v>113</v>
      </c>
      <c r="D58" s="22">
        <v>2276</v>
      </c>
      <c r="E58" s="22">
        <v>2276</v>
      </c>
      <c r="F58" s="22">
        <v>466</v>
      </c>
      <c r="G58" s="22">
        <v>120</v>
      </c>
      <c r="H58" s="22">
        <v>0</v>
      </c>
      <c r="I58" s="22">
        <f t="shared" si="0"/>
        <v>586</v>
      </c>
      <c r="J58" s="22">
        <v>705.3951898307532</v>
      </c>
      <c r="K58" s="22">
        <v>560.9456629029539</v>
      </c>
      <c r="L58" s="22">
        <v>144.44952692779933</v>
      </c>
      <c r="M58" s="22">
        <v>0</v>
      </c>
      <c r="N58" s="22">
        <v>424</v>
      </c>
      <c r="O58" s="22">
        <v>0</v>
      </c>
      <c r="P58" s="22">
        <f t="shared" si="1"/>
        <v>162</v>
      </c>
      <c r="Q58" s="22">
        <v>96</v>
      </c>
      <c r="R58" s="22">
        <v>66</v>
      </c>
      <c r="S58" s="22">
        <v>0</v>
      </c>
      <c r="T58" s="22">
        <v>0</v>
      </c>
      <c r="U58" s="22">
        <v>0</v>
      </c>
      <c r="V58" s="22">
        <f t="shared" si="2"/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f t="shared" si="3"/>
        <v>586</v>
      </c>
      <c r="AD58" s="23">
        <v>100</v>
      </c>
      <c r="AE58" s="22">
        <v>0</v>
      </c>
      <c r="AF58" s="22">
        <v>74</v>
      </c>
      <c r="AG58" s="22">
        <v>0</v>
      </c>
      <c r="AH58" s="22">
        <v>0</v>
      </c>
      <c r="AI58" s="22">
        <v>0</v>
      </c>
      <c r="AJ58" s="22" t="s">
        <v>251</v>
      </c>
      <c r="AK58" s="22">
        <f t="shared" si="4"/>
        <v>74</v>
      </c>
      <c r="AL58" s="23">
        <v>12.627986348122866</v>
      </c>
      <c r="AM58" s="22">
        <v>0</v>
      </c>
      <c r="AN58" s="22">
        <v>66</v>
      </c>
      <c r="AO58" s="22">
        <v>88</v>
      </c>
      <c r="AP58" s="22">
        <f t="shared" si="5"/>
        <v>154</v>
      </c>
    </row>
    <row r="59" spans="1:42" ht="13.5">
      <c r="A59" s="40" t="s">
        <v>15</v>
      </c>
      <c r="B59" s="40" t="s">
        <v>114</v>
      </c>
      <c r="C59" s="41" t="s">
        <v>115</v>
      </c>
      <c r="D59" s="22">
        <v>3159</v>
      </c>
      <c r="E59" s="22">
        <v>3159</v>
      </c>
      <c r="F59" s="22">
        <v>706</v>
      </c>
      <c r="G59" s="22">
        <v>319</v>
      </c>
      <c r="H59" s="22">
        <v>0</v>
      </c>
      <c r="I59" s="22">
        <f t="shared" si="0"/>
        <v>1025</v>
      </c>
      <c r="J59" s="22">
        <v>888.9582709978448</v>
      </c>
      <c r="K59" s="22">
        <v>612.2971115360765</v>
      </c>
      <c r="L59" s="22">
        <v>276.6611594617683</v>
      </c>
      <c r="M59" s="22">
        <v>0</v>
      </c>
      <c r="N59" s="22">
        <v>833</v>
      </c>
      <c r="O59" s="22">
        <v>0</v>
      </c>
      <c r="P59" s="22">
        <f t="shared" si="1"/>
        <v>192</v>
      </c>
      <c r="Q59" s="22">
        <v>138</v>
      </c>
      <c r="R59" s="22">
        <v>54</v>
      </c>
      <c r="S59" s="22">
        <v>0</v>
      </c>
      <c r="T59" s="22">
        <v>0</v>
      </c>
      <c r="U59" s="22">
        <v>0</v>
      </c>
      <c r="V59" s="22">
        <f t="shared" si="2"/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f t="shared" si="3"/>
        <v>1025</v>
      </c>
      <c r="AD59" s="23">
        <v>100</v>
      </c>
      <c r="AE59" s="22">
        <v>0</v>
      </c>
      <c r="AF59" s="22">
        <v>54</v>
      </c>
      <c r="AG59" s="22">
        <v>30</v>
      </c>
      <c r="AH59" s="22">
        <v>0</v>
      </c>
      <c r="AI59" s="22">
        <v>0</v>
      </c>
      <c r="AJ59" s="22" t="s">
        <v>251</v>
      </c>
      <c r="AK59" s="22">
        <f t="shared" si="4"/>
        <v>84</v>
      </c>
      <c r="AL59" s="23">
        <v>8.195121951219512</v>
      </c>
      <c r="AM59" s="22">
        <v>0</v>
      </c>
      <c r="AN59" s="22">
        <v>124</v>
      </c>
      <c r="AO59" s="22">
        <v>160</v>
      </c>
      <c r="AP59" s="22">
        <f t="shared" si="5"/>
        <v>284</v>
      </c>
    </row>
    <row r="60" spans="1:42" ht="13.5">
      <c r="A60" s="40" t="s">
        <v>15</v>
      </c>
      <c r="B60" s="40" t="s">
        <v>116</v>
      </c>
      <c r="C60" s="41" t="s">
        <v>117</v>
      </c>
      <c r="D60" s="22">
        <v>4506</v>
      </c>
      <c r="E60" s="22">
        <v>4506</v>
      </c>
      <c r="F60" s="22">
        <v>1742</v>
      </c>
      <c r="G60" s="22">
        <v>329</v>
      </c>
      <c r="H60" s="22">
        <v>0</v>
      </c>
      <c r="I60" s="22">
        <f t="shared" si="0"/>
        <v>2071</v>
      </c>
      <c r="J60" s="22">
        <v>1259.2038621259935</v>
      </c>
      <c r="K60" s="22">
        <v>1059.1661650523806</v>
      </c>
      <c r="L60" s="22">
        <v>200.03769707361266</v>
      </c>
      <c r="M60" s="22">
        <v>0</v>
      </c>
      <c r="N60" s="22">
        <v>960</v>
      </c>
      <c r="O60" s="22">
        <v>0</v>
      </c>
      <c r="P60" s="22">
        <f t="shared" si="1"/>
        <v>1111</v>
      </c>
      <c r="Q60" s="22">
        <v>329</v>
      </c>
      <c r="R60" s="22">
        <v>782</v>
      </c>
      <c r="S60" s="22">
        <v>0</v>
      </c>
      <c r="T60" s="22">
        <v>0</v>
      </c>
      <c r="U60" s="22">
        <v>0</v>
      </c>
      <c r="V60" s="22">
        <f t="shared" si="2"/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f t="shared" si="3"/>
        <v>2071</v>
      </c>
      <c r="AD60" s="23">
        <v>100</v>
      </c>
      <c r="AE60" s="22">
        <v>0</v>
      </c>
      <c r="AF60" s="22">
        <v>0</v>
      </c>
      <c r="AG60" s="22">
        <v>368</v>
      </c>
      <c r="AH60" s="22">
        <v>0</v>
      </c>
      <c r="AI60" s="22">
        <v>0</v>
      </c>
      <c r="AJ60" s="22" t="s">
        <v>251</v>
      </c>
      <c r="AK60" s="22">
        <f t="shared" si="4"/>
        <v>368</v>
      </c>
      <c r="AL60" s="23">
        <v>17.769193626267505</v>
      </c>
      <c r="AM60" s="22">
        <v>0</v>
      </c>
      <c r="AN60" s="22">
        <v>224</v>
      </c>
      <c r="AO60" s="22">
        <v>743</v>
      </c>
      <c r="AP60" s="22">
        <f t="shared" si="5"/>
        <v>967</v>
      </c>
    </row>
    <row r="61" spans="1:42" ht="13.5">
      <c r="A61" s="40" t="s">
        <v>15</v>
      </c>
      <c r="B61" s="40" t="s">
        <v>118</v>
      </c>
      <c r="C61" s="41" t="s">
        <v>119</v>
      </c>
      <c r="D61" s="22">
        <v>3056</v>
      </c>
      <c r="E61" s="22">
        <v>3056</v>
      </c>
      <c r="F61" s="22">
        <v>1122</v>
      </c>
      <c r="G61" s="22">
        <v>60</v>
      </c>
      <c r="H61" s="22">
        <v>0</v>
      </c>
      <c r="I61" s="22">
        <f t="shared" si="0"/>
        <v>1182</v>
      </c>
      <c r="J61" s="22">
        <v>1059.6715197590188</v>
      </c>
      <c r="K61" s="22">
        <v>1005.8810872839417</v>
      </c>
      <c r="L61" s="22">
        <v>53.7904324750771</v>
      </c>
      <c r="M61" s="22">
        <v>0</v>
      </c>
      <c r="N61" s="22">
        <v>679</v>
      </c>
      <c r="O61" s="22">
        <v>0</v>
      </c>
      <c r="P61" s="22">
        <f t="shared" si="1"/>
        <v>503</v>
      </c>
      <c r="Q61" s="22">
        <v>60</v>
      </c>
      <c r="R61" s="22">
        <v>443</v>
      </c>
      <c r="S61" s="22">
        <v>0</v>
      </c>
      <c r="T61" s="22">
        <v>0</v>
      </c>
      <c r="U61" s="22">
        <v>0</v>
      </c>
      <c r="V61" s="22">
        <f t="shared" si="2"/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f t="shared" si="3"/>
        <v>1182</v>
      </c>
      <c r="AD61" s="23">
        <v>100</v>
      </c>
      <c r="AE61" s="22">
        <v>0</v>
      </c>
      <c r="AF61" s="22">
        <v>0</v>
      </c>
      <c r="AG61" s="22">
        <v>260</v>
      </c>
      <c r="AH61" s="22">
        <v>0</v>
      </c>
      <c r="AI61" s="22">
        <v>0</v>
      </c>
      <c r="AJ61" s="22" t="s">
        <v>251</v>
      </c>
      <c r="AK61" s="22">
        <f t="shared" si="4"/>
        <v>260</v>
      </c>
      <c r="AL61" s="23">
        <v>21.99661590524535</v>
      </c>
      <c r="AM61" s="22">
        <v>0</v>
      </c>
      <c r="AN61" s="22">
        <v>158</v>
      </c>
      <c r="AO61" s="22">
        <v>243</v>
      </c>
      <c r="AP61" s="22">
        <f t="shared" si="5"/>
        <v>401</v>
      </c>
    </row>
    <row r="62" spans="1:42" ht="13.5">
      <c r="A62" s="40" t="s">
        <v>15</v>
      </c>
      <c r="B62" s="40" t="s">
        <v>120</v>
      </c>
      <c r="C62" s="41" t="s">
        <v>121</v>
      </c>
      <c r="D62" s="22">
        <v>2880</v>
      </c>
      <c r="E62" s="22">
        <v>2880</v>
      </c>
      <c r="F62" s="22">
        <v>1094</v>
      </c>
      <c r="G62" s="22">
        <v>66</v>
      </c>
      <c r="H62" s="22">
        <v>0</v>
      </c>
      <c r="I62" s="22">
        <f t="shared" si="0"/>
        <v>1160</v>
      </c>
      <c r="J62" s="22">
        <v>1103.5007610350076</v>
      </c>
      <c r="K62" s="22">
        <v>1040.7153729071538</v>
      </c>
      <c r="L62" s="22">
        <v>62.78538812785388</v>
      </c>
      <c r="M62" s="22">
        <v>0</v>
      </c>
      <c r="N62" s="22">
        <v>672</v>
      </c>
      <c r="O62" s="22">
        <v>0</v>
      </c>
      <c r="P62" s="22">
        <f t="shared" si="1"/>
        <v>488</v>
      </c>
      <c r="Q62" s="22">
        <v>66</v>
      </c>
      <c r="R62" s="22">
        <v>422</v>
      </c>
      <c r="S62" s="22">
        <v>0</v>
      </c>
      <c r="T62" s="22">
        <v>0</v>
      </c>
      <c r="U62" s="22">
        <v>0</v>
      </c>
      <c r="V62" s="22">
        <f t="shared" si="2"/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f t="shared" si="3"/>
        <v>1160</v>
      </c>
      <c r="AD62" s="23">
        <v>100</v>
      </c>
      <c r="AE62" s="22">
        <v>0</v>
      </c>
      <c r="AF62" s="22">
        <v>0</v>
      </c>
      <c r="AG62" s="22">
        <v>257</v>
      </c>
      <c r="AH62" s="22">
        <v>0</v>
      </c>
      <c r="AI62" s="22">
        <v>0</v>
      </c>
      <c r="AJ62" s="22" t="s">
        <v>251</v>
      </c>
      <c r="AK62" s="22">
        <f t="shared" si="4"/>
        <v>257</v>
      </c>
      <c r="AL62" s="23">
        <v>22.155172413793103</v>
      </c>
      <c r="AM62" s="22">
        <v>0</v>
      </c>
      <c r="AN62" s="22">
        <v>156</v>
      </c>
      <c r="AO62" s="22">
        <v>231</v>
      </c>
      <c r="AP62" s="22">
        <f t="shared" si="5"/>
        <v>387</v>
      </c>
    </row>
    <row r="63" spans="1:42" ht="13.5">
      <c r="A63" s="40" t="s">
        <v>15</v>
      </c>
      <c r="B63" s="40" t="s">
        <v>122</v>
      </c>
      <c r="C63" s="41" t="s">
        <v>123</v>
      </c>
      <c r="D63" s="22">
        <v>9960</v>
      </c>
      <c r="E63" s="22">
        <v>9307</v>
      </c>
      <c r="F63" s="22">
        <v>2552</v>
      </c>
      <c r="G63" s="22">
        <v>683</v>
      </c>
      <c r="H63" s="22">
        <v>179</v>
      </c>
      <c r="I63" s="22">
        <f t="shared" si="0"/>
        <v>3414</v>
      </c>
      <c r="J63" s="22">
        <v>939.0988611982174</v>
      </c>
      <c r="K63" s="22">
        <v>790.2844253727238</v>
      </c>
      <c r="L63" s="22">
        <v>148.81443582549377</v>
      </c>
      <c r="M63" s="22">
        <v>0</v>
      </c>
      <c r="N63" s="22">
        <v>2179</v>
      </c>
      <c r="O63" s="22">
        <v>306</v>
      </c>
      <c r="P63" s="22">
        <f t="shared" si="1"/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f t="shared" si="2"/>
        <v>750</v>
      </c>
      <c r="W63" s="22">
        <v>389</v>
      </c>
      <c r="X63" s="22">
        <v>59</v>
      </c>
      <c r="Y63" s="22">
        <v>98</v>
      </c>
      <c r="Z63" s="22">
        <v>10</v>
      </c>
      <c r="AA63" s="22">
        <v>3</v>
      </c>
      <c r="AB63" s="22">
        <v>191</v>
      </c>
      <c r="AC63" s="22">
        <f t="shared" si="3"/>
        <v>3235</v>
      </c>
      <c r="AD63" s="23">
        <v>90.54095826893354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 t="s">
        <v>251</v>
      </c>
      <c r="AK63" s="22">
        <f t="shared" si="4"/>
        <v>0</v>
      </c>
      <c r="AL63" s="23">
        <v>23.183925811437405</v>
      </c>
      <c r="AM63" s="22">
        <v>306</v>
      </c>
      <c r="AN63" s="22">
        <v>0</v>
      </c>
      <c r="AO63" s="22">
        <v>0</v>
      </c>
      <c r="AP63" s="22">
        <f t="shared" si="5"/>
        <v>306</v>
      </c>
    </row>
    <row r="64" spans="1:42" ht="13.5">
      <c r="A64" s="40" t="s">
        <v>15</v>
      </c>
      <c r="B64" s="40" t="s">
        <v>124</v>
      </c>
      <c r="C64" s="41" t="s">
        <v>125</v>
      </c>
      <c r="D64" s="22">
        <v>8264</v>
      </c>
      <c r="E64" s="22">
        <v>8264</v>
      </c>
      <c r="F64" s="22">
        <v>1729</v>
      </c>
      <c r="G64" s="22">
        <v>102</v>
      </c>
      <c r="H64" s="22">
        <v>0</v>
      </c>
      <c r="I64" s="22">
        <f t="shared" si="0"/>
        <v>1831</v>
      </c>
      <c r="J64" s="22">
        <v>607.0230343858161</v>
      </c>
      <c r="K64" s="22">
        <v>411.0915142754843</v>
      </c>
      <c r="L64" s="22">
        <v>195.93152011033166</v>
      </c>
      <c r="M64" s="22">
        <v>114</v>
      </c>
      <c r="N64" s="22">
        <v>9</v>
      </c>
      <c r="O64" s="22">
        <v>20</v>
      </c>
      <c r="P64" s="22">
        <f t="shared" si="1"/>
        <v>1799</v>
      </c>
      <c r="Q64" s="22">
        <v>0</v>
      </c>
      <c r="R64" s="22">
        <v>541</v>
      </c>
      <c r="S64" s="22">
        <v>0</v>
      </c>
      <c r="T64" s="22">
        <v>1258</v>
      </c>
      <c r="U64" s="22">
        <v>0</v>
      </c>
      <c r="V64" s="22">
        <f t="shared" si="2"/>
        <v>3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3</v>
      </c>
      <c r="AC64" s="22">
        <f t="shared" si="3"/>
        <v>1831</v>
      </c>
      <c r="AD64" s="23">
        <v>98.90770070999454</v>
      </c>
      <c r="AE64" s="22">
        <v>0</v>
      </c>
      <c r="AF64" s="22">
        <v>0</v>
      </c>
      <c r="AG64" s="22">
        <v>539</v>
      </c>
      <c r="AH64" s="22">
        <v>0</v>
      </c>
      <c r="AI64" s="22">
        <v>1260</v>
      </c>
      <c r="AJ64" s="22" t="s">
        <v>251</v>
      </c>
      <c r="AK64" s="22">
        <f t="shared" si="4"/>
        <v>1799</v>
      </c>
      <c r="AL64" s="23">
        <v>98.50899742930591</v>
      </c>
      <c r="AM64" s="22">
        <v>20</v>
      </c>
      <c r="AN64" s="22">
        <v>1</v>
      </c>
      <c r="AO64" s="22">
        <v>0</v>
      </c>
      <c r="AP64" s="22">
        <f t="shared" si="5"/>
        <v>21</v>
      </c>
    </row>
    <row r="65" spans="1:42" ht="13.5">
      <c r="A65" s="40" t="s">
        <v>15</v>
      </c>
      <c r="B65" s="40" t="s">
        <v>126</v>
      </c>
      <c r="C65" s="41" t="s">
        <v>127</v>
      </c>
      <c r="D65" s="22">
        <v>5785</v>
      </c>
      <c r="E65" s="22">
        <v>5785</v>
      </c>
      <c r="F65" s="22">
        <v>467</v>
      </c>
      <c r="G65" s="22">
        <v>107</v>
      </c>
      <c r="H65" s="22">
        <v>0</v>
      </c>
      <c r="I65" s="22">
        <f t="shared" si="0"/>
        <v>574</v>
      </c>
      <c r="J65" s="22">
        <v>271.841441612105</v>
      </c>
      <c r="K65" s="22">
        <v>192.27809284758646</v>
      </c>
      <c r="L65" s="22">
        <v>79.56334876451854</v>
      </c>
      <c r="M65" s="22">
        <v>0</v>
      </c>
      <c r="N65" s="22">
        <v>0</v>
      </c>
      <c r="O65" s="22">
        <v>0</v>
      </c>
      <c r="P65" s="22">
        <f t="shared" si="1"/>
        <v>496</v>
      </c>
      <c r="Q65" s="22">
        <v>65</v>
      </c>
      <c r="R65" s="22">
        <v>141</v>
      </c>
      <c r="S65" s="22">
        <v>0</v>
      </c>
      <c r="T65" s="22">
        <v>290</v>
      </c>
      <c r="U65" s="22">
        <v>0</v>
      </c>
      <c r="V65" s="22">
        <f t="shared" si="2"/>
        <v>78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78</v>
      </c>
      <c r="AC65" s="22">
        <f t="shared" si="3"/>
        <v>574</v>
      </c>
      <c r="AD65" s="23">
        <v>100</v>
      </c>
      <c r="AE65" s="22">
        <v>0</v>
      </c>
      <c r="AF65" s="22">
        <v>47</v>
      </c>
      <c r="AG65" s="22">
        <v>296</v>
      </c>
      <c r="AH65" s="22">
        <v>0</v>
      </c>
      <c r="AI65" s="22">
        <v>153</v>
      </c>
      <c r="AJ65" s="22" t="s">
        <v>251</v>
      </c>
      <c r="AK65" s="22">
        <f t="shared" si="4"/>
        <v>496</v>
      </c>
      <c r="AL65" s="23">
        <v>100</v>
      </c>
      <c r="AM65" s="22">
        <v>0</v>
      </c>
      <c r="AN65" s="22">
        <v>0</v>
      </c>
      <c r="AO65" s="22">
        <v>0</v>
      </c>
      <c r="AP65" s="22">
        <f t="shared" si="5"/>
        <v>0</v>
      </c>
    </row>
    <row r="66" spans="1:42" ht="13.5">
      <c r="A66" s="40" t="s">
        <v>15</v>
      </c>
      <c r="B66" s="40" t="s">
        <v>128</v>
      </c>
      <c r="C66" s="41" t="s">
        <v>129</v>
      </c>
      <c r="D66" s="22">
        <v>17142</v>
      </c>
      <c r="E66" s="22">
        <v>17142</v>
      </c>
      <c r="F66" s="22">
        <v>5110</v>
      </c>
      <c r="G66" s="22">
        <v>180</v>
      </c>
      <c r="H66" s="22">
        <v>0</v>
      </c>
      <c r="I66" s="22">
        <f t="shared" si="0"/>
        <v>5290</v>
      </c>
      <c r="J66" s="22">
        <v>845.4760637575258</v>
      </c>
      <c r="K66" s="22">
        <v>845.4760637575258</v>
      </c>
      <c r="L66" s="22">
        <v>0</v>
      </c>
      <c r="M66" s="22">
        <v>0</v>
      </c>
      <c r="N66" s="22">
        <v>3388</v>
      </c>
      <c r="O66" s="22">
        <v>100</v>
      </c>
      <c r="P66" s="22">
        <f t="shared" si="1"/>
        <v>1612</v>
      </c>
      <c r="Q66" s="22">
        <v>74</v>
      </c>
      <c r="R66" s="22">
        <v>1538</v>
      </c>
      <c r="S66" s="22">
        <v>0</v>
      </c>
      <c r="T66" s="22">
        <v>0</v>
      </c>
      <c r="U66" s="22">
        <v>0</v>
      </c>
      <c r="V66" s="22">
        <f t="shared" si="2"/>
        <v>116</v>
      </c>
      <c r="W66" s="22">
        <v>0</v>
      </c>
      <c r="X66" s="22">
        <v>0</v>
      </c>
      <c r="Y66" s="22">
        <v>0</v>
      </c>
      <c r="Z66" s="22">
        <v>0</v>
      </c>
      <c r="AA66" s="22">
        <v>116</v>
      </c>
      <c r="AB66" s="22">
        <v>0</v>
      </c>
      <c r="AC66" s="22">
        <f t="shared" si="3"/>
        <v>5216</v>
      </c>
      <c r="AD66" s="23">
        <v>98.08282208588957</v>
      </c>
      <c r="AE66" s="22">
        <v>0</v>
      </c>
      <c r="AF66" s="22">
        <v>30</v>
      </c>
      <c r="AG66" s="22">
        <v>1582</v>
      </c>
      <c r="AH66" s="22">
        <v>0</v>
      </c>
      <c r="AI66" s="22">
        <v>0</v>
      </c>
      <c r="AJ66" s="22" t="s">
        <v>251</v>
      </c>
      <c r="AK66" s="22">
        <f t="shared" si="4"/>
        <v>1612</v>
      </c>
      <c r="AL66" s="23">
        <v>33.12883435582822</v>
      </c>
      <c r="AM66" s="22">
        <v>100</v>
      </c>
      <c r="AN66" s="22">
        <v>629</v>
      </c>
      <c r="AO66" s="22">
        <v>0</v>
      </c>
      <c r="AP66" s="22">
        <f t="shared" si="5"/>
        <v>729</v>
      </c>
    </row>
    <row r="67" spans="1:42" ht="13.5">
      <c r="A67" s="40" t="s">
        <v>15</v>
      </c>
      <c r="B67" s="40" t="s">
        <v>130</v>
      </c>
      <c r="C67" s="41" t="s">
        <v>131</v>
      </c>
      <c r="D67" s="22">
        <v>7155</v>
      </c>
      <c r="E67" s="22">
        <v>7155</v>
      </c>
      <c r="F67" s="22">
        <v>1390</v>
      </c>
      <c r="G67" s="22">
        <v>81</v>
      </c>
      <c r="H67" s="22">
        <v>0</v>
      </c>
      <c r="I67" s="22">
        <f t="shared" si="0"/>
        <v>1471</v>
      </c>
      <c r="J67" s="22">
        <v>563.2616333055723</v>
      </c>
      <c r="K67" s="22">
        <v>317.43296669634225</v>
      </c>
      <c r="L67" s="22">
        <v>245.82866660923008</v>
      </c>
      <c r="M67" s="22">
        <v>0</v>
      </c>
      <c r="N67" s="22">
        <v>0</v>
      </c>
      <c r="O67" s="22">
        <v>0</v>
      </c>
      <c r="P67" s="22">
        <f t="shared" si="1"/>
        <v>1310</v>
      </c>
      <c r="Q67" s="22">
        <v>43</v>
      </c>
      <c r="R67" s="22">
        <v>224</v>
      </c>
      <c r="S67" s="22">
        <v>0</v>
      </c>
      <c r="T67" s="22">
        <v>1043</v>
      </c>
      <c r="U67" s="22">
        <v>0</v>
      </c>
      <c r="V67" s="22">
        <f t="shared" si="2"/>
        <v>161</v>
      </c>
      <c r="W67" s="22">
        <v>141</v>
      </c>
      <c r="X67" s="22">
        <v>0</v>
      </c>
      <c r="Y67" s="22">
        <v>0</v>
      </c>
      <c r="Z67" s="22">
        <v>0</v>
      </c>
      <c r="AA67" s="22">
        <v>0</v>
      </c>
      <c r="AB67" s="22">
        <v>20</v>
      </c>
      <c r="AC67" s="22">
        <f t="shared" si="3"/>
        <v>1471</v>
      </c>
      <c r="AD67" s="23">
        <v>100</v>
      </c>
      <c r="AE67" s="22">
        <v>0</v>
      </c>
      <c r="AF67" s="22">
        <v>106</v>
      </c>
      <c r="AG67" s="22">
        <v>664</v>
      </c>
      <c r="AH67" s="22">
        <v>0</v>
      </c>
      <c r="AI67" s="22">
        <v>540</v>
      </c>
      <c r="AJ67" s="22" t="s">
        <v>251</v>
      </c>
      <c r="AK67" s="22">
        <f t="shared" si="4"/>
        <v>1310</v>
      </c>
      <c r="AL67" s="23">
        <v>100</v>
      </c>
      <c r="AM67" s="22">
        <v>0</v>
      </c>
      <c r="AN67" s="22">
        <v>0</v>
      </c>
      <c r="AO67" s="22">
        <v>0</v>
      </c>
      <c r="AP67" s="22">
        <f t="shared" si="5"/>
        <v>0</v>
      </c>
    </row>
    <row r="68" spans="1:42" ht="13.5">
      <c r="A68" s="40" t="s">
        <v>15</v>
      </c>
      <c r="B68" s="40" t="s">
        <v>132</v>
      </c>
      <c r="C68" s="41" t="s">
        <v>133</v>
      </c>
      <c r="D68" s="22">
        <v>9012</v>
      </c>
      <c r="E68" s="22">
        <v>9012</v>
      </c>
      <c r="F68" s="22">
        <v>1237</v>
      </c>
      <c r="G68" s="22">
        <v>27</v>
      </c>
      <c r="H68" s="22">
        <v>0</v>
      </c>
      <c r="I68" s="22">
        <f t="shared" si="0"/>
        <v>1264</v>
      </c>
      <c r="J68" s="22">
        <v>384.266943922563</v>
      </c>
      <c r="K68" s="22">
        <v>270.8717144264269</v>
      </c>
      <c r="L68" s="22">
        <v>113.39522949613604</v>
      </c>
      <c r="M68" s="22">
        <v>10</v>
      </c>
      <c r="N68" s="22">
        <v>0</v>
      </c>
      <c r="O68" s="22">
        <v>0</v>
      </c>
      <c r="P68" s="22">
        <f t="shared" si="1"/>
        <v>1191</v>
      </c>
      <c r="Q68" s="22">
        <v>62</v>
      </c>
      <c r="R68" s="22">
        <v>139</v>
      </c>
      <c r="S68" s="22">
        <v>0</v>
      </c>
      <c r="T68" s="22">
        <v>990</v>
      </c>
      <c r="U68" s="22">
        <v>0</v>
      </c>
      <c r="V68" s="22">
        <f t="shared" si="2"/>
        <v>73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73</v>
      </c>
      <c r="AC68" s="22">
        <f t="shared" si="3"/>
        <v>1264</v>
      </c>
      <c r="AD68" s="23">
        <v>100</v>
      </c>
      <c r="AE68" s="22">
        <v>0</v>
      </c>
      <c r="AF68" s="22">
        <v>285</v>
      </c>
      <c r="AG68" s="22">
        <v>405</v>
      </c>
      <c r="AH68" s="22">
        <v>0</v>
      </c>
      <c r="AI68" s="22">
        <v>501</v>
      </c>
      <c r="AJ68" s="22" t="s">
        <v>251</v>
      </c>
      <c r="AK68" s="22">
        <f t="shared" si="4"/>
        <v>1191</v>
      </c>
      <c r="AL68" s="23">
        <v>100</v>
      </c>
      <c r="AM68" s="22">
        <v>0</v>
      </c>
      <c r="AN68" s="22">
        <v>0</v>
      </c>
      <c r="AO68" s="22">
        <v>0</v>
      </c>
      <c r="AP68" s="22">
        <f t="shared" si="5"/>
        <v>0</v>
      </c>
    </row>
    <row r="69" spans="1:42" ht="13.5">
      <c r="A69" s="40" t="s">
        <v>15</v>
      </c>
      <c r="B69" s="40" t="s">
        <v>134</v>
      </c>
      <c r="C69" s="41" t="s">
        <v>135</v>
      </c>
      <c r="D69" s="22">
        <v>4261</v>
      </c>
      <c r="E69" s="22">
        <v>4261</v>
      </c>
      <c r="F69" s="22">
        <v>303</v>
      </c>
      <c r="G69" s="22">
        <v>9</v>
      </c>
      <c r="H69" s="22">
        <v>0</v>
      </c>
      <c r="I69" s="22">
        <f t="shared" si="0"/>
        <v>312</v>
      </c>
      <c r="J69" s="22">
        <v>200.60889944800405</v>
      </c>
      <c r="K69" s="22">
        <v>194.8221042716193</v>
      </c>
      <c r="L69" s="22">
        <v>5.786795176384732</v>
      </c>
      <c r="M69" s="22">
        <v>0</v>
      </c>
      <c r="N69" s="22">
        <v>0</v>
      </c>
      <c r="O69" s="22">
        <v>0</v>
      </c>
      <c r="P69" s="22">
        <f t="shared" si="1"/>
        <v>240</v>
      </c>
      <c r="Q69" s="22">
        <v>0</v>
      </c>
      <c r="R69" s="22">
        <v>47</v>
      </c>
      <c r="S69" s="22">
        <v>0</v>
      </c>
      <c r="T69" s="22">
        <v>193</v>
      </c>
      <c r="U69" s="22">
        <v>0</v>
      </c>
      <c r="V69" s="22">
        <f t="shared" si="2"/>
        <v>72</v>
      </c>
      <c r="W69" s="22">
        <v>72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f t="shared" si="3"/>
        <v>312</v>
      </c>
      <c r="AD69" s="23">
        <v>100</v>
      </c>
      <c r="AE69" s="22">
        <v>0</v>
      </c>
      <c r="AF69" s="22">
        <v>0</v>
      </c>
      <c r="AG69" s="22">
        <v>183</v>
      </c>
      <c r="AH69" s="22">
        <v>0</v>
      </c>
      <c r="AI69" s="22">
        <v>57</v>
      </c>
      <c r="AJ69" s="22" t="s">
        <v>251</v>
      </c>
      <c r="AK69" s="22">
        <f t="shared" si="4"/>
        <v>240</v>
      </c>
      <c r="AL69" s="23">
        <v>100</v>
      </c>
      <c r="AM69" s="22">
        <v>0</v>
      </c>
      <c r="AN69" s="22">
        <v>0</v>
      </c>
      <c r="AO69" s="22">
        <v>0</v>
      </c>
      <c r="AP69" s="22">
        <f t="shared" si="5"/>
        <v>0</v>
      </c>
    </row>
    <row r="70" spans="1:42" ht="13.5">
      <c r="A70" s="40" t="s">
        <v>15</v>
      </c>
      <c r="B70" s="40" t="s">
        <v>136</v>
      </c>
      <c r="C70" s="41" t="s">
        <v>137</v>
      </c>
      <c r="D70" s="22">
        <v>3541</v>
      </c>
      <c r="E70" s="22">
        <v>3541</v>
      </c>
      <c r="F70" s="22">
        <v>845</v>
      </c>
      <c r="G70" s="22">
        <v>35</v>
      </c>
      <c r="H70" s="22">
        <v>0</v>
      </c>
      <c r="I70" s="22">
        <f t="shared" si="0"/>
        <v>880</v>
      </c>
      <c r="J70" s="22">
        <v>680.869501301776</v>
      </c>
      <c r="K70" s="22">
        <v>653.7894643181827</v>
      </c>
      <c r="L70" s="22">
        <v>27.080036983593363</v>
      </c>
      <c r="M70" s="22">
        <v>1</v>
      </c>
      <c r="N70" s="22">
        <v>540</v>
      </c>
      <c r="O70" s="22">
        <v>0</v>
      </c>
      <c r="P70" s="22">
        <f t="shared" si="1"/>
        <v>256</v>
      </c>
      <c r="Q70" s="22">
        <v>0</v>
      </c>
      <c r="R70" s="22">
        <v>202</v>
      </c>
      <c r="S70" s="22">
        <v>0</v>
      </c>
      <c r="T70" s="22">
        <v>0</v>
      </c>
      <c r="U70" s="22">
        <v>54</v>
      </c>
      <c r="V70" s="22">
        <f t="shared" si="2"/>
        <v>84</v>
      </c>
      <c r="W70" s="22">
        <v>0</v>
      </c>
      <c r="X70" s="22">
        <v>42</v>
      </c>
      <c r="Y70" s="22">
        <v>38</v>
      </c>
      <c r="Z70" s="22">
        <v>4</v>
      </c>
      <c r="AA70" s="22">
        <v>0</v>
      </c>
      <c r="AB70" s="22">
        <v>0</v>
      </c>
      <c r="AC70" s="22">
        <f t="shared" si="3"/>
        <v>880</v>
      </c>
      <c r="AD70" s="23">
        <v>100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 t="s">
        <v>251</v>
      </c>
      <c r="AK70" s="22">
        <f t="shared" si="4"/>
        <v>0</v>
      </c>
      <c r="AL70" s="23">
        <v>9.648127128263337</v>
      </c>
      <c r="AM70" s="22">
        <v>0</v>
      </c>
      <c r="AN70" s="22">
        <v>35</v>
      </c>
      <c r="AO70" s="22">
        <v>256</v>
      </c>
      <c r="AP70" s="22">
        <f t="shared" si="5"/>
        <v>291</v>
      </c>
    </row>
    <row r="71" spans="1:42" ht="13.5">
      <c r="A71" s="40" t="s">
        <v>15</v>
      </c>
      <c r="B71" s="40" t="s">
        <v>138</v>
      </c>
      <c r="C71" s="41" t="s">
        <v>139</v>
      </c>
      <c r="D71" s="22">
        <v>12951</v>
      </c>
      <c r="E71" s="22">
        <v>12821</v>
      </c>
      <c r="F71" s="22">
        <v>3888</v>
      </c>
      <c r="G71" s="22">
        <v>151</v>
      </c>
      <c r="H71" s="22">
        <v>39</v>
      </c>
      <c r="I71" s="22">
        <f t="shared" si="0"/>
        <v>4078</v>
      </c>
      <c r="J71" s="22">
        <v>862.6826298915936</v>
      </c>
      <c r="K71" s="22">
        <v>830.7392563963432</v>
      </c>
      <c r="L71" s="22">
        <v>31.943373495250274</v>
      </c>
      <c r="M71" s="22">
        <v>1</v>
      </c>
      <c r="N71" s="22">
        <v>2340</v>
      </c>
      <c r="O71" s="22">
        <v>701</v>
      </c>
      <c r="P71" s="22">
        <f t="shared" si="1"/>
        <v>998</v>
      </c>
      <c r="Q71" s="22">
        <v>0</v>
      </c>
      <c r="R71" s="22">
        <v>998</v>
      </c>
      <c r="S71" s="22">
        <v>0</v>
      </c>
      <c r="T71" s="22">
        <v>0</v>
      </c>
      <c r="U71" s="22">
        <v>0</v>
      </c>
      <c r="V71" s="22">
        <f t="shared" si="2"/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f t="shared" si="3"/>
        <v>4039</v>
      </c>
      <c r="AD71" s="23">
        <v>82.64421886605595</v>
      </c>
      <c r="AE71" s="22">
        <v>0</v>
      </c>
      <c r="AF71" s="22">
        <v>0</v>
      </c>
      <c r="AG71" s="22">
        <v>983</v>
      </c>
      <c r="AH71" s="22">
        <v>0</v>
      </c>
      <c r="AI71" s="22">
        <v>0</v>
      </c>
      <c r="AJ71" s="22" t="s">
        <v>251</v>
      </c>
      <c r="AK71" s="22">
        <f t="shared" si="4"/>
        <v>983</v>
      </c>
      <c r="AL71" s="23">
        <v>24.356435643564357</v>
      </c>
      <c r="AM71" s="22">
        <v>701</v>
      </c>
      <c r="AN71" s="22">
        <v>312</v>
      </c>
      <c r="AO71" s="22">
        <v>15</v>
      </c>
      <c r="AP71" s="22">
        <f t="shared" si="5"/>
        <v>1028</v>
      </c>
    </row>
    <row r="72" spans="1:42" ht="13.5">
      <c r="A72" s="40" t="s">
        <v>15</v>
      </c>
      <c r="B72" s="40" t="s">
        <v>140</v>
      </c>
      <c r="C72" s="41" t="s">
        <v>141</v>
      </c>
      <c r="D72" s="22">
        <v>40973</v>
      </c>
      <c r="E72" s="22">
        <v>40968</v>
      </c>
      <c r="F72" s="22">
        <v>11210</v>
      </c>
      <c r="G72" s="22">
        <v>139</v>
      </c>
      <c r="H72" s="22">
        <v>2</v>
      </c>
      <c r="I72" s="22">
        <f t="shared" si="0"/>
        <v>11351</v>
      </c>
      <c r="J72" s="22">
        <v>759.0030053202427</v>
      </c>
      <c r="K72" s="22">
        <v>622.996299935574</v>
      </c>
      <c r="L72" s="22">
        <v>136.00670538466863</v>
      </c>
      <c r="M72" s="22">
        <v>1102</v>
      </c>
      <c r="N72" s="22">
        <v>9668</v>
      </c>
      <c r="O72" s="22">
        <v>0</v>
      </c>
      <c r="P72" s="22">
        <f t="shared" si="1"/>
        <v>1681</v>
      </c>
      <c r="Q72" s="22">
        <v>0</v>
      </c>
      <c r="R72" s="22">
        <v>1681</v>
      </c>
      <c r="S72" s="22">
        <v>0</v>
      </c>
      <c r="T72" s="22">
        <v>0</v>
      </c>
      <c r="U72" s="22">
        <v>0</v>
      </c>
      <c r="V72" s="22">
        <f t="shared" si="2"/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f t="shared" si="3"/>
        <v>11349</v>
      </c>
      <c r="AD72" s="23">
        <v>100</v>
      </c>
      <c r="AE72" s="22">
        <v>0</v>
      </c>
      <c r="AF72" s="22">
        <v>0</v>
      </c>
      <c r="AG72" s="22">
        <v>1390</v>
      </c>
      <c r="AH72" s="22">
        <v>0</v>
      </c>
      <c r="AI72" s="22">
        <v>0</v>
      </c>
      <c r="AJ72" s="22" t="s">
        <v>251</v>
      </c>
      <c r="AK72" s="22">
        <f t="shared" si="4"/>
        <v>1390</v>
      </c>
      <c r="AL72" s="23">
        <v>20.014456670146977</v>
      </c>
      <c r="AM72" s="22">
        <v>0</v>
      </c>
      <c r="AN72" s="22">
        <v>1274</v>
      </c>
      <c r="AO72" s="22">
        <v>291</v>
      </c>
      <c r="AP72" s="22">
        <f t="shared" si="5"/>
        <v>1565</v>
      </c>
    </row>
    <row r="73" spans="1:42" ht="13.5">
      <c r="A73" s="40" t="s">
        <v>15</v>
      </c>
      <c r="B73" s="40" t="s">
        <v>142</v>
      </c>
      <c r="C73" s="41" t="s">
        <v>143</v>
      </c>
      <c r="D73" s="22">
        <v>22418</v>
      </c>
      <c r="E73" s="22">
        <v>22418</v>
      </c>
      <c r="F73" s="22">
        <v>4466</v>
      </c>
      <c r="G73" s="22">
        <v>1278</v>
      </c>
      <c r="H73" s="22">
        <v>0</v>
      </c>
      <c r="I73" s="22">
        <f t="shared" si="0"/>
        <v>5744</v>
      </c>
      <c r="J73" s="22">
        <v>701.979940287709</v>
      </c>
      <c r="K73" s="22">
        <v>584.7795985857744</v>
      </c>
      <c r="L73" s="22">
        <v>117.20034170193472</v>
      </c>
      <c r="M73" s="22">
        <v>441</v>
      </c>
      <c r="N73" s="22">
        <v>4894</v>
      </c>
      <c r="O73" s="22">
        <v>48</v>
      </c>
      <c r="P73" s="22">
        <f t="shared" si="1"/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f t="shared" si="2"/>
        <v>802</v>
      </c>
      <c r="W73" s="22">
        <v>16</v>
      </c>
      <c r="X73" s="22">
        <v>321</v>
      </c>
      <c r="Y73" s="22">
        <v>393</v>
      </c>
      <c r="Z73" s="22">
        <v>0</v>
      </c>
      <c r="AA73" s="22">
        <v>0</v>
      </c>
      <c r="AB73" s="22">
        <v>72</v>
      </c>
      <c r="AC73" s="22">
        <f t="shared" si="3"/>
        <v>5744</v>
      </c>
      <c r="AD73" s="23">
        <v>99.16434540389972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 t="s">
        <v>251</v>
      </c>
      <c r="AK73" s="22">
        <f t="shared" si="4"/>
        <v>0</v>
      </c>
      <c r="AL73" s="23">
        <v>20.09700889248181</v>
      </c>
      <c r="AM73" s="22">
        <v>48</v>
      </c>
      <c r="AN73" s="22">
        <v>745</v>
      </c>
      <c r="AO73" s="22">
        <v>0</v>
      </c>
      <c r="AP73" s="22">
        <f t="shared" si="5"/>
        <v>793</v>
      </c>
    </row>
    <row r="74" spans="1:42" ht="13.5">
      <c r="A74" s="40" t="s">
        <v>15</v>
      </c>
      <c r="B74" s="40" t="s">
        <v>144</v>
      </c>
      <c r="C74" s="41" t="s">
        <v>145</v>
      </c>
      <c r="D74" s="22">
        <v>3363</v>
      </c>
      <c r="E74" s="22">
        <v>3363</v>
      </c>
      <c r="F74" s="22">
        <v>661</v>
      </c>
      <c r="G74" s="22">
        <v>29</v>
      </c>
      <c r="H74" s="22">
        <v>251</v>
      </c>
      <c r="I74" s="22">
        <f t="shared" si="0"/>
        <v>941</v>
      </c>
      <c r="J74" s="22">
        <v>766.6019006187397</v>
      </c>
      <c r="K74" s="22">
        <v>742.9765498026469</v>
      </c>
      <c r="L74" s="22">
        <v>23.62535081609294</v>
      </c>
      <c r="M74" s="22">
        <v>0</v>
      </c>
      <c r="N74" s="22">
        <v>485</v>
      </c>
      <c r="O74" s="22">
        <v>0</v>
      </c>
      <c r="P74" s="22">
        <f t="shared" si="1"/>
        <v>3</v>
      </c>
      <c r="Q74" s="22">
        <v>0</v>
      </c>
      <c r="R74" s="22">
        <v>0</v>
      </c>
      <c r="S74" s="22">
        <v>0</v>
      </c>
      <c r="T74" s="22">
        <v>0</v>
      </c>
      <c r="U74" s="22">
        <v>3</v>
      </c>
      <c r="V74" s="22">
        <f t="shared" si="2"/>
        <v>202</v>
      </c>
      <c r="W74" s="22">
        <v>0</v>
      </c>
      <c r="X74" s="22">
        <v>89</v>
      </c>
      <c r="Y74" s="22">
        <v>41</v>
      </c>
      <c r="Z74" s="22">
        <v>1</v>
      </c>
      <c r="AA74" s="22">
        <v>0</v>
      </c>
      <c r="AB74" s="22">
        <v>71</v>
      </c>
      <c r="AC74" s="22">
        <f t="shared" si="3"/>
        <v>690</v>
      </c>
      <c r="AD74" s="23">
        <v>100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 t="s">
        <v>251</v>
      </c>
      <c r="AK74" s="22">
        <f t="shared" si="4"/>
        <v>0</v>
      </c>
      <c r="AL74" s="23">
        <v>29.275362318840582</v>
      </c>
      <c r="AM74" s="22">
        <v>0</v>
      </c>
      <c r="AN74" s="22">
        <v>53</v>
      </c>
      <c r="AO74" s="22">
        <v>3</v>
      </c>
      <c r="AP74" s="22">
        <f t="shared" si="5"/>
        <v>56</v>
      </c>
    </row>
    <row r="75" spans="1:42" ht="13.5">
      <c r="A75" s="40" t="s">
        <v>15</v>
      </c>
      <c r="B75" s="40" t="s">
        <v>146</v>
      </c>
      <c r="C75" s="41" t="s">
        <v>147</v>
      </c>
      <c r="D75" s="22">
        <v>3093</v>
      </c>
      <c r="E75" s="22">
        <v>1123</v>
      </c>
      <c r="F75" s="22">
        <v>317</v>
      </c>
      <c r="G75" s="22">
        <v>0</v>
      </c>
      <c r="H75" s="22">
        <v>460</v>
      </c>
      <c r="I75" s="22">
        <f aca="true" t="shared" si="6" ref="I75:I91">SUM(F75:H75)</f>
        <v>777</v>
      </c>
      <c r="J75" s="22">
        <v>688.2531921395639</v>
      </c>
      <c r="K75" s="22">
        <v>688.2531921395639</v>
      </c>
      <c r="L75" s="22">
        <v>0</v>
      </c>
      <c r="M75" s="22">
        <v>0</v>
      </c>
      <c r="N75" s="22">
        <v>147</v>
      </c>
      <c r="O75" s="22">
        <v>4</v>
      </c>
      <c r="P75" s="22">
        <f aca="true" t="shared" si="7" ref="P75:P91">SUM(Q75:U75)</f>
        <v>166</v>
      </c>
      <c r="Q75" s="22">
        <v>118</v>
      </c>
      <c r="R75" s="22">
        <v>48</v>
      </c>
      <c r="S75" s="22">
        <v>0</v>
      </c>
      <c r="T75" s="22">
        <v>0</v>
      </c>
      <c r="U75" s="22">
        <v>0</v>
      </c>
      <c r="V75" s="22">
        <f aca="true" t="shared" si="8" ref="V75:V91">SUM(W75:AB75)</f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f aca="true" t="shared" si="9" ref="AC75:AC91">N75+O75+P75+V75</f>
        <v>317</v>
      </c>
      <c r="AD75" s="23">
        <v>98.73817034700315</v>
      </c>
      <c r="AE75" s="22">
        <v>0</v>
      </c>
      <c r="AF75" s="22">
        <v>83</v>
      </c>
      <c r="AG75" s="22">
        <v>48</v>
      </c>
      <c r="AH75" s="22">
        <v>0</v>
      </c>
      <c r="AI75" s="22">
        <v>0</v>
      </c>
      <c r="AJ75" s="22" t="s">
        <v>251</v>
      </c>
      <c r="AK75" s="22">
        <f aca="true" t="shared" si="10" ref="AK75:AK91">SUM(AE75:AI75)</f>
        <v>131</v>
      </c>
      <c r="AL75" s="23">
        <v>41.32492113564668</v>
      </c>
      <c r="AM75" s="22">
        <v>4</v>
      </c>
      <c r="AN75" s="22">
        <v>37</v>
      </c>
      <c r="AO75" s="22">
        <v>35</v>
      </c>
      <c r="AP75" s="22">
        <f aca="true" t="shared" si="11" ref="AP75:AP91">SUM(AM75:AO75)</f>
        <v>76</v>
      </c>
    </row>
    <row r="76" spans="1:42" ht="13.5">
      <c r="A76" s="40" t="s">
        <v>15</v>
      </c>
      <c r="B76" s="40" t="s">
        <v>148</v>
      </c>
      <c r="C76" s="41" t="s">
        <v>149</v>
      </c>
      <c r="D76" s="22">
        <v>1952</v>
      </c>
      <c r="E76" s="22">
        <v>406</v>
      </c>
      <c r="F76" s="22">
        <v>216</v>
      </c>
      <c r="G76" s="22">
        <v>0</v>
      </c>
      <c r="H76" s="22">
        <v>820</v>
      </c>
      <c r="I76" s="22">
        <f t="shared" si="6"/>
        <v>1036</v>
      </c>
      <c r="J76" s="22">
        <v>1454.0759038850213</v>
      </c>
      <c r="K76" s="22">
        <v>1454.0759038850213</v>
      </c>
      <c r="L76" s="22">
        <v>0</v>
      </c>
      <c r="M76" s="22">
        <v>0</v>
      </c>
      <c r="N76" s="22">
        <v>116</v>
      </c>
      <c r="O76" s="22">
        <v>0</v>
      </c>
      <c r="P76" s="22">
        <f t="shared" si="7"/>
        <v>9</v>
      </c>
      <c r="Q76" s="22">
        <v>0</v>
      </c>
      <c r="R76" s="22">
        <v>9</v>
      </c>
      <c r="S76" s="22">
        <v>0</v>
      </c>
      <c r="T76" s="22">
        <v>0</v>
      </c>
      <c r="U76" s="22">
        <v>0</v>
      </c>
      <c r="V76" s="22">
        <f t="shared" si="8"/>
        <v>91</v>
      </c>
      <c r="W76" s="22">
        <v>29</v>
      </c>
      <c r="X76" s="22">
        <v>0</v>
      </c>
      <c r="Y76" s="22">
        <v>15</v>
      </c>
      <c r="Z76" s="22">
        <v>0</v>
      </c>
      <c r="AA76" s="22">
        <v>0</v>
      </c>
      <c r="AB76" s="22">
        <v>47</v>
      </c>
      <c r="AC76" s="22">
        <f t="shared" si="9"/>
        <v>216</v>
      </c>
      <c r="AD76" s="23">
        <v>100</v>
      </c>
      <c r="AE76" s="22">
        <v>0</v>
      </c>
      <c r="AF76" s="22">
        <v>0</v>
      </c>
      <c r="AG76" s="22">
        <v>9</v>
      </c>
      <c r="AH76" s="22">
        <v>0</v>
      </c>
      <c r="AI76" s="22">
        <v>0</v>
      </c>
      <c r="AJ76" s="22" t="s">
        <v>251</v>
      </c>
      <c r="AK76" s="22">
        <f t="shared" si="10"/>
        <v>9</v>
      </c>
      <c r="AL76" s="23">
        <v>46.2962962962963</v>
      </c>
      <c r="AM76" s="22">
        <v>0</v>
      </c>
      <c r="AN76" s="22">
        <v>14</v>
      </c>
      <c r="AO76" s="22">
        <v>0</v>
      </c>
      <c r="AP76" s="22">
        <f t="shared" si="11"/>
        <v>14</v>
      </c>
    </row>
    <row r="77" spans="1:42" ht="13.5">
      <c r="A77" s="40" t="s">
        <v>15</v>
      </c>
      <c r="B77" s="40" t="s">
        <v>150</v>
      </c>
      <c r="C77" s="41" t="s">
        <v>279</v>
      </c>
      <c r="D77" s="22">
        <v>4736</v>
      </c>
      <c r="E77" s="22">
        <v>4736</v>
      </c>
      <c r="F77" s="22">
        <v>943</v>
      </c>
      <c r="G77" s="22">
        <v>0</v>
      </c>
      <c r="H77" s="22">
        <v>0</v>
      </c>
      <c r="I77" s="22">
        <f t="shared" si="6"/>
        <v>943</v>
      </c>
      <c r="J77" s="22">
        <v>545.5155497963717</v>
      </c>
      <c r="K77" s="22">
        <v>545.5155497963717</v>
      </c>
      <c r="L77" s="22">
        <v>0</v>
      </c>
      <c r="M77" s="22">
        <v>0</v>
      </c>
      <c r="N77" s="22">
        <v>609</v>
      </c>
      <c r="O77" s="22">
        <v>2</v>
      </c>
      <c r="P77" s="22">
        <f t="shared" si="7"/>
        <v>332</v>
      </c>
      <c r="Q77" s="22">
        <v>168</v>
      </c>
      <c r="R77" s="22">
        <v>164</v>
      </c>
      <c r="S77" s="22">
        <v>0</v>
      </c>
      <c r="T77" s="22">
        <v>0</v>
      </c>
      <c r="U77" s="22">
        <v>0</v>
      </c>
      <c r="V77" s="22">
        <f t="shared" si="8"/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f t="shared" si="9"/>
        <v>943</v>
      </c>
      <c r="AD77" s="23">
        <v>99.78791092258749</v>
      </c>
      <c r="AE77" s="22">
        <v>0</v>
      </c>
      <c r="AF77" s="22">
        <v>160</v>
      </c>
      <c r="AG77" s="22">
        <v>159</v>
      </c>
      <c r="AH77" s="22">
        <v>0</v>
      </c>
      <c r="AI77" s="22">
        <v>0</v>
      </c>
      <c r="AJ77" s="22" t="s">
        <v>251</v>
      </c>
      <c r="AK77" s="22">
        <f t="shared" si="10"/>
        <v>319</v>
      </c>
      <c r="AL77" s="23">
        <v>33.828207847295864</v>
      </c>
      <c r="AM77" s="22">
        <v>2</v>
      </c>
      <c r="AN77" s="22">
        <v>41</v>
      </c>
      <c r="AO77" s="22">
        <v>0</v>
      </c>
      <c r="AP77" s="22">
        <f t="shared" si="11"/>
        <v>43</v>
      </c>
    </row>
    <row r="78" spans="1:42" ht="13.5">
      <c r="A78" s="40" t="s">
        <v>15</v>
      </c>
      <c r="B78" s="40" t="s">
        <v>151</v>
      </c>
      <c r="C78" s="41" t="s">
        <v>152</v>
      </c>
      <c r="D78" s="22">
        <v>6296</v>
      </c>
      <c r="E78" s="22">
        <v>2731</v>
      </c>
      <c r="F78" s="22">
        <v>653</v>
      </c>
      <c r="G78" s="22">
        <v>715</v>
      </c>
      <c r="H78" s="22">
        <v>817</v>
      </c>
      <c r="I78" s="22">
        <f t="shared" si="6"/>
        <v>2185</v>
      </c>
      <c r="J78" s="22">
        <v>950.8102556961584</v>
      </c>
      <c r="K78" s="22">
        <v>735.8444587561573</v>
      </c>
      <c r="L78" s="22">
        <v>214.96579694000104</v>
      </c>
      <c r="M78" s="22">
        <v>312</v>
      </c>
      <c r="N78" s="22">
        <v>1157</v>
      </c>
      <c r="O78" s="22">
        <v>0</v>
      </c>
      <c r="P78" s="22">
        <f t="shared" si="7"/>
        <v>306</v>
      </c>
      <c r="Q78" s="22">
        <v>152</v>
      </c>
      <c r="R78" s="22">
        <v>154</v>
      </c>
      <c r="S78" s="22">
        <v>0</v>
      </c>
      <c r="T78" s="22">
        <v>0</v>
      </c>
      <c r="U78" s="22">
        <v>0</v>
      </c>
      <c r="V78" s="22">
        <f t="shared" si="8"/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f t="shared" si="9"/>
        <v>1463</v>
      </c>
      <c r="AD78" s="23">
        <v>100</v>
      </c>
      <c r="AE78" s="22">
        <v>0</v>
      </c>
      <c r="AF78" s="22">
        <v>152</v>
      </c>
      <c r="AG78" s="22">
        <v>154</v>
      </c>
      <c r="AH78" s="22">
        <v>0</v>
      </c>
      <c r="AI78" s="22">
        <v>0</v>
      </c>
      <c r="AJ78" s="22" t="s">
        <v>251</v>
      </c>
      <c r="AK78" s="22">
        <f t="shared" si="10"/>
        <v>306</v>
      </c>
      <c r="AL78" s="23">
        <v>34.816901408450704</v>
      </c>
      <c r="AM78" s="22">
        <v>0</v>
      </c>
      <c r="AN78" s="22">
        <v>98</v>
      </c>
      <c r="AO78" s="22">
        <v>0</v>
      </c>
      <c r="AP78" s="22">
        <f t="shared" si="11"/>
        <v>98</v>
      </c>
    </row>
    <row r="79" spans="1:42" ht="13.5">
      <c r="A79" s="40" t="s">
        <v>15</v>
      </c>
      <c r="B79" s="40" t="s">
        <v>153</v>
      </c>
      <c r="C79" s="41" t="s">
        <v>154</v>
      </c>
      <c r="D79" s="22">
        <v>1951</v>
      </c>
      <c r="E79" s="22">
        <v>1951</v>
      </c>
      <c r="F79" s="22">
        <v>303</v>
      </c>
      <c r="G79" s="22">
        <v>0</v>
      </c>
      <c r="H79" s="22">
        <v>700</v>
      </c>
      <c r="I79" s="22">
        <f t="shared" si="6"/>
        <v>1003</v>
      </c>
      <c r="J79" s="22">
        <v>1408.4803718500525</v>
      </c>
      <c r="K79" s="22">
        <v>1408.4803718500525</v>
      </c>
      <c r="L79" s="22">
        <v>0</v>
      </c>
      <c r="M79" s="22">
        <v>0</v>
      </c>
      <c r="N79" s="22">
        <v>24</v>
      </c>
      <c r="O79" s="22">
        <v>0</v>
      </c>
      <c r="P79" s="22">
        <f t="shared" si="7"/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f t="shared" si="8"/>
        <v>184</v>
      </c>
      <c r="W79" s="22">
        <v>63</v>
      </c>
      <c r="X79" s="22">
        <v>17</v>
      </c>
      <c r="Y79" s="22">
        <v>20</v>
      </c>
      <c r="Z79" s="22">
        <v>0</v>
      </c>
      <c r="AA79" s="22">
        <v>0</v>
      </c>
      <c r="AB79" s="22">
        <v>84</v>
      </c>
      <c r="AC79" s="22">
        <f t="shared" si="9"/>
        <v>208</v>
      </c>
      <c r="AD79" s="23">
        <v>100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 t="s">
        <v>251</v>
      </c>
      <c r="AK79" s="22">
        <f t="shared" si="10"/>
        <v>0</v>
      </c>
      <c r="AL79" s="23">
        <v>88.46153846153845</v>
      </c>
      <c r="AM79" s="22">
        <v>0</v>
      </c>
      <c r="AN79" s="22">
        <v>14</v>
      </c>
      <c r="AO79" s="22">
        <v>0</v>
      </c>
      <c r="AP79" s="22">
        <f t="shared" si="11"/>
        <v>14</v>
      </c>
    </row>
    <row r="80" spans="1:42" ht="13.5">
      <c r="A80" s="40" t="s">
        <v>15</v>
      </c>
      <c r="B80" s="40" t="s">
        <v>155</v>
      </c>
      <c r="C80" s="41" t="s">
        <v>156</v>
      </c>
      <c r="D80" s="22">
        <v>3416</v>
      </c>
      <c r="E80" s="22">
        <v>2850</v>
      </c>
      <c r="F80" s="22">
        <v>364</v>
      </c>
      <c r="G80" s="22">
        <v>0</v>
      </c>
      <c r="H80" s="22">
        <v>62</v>
      </c>
      <c r="I80" s="22">
        <f t="shared" si="6"/>
        <v>426</v>
      </c>
      <c r="J80" s="22">
        <v>341.66372589907286</v>
      </c>
      <c r="K80" s="22">
        <v>331.237368066472</v>
      </c>
      <c r="L80" s="22">
        <v>10.426357832600814</v>
      </c>
      <c r="M80" s="22">
        <v>2</v>
      </c>
      <c r="N80" s="22">
        <v>158</v>
      </c>
      <c r="O80" s="22">
        <v>0</v>
      </c>
      <c r="P80" s="22">
        <f t="shared" si="7"/>
        <v>206</v>
      </c>
      <c r="Q80" s="22">
        <v>69</v>
      </c>
      <c r="R80" s="22">
        <v>137</v>
      </c>
      <c r="S80" s="22">
        <v>0</v>
      </c>
      <c r="T80" s="22">
        <v>0</v>
      </c>
      <c r="U80" s="22">
        <v>0</v>
      </c>
      <c r="V80" s="22">
        <f t="shared" si="8"/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f t="shared" si="9"/>
        <v>364</v>
      </c>
      <c r="AD80" s="23">
        <v>100</v>
      </c>
      <c r="AE80" s="22">
        <v>0</v>
      </c>
      <c r="AF80" s="22">
        <v>59</v>
      </c>
      <c r="AG80" s="22">
        <v>147</v>
      </c>
      <c r="AH80" s="22">
        <v>0</v>
      </c>
      <c r="AI80" s="22">
        <v>0</v>
      </c>
      <c r="AJ80" s="22" t="s">
        <v>251</v>
      </c>
      <c r="AK80" s="22">
        <f t="shared" si="10"/>
        <v>206</v>
      </c>
      <c r="AL80" s="23">
        <v>56.830601092896174</v>
      </c>
      <c r="AM80" s="22">
        <v>0</v>
      </c>
      <c r="AN80" s="22">
        <v>24</v>
      </c>
      <c r="AO80" s="22">
        <v>0</v>
      </c>
      <c r="AP80" s="22">
        <f t="shared" si="11"/>
        <v>24</v>
      </c>
    </row>
    <row r="81" spans="1:42" ht="13.5">
      <c r="A81" s="40" t="s">
        <v>15</v>
      </c>
      <c r="B81" s="40" t="s">
        <v>157</v>
      </c>
      <c r="C81" s="41" t="s">
        <v>158</v>
      </c>
      <c r="D81" s="22">
        <v>2046</v>
      </c>
      <c r="E81" s="22">
        <v>2046</v>
      </c>
      <c r="F81" s="22">
        <v>303</v>
      </c>
      <c r="G81" s="22">
        <v>27</v>
      </c>
      <c r="H81" s="22">
        <v>158</v>
      </c>
      <c r="I81" s="22">
        <f t="shared" si="6"/>
        <v>488</v>
      </c>
      <c r="J81" s="22">
        <v>653.4634904056027</v>
      </c>
      <c r="K81" s="22">
        <v>558.3899088097056</v>
      </c>
      <c r="L81" s="22">
        <v>95.0735815958971</v>
      </c>
      <c r="M81" s="22">
        <v>0</v>
      </c>
      <c r="N81" s="22">
        <v>219</v>
      </c>
      <c r="O81" s="22">
        <v>5</v>
      </c>
      <c r="P81" s="22">
        <f t="shared" si="7"/>
        <v>105</v>
      </c>
      <c r="Q81" s="22">
        <v>88</v>
      </c>
      <c r="R81" s="22">
        <v>17</v>
      </c>
      <c r="S81" s="22">
        <v>0</v>
      </c>
      <c r="T81" s="22">
        <v>0</v>
      </c>
      <c r="U81" s="22">
        <v>0</v>
      </c>
      <c r="V81" s="22">
        <f t="shared" si="8"/>
        <v>1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1</v>
      </c>
      <c r="AC81" s="22">
        <f t="shared" si="9"/>
        <v>330</v>
      </c>
      <c r="AD81" s="23">
        <v>98.48484848484848</v>
      </c>
      <c r="AE81" s="22">
        <v>0</v>
      </c>
      <c r="AF81" s="22">
        <v>40</v>
      </c>
      <c r="AG81" s="22">
        <v>17</v>
      </c>
      <c r="AH81" s="22">
        <v>0</v>
      </c>
      <c r="AI81" s="22">
        <v>0</v>
      </c>
      <c r="AJ81" s="22" t="s">
        <v>251</v>
      </c>
      <c r="AK81" s="22">
        <f t="shared" si="10"/>
        <v>57</v>
      </c>
      <c r="AL81" s="23">
        <v>17.575757575757574</v>
      </c>
      <c r="AM81" s="22">
        <v>5</v>
      </c>
      <c r="AN81" s="22">
        <v>34</v>
      </c>
      <c r="AO81" s="22">
        <v>26</v>
      </c>
      <c r="AP81" s="22">
        <f t="shared" si="11"/>
        <v>65</v>
      </c>
    </row>
    <row r="82" spans="1:42" ht="13.5">
      <c r="A82" s="40" t="s">
        <v>15</v>
      </c>
      <c r="B82" s="40" t="s">
        <v>159</v>
      </c>
      <c r="C82" s="41" t="s">
        <v>160</v>
      </c>
      <c r="D82" s="22">
        <v>2089</v>
      </c>
      <c r="E82" s="22">
        <v>2089</v>
      </c>
      <c r="F82" s="22">
        <v>202</v>
      </c>
      <c r="G82" s="22">
        <v>53</v>
      </c>
      <c r="H82" s="22">
        <v>240</v>
      </c>
      <c r="I82" s="22">
        <f t="shared" si="6"/>
        <v>495</v>
      </c>
      <c r="J82" s="22">
        <v>649.1930988806337</v>
      </c>
      <c r="K82" s="22">
        <v>580.9950359679208</v>
      </c>
      <c r="L82" s="22">
        <v>68.19806291271303</v>
      </c>
      <c r="M82" s="22">
        <v>30</v>
      </c>
      <c r="N82" s="22">
        <v>173</v>
      </c>
      <c r="O82" s="22">
        <v>4</v>
      </c>
      <c r="P82" s="22">
        <f t="shared" si="7"/>
        <v>77</v>
      </c>
      <c r="Q82" s="22">
        <v>66</v>
      </c>
      <c r="R82" s="22">
        <v>11</v>
      </c>
      <c r="S82" s="22">
        <v>0</v>
      </c>
      <c r="T82" s="22">
        <v>0</v>
      </c>
      <c r="U82" s="22">
        <v>0</v>
      </c>
      <c r="V82" s="22">
        <f t="shared" si="8"/>
        <v>1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1</v>
      </c>
      <c r="AC82" s="22">
        <f t="shared" si="9"/>
        <v>255</v>
      </c>
      <c r="AD82" s="23">
        <v>98.4313725490196</v>
      </c>
      <c r="AE82" s="22">
        <v>0</v>
      </c>
      <c r="AF82" s="22">
        <v>36</v>
      </c>
      <c r="AG82" s="22">
        <v>11</v>
      </c>
      <c r="AH82" s="22">
        <v>0</v>
      </c>
      <c r="AI82" s="22">
        <v>0</v>
      </c>
      <c r="AJ82" s="22" t="s">
        <v>251</v>
      </c>
      <c r="AK82" s="22">
        <f t="shared" si="10"/>
        <v>47</v>
      </c>
      <c r="AL82" s="23">
        <v>27.368421052631582</v>
      </c>
      <c r="AM82" s="22">
        <v>4</v>
      </c>
      <c r="AN82" s="22">
        <v>27</v>
      </c>
      <c r="AO82" s="22">
        <v>15</v>
      </c>
      <c r="AP82" s="22">
        <f t="shared" si="11"/>
        <v>46</v>
      </c>
    </row>
    <row r="83" spans="1:42" ht="13.5">
      <c r="A83" s="40" t="s">
        <v>15</v>
      </c>
      <c r="B83" s="40" t="s">
        <v>161</v>
      </c>
      <c r="C83" s="41" t="s">
        <v>162</v>
      </c>
      <c r="D83" s="22">
        <v>2110</v>
      </c>
      <c r="E83" s="22">
        <v>2110</v>
      </c>
      <c r="F83" s="22">
        <v>326</v>
      </c>
      <c r="G83" s="22">
        <v>68</v>
      </c>
      <c r="H83" s="22">
        <v>270</v>
      </c>
      <c r="I83" s="22">
        <f t="shared" si="6"/>
        <v>664</v>
      </c>
      <c r="J83" s="22">
        <v>862.169707199896</v>
      </c>
      <c r="K83" s="22">
        <v>810.2317730312277</v>
      </c>
      <c r="L83" s="22">
        <v>51.93793416866845</v>
      </c>
      <c r="M83" s="22">
        <v>15</v>
      </c>
      <c r="N83" s="22">
        <v>241</v>
      </c>
      <c r="O83" s="22">
        <v>12</v>
      </c>
      <c r="P83" s="22">
        <f t="shared" si="7"/>
        <v>140</v>
      </c>
      <c r="Q83" s="22">
        <v>124</v>
      </c>
      <c r="R83" s="22">
        <v>16</v>
      </c>
      <c r="S83" s="22">
        <v>0</v>
      </c>
      <c r="T83" s="22">
        <v>0</v>
      </c>
      <c r="U83" s="22">
        <v>0</v>
      </c>
      <c r="V83" s="22">
        <f t="shared" si="8"/>
        <v>1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1</v>
      </c>
      <c r="AC83" s="22">
        <f t="shared" si="9"/>
        <v>394</v>
      </c>
      <c r="AD83" s="23">
        <v>96.95431472081218</v>
      </c>
      <c r="AE83" s="22">
        <v>0</v>
      </c>
      <c r="AF83" s="22">
        <v>59</v>
      </c>
      <c r="AG83" s="22">
        <v>16</v>
      </c>
      <c r="AH83" s="22">
        <v>0</v>
      </c>
      <c r="AI83" s="22">
        <v>0</v>
      </c>
      <c r="AJ83" s="22" t="s">
        <v>251</v>
      </c>
      <c r="AK83" s="22">
        <f t="shared" si="10"/>
        <v>75</v>
      </c>
      <c r="AL83" s="23">
        <v>22.249388753056234</v>
      </c>
      <c r="AM83" s="22">
        <v>12</v>
      </c>
      <c r="AN83" s="22">
        <v>38</v>
      </c>
      <c r="AO83" s="22">
        <v>36</v>
      </c>
      <c r="AP83" s="22">
        <f t="shared" si="11"/>
        <v>86</v>
      </c>
    </row>
    <row r="84" spans="1:42" ht="13.5">
      <c r="A84" s="40" t="s">
        <v>15</v>
      </c>
      <c r="B84" s="40" t="s">
        <v>163</v>
      </c>
      <c r="C84" s="41" t="s">
        <v>164</v>
      </c>
      <c r="D84" s="22">
        <v>5332</v>
      </c>
      <c r="E84" s="22">
        <v>5332</v>
      </c>
      <c r="F84" s="22">
        <v>978</v>
      </c>
      <c r="G84" s="22">
        <v>67</v>
      </c>
      <c r="H84" s="22">
        <v>530</v>
      </c>
      <c r="I84" s="22">
        <f t="shared" si="6"/>
        <v>1575</v>
      </c>
      <c r="J84" s="22">
        <v>809.2776618812237</v>
      </c>
      <c r="K84" s="22">
        <v>668.4890400682362</v>
      </c>
      <c r="L84" s="22">
        <v>140.78862181298751</v>
      </c>
      <c r="M84" s="22">
        <v>19</v>
      </c>
      <c r="N84" s="22">
        <v>742</v>
      </c>
      <c r="O84" s="22">
        <v>26</v>
      </c>
      <c r="P84" s="22">
        <f t="shared" si="7"/>
        <v>275</v>
      </c>
      <c r="Q84" s="22">
        <v>228</v>
      </c>
      <c r="R84" s="22">
        <v>47</v>
      </c>
      <c r="S84" s="22">
        <v>0</v>
      </c>
      <c r="T84" s="22">
        <v>0</v>
      </c>
      <c r="U84" s="22">
        <v>0</v>
      </c>
      <c r="V84" s="22">
        <f t="shared" si="8"/>
        <v>2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2</v>
      </c>
      <c r="AC84" s="22">
        <f t="shared" si="9"/>
        <v>1045</v>
      </c>
      <c r="AD84" s="23">
        <v>97.51196172248804</v>
      </c>
      <c r="AE84" s="22">
        <v>0</v>
      </c>
      <c r="AF84" s="22">
        <v>118</v>
      </c>
      <c r="AG84" s="22">
        <v>46</v>
      </c>
      <c r="AH84" s="22">
        <v>0</v>
      </c>
      <c r="AI84" s="22">
        <v>0</v>
      </c>
      <c r="AJ84" s="22" t="s">
        <v>251</v>
      </c>
      <c r="AK84" s="22">
        <f t="shared" si="10"/>
        <v>164</v>
      </c>
      <c r="AL84" s="23">
        <v>17.387218045112782</v>
      </c>
      <c r="AM84" s="22">
        <v>26</v>
      </c>
      <c r="AN84" s="22">
        <v>117</v>
      </c>
      <c r="AO84" s="22">
        <v>55</v>
      </c>
      <c r="AP84" s="22">
        <f t="shared" si="11"/>
        <v>198</v>
      </c>
    </row>
    <row r="85" spans="1:42" ht="13.5">
      <c r="A85" s="40" t="s">
        <v>15</v>
      </c>
      <c r="B85" s="40" t="s">
        <v>165</v>
      </c>
      <c r="C85" s="41" t="s">
        <v>166</v>
      </c>
      <c r="D85" s="22">
        <v>4118</v>
      </c>
      <c r="E85" s="22">
        <v>4118</v>
      </c>
      <c r="F85" s="22">
        <v>766</v>
      </c>
      <c r="G85" s="22">
        <v>39</v>
      </c>
      <c r="H85" s="22">
        <v>282</v>
      </c>
      <c r="I85" s="22">
        <f t="shared" si="6"/>
        <v>1087</v>
      </c>
      <c r="J85" s="22">
        <v>723.1865448714964</v>
      </c>
      <c r="K85" s="22">
        <v>672.623364181309</v>
      </c>
      <c r="L85" s="22">
        <v>50.563180690187416</v>
      </c>
      <c r="M85" s="22">
        <v>3</v>
      </c>
      <c r="N85" s="22">
        <v>563</v>
      </c>
      <c r="O85" s="22">
        <v>19</v>
      </c>
      <c r="P85" s="22">
        <f t="shared" si="7"/>
        <v>221</v>
      </c>
      <c r="Q85" s="22">
        <v>180</v>
      </c>
      <c r="R85" s="22">
        <v>41</v>
      </c>
      <c r="S85" s="22">
        <v>0</v>
      </c>
      <c r="T85" s="22">
        <v>0</v>
      </c>
      <c r="U85" s="22">
        <v>0</v>
      </c>
      <c r="V85" s="22">
        <f t="shared" si="8"/>
        <v>2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2</v>
      </c>
      <c r="AC85" s="22">
        <f t="shared" si="9"/>
        <v>805</v>
      </c>
      <c r="AD85" s="23">
        <v>97.63975155279503</v>
      </c>
      <c r="AE85" s="22">
        <v>0</v>
      </c>
      <c r="AF85" s="22">
        <v>85</v>
      </c>
      <c r="AG85" s="22">
        <v>40</v>
      </c>
      <c r="AH85" s="22">
        <v>0</v>
      </c>
      <c r="AI85" s="22">
        <v>0</v>
      </c>
      <c r="AJ85" s="22" t="s">
        <v>251</v>
      </c>
      <c r="AK85" s="22">
        <f t="shared" si="10"/>
        <v>125</v>
      </c>
      <c r="AL85" s="23">
        <v>16.08910891089109</v>
      </c>
      <c r="AM85" s="22">
        <v>19</v>
      </c>
      <c r="AN85" s="22">
        <v>89</v>
      </c>
      <c r="AO85" s="22">
        <v>49</v>
      </c>
      <c r="AP85" s="22">
        <f t="shared" si="11"/>
        <v>157</v>
      </c>
    </row>
    <row r="86" spans="1:42" ht="13.5">
      <c r="A86" s="40" t="s">
        <v>15</v>
      </c>
      <c r="B86" s="40" t="s">
        <v>167</v>
      </c>
      <c r="C86" s="41" t="s">
        <v>279</v>
      </c>
      <c r="D86" s="22">
        <v>4003</v>
      </c>
      <c r="E86" s="22">
        <v>4003</v>
      </c>
      <c r="F86" s="22">
        <v>379</v>
      </c>
      <c r="G86" s="22">
        <v>8</v>
      </c>
      <c r="H86" s="22">
        <v>622</v>
      </c>
      <c r="I86" s="22">
        <f t="shared" si="6"/>
        <v>1009</v>
      </c>
      <c r="J86" s="22">
        <v>690.5779569432514</v>
      </c>
      <c r="K86" s="22">
        <v>594.7594098946338</v>
      </c>
      <c r="L86" s="22">
        <v>95.81854704861763</v>
      </c>
      <c r="M86" s="22">
        <v>1</v>
      </c>
      <c r="N86" s="22">
        <v>278</v>
      </c>
      <c r="O86" s="22">
        <v>6</v>
      </c>
      <c r="P86" s="22">
        <f t="shared" si="7"/>
        <v>103</v>
      </c>
      <c r="Q86" s="22">
        <v>88</v>
      </c>
      <c r="R86" s="22">
        <v>15</v>
      </c>
      <c r="S86" s="22">
        <v>0</v>
      </c>
      <c r="T86" s="22">
        <v>0</v>
      </c>
      <c r="U86" s="22">
        <v>0</v>
      </c>
      <c r="V86" s="22">
        <f t="shared" si="8"/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f t="shared" si="9"/>
        <v>387</v>
      </c>
      <c r="AD86" s="23">
        <v>98.44961240310077</v>
      </c>
      <c r="AE86" s="22">
        <v>0</v>
      </c>
      <c r="AF86" s="22">
        <v>56</v>
      </c>
      <c r="AG86" s="22">
        <v>16</v>
      </c>
      <c r="AH86" s="22">
        <v>0</v>
      </c>
      <c r="AI86" s="22">
        <v>0</v>
      </c>
      <c r="AJ86" s="22" t="s">
        <v>251</v>
      </c>
      <c r="AK86" s="22">
        <f t="shared" si="10"/>
        <v>72</v>
      </c>
      <c r="AL86" s="23">
        <v>18.814432989690722</v>
      </c>
      <c r="AM86" s="22">
        <v>6</v>
      </c>
      <c r="AN86" s="22">
        <v>44</v>
      </c>
      <c r="AO86" s="22">
        <v>12</v>
      </c>
      <c r="AP86" s="22">
        <f t="shared" si="11"/>
        <v>62</v>
      </c>
    </row>
    <row r="87" spans="1:42" ht="13.5">
      <c r="A87" s="40" t="s">
        <v>15</v>
      </c>
      <c r="B87" s="40" t="s">
        <v>168</v>
      </c>
      <c r="C87" s="41" t="s">
        <v>169</v>
      </c>
      <c r="D87" s="22">
        <v>5104</v>
      </c>
      <c r="E87" s="22">
        <v>5104</v>
      </c>
      <c r="F87" s="22">
        <v>808</v>
      </c>
      <c r="G87" s="22">
        <v>376</v>
      </c>
      <c r="H87" s="22">
        <v>0</v>
      </c>
      <c r="I87" s="22">
        <f t="shared" si="6"/>
        <v>1184</v>
      </c>
      <c r="J87" s="22">
        <v>635.5477304934084</v>
      </c>
      <c r="K87" s="22">
        <v>433.71838364752864</v>
      </c>
      <c r="L87" s="22">
        <v>201.82934684587968</v>
      </c>
      <c r="M87" s="22">
        <v>0</v>
      </c>
      <c r="N87" s="22">
        <v>932</v>
      </c>
      <c r="O87" s="22">
        <v>0</v>
      </c>
      <c r="P87" s="22">
        <f t="shared" si="7"/>
        <v>252</v>
      </c>
      <c r="Q87" s="22">
        <v>0</v>
      </c>
      <c r="R87" s="22">
        <v>252</v>
      </c>
      <c r="S87" s="22">
        <v>0</v>
      </c>
      <c r="T87" s="22">
        <v>0</v>
      </c>
      <c r="U87" s="22">
        <v>0</v>
      </c>
      <c r="V87" s="22">
        <f t="shared" si="8"/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f t="shared" si="9"/>
        <v>1184</v>
      </c>
      <c r="AD87" s="23">
        <v>100</v>
      </c>
      <c r="AE87" s="22">
        <v>0</v>
      </c>
      <c r="AF87" s="22">
        <v>0</v>
      </c>
      <c r="AG87" s="22">
        <v>189</v>
      </c>
      <c r="AH87" s="22">
        <v>0</v>
      </c>
      <c r="AI87" s="22">
        <v>0</v>
      </c>
      <c r="AJ87" s="22" t="s">
        <v>251</v>
      </c>
      <c r="AK87" s="22">
        <f t="shared" si="10"/>
        <v>189</v>
      </c>
      <c r="AL87" s="23">
        <v>15.962837837837837</v>
      </c>
      <c r="AM87" s="22">
        <v>0</v>
      </c>
      <c r="AN87" s="22">
        <v>63</v>
      </c>
      <c r="AO87" s="22">
        <v>0</v>
      </c>
      <c r="AP87" s="22">
        <f t="shared" si="11"/>
        <v>63</v>
      </c>
    </row>
    <row r="88" spans="1:42" ht="13.5">
      <c r="A88" s="40" t="s">
        <v>15</v>
      </c>
      <c r="B88" s="40" t="s">
        <v>170</v>
      </c>
      <c r="C88" s="41" t="s">
        <v>171</v>
      </c>
      <c r="D88" s="22">
        <v>10712</v>
      </c>
      <c r="E88" s="22">
        <v>10712</v>
      </c>
      <c r="F88" s="22">
        <v>1744</v>
      </c>
      <c r="G88" s="22">
        <v>2570</v>
      </c>
      <c r="H88" s="22">
        <v>110</v>
      </c>
      <c r="I88" s="22">
        <f t="shared" si="6"/>
        <v>4424</v>
      </c>
      <c r="J88" s="22">
        <v>1131.492526624858</v>
      </c>
      <c r="K88" s="22">
        <v>616.8987283497191</v>
      </c>
      <c r="L88" s="22">
        <v>514.5937982751389</v>
      </c>
      <c r="M88" s="22">
        <v>3</v>
      </c>
      <c r="N88" s="22">
        <v>3804</v>
      </c>
      <c r="O88" s="22">
        <v>0</v>
      </c>
      <c r="P88" s="22">
        <f t="shared" si="7"/>
        <v>510</v>
      </c>
      <c r="Q88" s="22">
        <v>176</v>
      </c>
      <c r="R88" s="22">
        <v>334</v>
      </c>
      <c r="S88" s="22">
        <v>0</v>
      </c>
      <c r="T88" s="22">
        <v>0</v>
      </c>
      <c r="U88" s="22">
        <v>0</v>
      </c>
      <c r="V88" s="22">
        <f t="shared" si="8"/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f t="shared" si="9"/>
        <v>4314</v>
      </c>
      <c r="AD88" s="23">
        <v>100</v>
      </c>
      <c r="AE88" s="22">
        <v>0</v>
      </c>
      <c r="AF88" s="22">
        <v>266</v>
      </c>
      <c r="AG88" s="22">
        <v>192</v>
      </c>
      <c r="AH88" s="22">
        <v>0</v>
      </c>
      <c r="AI88" s="22">
        <v>0</v>
      </c>
      <c r="AJ88" s="22" t="s">
        <v>251</v>
      </c>
      <c r="AK88" s="22">
        <f t="shared" si="10"/>
        <v>458</v>
      </c>
      <c r="AL88" s="23">
        <v>10.678712068566133</v>
      </c>
      <c r="AM88" s="22">
        <v>0</v>
      </c>
      <c r="AN88" s="22">
        <v>456</v>
      </c>
      <c r="AO88" s="22">
        <v>52</v>
      </c>
      <c r="AP88" s="22">
        <f t="shared" si="11"/>
        <v>508</v>
      </c>
    </row>
    <row r="89" spans="1:42" ht="13.5">
      <c r="A89" s="40" t="s">
        <v>15</v>
      </c>
      <c r="B89" s="40" t="s">
        <v>172</v>
      </c>
      <c r="C89" s="41" t="s">
        <v>173</v>
      </c>
      <c r="D89" s="22">
        <v>2776</v>
      </c>
      <c r="E89" s="22">
        <v>2776</v>
      </c>
      <c r="F89" s="22">
        <v>289</v>
      </c>
      <c r="G89" s="22">
        <v>138</v>
      </c>
      <c r="H89" s="22">
        <v>0</v>
      </c>
      <c r="I89" s="22">
        <f t="shared" si="6"/>
        <v>427</v>
      </c>
      <c r="J89" s="22">
        <v>421.42039398365637</v>
      </c>
      <c r="K89" s="22">
        <v>285.2236390193833</v>
      </c>
      <c r="L89" s="22">
        <v>136.19675496427303</v>
      </c>
      <c r="M89" s="22">
        <v>0</v>
      </c>
      <c r="N89" s="22">
        <v>311</v>
      </c>
      <c r="O89" s="22">
        <v>0</v>
      </c>
      <c r="P89" s="22">
        <f t="shared" si="7"/>
        <v>116</v>
      </c>
      <c r="Q89" s="22">
        <v>0</v>
      </c>
      <c r="R89" s="22">
        <v>116</v>
      </c>
      <c r="S89" s="22">
        <v>0</v>
      </c>
      <c r="T89" s="22">
        <v>0</v>
      </c>
      <c r="U89" s="22">
        <v>0</v>
      </c>
      <c r="V89" s="22">
        <f t="shared" si="8"/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f t="shared" si="9"/>
        <v>427</v>
      </c>
      <c r="AD89" s="23">
        <v>100</v>
      </c>
      <c r="AE89" s="22">
        <v>0</v>
      </c>
      <c r="AF89" s="22">
        <v>0</v>
      </c>
      <c r="AG89" s="22">
        <v>87</v>
      </c>
      <c r="AH89" s="22">
        <v>0</v>
      </c>
      <c r="AI89" s="22">
        <v>0</v>
      </c>
      <c r="AJ89" s="22" t="s">
        <v>251</v>
      </c>
      <c r="AK89" s="22">
        <f t="shared" si="10"/>
        <v>87</v>
      </c>
      <c r="AL89" s="23">
        <v>20.374707259953162</v>
      </c>
      <c r="AM89" s="22">
        <v>0</v>
      </c>
      <c r="AN89" s="22">
        <v>29</v>
      </c>
      <c r="AO89" s="22">
        <v>0</v>
      </c>
      <c r="AP89" s="22">
        <f t="shared" si="11"/>
        <v>29</v>
      </c>
    </row>
    <row r="90" spans="1:42" ht="13.5">
      <c r="A90" s="40" t="s">
        <v>15</v>
      </c>
      <c r="B90" s="40" t="s">
        <v>174</v>
      </c>
      <c r="C90" s="41" t="s">
        <v>13</v>
      </c>
      <c r="D90" s="22">
        <v>2598</v>
      </c>
      <c r="E90" s="22">
        <v>2598</v>
      </c>
      <c r="F90" s="22">
        <v>352</v>
      </c>
      <c r="G90" s="22">
        <v>66</v>
      </c>
      <c r="H90" s="22">
        <v>0</v>
      </c>
      <c r="I90" s="22">
        <f t="shared" si="6"/>
        <v>418</v>
      </c>
      <c r="J90" s="22">
        <v>440.80272496229975</v>
      </c>
      <c r="K90" s="22">
        <v>371.20229470509446</v>
      </c>
      <c r="L90" s="22">
        <v>69.60043025720523</v>
      </c>
      <c r="M90" s="22">
        <v>0</v>
      </c>
      <c r="N90" s="22">
        <v>273</v>
      </c>
      <c r="O90" s="22">
        <v>0</v>
      </c>
      <c r="P90" s="22">
        <f t="shared" si="7"/>
        <v>145</v>
      </c>
      <c r="Q90" s="22">
        <v>0</v>
      </c>
      <c r="R90" s="22">
        <v>145</v>
      </c>
      <c r="S90" s="22">
        <v>0</v>
      </c>
      <c r="T90" s="22">
        <v>0</v>
      </c>
      <c r="U90" s="22">
        <v>0</v>
      </c>
      <c r="V90" s="22">
        <f t="shared" si="8"/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f t="shared" si="9"/>
        <v>418</v>
      </c>
      <c r="AD90" s="23">
        <v>100</v>
      </c>
      <c r="AE90" s="22">
        <v>0</v>
      </c>
      <c r="AF90" s="22">
        <v>0</v>
      </c>
      <c r="AG90" s="22">
        <v>102</v>
      </c>
      <c r="AH90" s="22">
        <v>0</v>
      </c>
      <c r="AI90" s="22">
        <v>0</v>
      </c>
      <c r="AJ90" s="22" t="s">
        <v>251</v>
      </c>
      <c r="AK90" s="22">
        <f t="shared" si="10"/>
        <v>102</v>
      </c>
      <c r="AL90" s="23">
        <v>24.401913875598087</v>
      </c>
      <c r="AM90" s="22">
        <v>0</v>
      </c>
      <c r="AN90" s="22">
        <v>43</v>
      </c>
      <c r="AO90" s="22">
        <v>0</v>
      </c>
      <c r="AP90" s="22">
        <f t="shared" si="11"/>
        <v>43</v>
      </c>
    </row>
    <row r="91" spans="1:42" ht="13.5">
      <c r="A91" s="40" t="s">
        <v>15</v>
      </c>
      <c r="B91" s="40" t="s">
        <v>175</v>
      </c>
      <c r="C91" s="41" t="s">
        <v>176</v>
      </c>
      <c r="D91" s="22">
        <v>2189</v>
      </c>
      <c r="E91" s="22">
        <v>2189</v>
      </c>
      <c r="F91" s="22">
        <v>254</v>
      </c>
      <c r="G91" s="22">
        <v>141</v>
      </c>
      <c r="H91" s="22">
        <v>0</v>
      </c>
      <c r="I91" s="22">
        <f t="shared" si="6"/>
        <v>395</v>
      </c>
      <c r="J91" s="22">
        <v>494.3772411246769</v>
      </c>
      <c r="K91" s="22">
        <v>317.9033398624505</v>
      </c>
      <c r="L91" s="22">
        <v>176.47390126222646</v>
      </c>
      <c r="M91" s="22">
        <v>0</v>
      </c>
      <c r="N91" s="22">
        <v>270</v>
      </c>
      <c r="O91" s="22">
        <v>0</v>
      </c>
      <c r="P91" s="22">
        <f t="shared" si="7"/>
        <v>125</v>
      </c>
      <c r="Q91" s="22">
        <v>0</v>
      </c>
      <c r="R91" s="22">
        <v>125</v>
      </c>
      <c r="S91" s="22">
        <v>0</v>
      </c>
      <c r="T91" s="22">
        <v>0</v>
      </c>
      <c r="U91" s="22">
        <v>0</v>
      </c>
      <c r="V91" s="22">
        <f t="shared" si="8"/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f t="shared" si="9"/>
        <v>395</v>
      </c>
      <c r="AD91" s="23">
        <v>100</v>
      </c>
      <c r="AE91" s="22">
        <v>0</v>
      </c>
      <c r="AF91" s="22">
        <v>0</v>
      </c>
      <c r="AG91" s="22">
        <v>93</v>
      </c>
      <c r="AH91" s="22">
        <v>0</v>
      </c>
      <c r="AI91" s="22">
        <v>0</v>
      </c>
      <c r="AJ91" s="22" t="s">
        <v>251</v>
      </c>
      <c r="AK91" s="22">
        <f t="shared" si="10"/>
        <v>93</v>
      </c>
      <c r="AL91" s="23">
        <v>23.544303797468356</v>
      </c>
      <c r="AM91" s="22">
        <v>0</v>
      </c>
      <c r="AN91" s="22">
        <v>28</v>
      </c>
      <c r="AO91" s="22">
        <v>0</v>
      </c>
      <c r="AP91" s="22">
        <f t="shared" si="11"/>
        <v>28</v>
      </c>
    </row>
    <row r="92" spans="1:42" ht="13.5">
      <c r="A92" s="74" t="s">
        <v>177</v>
      </c>
      <c r="B92" s="75"/>
      <c r="C92" s="76"/>
      <c r="D92" s="22">
        <f aca="true" t="shared" si="12" ref="D92:I92">SUM(D6:D91)</f>
        <v>2882547</v>
      </c>
      <c r="E92" s="22">
        <f t="shared" si="12"/>
        <v>2868116</v>
      </c>
      <c r="F92" s="22">
        <f t="shared" si="12"/>
        <v>1039760</v>
      </c>
      <c r="G92" s="22">
        <f t="shared" si="12"/>
        <v>95093</v>
      </c>
      <c r="H92" s="22">
        <f t="shared" si="12"/>
        <v>8912</v>
      </c>
      <c r="I92" s="22">
        <f t="shared" si="12"/>
        <v>1143765</v>
      </c>
      <c r="J92" s="22">
        <f>I92/D92/365*1000000</f>
        <v>1087.0951071139611</v>
      </c>
      <c r="K92" s="22">
        <f>('ごみ搬入量内訳'!E93+'ごみ処理概要'!H92)/'ごみ処理概要'!D92/365*1000000</f>
        <v>669.5001862674425</v>
      </c>
      <c r="L92" s="22">
        <f>'ごみ搬入量内訳'!F93/D92/365*1000000</f>
        <v>417.5949208465186</v>
      </c>
      <c r="M92" s="22">
        <f aca="true" t="shared" si="13" ref="M92:AC92">SUM(M6:M91)</f>
        <v>27070</v>
      </c>
      <c r="N92" s="22">
        <f t="shared" si="13"/>
        <v>801240</v>
      </c>
      <c r="O92" s="22">
        <f t="shared" si="13"/>
        <v>118164</v>
      </c>
      <c r="P92" s="22">
        <f t="shared" si="13"/>
        <v>201174</v>
      </c>
      <c r="Q92" s="22">
        <f t="shared" si="13"/>
        <v>91381</v>
      </c>
      <c r="R92" s="22">
        <f t="shared" si="13"/>
        <v>98930</v>
      </c>
      <c r="S92" s="22">
        <f t="shared" si="13"/>
        <v>0</v>
      </c>
      <c r="T92" s="22">
        <f t="shared" si="13"/>
        <v>3774</v>
      </c>
      <c r="U92" s="22">
        <f t="shared" si="13"/>
        <v>7089</v>
      </c>
      <c r="V92" s="22">
        <f t="shared" si="13"/>
        <v>13977</v>
      </c>
      <c r="W92" s="22">
        <f t="shared" si="13"/>
        <v>8631</v>
      </c>
      <c r="X92" s="22">
        <f t="shared" si="13"/>
        <v>1847</v>
      </c>
      <c r="Y92" s="22">
        <f t="shared" si="13"/>
        <v>1620</v>
      </c>
      <c r="Z92" s="22">
        <f t="shared" si="13"/>
        <v>34</v>
      </c>
      <c r="AA92" s="22">
        <f t="shared" si="13"/>
        <v>527</v>
      </c>
      <c r="AB92" s="22">
        <f t="shared" si="13"/>
        <v>1318</v>
      </c>
      <c r="AC92" s="22">
        <f t="shared" si="13"/>
        <v>1134555</v>
      </c>
      <c r="AD92" s="23">
        <f>(N92+P92+V92)/AC92*100</f>
        <v>89.5849914724275</v>
      </c>
      <c r="AE92" s="22">
        <f aca="true" t="shared" si="14" ref="AE92:AK92">SUM(AE6:AE91)</f>
        <v>489</v>
      </c>
      <c r="AF92" s="22">
        <f t="shared" si="14"/>
        <v>27794</v>
      </c>
      <c r="AG92" s="22">
        <f t="shared" si="14"/>
        <v>91390</v>
      </c>
      <c r="AH92" s="22">
        <f t="shared" si="14"/>
        <v>0</v>
      </c>
      <c r="AI92" s="22">
        <f t="shared" si="14"/>
        <v>2511</v>
      </c>
      <c r="AJ92" s="22">
        <f t="shared" si="14"/>
        <v>0</v>
      </c>
      <c r="AK92" s="22">
        <f t="shared" si="14"/>
        <v>122184</v>
      </c>
      <c r="AL92" s="23">
        <f>(M92+V92+AK92)/(M92+AC92)*100</f>
        <v>14.051953082965674</v>
      </c>
      <c r="AM92" s="22">
        <f>SUM(AM6:AM91)</f>
        <v>118164</v>
      </c>
      <c r="AN92" s="22">
        <f>SUM(AN6:AN91)</f>
        <v>115020</v>
      </c>
      <c r="AO92" s="22">
        <f>SUM(AO6:AO91)</f>
        <v>46379</v>
      </c>
      <c r="AP92" s="22">
        <f>SUM(AP6:AP91)</f>
        <v>279563</v>
      </c>
    </row>
  </sheetData>
  <mergeCells count="31">
    <mergeCell ref="AO3:AO4"/>
    <mergeCell ref="A92:C92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9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254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178</v>
      </c>
      <c r="B2" s="49" t="s">
        <v>179</v>
      </c>
      <c r="C2" s="54" t="s">
        <v>180</v>
      </c>
      <c r="D2" s="57" t="s">
        <v>181</v>
      </c>
      <c r="E2" s="68"/>
      <c r="F2" s="80"/>
      <c r="G2" s="26" t="s">
        <v>182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183</v>
      </c>
    </row>
    <row r="3" spans="1:34" s="42" customFormat="1" ht="13.5">
      <c r="A3" s="50"/>
      <c r="B3" s="50"/>
      <c r="C3" s="78"/>
      <c r="D3" s="30"/>
      <c r="E3" s="44"/>
      <c r="F3" s="45" t="s">
        <v>184</v>
      </c>
      <c r="G3" s="39" t="s">
        <v>232</v>
      </c>
      <c r="H3" s="14" t="s">
        <v>185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186</v>
      </c>
      <c r="AH3" s="78"/>
    </row>
    <row r="4" spans="1:34" s="42" customFormat="1" ht="13.5">
      <c r="A4" s="50"/>
      <c r="B4" s="50"/>
      <c r="C4" s="78"/>
      <c r="D4" s="39" t="s">
        <v>232</v>
      </c>
      <c r="E4" s="54" t="s">
        <v>187</v>
      </c>
      <c r="F4" s="54" t="s">
        <v>188</v>
      </c>
      <c r="G4" s="13"/>
      <c r="H4" s="39" t="s">
        <v>232</v>
      </c>
      <c r="I4" s="65" t="s">
        <v>189</v>
      </c>
      <c r="J4" s="82"/>
      <c r="K4" s="82"/>
      <c r="L4" s="83"/>
      <c r="M4" s="65" t="s">
        <v>190</v>
      </c>
      <c r="N4" s="82"/>
      <c r="O4" s="82"/>
      <c r="P4" s="83"/>
      <c r="Q4" s="65" t="s">
        <v>191</v>
      </c>
      <c r="R4" s="82"/>
      <c r="S4" s="82"/>
      <c r="T4" s="83"/>
      <c r="U4" s="65" t="s">
        <v>192</v>
      </c>
      <c r="V4" s="82"/>
      <c r="W4" s="82"/>
      <c r="X4" s="83"/>
      <c r="Y4" s="65" t="s">
        <v>193</v>
      </c>
      <c r="Z4" s="82"/>
      <c r="AA4" s="82"/>
      <c r="AB4" s="83"/>
      <c r="AC4" s="65" t="s">
        <v>194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232</v>
      </c>
      <c r="J5" s="7" t="s">
        <v>195</v>
      </c>
      <c r="K5" s="7" t="s">
        <v>196</v>
      </c>
      <c r="L5" s="7" t="s">
        <v>197</v>
      </c>
      <c r="M5" s="39" t="s">
        <v>232</v>
      </c>
      <c r="N5" s="7" t="s">
        <v>195</v>
      </c>
      <c r="O5" s="7" t="s">
        <v>196</v>
      </c>
      <c r="P5" s="7" t="s">
        <v>197</v>
      </c>
      <c r="Q5" s="39" t="s">
        <v>232</v>
      </c>
      <c r="R5" s="7" t="s">
        <v>195</v>
      </c>
      <c r="S5" s="7" t="s">
        <v>196</v>
      </c>
      <c r="T5" s="7" t="s">
        <v>197</v>
      </c>
      <c r="U5" s="39" t="s">
        <v>232</v>
      </c>
      <c r="V5" s="7" t="s">
        <v>195</v>
      </c>
      <c r="W5" s="7" t="s">
        <v>196</v>
      </c>
      <c r="X5" s="7" t="s">
        <v>197</v>
      </c>
      <c r="Y5" s="39" t="s">
        <v>232</v>
      </c>
      <c r="Z5" s="7" t="s">
        <v>195</v>
      </c>
      <c r="AA5" s="7" t="s">
        <v>196</v>
      </c>
      <c r="AB5" s="7" t="s">
        <v>197</v>
      </c>
      <c r="AC5" s="39" t="s">
        <v>232</v>
      </c>
      <c r="AD5" s="7" t="s">
        <v>195</v>
      </c>
      <c r="AE5" s="7" t="s">
        <v>196</v>
      </c>
      <c r="AF5" s="7" t="s">
        <v>197</v>
      </c>
      <c r="AG5" s="13"/>
      <c r="AH5" s="61"/>
    </row>
    <row r="6" spans="1:34" s="42" customFormat="1" ht="13.5">
      <c r="A6" s="51"/>
      <c r="B6" s="77"/>
      <c r="C6" s="79"/>
      <c r="D6" s="19" t="s">
        <v>198</v>
      </c>
      <c r="E6" s="20" t="s">
        <v>199</v>
      </c>
      <c r="F6" s="20" t="s">
        <v>199</v>
      </c>
      <c r="G6" s="20" t="s">
        <v>199</v>
      </c>
      <c r="H6" s="19" t="s">
        <v>199</v>
      </c>
      <c r="I6" s="19" t="s">
        <v>199</v>
      </c>
      <c r="J6" s="21" t="s">
        <v>199</v>
      </c>
      <c r="K6" s="21" t="s">
        <v>199</v>
      </c>
      <c r="L6" s="21" t="s">
        <v>199</v>
      </c>
      <c r="M6" s="19" t="s">
        <v>199</v>
      </c>
      <c r="N6" s="21" t="s">
        <v>199</v>
      </c>
      <c r="O6" s="21" t="s">
        <v>199</v>
      </c>
      <c r="P6" s="21" t="s">
        <v>199</v>
      </c>
      <c r="Q6" s="19" t="s">
        <v>199</v>
      </c>
      <c r="R6" s="21" t="s">
        <v>199</v>
      </c>
      <c r="S6" s="21" t="s">
        <v>199</v>
      </c>
      <c r="T6" s="21" t="s">
        <v>199</v>
      </c>
      <c r="U6" s="19" t="s">
        <v>199</v>
      </c>
      <c r="V6" s="21" t="s">
        <v>199</v>
      </c>
      <c r="W6" s="21" t="s">
        <v>199</v>
      </c>
      <c r="X6" s="21" t="s">
        <v>199</v>
      </c>
      <c r="Y6" s="19" t="s">
        <v>199</v>
      </c>
      <c r="Z6" s="21" t="s">
        <v>199</v>
      </c>
      <c r="AA6" s="21" t="s">
        <v>199</v>
      </c>
      <c r="AB6" s="21" t="s">
        <v>199</v>
      </c>
      <c r="AC6" s="19" t="s">
        <v>199</v>
      </c>
      <c r="AD6" s="21" t="s">
        <v>199</v>
      </c>
      <c r="AE6" s="21" t="s">
        <v>199</v>
      </c>
      <c r="AF6" s="21" t="s">
        <v>199</v>
      </c>
      <c r="AG6" s="20" t="s">
        <v>199</v>
      </c>
      <c r="AH6" s="20" t="s">
        <v>199</v>
      </c>
    </row>
    <row r="7" spans="1:34" ht="13.5">
      <c r="A7" s="40" t="s">
        <v>15</v>
      </c>
      <c r="B7" s="40" t="s">
        <v>16</v>
      </c>
      <c r="C7" s="41" t="s">
        <v>17</v>
      </c>
      <c r="D7" s="31">
        <f>SUM(E7:F7)</f>
        <v>490429</v>
      </c>
      <c r="E7" s="22">
        <v>265784</v>
      </c>
      <c r="F7" s="22">
        <v>224645</v>
      </c>
      <c r="G7" s="32">
        <f>H7+AG7</f>
        <v>490429</v>
      </c>
      <c r="H7" s="31">
        <f>I7+M7+Q7+U7+Y7+AC7</f>
        <v>468869</v>
      </c>
      <c r="I7" s="32">
        <f>SUM(J7:L7)</f>
        <v>0</v>
      </c>
      <c r="J7" s="22">
        <v>0</v>
      </c>
      <c r="K7" s="22">
        <v>0</v>
      </c>
      <c r="L7" s="22">
        <v>0</v>
      </c>
      <c r="M7" s="32">
        <f>SUM(N7:P7)</f>
        <v>315543</v>
      </c>
      <c r="N7" s="22">
        <v>108311</v>
      </c>
      <c r="O7" s="22">
        <v>43298</v>
      </c>
      <c r="P7" s="22">
        <v>163934</v>
      </c>
      <c r="Q7" s="32">
        <f>SUM(R7:T7)</f>
        <v>67926</v>
      </c>
      <c r="R7" s="22">
        <v>20998</v>
      </c>
      <c r="S7" s="22">
        <v>11590</v>
      </c>
      <c r="T7" s="22">
        <v>35338</v>
      </c>
      <c r="U7" s="32">
        <f>SUM(V7:X7)</f>
        <v>51786</v>
      </c>
      <c r="V7" s="22">
        <v>0</v>
      </c>
      <c r="W7" s="22">
        <v>51786</v>
      </c>
      <c r="X7" s="22">
        <v>0</v>
      </c>
      <c r="Y7" s="32">
        <f>SUM(Z7:AB7)</f>
        <v>4309</v>
      </c>
      <c r="Z7" s="22">
        <v>844</v>
      </c>
      <c r="AA7" s="22">
        <v>2568</v>
      </c>
      <c r="AB7" s="22">
        <v>897</v>
      </c>
      <c r="AC7" s="32">
        <f>SUM(AD7:AF7)</f>
        <v>29305</v>
      </c>
      <c r="AD7" s="22">
        <v>0</v>
      </c>
      <c r="AE7" s="22">
        <v>29305</v>
      </c>
      <c r="AF7" s="22">
        <v>0</v>
      </c>
      <c r="AG7" s="22">
        <v>21560</v>
      </c>
      <c r="AH7" s="22">
        <v>0</v>
      </c>
    </row>
    <row r="8" spans="1:34" ht="13.5">
      <c r="A8" s="40" t="s">
        <v>15</v>
      </c>
      <c r="B8" s="40" t="s">
        <v>18</v>
      </c>
      <c r="C8" s="41" t="s">
        <v>19</v>
      </c>
      <c r="D8" s="31">
        <f>SUM(E8:F8)</f>
        <v>98684</v>
      </c>
      <c r="E8" s="22">
        <v>60267</v>
      </c>
      <c r="F8" s="22">
        <v>38417</v>
      </c>
      <c r="G8" s="32">
        <f>H8+AG8</f>
        <v>98684</v>
      </c>
      <c r="H8" s="31">
        <f>I8+M8+Q8+U8+Y8+AC8</f>
        <v>76000</v>
      </c>
      <c r="I8" s="32">
        <f>SUM(J8:L8)</f>
        <v>0</v>
      </c>
      <c r="J8" s="22">
        <v>0</v>
      </c>
      <c r="K8" s="22">
        <v>0</v>
      </c>
      <c r="L8" s="22">
        <v>0</v>
      </c>
      <c r="M8" s="32">
        <f>SUM(N8:P8)</f>
        <v>58775</v>
      </c>
      <c r="N8" s="22">
        <v>42084</v>
      </c>
      <c r="O8" s="22">
        <v>0</v>
      </c>
      <c r="P8" s="22">
        <v>16691</v>
      </c>
      <c r="Q8" s="32">
        <f>SUM(R8:T8)</f>
        <v>6531</v>
      </c>
      <c r="R8" s="22">
        <v>4300</v>
      </c>
      <c r="S8" s="22">
        <v>0</v>
      </c>
      <c r="T8" s="22">
        <v>2231</v>
      </c>
      <c r="U8" s="32">
        <f>SUM(V8:X8)</f>
        <v>6742</v>
      </c>
      <c r="V8" s="22">
        <v>0</v>
      </c>
      <c r="W8" s="22">
        <v>6742</v>
      </c>
      <c r="X8" s="22">
        <v>0</v>
      </c>
      <c r="Y8" s="32">
        <f>SUM(Z8:AB8)</f>
        <v>68</v>
      </c>
      <c r="Z8" s="22">
        <v>0</v>
      </c>
      <c r="AA8" s="22">
        <v>68</v>
      </c>
      <c r="AB8" s="22">
        <v>0</v>
      </c>
      <c r="AC8" s="32">
        <f>SUM(AD8:AF8)</f>
        <v>3884</v>
      </c>
      <c r="AD8" s="22">
        <v>3775</v>
      </c>
      <c r="AE8" s="22">
        <v>0</v>
      </c>
      <c r="AF8" s="22">
        <v>109</v>
      </c>
      <c r="AG8" s="22">
        <v>22684</v>
      </c>
      <c r="AH8" s="22">
        <v>0</v>
      </c>
    </row>
    <row r="9" spans="1:34" ht="13.5">
      <c r="A9" s="40" t="s">
        <v>15</v>
      </c>
      <c r="B9" s="40" t="s">
        <v>20</v>
      </c>
      <c r="C9" s="41" t="s">
        <v>21</v>
      </c>
      <c r="D9" s="31">
        <f>SUM(E9:F9)</f>
        <v>11009</v>
      </c>
      <c r="E9" s="22">
        <v>8455</v>
      </c>
      <c r="F9" s="22">
        <v>2554</v>
      </c>
      <c r="G9" s="32">
        <f>H9+AG9</f>
        <v>11009</v>
      </c>
      <c r="H9" s="31">
        <f>I9+M9+Q9+U9+Y9+AC9</f>
        <v>9880</v>
      </c>
      <c r="I9" s="32">
        <f>SUM(J9:L9)</f>
        <v>0</v>
      </c>
      <c r="J9" s="22">
        <v>0</v>
      </c>
      <c r="K9" s="22">
        <v>0</v>
      </c>
      <c r="L9" s="22">
        <v>0</v>
      </c>
      <c r="M9" s="32">
        <f>SUM(N9:P9)</f>
        <v>7608</v>
      </c>
      <c r="N9" s="22">
        <v>0</v>
      </c>
      <c r="O9" s="22">
        <v>6393</v>
      </c>
      <c r="P9" s="22">
        <v>1215</v>
      </c>
      <c r="Q9" s="32">
        <f>SUM(R9:T9)</f>
        <v>1665</v>
      </c>
      <c r="R9" s="22">
        <v>0</v>
      </c>
      <c r="S9" s="22">
        <v>1455</v>
      </c>
      <c r="T9" s="22">
        <v>210</v>
      </c>
      <c r="U9" s="32">
        <f>SUM(V9:X9)</f>
        <v>589</v>
      </c>
      <c r="V9" s="22">
        <v>0</v>
      </c>
      <c r="W9" s="22">
        <v>589</v>
      </c>
      <c r="X9" s="22">
        <v>0</v>
      </c>
      <c r="Y9" s="32">
        <f>SUM(Z9:AB9)</f>
        <v>7</v>
      </c>
      <c r="Z9" s="22">
        <v>0</v>
      </c>
      <c r="AA9" s="22">
        <v>7</v>
      </c>
      <c r="AB9" s="22">
        <v>0</v>
      </c>
      <c r="AC9" s="32">
        <f>SUM(AD9:AF9)</f>
        <v>11</v>
      </c>
      <c r="AD9" s="22">
        <v>0</v>
      </c>
      <c r="AE9" s="22">
        <v>11</v>
      </c>
      <c r="AF9" s="22">
        <v>0</v>
      </c>
      <c r="AG9" s="22">
        <v>1129</v>
      </c>
      <c r="AH9" s="22">
        <v>0</v>
      </c>
    </row>
    <row r="10" spans="1:34" ht="13.5">
      <c r="A10" s="40" t="s">
        <v>15</v>
      </c>
      <c r="B10" s="40" t="s">
        <v>22</v>
      </c>
      <c r="C10" s="41" t="s">
        <v>23</v>
      </c>
      <c r="D10" s="31">
        <f>SUM(E10:F10)</f>
        <v>29751</v>
      </c>
      <c r="E10" s="22">
        <v>16903</v>
      </c>
      <c r="F10" s="22">
        <v>12848</v>
      </c>
      <c r="G10" s="32">
        <f>H10+AG10</f>
        <v>29751</v>
      </c>
      <c r="H10" s="31">
        <f>I10+M10+Q10+U10+Y10+AC10</f>
        <v>25651</v>
      </c>
      <c r="I10" s="32">
        <f>SUM(J10:L10)</f>
        <v>0</v>
      </c>
      <c r="J10" s="22">
        <v>0</v>
      </c>
      <c r="K10" s="22">
        <v>0</v>
      </c>
      <c r="L10" s="22">
        <v>0</v>
      </c>
      <c r="M10" s="32">
        <f>SUM(N10:P10)</f>
        <v>23695</v>
      </c>
      <c r="N10" s="22">
        <v>4594</v>
      </c>
      <c r="O10" s="22">
        <v>9367</v>
      </c>
      <c r="P10" s="22">
        <v>9734</v>
      </c>
      <c r="Q10" s="32">
        <f>SUM(R10:T10)</f>
        <v>1538</v>
      </c>
      <c r="R10" s="22">
        <v>483</v>
      </c>
      <c r="S10" s="22">
        <v>967</v>
      </c>
      <c r="T10" s="22">
        <v>88</v>
      </c>
      <c r="U10" s="32">
        <f>SUM(V10:X10)</f>
        <v>0</v>
      </c>
      <c r="V10" s="22">
        <v>0</v>
      </c>
      <c r="W10" s="22">
        <v>0</v>
      </c>
      <c r="X10" s="22">
        <v>0</v>
      </c>
      <c r="Y10" s="32">
        <f>SUM(Z10:AB10)</f>
        <v>0</v>
      </c>
      <c r="Z10" s="22">
        <v>0</v>
      </c>
      <c r="AA10" s="22">
        <v>0</v>
      </c>
      <c r="AB10" s="22">
        <v>0</v>
      </c>
      <c r="AC10" s="32">
        <f>SUM(AD10:AF10)</f>
        <v>418</v>
      </c>
      <c r="AD10" s="22">
        <v>131</v>
      </c>
      <c r="AE10" s="22">
        <v>263</v>
      </c>
      <c r="AF10" s="22">
        <v>24</v>
      </c>
      <c r="AG10" s="22">
        <v>4100</v>
      </c>
      <c r="AH10" s="22">
        <v>0</v>
      </c>
    </row>
    <row r="11" spans="1:34" ht="13.5">
      <c r="A11" s="40" t="s">
        <v>15</v>
      </c>
      <c r="B11" s="40" t="s">
        <v>24</v>
      </c>
      <c r="C11" s="41" t="s">
        <v>25</v>
      </c>
      <c r="D11" s="31">
        <f>SUM(E11:F11)</f>
        <v>38778</v>
      </c>
      <c r="E11" s="22">
        <v>23530</v>
      </c>
      <c r="F11" s="22">
        <v>15248</v>
      </c>
      <c r="G11" s="32">
        <f>H11+AG11</f>
        <v>38778</v>
      </c>
      <c r="H11" s="31">
        <f>I11+M11+Q11+U11+Y11+AC11</f>
        <v>36594</v>
      </c>
      <c r="I11" s="32">
        <f>SUM(J11:L11)</f>
        <v>0</v>
      </c>
      <c r="J11" s="22">
        <v>0</v>
      </c>
      <c r="K11" s="22">
        <v>0</v>
      </c>
      <c r="L11" s="22">
        <v>0</v>
      </c>
      <c r="M11" s="32">
        <f>SUM(N11:P11)</f>
        <v>26324</v>
      </c>
      <c r="N11" s="22">
        <v>12682</v>
      </c>
      <c r="O11" s="22">
        <v>2390</v>
      </c>
      <c r="P11" s="22">
        <v>11252</v>
      </c>
      <c r="Q11" s="32">
        <f>SUM(R11:T11)</f>
        <v>5660</v>
      </c>
      <c r="R11" s="22">
        <v>3198</v>
      </c>
      <c r="S11" s="22">
        <v>650</v>
      </c>
      <c r="T11" s="22">
        <v>1812</v>
      </c>
      <c r="U11" s="32">
        <f>SUM(V11:X11)</f>
        <v>4544</v>
      </c>
      <c r="V11" s="22">
        <v>97</v>
      </c>
      <c r="W11" s="22">
        <v>4447</v>
      </c>
      <c r="X11" s="22">
        <v>0</v>
      </c>
      <c r="Y11" s="32">
        <f>SUM(Z11:AB11)</f>
        <v>30</v>
      </c>
      <c r="Z11" s="22">
        <v>24</v>
      </c>
      <c r="AA11" s="22">
        <v>6</v>
      </c>
      <c r="AB11" s="22">
        <v>0</v>
      </c>
      <c r="AC11" s="32">
        <f>SUM(AD11:AF11)</f>
        <v>36</v>
      </c>
      <c r="AD11" s="22">
        <v>29</v>
      </c>
      <c r="AE11" s="22">
        <v>7</v>
      </c>
      <c r="AF11" s="22">
        <v>0</v>
      </c>
      <c r="AG11" s="22">
        <v>2184</v>
      </c>
      <c r="AH11" s="22">
        <v>0</v>
      </c>
    </row>
    <row r="12" spans="1:34" ht="13.5">
      <c r="A12" s="40" t="s">
        <v>15</v>
      </c>
      <c r="B12" s="40" t="s">
        <v>26</v>
      </c>
      <c r="C12" s="41" t="s">
        <v>27</v>
      </c>
      <c r="D12" s="31">
        <f aca="true" t="shared" si="0" ref="D12:D75">SUM(E12:F12)</f>
        <v>12939</v>
      </c>
      <c r="E12" s="22">
        <v>9798</v>
      </c>
      <c r="F12" s="22">
        <v>3141</v>
      </c>
      <c r="G12" s="32">
        <f aca="true" t="shared" si="1" ref="G12:G75">H12+AG12</f>
        <v>12939</v>
      </c>
      <c r="H12" s="31">
        <f aca="true" t="shared" si="2" ref="H12:H75">I12+M12+Q12+U12+Y12+AC12</f>
        <v>11019</v>
      </c>
      <c r="I12" s="32">
        <f aca="true" t="shared" si="3" ref="I12:I75">SUM(J12:L12)</f>
        <v>0</v>
      </c>
      <c r="J12" s="22">
        <v>0</v>
      </c>
      <c r="K12" s="22">
        <v>0</v>
      </c>
      <c r="L12" s="22">
        <v>0</v>
      </c>
      <c r="M12" s="32">
        <f aca="true" t="shared" si="4" ref="M12:M75">SUM(N12:P12)</f>
        <v>9335</v>
      </c>
      <c r="N12" s="22">
        <v>8191</v>
      </c>
      <c r="O12" s="22">
        <v>0</v>
      </c>
      <c r="P12" s="22">
        <v>1144</v>
      </c>
      <c r="Q12" s="32">
        <f aca="true" t="shared" si="5" ref="Q12:Q75">SUM(R12:T12)</f>
        <v>183</v>
      </c>
      <c r="R12" s="22">
        <v>183</v>
      </c>
      <c r="S12" s="22">
        <v>0</v>
      </c>
      <c r="T12" s="22">
        <v>0</v>
      </c>
      <c r="U12" s="32">
        <f aca="true" t="shared" si="6" ref="U12:U75">SUM(V12:X12)</f>
        <v>751</v>
      </c>
      <c r="V12" s="22">
        <v>691</v>
      </c>
      <c r="W12" s="22">
        <v>0</v>
      </c>
      <c r="X12" s="22">
        <v>60</v>
      </c>
      <c r="Y12" s="32">
        <f aca="true" t="shared" si="7" ref="Y12:Y75">SUM(Z12:AB12)</f>
        <v>14</v>
      </c>
      <c r="Z12" s="22">
        <v>14</v>
      </c>
      <c r="AA12" s="22">
        <v>0</v>
      </c>
      <c r="AB12" s="22">
        <v>0</v>
      </c>
      <c r="AC12" s="32">
        <f aca="true" t="shared" si="8" ref="AC12:AC75">SUM(AD12:AF12)</f>
        <v>736</v>
      </c>
      <c r="AD12" s="22">
        <v>719</v>
      </c>
      <c r="AE12" s="22">
        <v>0</v>
      </c>
      <c r="AF12" s="22">
        <v>17</v>
      </c>
      <c r="AG12" s="22">
        <v>1920</v>
      </c>
      <c r="AH12" s="22">
        <v>0</v>
      </c>
    </row>
    <row r="13" spans="1:34" ht="13.5">
      <c r="A13" s="40" t="s">
        <v>15</v>
      </c>
      <c r="B13" s="40" t="s">
        <v>28</v>
      </c>
      <c r="C13" s="41" t="s">
        <v>29</v>
      </c>
      <c r="D13" s="31">
        <f t="shared" si="0"/>
        <v>158115</v>
      </c>
      <c r="E13" s="22">
        <v>103555</v>
      </c>
      <c r="F13" s="22">
        <v>54560</v>
      </c>
      <c r="G13" s="32">
        <f t="shared" si="1"/>
        <v>158115</v>
      </c>
      <c r="H13" s="31">
        <f t="shared" si="2"/>
        <v>150375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115484</v>
      </c>
      <c r="N13" s="22">
        <v>48921</v>
      </c>
      <c r="O13" s="22">
        <v>28481</v>
      </c>
      <c r="P13" s="22">
        <v>38082</v>
      </c>
      <c r="Q13" s="32">
        <f t="shared" si="5"/>
        <v>12229</v>
      </c>
      <c r="R13" s="22">
        <v>5326</v>
      </c>
      <c r="S13" s="22">
        <v>2955</v>
      </c>
      <c r="T13" s="22">
        <v>3948</v>
      </c>
      <c r="U13" s="32">
        <f t="shared" si="6"/>
        <v>16604</v>
      </c>
      <c r="V13" s="22">
        <v>7154</v>
      </c>
      <c r="W13" s="22">
        <v>5583</v>
      </c>
      <c r="X13" s="22">
        <v>3867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6058</v>
      </c>
      <c r="AD13" s="22">
        <v>2487</v>
      </c>
      <c r="AE13" s="22">
        <v>2648</v>
      </c>
      <c r="AF13" s="22">
        <v>923</v>
      </c>
      <c r="AG13" s="22">
        <v>7740</v>
      </c>
      <c r="AH13" s="22">
        <v>0</v>
      </c>
    </row>
    <row r="14" spans="1:34" ht="13.5">
      <c r="A14" s="40" t="s">
        <v>15</v>
      </c>
      <c r="B14" s="40" t="s">
        <v>30</v>
      </c>
      <c r="C14" s="41" t="s">
        <v>1</v>
      </c>
      <c r="D14" s="31">
        <f t="shared" si="0"/>
        <v>14128</v>
      </c>
      <c r="E14" s="22">
        <v>10599</v>
      </c>
      <c r="F14" s="22">
        <v>3529</v>
      </c>
      <c r="G14" s="32">
        <f t="shared" si="1"/>
        <v>14128</v>
      </c>
      <c r="H14" s="31">
        <f t="shared" si="2"/>
        <v>13136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9131</v>
      </c>
      <c r="N14" s="22">
        <v>0</v>
      </c>
      <c r="O14" s="22">
        <v>6562</v>
      </c>
      <c r="P14" s="22">
        <v>2569</v>
      </c>
      <c r="Q14" s="32">
        <f t="shared" si="5"/>
        <v>1378</v>
      </c>
      <c r="R14" s="22">
        <v>0</v>
      </c>
      <c r="S14" s="22">
        <v>1040</v>
      </c>
      <c r="T14" s="22">
        <v>338</v>
      </c>
      <c r="U14" s="32">
        <f t="shared" si="6"/>
        <v>2627</v>
      </c>
      <c r="V14" s="22">
        <v>0</v>
      </c>
      <c r="W14" s="22">
        <v>2627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0</v>
      </c>
      <c r="AD14" s="22">
        <v>0</v>
      </c>
      <c r="AE14" s="22">
        <v>0</v>
      </c>
      <c r="AF14" s="22">
        <v>0</v>
      </c>
      <c r="AG14" s="22">
        <v>992</v>
      </c>
      <c r="AH14" s="22">
        <v>248</v>
      </c>
    </row>
    <row r="15" spans="1:34" ht="13.5">
      <c r="A15" s="40" t="s">
        <v>15</v>
      </c>
      <c r="B15" s="40" t="s">
        <v>31</v>
      </c>
      <c r="C15" s="41" t="s">
        <v>32</v>
      </c>
      <c r="D15" s="31">
        <f t="shared" si="0"/>
        <v>13359</v>
      </c>
      <c r="E15" s="22">
        <v>8522</v>
      </c>
      <c r="F15" s="22">
        <v>4837</v>
      </c>
      <c r="G15" s="32">
        <f t="shared" si="1"/>
        <v>13359</v>
      </c>
      <c r="H15" s="31">
        <f t="shared" si="2"/>
        <v>11420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9302</v>
      </c>
      <c r="N15" s="22">
        <v>5832</v>
      </c>
      <c r="O15" s="22">
        <v>0</v>
      </c>
      <c r="P15" s="22">
        <v>3470</v>
      </c>
      <c r="Q15" s="32">
        <f t="shared" si="5"/>
        <v>694</v>
      </c>
      <c r="R15" s="22">
        <v>647</v>
      </c>
      <c r="S15" s="22">
        <v>0</v>
      </c>
      <c r="T15" s="22">
        <v>47</v>
      </c>
      <c r="U15" s="32">
        <f t="shared" si="6"/>
        <v>567</v>
      </c>
      <c r="V15" s="22">
        <v>457</v>
      </c>
      <c r="W15" s="22">
        <v>0</v>
      </c>
      <c r="X15" s="22">
        <v>110</v>
      </c>
      <c r="Y15" s="32">
        <f t="shared" si="7"/>
        <v>579</v>
      </c>
      <c r="Z15" s="22">
        <v>545</v>
      </c>
      <c r="AA15" s="22">
        <v>0</v>
      </c>
      <c r="AB15" s="22">
        <v>34</v>
      </c>
      <c r="AC15" s="32">
        <f t="shared" si="8"/>
        <v>278</v>
      </c>
      <c r="AD15" s="22">
        <v>278</v>
      </c>
      <c r="AE15" s="22">
        <v>0</v>
      </c>
      <c r="AF15" s="22">
        <v>0</v>
      </c>
      <c r="AG15" s="22">
        <v>1939</v>
      </c>
      <c r="AH15" s="22">
        <v>1698</v>
      </c>
    </row>
    <row r="16" spans="1:34" ht="13.5">
      <c r="A16" s="40" t="s">
        <v>15</v>
      </c>
      <c r="B16" s="40" t="s">
        <v>33</v>
      </c>
      <c r="C16" s="41" t="s">
        <v>34</v>
      </c>
      <c r="D16" s="31">
        <f t="shared" si="0"/>
        <v>6865</v>
      </c>
      <c r="E16" s="22">
        <v>3769</v>
      </c>
      <c r="F16" s="22">
        <v>3096</v>
      </c>
      <c r="G16" s="32">
        <f t="shared" si="1"/>
        <v>6865</v>
      </c>
      <c r="H16" s="31">
        <f t="shared" si="2"/>
        <v>3769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3039</v>
      </c>
      <c r="N16" s="22">
        <v>0</v>
      </c>
      <c r="O16" s="22">
        <v>3039</v>
      </c>
      <c r="P16" s="22">
        <v>0</v>
      </c>
      <c r="Q16" s="32">
        <f t="shared" si="5"/>
        <v>230</v>
      </c>
      <c r="R16" s="22">
        <v>0</v>
      </c>
      <c r="S16" s="22">
        <v>230</v>
      </c>
      <c r="T16" s="22">
        <v>0</v>
      </c>
      <c r="U16" s="32">
        <f t="shared" si="6"/>
        <v>282</v>
      </c>
      <c r="V16" s="22">
        <v>0</v>
      </c>
      <c r="W16" s="22">
        <v>282</v>
      </c>
      <c r="X16" s="22">
        <v>0</v>
      </c>
      <c r="Y16" s="32">
        <f t="shared" si="7"/>
        <v>5</v>
      </c>
      <c r="Z16" s="22">
        <v>0</v>
      </c>
      <c r="AA16" s="22">
        <v>5</v>
      </c>
      <c r="AB16" s="22">
        <v>0</v>
      </c>
      <c r="AC16" s="32">
        <f t="shared" si="8"/>
        <v>213</v>
      </c>
      <c r="AD16" s="22">
        <v>213</v>
      </c>
      <c r="AE16" s="22">
        <v>0</v>
      </c>
      <c r="AF16" s="22">
        <v>0</v>
      </c>
      <c r="AG16" s="22">
        <v>3096</v>
      </c>
      <c r="AH16" s="22">
        <v>0</v>
      </c>
    </row>
    <row r="17" spans="1:34" ht="13.5">
      <c r="A17" s="40" t="s">
        <v>15</v>
      </c>
      <c r="B17" s="40" t="s">
        <v>35</v>
      </c>
      <c r="C17" s="41" t="s">
        <v>36</v>
      </c>
      <c r="D17" s="31">
        <f t="shared" si="0"/>
        <v>10737</v>
      </c>
      <c r="E17" s="22">
        <v>8301</v>
      </c>
      <c r="F17" s="22">
        <v>2436</v>
      </c>
      <c r="G17" s="32">
        <f t="shared" si="1"/>
        <v>10737</v>
      </c>
      <c r="H17" s="31">
        <f t="shared" si="2"/>
        <v>7904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7102</v>
      </c>
      <c r="N17" s="22">
        <v>4058</v>
      </c>
      <c r="O17" s="22">
        <v>3044</v>
      </c>
      <c r="P17" s="22">
        <v>0</v>
      </c>
      <c r="Q17" s="32">
        <f t="shared" si="5"/>
        <v>177</v>
      </c>
      <c r="R17" s="22">
        <v>101</v>
      </c>
      <c r="S17" s="22">
        <v>76</v>
      </c>
      <c r="T17" s="22">
        <v>0</v>
      </c>
      <c r="U17" s="32">
        <f t="shared" si="6"/>
        <v>590</v>
      </c>
      <c r="V17" s="22">
        <v>355</v>
      </c>
      <c r="W17" s="22">
        <v>235</v>
      </c>
      <c r="X17" s="22">
        <v>0</v>
      </c>
      <c r="Y17" s="32">
        <f t="shared" si="7"/>
        <v>8</v>
      </c>
      <c r="Z17" s="22">
        <v>8</v>
      </c>
      <c r="AA17" s="22">
        <v>0</v>
      </c>
      <c r="AB17" s="22">
        <v>0</v>
      </c>
      <c r="AC17" s="32">
        <f t="shared" si="8"/>
        <v>27</v>
      </c>
      <c r="AD17" s="22">
        <v>27</v>
      </c>
      <c r="AE17" s="22">
        <v>0</v>
      </c>
      <c r="AF17" s="22">
        <v>0</v>
      </c>
      <c r="AG17" s="22">
        <v>2833</v>
      </c>
      <c r="AH17" s="22">
        <v>0</v>
      </c>
    </row>
    <row r="18" spans="1:34" ht="13.5">
      <c r="A18" s="40" t="s">
        <v>15</v>
      </c>
      <c r="B18" s="40" t="s">
        <v>37</v>
      </c>
      <c r="C18" s="41" t="s">
        <v>38</v>
      </c>
      <c r="D18" s="31">
        <f t="shared" si="0"/>
        <v>48546</v>
      </c>
      <c r="E18" s="22">
        <v>23049</v>
      </c>
      <c r="F18" s="22">
        <v>25497</v>
      </c>
      <c r="G18" s="32">
        <f t="shared" si="1"/>
        <v>48546</v>
      </c>
      <c r="H18" s="31">
        <f t="shared" si="2"/>
        <v>45574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38023</v>
      </c>
      <c r="N18" s="22">
        <v>0</v>
      </c>
      <c r="O18" s="22">
        <v>15449</v>
      </c>
      <c r="P18" s="22">
        <v>22574</v>
      </c>
      <c r="Q18" s="32">
        <f t="shared" si="5"/>
        <v>2020</v>
      </c>
      <c r="R18" s="22">
        <v>0</v>
      </c>
      <c r="S18" s="22">
        <v>2020</v>
      </c>
      <c r="T18" s="22">
        <v>0</v>
      </c>
      <c r="U18" s="32">
        <f t="shared" si="6"/>
        <v>3175</v>
      </c>
      <c r="V18" s="22">
        <v>0</v>
      </c>
      <c r="W18" s="22">
        <v>1788</v>
      </c>
      <c r="X18" s="22">
        <v>1387</v>
      </c>
      <c r="Y18" s="32">
        <f t="shared" si="7"/>
        <v>45</v>
      </c>
      <c r="Z18" s="22">
        <v>0</v>
      </c>
      <c r="AA18" s="22">
        <v>45</v>
      </c>
      <c r="AB18" s="22">
        <v>0</v>
      </c>
      <c r="AC18" s="32">
        <f t="shared" si="8"/>
        <v>2311</v>
      </c>
      <c r="AD18" s="22">
        <v>0</v>
      </c>
      <c r="AE18" s="22">
        <v>1545</v>
      </c>
      <c r="AF18" s="22">
        <v>766</v>
      </c>
      <c r="AG18" s="22">
        <v>2972</v>
      </c>
      <c r="AH18" s="22">
        <v>0</v>
      </c>
    </row>
    <row r="19" spans="1:34" ht="13.5">
      <c r="A19" s="40" t="s">
        <v>15</v>
      </c>
      <c r="B19" s="40" t="s">
        <v>39</v>
      </c>
      <c r="C19" s="41" t="s">
        <v>40</v>
      </c>
      <c r="D19" s="31">
        <f t="shared" si="0"/>
        <v>28474</v>
      </c>
      <c r="E19" s="22">
        <v>19530</v>
      </c>
      <c r="F19" s="22">
        <v>8944</v>
      </c>
      <c r="G19" s="32">
        <f t="shared" si="1"/>
        <v>28474</v>
      </c>
      <c r="H19" s="31">
        <f t="shared" si="2"/>
        <v>26345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21885</v>
      </c>
      <c r="N19" s="22">
        <v>0</v>
      </c>
      <c r="O19" s="22">
        <v>15134</v>
      </c>
      <c r="P19" s="22">
        <v>6751</v>
      </c>
      <c r="Q19" s="32">
        <f t="shared" si="5"/>
        <v>425</v>
      </c>
      <c r="R19" s="22">
        <v>0</v>
      </c>
      <c r="S19" s="22">
        <v>369</v>
      </c>
      <c r="T19" s="22">
        <v>56</v>
      </c>
      <c r="U19" s="32">
        <f t="shared" si="6"/>
        <v>2250</v>
      </c>
      <c r="V19" s="22">
        <v>0</v>
      </c>
      <c r="W19" s="22">
        <v>2210</v>
      </c>
      <c r="X19" s="22">
        <v>40</v>
      </c>
      <c r="Y19" s="32">
        <f t="shared" si="7"/>
        <v>17</v>
      </c>
      <c r="Z19" s="22">
        <v>0</v>
      </c>
      <c r="AA19" s="22">
        <v>15</v>
      </c>
      <c r="AB19" s="22">
        <v>2</v>
      </c>
      <c r="AC19" s="32">
        <f t="shared" si="8"/>
        <v>1768</v>
      </c>
      <c r="AD19" s="22">
        <v>0</v>
      </c>
      <c r="AE19" s="22">
        <v>1533</v>
      </c>
      <c r="AF19" s="22">
        <v>235</v>
      </c>
      <c r="AG19" s="22">
        <v>2129</v>
      </c>
      <c r="AH19" s="22">
        <v>9</v>
      </c>
    </row>
    <row r="20" spans="1:34" ht="13.5">
      <c r="A20" s="40" t="s">
        <v>15</v>
      </c>
      <c r="B20" s="40" t="s">
        <v>41</v>
      </c>
      <c r="C20" s="41" t="s">
        <v>42</v>
      </c>
      <c r="D20" s="31">
        <f t="shared" si="0"/>
        <v>15653</v>
      </c>
      <c r="E20" s="22">
        <v>13096</v>
      </c>
      <c r="F20" s="22">
        <v>2557</v>
      </c>
      <c r="G20" s="32">
        <f t="shared" si="1"/>
        <v>15653</v>
      </c>
      <c r="H20" s="31">
        <f t="shared" si="2"/>
        <v>14759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11384</v>
      </c>
      <c r="N20" s="22">
        <v>9354</v>
      </c>
      <c r="O20" s="22">
        <v>0</v>
      </c>
      <c r="P20" s="22">
        <v>2030</v>
      </c>
      <c r="Q20" s="32">
        <f t="shared" si="5"/>
        <v>171</v>
      </c>
      <c r="R20" s="22">
        <v>171</v>
      </c>
      <c r="S20" s="22">
        <v>0</v>
      </c>
      <c r="T20" s="22">
        <v>0</v>
      </c>
      <c r="U20" s="32">
        <f t="shared" si="6"/>
        <v>2286</v>
      </c>
      <c r="V20" s="22">
        <v>2192</v>
      </c>
      <c r="W20" s="22">
        <v>94</v>
      </c>
      <c r="X20" s="22">
        <v>0</v>
      </c>
      <c r="Y20" s="32">
        <f t="shared" si="7"/>
        <v>24</v>
      </c>
      <c r="Z20" s="22">
        <v>24</v>
      </c>
      <c r="AA20" s="22">
        <v>0</v>
      </c>
      <c r="AB20" s="22">
        <v>0</v>
      </c>
      <c r="AC20" s="32">
        <f t="shared" si="8"/>
        <v>894</v>
      </c>
      <c r="AD20" s="22">
        <v>894</v>
      </c>
      <c r="AE20" s="22">
        <v>0</v>
      </c>
      <c r="AF20" s="22">
        <v>0</v>
      </c>
      <c r="AG20" s="22">
        <v>894</v>
      </c>
      <c r="AH20" s="22">
        <v>0</v>
      </c>
    </row>
    <row r="21" spans="1:34" ht="13.5">
      <c r="A21" s="40" t="s">
        <v>15</v>
      </c>
      <c r="B21" s="40" t="s">
        <v>43</v>
      </c>
      <c r="C21" s="41" t="s">
        <v>44</v>
      </c>
      <c r="D21" s="31">
        <f t="shared" si="0"/>
        <v>11489</v>
      </c>
      <c r="E21" s="22">
        <v>8111</v>
      </c>
      <c r="F21" s="22">
        <v>3378</v>
      </c>
      <c r="G21" s="32">
        <f t="shared" si="1"/>
        <v>11489</v>
      </c>
      <c r="H21" s="31">
        <f t="shared" si="2"/>
        <v>10796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8837</v>
      </c>
      <c r="N21" s="22">
        <v>0</v>
      </c>
      <c r="O21" s="22">
        <v>5751</v>
      </c>
      <c r="P21" s="22">
        <v>3086</v>
      </c>
      <c r="Q21" s="32">
        <f t="shared" si="5"/>
        <v>81</v>
      </c>
      <c r="R21" s="22">
        <v>0</v>
      </c>
      <c r="S21" s="22">
        <v>81</v>
      </c>
      <c r="T21" s="22">
        <v>0</v>
      </c>
      <c r="U21" s="32">
        <f t="shared" si="6"/>
        <v>1172</v>
      </c>
      <c r="V21" s="22">
        <v>500</v>
      </c>
      <c r="W21" s="22">
        <v>672</v>
      </c>
      <c r="X21" s="22">
        <v>0</v>
      </c>
      <c r="Y21" s="32">
        <f t="shared" si="7"/>
        <v>259</v>
      </c>
      <c r="Z21" s="22">
        <v>248</v>
      </c>
      <c r="AA21" s="22">
        <v>11</v>
      </c>
      <c r="AB21" s="22">
        <v>0</v>
      </c>
      <c r="AC21" s="32">
        <f t="shared" si="8"/>
        <v>447</v>
      </c>
      <c r="AD21" s="22">
        <v>0</v>
      </c>
      <c r="AE21" s="22">
        <v>387</v>
      </c>
      <c r="AF21" s="22">
        <v>60</v>
      </c>
      <c r="AG21" s="22">
        <v>693</v>
      </c>
      <c r="AH21" s="22">
        <v>0</v>
      </c>
    </row>
    <row r="22" spans="1:34" ht="13.5">
      <c r="A22" s="40" t="s">
        <v>15</v>
      </c>
      <c r="B22" s="40" t="s">
        <v>45</v>
      </c>
      <c r="C22" s="41" t="s">
        <v>46</v>
      </c>
      <c r="D22" s="31">
        <f t="shared" si="0"/>
        <v>8404</v>
      </c>
      <c r="E22" s="22">
        <v>7340</v>
      </c>
      <c r="F22" s="22">
        <v>1064</v>
      </c>
      <c r="G22" s="32">
        <f t="shared" si="1"/>
        <v>8404</v>
      </c>
      <c r="H22" s="31">
        <f t="shared" si="2"/>
        <v>7635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5246</v>
      </c>
      <c r="N22" s="22">
        <v>0</v>
      </c>
      <c r="O22" s="22">
        <v>4421</v>
      </c>
      <c r="P22" s="22">
        <v>825</v>
      </c>
      <c r="Q22" s="32">
        <f t="shared" si="5"/>
        <v>108</v>
      </c>
      <c r="R22" s="22">
        <v>0</v>
      </c>
      <c r="S22" s="22">
        <v>108</v>
      </c>
      <c r="T22" s="22">
        <v>0</v>
      </c>
      <c r="U22" s="32">
        <f t="shared" si="6"/>
        <v>1732</v>
      </c>
      <c r="V22" s="22">
        <v>0</v>
      </c>
      <c r="W22" s="22">
        <v>1722</v>
      </c>
      <c r="X22" s="22">
        <v>10</v>
      </c>
      <c r="Y22" s="32">
        <f t="shared" si="7"/>
        <v>10</v>
      </c>
      <c r="Z22" s="22">
        <v>0</v>
      </c>
      <c r="AA22" s="22">
        <v>10</v>
      </c>
      <c r="AB22" s="22">
        <v>0</v>
      </c>
      <c r="AC22" s="32">
        <f t="shared" si="8"/>
        <v>539</v>
      </c>
      <c r="AD22" s="22">
        <v>0</v>
      </c>
      <c r="AE22" s="22">
        <v>520</v>
      </c>
      <c r="AF22" s="22">
        <v>19</v>
      </c>
      <c r="AG22" s="22">
        <v>769</v>
      </c>
      <c r="AH22" s="22">
        <v>0</v>
      </c>
    </row>
    <row r="23" spans="1:34" ht="13.5">
      <c r="A23" s="40" t="s">
        <v>15</v>
      </c>
      <c r="B23" s="40" t="s">
        <v>47</v>
      </c>
      <c r="C23" s="41" t="s">
        <v>48</v>
      </c>
      <c r="D23" s="31">
        <f t="shared" si="0"/>
        <v>5455</v>
      </c>
      <c r="E23" s="22">
        <v>4036</v>
      </c>
      <c r="F23" s="22">
        <v>1419</v>
      </c>
      <c r="G23" s="32">
        <f t="shared" si="1"/>
        <v>5455</v>
      </c>
      <c r="H23" s="31">
        <f t="shared" si="2"/>
        <v>5372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4264</v>
      </c>
      <c r="N23" s="22">
        <v>38</v>
      </c>
      <c r="O23" s="22">
        <v>2926</v>
      </c>
      <c r="P23" s="22">
        <v>1300</v>
      </c>
      <c r="Q23" s="32">
        <f t="shared" si="5"/>
        <v>70</v>
      </c>
      <c r="R23" s="22">
        <v>0</v>
      </c>
      <c r="S23" s="22">
        <v>70</v>
      </c>
      <c r="T23" s="22">
        <v>0</v>
      </c>
      <c r="U23" s="32">
        <f t="shared" si="6"/>
        <v>650</v>
      </c>
      <c r="V23" s="22">
        <v>62</v>
      </c>
      <c r="W23" s="22">
        <v>588</v>
      </c>
      <c r="X23" s="22">
        <v>0</v>
      </c>
      <c r="Y23" s="32">
        <f t="shared" si="7"/>
        <v>7</v>
      </c>
      <c r="Z23" s="22">
        <v>0</v>
      </c>
      <c r="AA23" s="22">
        <v>7</v>
      </c>
      <c r="AB23" s="22">
        <v>0</v>
      </c>
      <c r="AC23" s="32">
        <f t="shared" si="8"/>
        <v>381</v>
      </c>
      <c r="AD23" s="22">
        <v>0</v>
      </c>
      <c r="AE23" s="22">
        <v>381</v>
      </c>
      <c r="AF23" s="22">
        <v>0</v>
      </c>
      <c r="AG23" s="22">
        <v>83</v>
      </c>
      <c r="AH23" s="22">
        <v>0</v>
      </c>
    </row>
    <row r="24" spans="1:34" ht="13.5">
      <c r="A24" s="40" t="s">
        <v>15</v>
      </c>
      <c r="B24" s="40" t="s">
        <v>49</v>
      </c>
      <c r="C24" s="41" t="s">
        <v>50</v>
      </c>
      <c r="D24" s="31">
        <f t="shared" si="0"/>
        <v>4452</v>
      </c>
      <c r="E24" s="22">
        <v>3657</v>
      </c>
      <c r="F24" s="22">
        <v>795</v>
      </c>
      <c r="G24" s="32">
        <f t="shared" si="1"/>
        <v>4452</v>
      </c>
      <c r="H24" s="31">
        <f t="shared" si="2"/>
        <v>3886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2695</v>
      </c>
      <c r="N24" s="22">
        <v>0</v>
      </c>
      <c r="O24" s="22">
        <v>2577</v>
      </c>
      <c r="P24" s="22">
        <v>118</v>
      </c>
      <c r="Q24" s="32">
        <f t="shared" si="5"/>
        <v>627</v>
      </c>
      <c r="R24" s="22">
        <v>0</v>
      </c>
      <c r="S24" s="22">
        <v>573</v>
      </c>
      <c r="T24" s="22">
        <v>54</v>
      </c>
      <c r="U24" s="32">
        <f t="shared" si="6"/>
        <v>292</v>
      </c>
      <c r="V24" s="22">
        <v>0</v>
      </c>
      <c r="W24" s="22">
        <v>264</v>
      </c>
      <c r="X24" s="22">
        <v>28</v>
      </c>
      <c r="Y24" s="32">
        <f t="shared" si="7"/>
        <v>1</v>
      </c>
      <c r="Z24" s="22">
        <v>0</v>
      </c>
      <c r="AA24" s="22">
        <v>1</v>
      </c>
      <c r="AB24" s="22">
        <v>0</v>
      </c>
      <c r="AC24" s="32">
        <f t="shared" si="8"/>
        <v>271</v>
      </c>
      <c r="AD24" s="22">
        <v>0</v>
      </c>
      <c r="AE24" s="22">
        <v>242</v>
      </c>
      <c r="AF24" s="22">
        <v>29</v>
      </c>
      <c r="AG24" s="22">
        <v>566</v>
      </c>
      <c r="AH24" s="22">
        <v>0</v>
      </c>
    </row>
    <row r="25" spans="1:34" ht="13.5">
      <c r="A25" s="40" t="s">
        <v>15</v>
      </c>
      <c r="B25" s="40" t="s">
        <v>51</v>
      </c>
      <c r="C25" s="41" t="s">
        <v>52</v>
      </c>
      <c r="D25" s="31">
        <f t="shared" si="0"/>
        <v>4866</v>
      </c>
      <c r="E25" s="22">
        <v>4866</v>
      </c>
      <c r="F25" s="22">
        <v>0</v>
      </c>
      <c r="G25" s="32">
        <f t="shared" si="1"/>
        <v>4866</v>
      </c>
      <c r="H25" s="31">
        <f t="shared" si="2"/>
        <v>4440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2985</v>
      </c>
      <c r="N25" s="22">
        <v>2985</v>
      </c>
      <c r="O25" s="22">
        <v>0</v>
      </c>
      <c r="P25" s="22">
        <v>0</v>
      </c>
      <c r="Q25" s="32">
        <f t="shared" si="5"/>
        <v>198</v>
      </c>
      <c r="R25" s="22">
        <v>198</v>
      </c>
      <c r="S25" s="22">
        <v>0</v>
      </c>
      <c r="T25" s="22">
        <v>0</v>
      </c>
      <c r="U25" s="32">
        <f t="shared" si="6"/>
        <v>1042</v>
      </c>
      <c r="V25" s="22">
        <v>489</v>
      </c>
      <c r="W25" s="22">
        <v>553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215</v>
      </c>
      <c r="AD25" s="22">
        <v>215</v>
      </c>
      <c r="AE25" s="22">
        <v>0</v>
      </c>
      <c r="AF25" s="22">
        <v>0</v>
      </c>
      <c r="AG25" s="22">
        <v>426</v>
      </c>
      <c r="AH25" s="22">
        <v>0</v>
      </c>
    </row>
    <row r="26" spans="1:34" ht="13.5">
      <c r="A26" s="40" t="s">
        <v>15</v>
      </c>
      <c r="B26" s="40" t="s">
        <v>53</v>
      </c>
      <c r="C26" s="41" t="s">
        <v>54</v>
      </c>
      <c r="D26" s="31">
        <f t="shared" si="0"/>
        <v>2359</v>
      </c>
      <c r="E26" s="22">
        <v>2359</v>
      </c>
      <c r="F26" s="22">
        <v>0</v>
      </c>
      <c r="G26" s="32">
        <f t="shared" si="1"/>
        <v>2359</v>
      </c>
      <c r="H26" s="31">
        <f t="shared" si="2"/>
        <v>2264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1685</v>
      </c>
      <c r="N26" s="22">
        <v>0</v>
      </c>
      <c r="O26" s="22">
        <v>1685</v>
      </c>
      <c r="P26" s="22">
        <v>0</v>
      </c>
      <c r="Q26" s="32">
        <f t="shared" si="5"/>
        <v>101</v>
      </c>
      <c r="R26" s="22">
        <v>0</v>
      </c>
      <c r="S26" s="22">
        <v>101</v>
      </c>
      <c r="T26" s="22">
        <v>0</v>
      </c>
      <c r="U26" s="32">
        <f t="shared" si="6"/>
        <v>362</v>
      </c>
      <c r="V26" s="22">
        <v>0</v>
      </c>
      <c r="W26" s="22">
        <v>362</v>
      </c>
      <c r="X26" s="22">
        <v>0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116</v>
      </c>
      <c r="AD26" s="22">
        <v>0</v>
      </c>
      <c r="AE26" s="22">
        <v>116</v>
      </c>
      <c r="AF26" s="22">
        <v>0</v>
      </c>
      <c r="AG26" s="22">
        <v>95</v>
      </c>
      <c r="AH26" s="22">
        <v>0</v>
      </c>
    </row>
    <row r="27" spans="1:34" ht="13.5">
      <c r="A27" s="40" t="s">
        <v>15</v>
      </c>
      <c r="B27" s="40" t="s">
        <v>55</v>
      </c>
      <c r="C27" s="41" t="s">
        <v>56</v>
      </c>
      <c r="D27" s="31">
        <f t="shared" si="0"/>
        <v>664</v>
      </c>
      <c r="E27" s="22">
        <v>664</v>
      </c>
      <c r="F27" s="22">
        <v>0</v>
      </c>
      <c r="G27" s="32">
        <f t="shared" si="1"/>
        <v>664</v>
      </c>
      <c r="H27" s="31">
        <f t="shared" si="2"/>
        <v>657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491</v>
      </c>
      <c r="N27" s="22">
        <v>0</v>
      </c>
      <c r="O27" s="22">
        <v>491</v>
      </c>
      <c r="P27" s="22">
        <v>0</v>
      </c>
      <c r="Q27" s="32">
        <f t="shared" si="5"/>
        <v>146</v>
      </c>
      <c r="R27" s="22">
        <v>0</v>
      </c>
      <c r="S27" s="22">
        <v>146</v>
      </c>
      <c r="T27" s="22">
        <v>0</v>
      </c>
      <c r="U27" s="32">
        <f t="shared" si="6"/>
        <v>0</v>
      </c>
      <c r="V27" s="22">
        <v>0</v>
      </c>
      <c r="W27" s="22">
        <v>0</v>
      </c>
      <c r="X27" s="22">
        <v>0</v>
      </c>
      <c r="Y27" s="32">
        <f t="shared" si="7"/>
        <v>0</v>
      </c>
      <c r="Z27" s="22">
        <v>0</v>
      </c>
      <c r="AA27" s="22">
        <v>0</v>
      </c>
      <c r="AB27" s="22">
        <v>0</v>
      </c>
      <c r="AC27" s="32">
        <f t="shared" si="8"/>
        <v>20</v>
      </c>
      <c r="AD27" s="22">
        <v>0</v>
      </c>
      <c r="AE27" s="22">
        <v>20</v>
      </c>
      <c r="AF27" s="22">
        <v>0</v>
      </c>
      <c r="AG27" s="22">
        <v>7</v>
      </c>
      <c r="AH27" s="22">
        <v>0</v>
      </c>
    </row>
    <row r="28" spans="1:34" ht="13.5">
      <c r="A28" s="40" t="s">
        <v>15</v>
      </c>
      <c r="B28" s="40" t="s">
        <v>57</v>
      </c>
      <c r="C28" s="41" t="s">
        <v>58</v>
      </c>
      <c r="D28" s="31">
        <f t="shared" si="0"/>
        <v>823</v>
      </c>
      <c r="E28" s="22">
        <v>823</v>
      </c>
      <c r="F28" s="22">
        <v>0</v>
      </c>
      <c r="G28" s="32">
        <f t="shared" si="1"/>
        <v>823</v>
      </c>
      <c r="H28" s="31">
        <f t="shared" si="2"/>
        <v>815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609</v>
      </c>
      <c r="N28" s="22">
        <v>0</v>
      </c>
      <c r="O28" s="22">
        <v>609</v>
      </c>
      <c r="P28" s="22">
        <v>0</v>
      </c>
      <c r="Q28" s="32">
        <f t="shared" si="5"/>
        <v>181</v>
      </c>
      <c r="R28" s="22">
        <v>0</v>
      </c>
      <c r="S28" s="22">
        <v>181</v>
      </c>
      <c r="T28" s="22">
        <v>0</v>
      </c>
      <c r="U28" s="32">
        <f t="shared" si="6"/>
        <v>0</v>
      </c>
      <c r="V28" s="22">
        <v>0</v>
      </c>
      <c r="W28" s="22">
        <v>0</v>
      </c>
      <c r="X28" s="22">
        <v>0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25</v>
      </c>
      <c r="AD28" s="22">
        <v>0</v>
      </c>
      <c r="AE28" s="22">
        <v>25</v>
      </c>
      <c r="AF28" s="22">
        <v>0</v>
      </c>
      <c r="AG28" s="22">
        <v>8</v>
      </c>
      <c r="AH28" s="22">
        <v>0</v>
      </c>
    </row>
    <row r="29" spans="1:34" ht="13.5">
      <c r="A29" s="40" t="s">
        <v>15</v>
      </c>
      <c r="B29" s="40" t="s">
        <v>59</v>
      </c>
      <c r="C29" s="41" t="s">
        <v>252</v>
      </c>
      <c r="D29" s="31">
        <f t="shared" si="0"/>
        <v>10026</v>
      </c>
      <c r="E29" s="22">
        <v>7256</v>
      </c>
      <c r="F29" s="22">
        <v>2770</v>
      </c>
      <c r="G29" s="32">
        <f t="shared" si="1"/>
        <v>10026</v>
      </c>
      <c r="H29" s="31">
        <f t="shared" si="2"/>
        <v>8986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6980</v>
      </c>
      <c r="N29" s="22">
        <v>54</v>
      </c>
      <c r="O29" s="22">
        <v>5126</v>
      </c>
      <c r="P29" s="22">
        <v>1800</v>
      </c>
      <c r="Q29" s="32">
        <f t="shared" si="5"/>
        <v>461</v>
      </c>
      <c r="R29" s="22">
        <v>56</v>
      </c>
      <c r="S29" s="22">
        <v>381</v>
      </c>
      <c r="T29" s="22">
        <v>24</v>
      </c>
      <c r="U29" s="32">
        <f t="shared" si="6"/>
        <v>1372</v>
      </c>
      <c r="V29" s="22">
        <v>14</v>
      </c>
      <c r="W29" s="22">
        <v>1219</v>
      </c>
      <c r="X29" s="22">
        <v>139</v>
      </c>
      <c r="Y29" s="32">
        <f t="shared" si="7"/>
        <v>9</v>
      </c>
      <c r="Z29" s="22">
        <v>8</v>
      </c>
      <c r="AA29" s="22">
        <v>0</v>
      </c>
      <c r="AB29" s="22">
        <v>1</v>
      </c>
      <c r="AC29" s="32">
        <f t="shared" si="8"/>
        <v>164</v>
      </c>
      <c r="AD29" s="22">
        <v>106</v>
      </c>
      <c r="AE29" s="22">
        <v>0</v>
      </c>
      <c r="AF29" s="22">
        <v>58</v>
      </c>
      <c r="AG29" s="22">
        <v>1040</v>
      </c>
      <c r="AH29" s="22">
        <v>0</v>
      </c>
    </row>
    <row r="30" spans="1:34" ht="13.5">
      <c r="A30" s="40" t="s">
        <v>15</v>
      </c>
      <c r="B30" s="40" t="s">
        <v>60</v>
      </c>
      <c r="C30" s="41" t="s">
        <v>61</v>
      </c>
      <c r="D30" s="31">
        <f t="shared" si="0"/>
        <v>1313</v>
      </c>
      <c r="E30" s="22">
        <v>887</v>
      </c>
      <c r="F30" s="22">
        <v>426</v>
      </c>
      <c r="G30" s="32">
        <f t="shared" si="1"/>
        <v>1313</v>
      </c>
      <c r="H30" s="31">
        <f t="shared" si="2"/>
        <v>1294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972</v>
      </c>
      <c r="N30" s="22">
        <v>607</v>
      </c>
      <c r="O30" s="22">
        <v>0</v>
      </c>
      <c r="P30" s="22">
        <v>365</v>
      </c>
      <c r="Q30" s="32">
        <f t="shared" si="5"/>
        <v>111</v>
      </c>
      <c r="R30" s="22">
        <v>87</v>
      </c>
      <c r="S30" s="22">
        <v>0</v>
      </c>
      <c r="T30" s="22">
        <v>24</v>
      </c>
      <c r="U30" s="32">
        <f t="shared" si="6"/>
        <v>144</v>
      </c>
      <c r="V30" s="22">
        <v>120</v>
      </c>
      <c r="W30" s="22">
        <v>0</v>
      </c>
      <c r="X30" s="22">
        <v>24</v>
      </c>
      <c r="Y30" s="32">
        <f t="shared" si="7"/>
        <v>0</v>
      </c>
      <c r="Z30" s="22">
        <v>0</v>
      </c>
      <c r="AA30" s="22">
        <v>0</v>
      </c>
      <c r="AB30" s="22">
        <v>0</v>
      </c>
      <c r="AC30" s="32">
        <f t="shared" si="8"/>
        <v>67</v>
      </c>
      <c r="AD30" s="22">
        <v>0</v>
      </c>
      <c r="AE30" s="22">
        <v>67</v>
      </c>
      <c r="AF30" s="22">
        <v>0</v>
      </c>
      <c r="AG30" s="22">
        <v>19</v>
      </c>
      <c r="AH30" s="22">
        <v>119</v>
      </c>
    </row>
    <row r="31" spans="1:34" ht="13.5">
      <c r="A31" s="40" t="s">
        <v>15</v>
      </c>
      <c r="B31" s="40" t="s">
        <v>62</v>
      </c>
      <c r="C31" s="41" t="s">
        <v>14</v>
      </c>
      <c r="D31" s="31">
        <f t="shared" si="0"/>
        <v>3854</v>
      </c>
      <c r="E31" s="22">
        <v>2438</v>
      </c>
      <c r="F31" s="22">
        <v>1416</v>
      </c>
      <c r="G31" s="32">
        <f t="shared" si="1"/>
        <v>3854</v>
      </c>
      <c r="H31" s="31">
        <f t="shared" si="2"/>
        <v>3415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2611</v>
      </c>
      <c r="N31" s="22">
        <v>0</v>
      </c>
      <c r="O31" s="22">
        <v>1645</v>
      </c>
      <c r="P31" s="22">
        <v>966</v>
      </c>
      <c r="Q31" s="32">
        <f t="shared" si="5"/>
        <v>582</v>
      </c>
      <c r="R31" s="22">
        <v>0</v>
      </c>
      <c r="S31" s="22">
        <v>571</v>
      </c>
      <c r="T31" s="22">
        <v>11</v>
      </c>
      <c r="U31" s="32">
        <f t="shared" si="6"/>
        <v>0</v>
      </c>
      <c r="V31" s="22">
        <v>0</v>
      </c>
      <c r="W31" s="22">
        <v>0</v>
      </c>
      <c r="X31" s="22">
        <v>0</v>
      </c>
      <c r="Y31" s="32">
        <f t="shared" si="7"/>
        <v>0</v>
      </c>
      <c r="Z31" s="22">
        <v>0</v>
      </c>
      <c r="AA31" s="22">
        <v>0</v>
      </c>
      <c r="AB31" s="22">
        <v>0</v>
      </c>
      <c r="AC31" s="32">
        <f t="shared" si="8"/>
        <v>222</v>
      </c>
      <c r="AD31" s="22">
        <v>0</v>
      </c>
      <c r="AE31" s="22">
        <v>222</v>
      </c>
      <c r="AF31" s="22">
        <v>0</v>
      </c>
      <c r="AG31" s="22">
        <v>439</v>
      </c>
      <c r="AH31" s="22">
        <v>0</v>
      </c>
    </row>
    <row r="32" spans="1:34" ht="13.5">
      <c r="A32" s="40" t="s">
        <v>15</v>
      </c>
      <c r="B32" s="40" t="s">
        <v>63</v>
      </c>
      <c r="C32" s="41" t="s">
        <v>64</v>
      </c>
      <c r="D32" s="31">
        <f t="shared" si="0"/>
        <v>228</v>
      </c>
      <c r="E32" s="22">
        <v>78</v>
      </c>
      <c r="F32" s="22">
        <v>150</v>
      </c>
      <c r="G32" s="32">
        <f t="shared" si="1"/>
        <v>228</v>
      </c>
      <c r="H32" s="31">
        <f t="shared" si="2"/>
        <v>223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137</v>
      </c>
      <c r="N32" s="22">
        <v>31</v>
      </c>
      <c r="O32" s="22">
        <v>0</v>
      </c>
      <c r="P32" s="22">
        <v>106</v>
      </c>
      <c r="Q32" s="32">
        <f t="shared" si="5"/>
        <v>13</v>
      </c>
      <c r="R32" s="22">
        <v>7</v>
      </c>
      <c r="S32" s="22">
        <v>0</v>
      </c>
      <c r="T32" s="22">
        <v>6</v>
      </c>
      <c r="U32" s="32">
        <f t="shared" si="6"/>
        <v>52</v>
      </c>
      <c r="V32" s="22">
        <v>19</v>
      </c>
      <c r="W32" s="22">
        <v>0</v>
      </c>
      <c r="X32" s="22">
        <v>33</v>
      </c>
      <c r="Y32" s="32">
        <f t="shared" si="7"/>
        <v>0</v>
      </c>
      <c r="Z32" s="22">
        <v>0</v>
      </c>
      <c r="AA32" s="22">
        <v>0</v>
      </c>
      <c r="AB32" s="22">
        <v>0</v>
      </c>
      <c r="AC32" s="32">
        <f t="shared" si="8"/>
        <v>21</v>
      </c>
      <c r="AD32" s="22">
        <v>0</v>
      </c>
      <c r="AE32" s="22">
        <v>21</v>
      </c>
      <c r="AF32" s="22">
        <v>0</v>
      </c>
      <c r="AG32" s="22">
        <v>5</v>
      </c>
      <c r="AH32" s="22">
        <v>52</v>
      </c>
    </row>
    <row r="33" spans="1:34" ht="13.5">
      <c r="A33" s="40" t="s">
        <v>15</v>
      </c>
      <c r="B33" s="40" t="s">
        <v>65</v>
      </c>
      <c r="C33" s="41" t="s">
        <v>66</v>
      </c>
      <c r="D33" s="31">
        <f t="shared" si="0"/>
        <v>2174</v>
      </c>
      <c r="E33" s="22">
        <v>620</v>
      </c>
      <c r="F33" s="22">
        <v>1554</v>
      </c>
      <c r="G33" s="32">
        <f t="shared" si="1"/>
        <v>2174</v>
      </c>
      <c r="H33" s="31">
        <f t="shared" si="2"/>
        <v>620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571</v>
      </c>
      <c r="N33" s="22">
        <v>0</v>
      </c>
      <c r="O33" s="22">
        <v>571</v>
      </c>
      <c r="P33" s="22">
        <v>0</v>
      </c>
      <c r="Q33" s="32">
        <f t="shared" si="5"/>
        <v>12</v>
      </c>
      <c r="R33" s="22">
        <v>0</v>
      </c>
      <c r="S33" s="22">
        <v>12</v>
      </c>
      <c r="T33" s="22">
        <v>0</v>
      </c>
      <c r="U33" s="32">
        <f t="shared" si="6"/>
        <v>33</v>
      </c>
      <c r="V33" s="22">
        <v>0</v>
      </c>
      <c r="W33" s="22">
        <v>33</v>
      </c>
      <c r="X33" s="22">
        <v>0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4</v>
      </c>
      <c r="AD33" s="22">
        <v>0</v>
      </c>
      <c r="AE33" s="22">
        <v>4</v>
      </c>
      <c r="AF33" s="22">
        <v>0</v>
      </c>
      <c r="AG33" s="22">
        <v>1554</v>
      </c>
      <c r="AH33" s="22">
        <v>0</v>
      </c>
    </row>
    <row r="34" spans="1:34" ht="13.5">
      <c r="A34" s="40" t="s">
        <v>15</v>
      </c>
      <c r="B34" s="40" t="s">
        <v>67</v>
      </c>
      <c r="C34" s="41" t="s">
        <v>68</v>
      </c>
      <c r="D34" s="31">
        <f t="shared" si="0"/>
        <v>2019</v>
      </c>
      <c r="E34" s="22">
        <v>1592</v>
      </c>
      <c r="F34" s="22">
        <v>427</v>
      </c>
      <c r="G34" s="32">
        <f t="shared" si="1"/>
        <v>2019</v>
      </c>
      <c r="H34" s="31">
        <f t="shared" si="2"/>
        <v>1629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964</v>
      </c>
      <c r="N34" s="22">
        <v>0</v>
      </c>
      <c r="O34" s="22">
        <v>936</v>
      </c>
      <c r="P34" s="22">
        <v>28</v>
      </c>
      <c r="Q34" s="32">
        <f t="shared" si="5"/>
        <v>418</v>
      </c>
      <c r="R34" s="22">
        <v>0</v>
      </c>
      <c r="S34" s="22">
        <v>411</v>
      </c>
      <c r="T34" s="22">
        <v>7</v>
      </c>
      <c r="U34" s="32">
        <f t="shared" si="6"/>
        <v>104</v>
      </c>
      <c r="V34" s="22">
        <v>0</v>
      </c>
      <c r="W34" s="22">
        <v>104</v>
      </c>
      <c r="X34" s="22">
        <v>0</v>
      </c>
      <c r="Y34" s="32">
        <f t="shared" si="7"/>
        <v>2</v>
      </c>
      <c r="Z34" s="22">
        <v>0</v>
      </c>
      <c r="AA34" s="22">
        <v>2</v>
      </c>
      <c r="AB34" s="22">
        <v>0</v>
      </c>
      <c r="AC34" s="32">
        <f t="shared" si="8"/>
        <v>141</v>
      </c>
      <c r="AD34" s="22">
        <v>0</v>
      </c>
      <c r="AE34" s="22">
        <v>139</v>
      </c>
      <c r="AF34" s="22">
        <v>2</v>
      </c>
      <c r="AG34" s="22">
        <v>390</v>
      </c>
      <c r="AH34" s="22">
        <v>0</v>
      </c>
    </row>
    <row r="35" spans="1:34" ht="13.5">
      <c r="A35" s="40" t="s">
        <v>15</v>
      </c>
      <c r="B35" s="40" t="s">
        <v>69</v>
      </c>
      <c r="C35" s="41" t="s">
        <v>70</v>
      </c>
      <c r="D35" s="31">
        <f t="shared" si="0"/>
        <v>1496</v>
      </c>
      <c r="E35" s="22">
        <v>1259</v>
      </c>
      <c r="F35" s="22">
        <v>237</v>
      </c>
      <c r="G35" s="32">
        <f t="shared" si="1"/>
        <v>1496</v>
      </c>
      <c r="H35" s="31">
        <f t="shared" si="2"/>
        <v>1283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705</v>
      </c>
      <c r="N35" s="22">
        <v>0</v>
      </c>
      <c r="O35" s="22">
        <v>692</v>
      </c>
      <c r="P35" s="22">
        <v>13</v>
      </c>
      <c r="Q35" s="32">
        <f t="shared" si="5"/>
        <v>341</v>
      </c>
      <c r="R35" s="22">
        <v>0</v>
      </c>
      <c r="S35" s="22">
        <v>332</v>
      </c>
      <c r="T35" s="22">
        <v>9</v>
      </c>
      <c r="U35" s="32">
        <f t="shared" si="6"/>
        <v>97</v>
      </c>
      <c r="V35" s="22">
        <v>0</v>
      </c>
      <c r="W35" s="22">
        <v>96</v>
      </c>
      <c r="X35" s="22">
        <v>1</v>
      </c>
      <c r="Y35" s="32">
        <f t="shared" si="7"/>
        <v>2</v>
      </c>
      <c r="Z35" s="22">
        <v>0</v>
      </c>
      <c r="AA35" s="22">
        <v>2</v>
      </c>
      <c r="AB35" s="22">
        <v>0</v>
      </c>
      <c r="AC35" s="32">
        <f t="shared" si="8"/>
        <v>138</v>
      </c>
      <c r="AD35" s="22">
        <v>0</v>
      </c>
      <c r="AE35" s="22">
        <v>137</v>
      </c>
      <c r="AF35" s="22">
        <v>1</v>
      </c>
      <c r="AG35" s="22">
        <v>213</v>
      </c>
      <c r="AH35" s="22">
        <v>0</v>
      </c>
    </row>
    <row r="36" spans="1:34" ht="13.5">
      <c r="A36" s="40" t="s">
        <v>15</v>
      </c>
      <c r="B36" s="40" t="s">
        <v>71</v>
      </c>
      <c r="C36" s="41" t="s">
        <v>72</v>
      </c>
      <c r="D36" s="31">
        <f t="shared" si="0"/>
        <v>3659</v>
      </c>
      <c r="E36" s="22">
        <v>2559</v>
      </c>
      <c r="F36" s="22">
        <v>1100</v>
      </c>
      <c r="G36" s="32">
        <f t="shared" si="1"/>
        <v>3659</v>
      </c>
      <c r="H36" s="31">
        <f t="shared" si="2"/>
        <v>3098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1816</v>
      </c>
      <c r="N36" s="22">
        <v>0</v>
      </c>
      <c r="O36" s="22">
        <v>1433</v>
      </c>
      <c r="P36" s="22">
        <v>383</v>
      </c>
      <c r="Q36" s="32">
        <f t="shared" si="5"/>
        <v>793</v>
      </c>
      <c r="R36" s="22">
        <v>0</v>
      </c>
      <c r="S36" s="22">
        <v>679</v>
      </c>
      <c r="T36" s="22">
        <v>114</v>
      </c>
      <c r="U36" s="32">
        <f t="shared" si="6"/>
        <v>190</v>
      </c>
      <c r="V36" s="22">
        <v>0</v>
      </c>
      <c r="W36" s="22">
        <v>161</v>
      </c>
      <c r="X36" s="22">
        <v>29</v>
      </c>
      <c r="Y36" s="32">
        <f t="shared" si="7"/>
        <v>1</v>
      </c>
      <c r="Z36" s="22">
        <v>0</v>
      </c>
      <c r="AA36" s="22">
        <v>1</v>
      </c>
      <c r="AB36" s="22">
        <v>0</v>
      </c>
      <c r="AC36" s="32">
        <f t="shared" si="8"/>
        <v>298</v>
      </c>
      <c r="AD36" s="22">
        <v>0</v>
      </c>
      <c r="AE36" s="22">
        <v>285</v>
      </c>
      <c r="AF36" s="22">
        <v>13</v>
      </c>
      <c r="AG36" s="22">
        <v>561</v>
      </c>
      <c r="AH36" s="22">
        <v>0</v>
      </c>
    </row>
    <row r="37" spans="1:34" ht="13.5">
      <c r="A37" s="40" t="s">
        <v>15</v>
      </c>
      <c r="B37" s="40" t="s">
        <v>73</v>
      </c>
      <c r="C37" s="41" t="s">
        <v>74</v>
      </c>
      <c r="D37" s="31">
        <f t="shared" si="0"/>
        <v>1183</v>
      </c>
      <c r="E37" s="22">
        <v>559</v>
      </c>
      <c r="F37" s="22">
        <v>624</v>
      </c>
      <c r="G37" s="32">
        <f t="shared" si="1"/>
        <v>1183</v>
      </c>
      <c r="H37" s="31">
        <f t="shared" si="2"/>
        <v>931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641</v>
      </c>
      <c r="N37" s="22">
        <v>297</v>
      </c>
      <c r="O37" s="22">
        <v>0</v>
      </c>
      <c r="P37" s="22">
        <v>344</v>
      </c>
      <c r="Q37" s="32">
        <f t="shared" si="5"/>
        <v>73</v>
      </c>
      <c r="R37" s="22">
        <v>57</v>
      </c>
      <c r="S37" s="22">
        <v>0</v>
      </c>
      <c r="T37" s="22">
        <v>16</v>
      </c>
      <c r="U37" s="32">
        <f t="shared" si="6"/>
        <v>124</v>
      </c>
      <c r="V37" s="22">
        <v>96</v>
      </c>
      <c r="W37" s="22">
        <v>0</v>
      </c>
      <c r="X37" s="22">
        <v>28</v>
      </c>
      <c r="Y37" s="32">
        <f t="shared" si="7"/>
        <v>0</v>
      </c>
      <c r="Z37" s="22">
        <v>0</v>
      </c>
      <c r="AA37" s="22">
        <v>0</v>
      </c>
      <c r="AB37" s="22">
        <v>0</v>
      </c>
      <c r="AC37" s="32">
        <f t="shared" si="8"/>
        <v>93</v>
      </c>
      <c r="AD37" s="22">
        <v>0</v>
      </c>
      <c r="AE37" s="22">
        <v>93</v>
      </c>
      <c r="AF37" s="22">
        <v>0</v>
      </c>
      <c r="AG37" s="22">
        <v>252</v>
      </c>
      <c r="AH37" s="22">
        <v>235</v>
      </c>
    </row>
    <row r="38" spans="1:34" ht="13.5">
      <c r="A38" s="40" t="s">
        <v>15</v>
      </c>
      <c r="B38" s="40" t="s">
        <v>75</v>
      </c>
      <c r="C38" s="41" t="s">
        <v>76</v>
      </c>
      <c r="D38" s="31">
        <f t="shared" si="0"/>
        <v>200</v>
      </c>
      <c r="E38" s="22">
        <v>132</v>
      </c>
      <c r="F38" s="22">
        <v>68</v>
      </c>
      <c r="G38" s="32">
        <f t="shared" si="1"/>
        <v>200</v>
      </c>
      <c r="H38" s="31">
        <f t="shared" si="2"/>
        <v>187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99</v>
      </c>
      <c r="N38" s="22">
        <v>53</v>
      </c>
      <c r="O38" s="22">
        <v>0</v>
      </c>
      <c r="P38" s="22">
        <v>46</v>
      </c>
      <c r="Q38" s="32">
        <f t="shared" si="5"/>
        <v>19</v>
      </c>
      <c r="R38" s="22">
        <v>15</v>
      </c>
      <c r="S38" s="22">
        <v>0</v>
      </c>
      <c r="T38" s="22">
        <v>4</v>
      </c>
      <c r="U38" s="32">
        <f t="shared" si="6"/>
        <v>30</v>
      </c>
      <c r="V38" s="22">
        <v>22</v>
      </c>
      <c r="W38" s="22">
        <v>0</v>
      </c>
      <c r="X38" s="22">
        <v>8</v>
      </c>
      <c r="Y38" s="32">
        <f t="shared" si="7"/>
        <v>0</v>
      </c>
      <c r="Z38" s="22">
        <v>0</v>
      </c>
      <c r="AA38" s="22">
        <v>0</v>
      </c>
      <c r="AB38" s="22">
        <v>0</v>
      </c>
      <c r="AC38" s="32">
        <f t="shared" si="8"/>
        <v>39</v>
      </c>
      <c r="AD38" s="22">
        <v>0</v>
      </c>
      <c r="AE38" s="22">
        <v>39</v>
      </c>
      <c r="AF38" s="22">
        <v>0</v>
      </c>
      <c r="AG38" s="22">
        <v>13</v>
      </c>
      <c r="AH38" s="22">
        <v>31</v>
      </c>
    </row>
    <row r="39" spans="1:34" ht="13.5">
      <c r="A39" s="40" t="s">
        <v>15</v>
      </c>
      <c r="B39" s="40" t="s">
        <v>77</v>
      </c>
      <c r="C39" s="41" t="s">
        <v>78</v>
      </c>
      <c r="D39" s="31">
        <f t="shared" si="0"/>
        <v>621</v>
      </c>
      <c r="E39" s="22">
        <v>309</v>
      </c>
      <c r="F39" s="22">
        <v>312</v>
      </c>
      <c r="G39" s="32">
        <f t="shared" si="1"/>
        <v>621</v>
      </c>
      <c r="H39" s="31">
        <f t="shared" si="2"/>
        <v>610</v>
      </c>
      <c r="I39" s="32">
        <f t="shared" si="3"/>
        <v>0</v>
      </c>
      <c r="J39" s="22">
        <v>0</v>
      </c>
      <c r="K39" s="22">
        <v>0</v>
      </c>
      <c r="L39" s="22">
        <v>0</v>
      </c>
      <c r="M39" s="32">
        <f t="shared" si="4"/>
        <v>443</v>
      </c>
      <c r="N39" s="22">
        <v>177</v>
      </c>
      <c r="O39" s="22">
        <v>0</v>
      </c>
      <c r="P39" s="22">
        <v>266</v>
      </c>
      <c r="Q39" s="32">
        <f t="shared" si="5"/>
        <v>45</v>
      </c>
      <c r="R39" s="22">
        <v>33</v>
      </c>
      <c r="S39" s="22">
        <v>0</v>
      </c>
      <c r="T39" s="22">
        <v>12</v>
      </c>
      <c r="U39" s="32">
        <f t="shared" si="6"/>
        <v>86</v>
      </c>
      <c r="V39" s="22">
        <v>61</v>
      </c>
      <c r="W39" s="22">
        <v>0</v>
      </c>
      <c r="X39" s="22">
        <v>25</v>
      </c>
      <c r="Y39" s="32">
        <f t="shared" si="7"/>
        <v>0</v>
      </c>
      <c r="Z39" s="22">
        <v>0</v>
      </c>
      <c r="AA39" s="22">
        <v>0</v>
      </c>
      <c r="AB39" s="22">
        <v>0</v>
      </c>
      <c r="AC39" s="32">
        <f t="shared" si="8"/>
        <v>36</v>
      </c>
      <c r="AD39" s="22">
        <v>0</v>
      </c>
      <c r="AE39" s="22">
        <v>36</v>
      </c>
      <c r="AF39" s="22">
        <v>0</v>
      </c>
      <c r="AG39" s="22">
        <v>11</v>
      </c>
      <c r="AH39" s="22">
        <v>462</v>
      </c>
    </row>
    <row r="40" spans="1:34" ht="13.5">
      <c r="A40" s="40" t="s">
        <v>15</v>
      </c>
      <c r="B40" s="40" t="s">
        <v>79</v>
      </c>
      <c r="C40" s="41" t="s">
        <v>80</v>
      </c>
      <c r="D40" s="31">
        <f t="shared" si="0"/>
        <v>351</v>
      </c>
      <c r="E40" s="22">
        <v>190</v>
      </c>
      <c r="F40" s="22">
        <v>161</v>
      </c>
      <c r="G40" s="32">
        <f t="shared" si="1"/>
        <v>351</v>
      </c>
      <c r="H40" s="31">
        <f t="shared" si="2"/>
        <v>347</v>
      </c>
      <c r="I40" s="32">
        <f t="shared" si="3"/>
        <v>0</v>
      </c>
      <c r="J40" s="22">
        <v>0</v>
      </c>
      <c r="K40" s="22">
        <v>0</v>
      </c>
      <c r="L40" s="22">
        <v>0</v>
      </c>
      <c r="M40" s="32">
        <f t="shared" si="4"/>
        <v>204</v>
      </c>
      <c r="N40" s="22">
        <v>80</v>
      </c>
      <c r="O40" s="22">
        <v>0</v>
      </c>
      <c r="P40" s="22">
        <v>124</v>
      </c>
      <c r="Q40" s="32">
        <f t="shared" si="5"/>
        <v>19</v>
      </c>
      <c r="R40" s="22">
        <v>17</v>
      </c>
      <c r="S40" s="22">
        <v>0</v>
      </c>
      <c r="T40" s="22">
        <v>2</v>
      </c>
      <c r="U40" s="32">
        <f t="shared" si="6"/>
        <v>91</v>
      </c>
      <c r="V40" s="22">
        <v>60</v>
      </c>
      <c r="W40" s="22">
        <v>0</v>
      </c>
      <c r="X40" s="22">
        <v>31</v>
      </c>
      <c r="Y40" s="32">
        <f t="shared" si="7"/>
        <v>0</v>
      </c>
      <c r="Z40" s="22">
        <v>0</v>
      </c>
      <c r="AA40" s="22">
        <v>0</v>
      </c>
      <c r="AB40" s="22">
        <v>0</v>
      </c>
      <c r="AC40" s="32">
        <f t="shared" si="8"/>
        <v>33</v>
      </c>
      <c r="AD40" s="22">
        <v>0</v>
      </c>
      <c r="AE40" s="22">
        <v>33</v>
      </c>
      <c r="AF40" s="22">
        <v>0</v>
      </c>
      <c r="AG40" s="22">
        <v>4</v>
      </c>
      <c r="AH40" s="22">
        <v>259</v>
      </c>
    </row>
    <row r="41" spans="1:34" ht="13.5">
      <c r="A41" s="40" t="s">
        <v>15</v>
      </c>
      <c r="B41" s="40" t="s">
        <v>81</v>
      </c>
      <c r="C41" s="41" t="s">
        <v>82</v>
      </c>
      <c r="D41" s="31">
        <f t="shared" si="0"/>
        <v>652</v>
      </c>
      <c r="E41" s="22">
        <v>275</v>
      </c>
      <c r="F41" s="22">
        <v>377</v>
      </c>
      <c r="G41" s="32">
        <f t="shared" si="1"/>
        <v>652</v>
      </c>
      <c r="H41" s="31">
        <f t="shared" si="2"/>
        <v>503</v>
      </c>
      <c r="I41" s="32">
        <f t="shared" si="3"/>
        <v>0</v>
      </c>
      <c r="J41" s="22">
        <v>0</v>
      </c>
      <c r="K41" s="22">
        <v>0</v>
      </c>
      <c r="L41" s="22">
        <v>0</v>
      </c>
      <c r="M41" s="32">
        <f t="shared" si="4"/>
        <v>438</v>
      </c>
      <c r="N41" s="22">
        <v>220</v>
      </c>
      <c r="O41" s="22">
        <v>0</v>
      </c>
      <c r="P41" s="22">
        <v>218</v>
      </c>
      <c r="Q41" s="32">
        <f t="shared" si="5"/>
        <v>49</v>
      </c>
      <c r="R41" s="22">
        <v>39</v>
      </c>
      <c r="S41" s="22">
        <v>0</v>
      </c>
      <c r="T41" s="22">
        <v>10</v>
      </c>
      <c r="U41" s="32">
        <f t="shared" si="6"/>
        <v>0</v>
      </c>
      <c r="V41" s="22">
        <v>0</v>
      </c>
      <c r="W41" s="22">
        <v>0</v>
      </c>
      <c r="X41" s="22">
        <v>0</v>
      </c>
      <c r="Y41" s="32">
        <f t="shared" si="7"/>
        <v>0</v>
      </c>
      <c r="Z41" s="22">
        <v>0</v>
      </c>
      <c r="AA41" s="22">
        <v>0</v>
      </c>
      <c r="AB41" s="22">
        <v>0</v>
      </c>
      <c r="AC41" s="32">
        <f t="shared" si="8"/>
        <v>16</v>
      </c>
      <c r="AD41" s="22">
        <v>16</v>
      </c>
      <c r="AE41" s="22">
        <v>0</v>
      </c>
      <c r="AF41" s="22">
        <v>0</v>
      </c>
      <c r="AG41" s="22">
        <v>149</v>
      </c>
      <c r="AH41" s="22">
        <v>0</v>
      </c>
    </row>
    <row r="42" spans="1:34" ht="13.5">
      <c r="A42" s="40" t="s">
        <v>15</v>
      </c>
      <c r="B42" s="40" t="s">
        <v>83</v>
      </c>
      <c r="C42" s="41" t="s">
        <v>277</v>
      </c>
      <c r="D42" s="31">
        <f t="shared" si="0"/>
        <v>3185</v>
      </c>
      <c r="E42" s="22">
        <v>1604</v>
      </c>
      <c r="F42" s="22">
        <v>1581</v>
      </c>
      <c r="G42" s="32">
        <f t="shared" si="1"/>
        <v>3185</v>
      </c>
      <c r="H42" s="31">
        <f t="shared" si="2"/>
        <v>2724</v>
      </c>
      <c r="I42" s="32">
        <f t="shared" si="3"/>
        <v>0</v>
      </c>
      <c r="J42" s="22">
        <v>0</v>
      </c>
      <c r="K42" s="22">
        <v>0</v>
      </c>
      <c r="L42" s="22">
        <v>0</v>
      </c>
      <c r="M42" s="32">
        <f t="shared" si="4"/>
        <v>2502</v>
      </c>
      <c r="N42" s="22">
        <v>1175</v>
      </c>
      <c r="O42" s="22">
        <v>0</v>
      </c>
      <c r="P42" s="22">
        <v>1327</v>
      </c>
      <c r="Q42" s="32">
        <f t="shared" si="5"/>
        <v>182</v>
      </c>
      <c r="R42" s="22">
        <v>170</v>
      </c>
      <c r="S42" s="22">
        <v>0</v>
      </c>
      <c r="T42" s="22">
        <v>12</v>
      </c>
      <c r="U42" s="32">
        <f t="shared" si="6"/>
        <v>0</v>
      </c>
      <c r="V42" s="22">
        <v>0</v>
      </c>
      <c r="W42" s="22">
        <v>0</v>
      </c>
      <c r="X42" s="22">
        <v>0</v>
      </c>
      <c r="Y42" s="32">
        <f t="shared" si="7"/>
        <v>0</v>
      </c>
      <c r="Z42" s="22">
        <v>0</v>
      </c>
      <c r="AA42" s="22">
        <v>0</v>
      </c>
      <c r="AB42" s="22">
        <v>0</v>
      </c>
      <c r="AC42" s="32">
        <f t="shared" si="8"/>
        <v>40</v>
      </c>
      <c r="AD42" s="22">
        <v>40</v>
      </c>
      <c r="AE42" s="22">
        <v>0</v>
      </c>
      <c r="AF42" s="22">
        <v>0</v>
      </c>
      <c r="AG42" s="22">
        <v>461</v>
      </c>
      <c r="AH42" s="22">
        <v>0</v>
      </c>
    </row>
    <row r="43" spans="1:34" ht="13.5">
      <c r="A43" s="40" t="s">
        <v>15</v>
      </c>
      <c r="B43" s="40" t="s">
        <v>84</v>
      </c>
      <c r="C43" s="41" t="s">
        <v>85</v>
      </c>
      <c r="D43" s="31">
        <f t="shared" si="0"/>
        <v>436</v>
      </c>
      <c r="E43" s="22">
        <v>375</v>
      </c>
      <c r="F43" s="22">
        <v>61</v>
      </c>
      <c r="G43" s="32">
        <f t="shared" si="1"/>
        <v>436</v>
      </c>
      <c r="H43" s="31">
        <f t="shared" si="2"/>
        <v>308</v>
      </c>
      <c r="I43" s="32">
        <f t="shared" si="3"/>
        <v>0</v>
      </c>
      <c r="J43" s="22">
        <v>0</v>
      </c>
      <c r="K43" s="22">
        <v>0</v>
      </c>
      <c r="L43" s="22">
        <v>0</v>
      </c>
      <c r="M43" s="32">
        <f t="shared" si="4"/>
        <v>205</v>
      </c>
      <c r="N43" s="22">
        <v>189</v>
      </c>
      <c r="O43" s="22">
        <v>0</v>
      </c>
      <c r="P43" s="22">
        <v>16</v>
      </c>
      <c r="Q43" s="32">
        <f t="shared" si="5"/>
        <v>74</v>
      </c>
      <c r="R43" s="22">
        <v>74</v>
      </c>
      <c r="S43" s="22">
        <v>0</v>
      </c>
      <c r="T43" s="22">
        <v>0</v>
      </c>
      <c r="U43" s="32">
        <f t="shared" si="6"/>
        <v>0</v>
      </c>
      <c r="V43" s="22">
        <v>0</v>
      </c>
      <c r="W43" s="22">
        <v>0</v>
      </c>
      <c r="X43" s="22">
        <v>0</v>
      </c>
      <c r="Y43" s="32">
        <f t="shared" si="7"/>
        <v>0</v>
      </c>
      <c r="Z43" s="22">
        <v>0</v>
      </c>
      <c r="AA43" s="22">
        <v>0</v>
      </c>
      <c r="AB43" s="22">
        <v>0</v>
      </c>
      <c r="AC43" s="32">
        <f t="shared" si="8"/>
        <v>29</v>
      </c>
      <c r="AD43" s="22">
        <v>29</v>
      </c>
      <c r="AE43" s="22">
        <v>0</v>
      </c>
      <c r="AF43" s="22">
        <v>0</v>
      </c>
      <c r="AG43" s="22">
        <v>128</v>
      </c>
      <c r="AH43" s="22">
        <v>0</v>
      </c>
    </row>
    <row r="44" spans="1:34" ht="13.5">
      <c r="A44" s="40" t="s">
        <v>15</v>
      </c>
      <c r="B44" s="40" t="s">
        <v>86</v>
      </c>
      <c r="C44" s="41" t="s">
        <v>0</v>
      </c>
      <c r="D44" s="31">
        <f t="shared" si="0"/>
        <v>3219</v>
      </c>
      <c r="E44" s="22">
        <v>1316</v>
      </c>
      <c r="F44" s="22">
        <v>1903</v>
      </c>
      <c r="G44" s="32">
        <f t="shared" si="1"/>
        <v>3219</v>
      </c>
      <c r="H44" s="31">
        <f t="shared" si="2"/>
        <v>2627</v>
      </c>
      <c r="I44" s="32">
        <f t="shared" si="3"/>
        <v>0</v>
      </c>
      <c r="J44" s="22">
        <v>0</v>
      </c>
      <c r="K44" s="22">
        <v>0</v>
      </c>
      <c r="L44" s="22">
        <v>0</v>
      </c>
      <c r="M44" s="32">
        <f t="shared" si="4"/>
        <v>2418</v>
      </c>
      <c r="N44" s="22">
        <v>795</v>
      </c>
      <c r="O44" s="22">
        <v>0</v>
      </c>
      <c r="P44" s="22">
        <v>1623</v>
      </c>
      <c r="Q44" s="32">
        <f t="shared" si="5"/>
        <v>189</v>
      </c>
      <c r="R44" s="22">
        <v>178</v>
      </c>
      <c r="S44" s="22">
        <v>0</v>
      </c>
      <c r="T44" s="22">
        <v>11</v>
      </c>
      <c r="U44" s="32">
        <f t="shared" si="6"/>
        <v>0</v>
      </c>
      <c r="V44" s="22">
        <v>0</v>
      </c>
      <c r="W44" s="22">
        <v>0</v>
      </c>
      <c r="X44" s="22">
        <v>0</v>
      </c>
      <c r="Y44" s="32">
        <f t="shared" si="7"/>
        <v>0</v>
      </c>
      <c r="Z44" s="22">
        <v>0</v>
      </c>
      <c r="AA44" s="22">
        <v>0</v>
      </c>
      <c r="AB44" s="22">
        <v>0</v>
      </c>
      <c r="AC44" s="32">
        <f t="shared" si="8"/>
        <v>20</v>
      </c>
      <c r="AD44" s="22">
        <v>20</v>
      </c>
      <c r="AE44" s="22">
        <v>0</v>
      </c>
      <c r="AF44" s="22">
        <v>0</v>
      </c>
      <c r="AG44" s="22">
        <v>592</v>
      </c>
      <c r="AH44" s="22">
        <v>0</v>
      </c>
    </row>
    <row r="45" spans="1:34" ht="13.5">
      <c r="A45" s="40" t="s">
        <v>15</v>
      </c>
      <c r="B45" s="40" t="s">
        <v>87</v>
      </c>
      <c r="C45" s="41" t="s">
        <v>278</v>
      </c>
      <c r="D45" s="31">
        <f t="shared" si="0"/>
        <v>946</v>
      </c>
      <c r="E45" s="22">
        <v>466</v>
      </c>
      <c r="F45" s="22">
        <v>480</v>
      </c>
      <c r="G45" s="32">
        <f t="shared" si="1"/>
        <v>946</v>
      </c>
      <c r="H45" s="31">
        <f t="shared" si="2"/>
        <v>730</v>
      </c>
      <c r="I45" s="32">
        <f t="shared" si="3"/>
        <v>0</v>
      </c>
      <c r="J45" s="22">
        <v>0</v>
      </c>
      <c r="K45" s="22">
        <v>0</v>
      </c>
      <c r="L45" s="22">
        <v>0</v>
      </c>
      <c r="M45" s="32">
        <f t="shared" si="4"/>
        <v>642</v>
      </c>
      <c r="N45" s="22">
        <v>224</v>
      </c>
      <c r="O45" s="22">
        <v>0</v>
      </c>
      <c r="P45" s="22">
        <v>418</v>
      </c>
      <c r="Q45" s="32">
        <f t="shared" si="5"/>
        <v>68</v>
      </c>
      <c r="R45" s="22">
        <v>66</v>
      </c>
      <c r="S45" s="22">
        <v>0</v>
      </c>
      <c r="T45" s="22">
        <v>2</v>
      </c>
      <c r="U45" s="32">
        <f t="shared" si="6"/>
        <v>0</v>
      </c>
      <c r="V45" s="22">
        <v>0</v>
      </c>
      <c r="W45" s="22">
        <v>0</v>
      </c>
      <c r="X45" s="22">
        <v>0</v>
      </c>
      <c r="Y45" s="32">
        <f t="shared" si="7"/>
        <v>0</v>
      </c>
      <c r="Z45" s="22">
        <v>0</v>
      </c>
      <c r="AA45" s="22">
        <v>0</v>
      </c>
      <c r="AB45" s="22">
        <v>0</v>
      </c>
      <c r="AC45" s="32">
        <f t="shared" si="8"/>
        <v>20</v>
      </c>
      <c r="AD45" s="22">
        <v>20</v>
      </c>
      <c r="AE45" s="22">
        <v>0</v>
      </c>
      <c r="AF45" s="22">
        <v>0</v>
      </c>
      <c r="AG45" s="22">
        <v>216</v>
      </c>
      <c r="AH45" s="22">
        <v>0</v>
      </c>
    </row>
    <row r="46" spans="1:34" ht="13.5">
      <c r="A46" s="40" t="s">
        <v>15</v>
      </c>
      <c r="B46" s="40" t="s">
        <v>88</v>
      </c>
      <c r="C46" s="41" t="s">
        <v>89</v>
      </c>
      <c r="D46" s="31">
        <f t="shared" si="0"/>
        <v>357</v>
      </c>
      <c r="E46" s="22">
        <v>258</v>
      </c>
      <c r="F46" s="22">
        <v>99</v>
      </c>
      <c r="G46" s="32">
        <f t="shared" si="1"/>
        <v>357</v>
      </c>
      <c r="H46" s="31">
        <f t="shared" si="2"/>
        <v>273</v>
      </c>
      <c r="I46" s="32">
        <f t="shared" si="3"/>
        <v>0</v>
      </c>
      <c r="J46" s="22">
        <v>0</v>
      </c>
      <c r="K46" s="22">
        <v>0</v>
      </c>
      <c r="L46" s="22">
        <v>0</v>
      </c>
      <c r="M46" s="32">
        <f t="shared" si="4"/>
        <v>201</v>
      </c>
      <c r="N46" s="22">
        <v>125</v>
      </c>
      <c r="O46" s="22">
        <v>0</v>
      </c>
      <c r="P46" s="22">
        <v>76</v>
      </c>
      <c r="Q46" s="32">
        <f t="shared" si="5"/>
        <v>56</v>
      </c>
      <c r="R46" s="22">
        <v>56</v>
      </c>
      <c r="S46" s="22">
        <v>0</v>
      </c>
      <c r="T46" s="22">
        <v>0</v>
      </c>
      <c r="U46" s="32">
        <f t="shared" si="6"/>
        <v>0</v>
      </c>
      <c r="V46" s="22">
        <v>0</v>
      </c>
      <c r="W46" s="22">
        <v>0</v>
      </c>
      <c r="X46" s="22">
        <v>0</v>
      </c>
      <c r="Y46" s="32">
        <f t="shared" si="7"/>
        <v>0</v>
      </c>
      <c r="Z46" s="22">
        <v>0</v>
      </c>
      <c r="AA46" s="22">
        <v>0</v>
      </c>
      <c r="AB46" s="22">
        <v>0</v>
      </c>
      <c r="AC46" s="32">
        <f t="shared" si="8"/>
        <v>16</v>
      </c>
      <c r="AD46" s="22">
        <v>16</v>
      </c>
      <c r="AE46" s="22">
        <v>0</v>
      </c>
      <c r="AF46" s="22">
        <v>0</v>
      </c>
      <c r="AG46" s="22">
        <v>84</v>
      </c>
      <c r="AH46" s="22">
        <v>0</v>
      </c>
    </row>
    <row r="47" spans="1:34" ht="13.5">
      <c r="A47" s="40" t="s">
        <v>15</v>
      </c>
      <c r="B47" s="40" t="s">
        <v>90</v>
      </c>
      <c r="C47" s="41" t="s">
        <v>91</v>
      </c>
      <c r="D47" s="31">
        <f t="shared" si="0"/>
        <v>475</v>
      </c>
      <c r="E47" s="22">
        <v>331</v>
      </c>
      <c r="F47" s="22">
        <v>144</v>
      </c>
      <c r="G47" s="32">
        <f t="shared" si="1"/>
        <v>475</v>
      </c>
      <c r="H47" s="31">
        <f t="shared" si="2"/>
        <v>406</v>
      </c>
      <c r="I47" s="32">
        <f t="shared" si="3"/>
        <v>0</v>
      </c>
      <c r="J47" s="22">
        <v>0</v>
      </c>
      <c r="K47" s="22">
        <v>0</v>
      </c>
      <c r="L47" s="22">
        <v>0</v>
      </c>
      <c r="M47" s="32">
        <f t="shared" si="4"/>
        <v>314</v>
      </c>
      <c r="N47" s="22">
        <v>193</v>
      </c>
      <c r="O47" s="22">
        <v>0</v>
      </c>
      <c r="P47" s="22">
        <v>121</v>
      </c>
      <c r="Q47" s="32">
        <f t="shared" si="5"/>
        <v>77</v>
      </c>
      <c r="R47" s="22">
        <v>75</v>
      </c>
      <c r="S47" s="22">
        <v>0</v>
      </c>
      <c r="T47" s="22">
        <v>2</v>
      </c>
      <c r="U47" s="32">
        <f t="shared" si="6"/>
        <v>0</v>
      </c>
      <c r="V47" s="22">
        <v>0</v>
      </c>
      <c r="W47" s="22">
        <v>0</v>
      </c>
      <c r="X47" s="22">
        <v>0</v>
      </c>
      <c r="Y47" s="32">
        <f t="shared" si="7"/>
        <v>0</v>
      </c>
      <c r="Z47" s="22">
        <v>0</v>
      </c>
      <c r="AA47" s="22">
        <v>0</v>
      </c>
      <c r="AB47" s="22">
        <v>0</v>
      </c>
      <c r="AC47" s="32">
        <f t="shared" si="8"/>
        <v>15</v>
      </c>
      <c r="AD47" s="22">
        <v>15</v>
      </c>
      <c r="AE47" s="22">
        <v>0</v>
      </c>
      <c r="AF47" s="22">
        <v>0</v>
      </c>
      <c r="AG47" s="22">
        <v>69</v>
      </c>
      <c r="AH47" s="22">
        <v>0</v>
      </c>
    </row>
    <row r="48" spans="1:34" ht="13.5">
      <c r="A48" s="40" t="s">
        <v>15</v>
      </c>
      <c r="B48" s="40" t="s">
        <v>92</v>
      </c>
      <c r="C48" s="41" t="s">
        <v>93</v>
      </c>
      <c r="D48" s="31">
        <f t="shared" si="0"/>
        <v>684</v>
      </c>
      <c r="E48" s="22">
        <v>673</v>
      </c>
      <c r="F48" s="22">
        <v>11</v>
      </c>
      <c r="G48" s="32">
        <f t="shared" si="1"/>
        <v>684</v>
      </c>
      <c r="H48" s="31">
        <f t="shared" si="2"/>
        <v>673</v>
      </c>
      <c r="I48" s="32">
        <f t="shared" si="3"/>
        <v>0</v>
      </c>
      <c r="J48" s="22">
        <v>0</v>
      </c>
      <c r="K48" s="22">
        <v>0</v>
      </c>
      <c r="L48" s="22">
        <v>0</v>
      </c>
      <c r="M48" s="32">
        <f t="shared" si="4"/>
        <v>420</v>
      </c>
      <c r="N48" s="22">
        <v>0</v>
      </c>
      <c r="O48" s="22">
        <v>420</v>
      </c>
      <c r="P48" s="22">
        <v>0</v>
      </c>
      <c r="Q48" s="32">
        <f t="shared" si="5"/>
        <v>2</v>
      </c>
      <c r="R48" s="22">
        <v>0</v>
      </c>
      <c r="S48" s="22">
        <v>2</v>
      </c>
      <c r="T48" s="22">
        <v>0</v>
      </c>
      <c r="U48" s="32">
        <f t="shared" si="6"/>
        <v>209</v>
      </c>
      <c r="V48" s="22">
        <v>0</v>
      </c>
      <c r="W48" s="22">
        <v>209</v>
      </c>
      <c r="X48" s="22">
        <v>0</v>
      </c>
      <c r="Y48" s="32">
        <f t="shared" si="7"/>
        <v>2</v>
      </c>
      <c r="Z48" s="22">
        <v>0</v>
      </c>
      <c r="AA48" s="22">
        <v>2</v>
      </c>
      <c r="AB48" s="22">
        <v>0</v>
      </c>
      <c r="AC48" s="32">
        <f t="shared" si="8"/>
        <v>40</v>
      </c>
      <c r="AD48" s="22">
        <v>0</v>
      </c>
      <c r="AE48" s="22">
        <v>40</v>
      </c>
      <c r="AF48" s="22">
        <v>0</v>
      </c>
      <c r="AG48" s="22">
        <v>11</v>
      </c>
      <c r="AH48" s="22">
        <v>167</v>
      </c>
    </row>
    <row r="49" spans="1:34" ht="13.5">
      <c r="A49" s="40" t="s">
        <v>15</v>
      </c>
      <c r="B49" s="40" t="s">
        <v>94</v>
      </c>
      <c r="C49" s="41" t="s">
        <v>95</v>
      </c>
      <c r="D49" s="31">
        <f t="shared" si="0"/>
        <v>480</v>
      </c>
      <c r="E49" s="22">
        <v>453</v>
      </c>
      <c r="F49" s="22">
        <v>27</v>
      </c>
      <c r="G49" s="32">
        <f t="shared" si="1"/>
        <v>480</v>
      </c>
      <c r="H49" s="31">
        <f t="shared" si="2"/>
        <v>462</v>
      </c>
      <c r="I49" s="32">
        <f t="shared" si="3"/>
        <v>0</v>
      </c>
      <c r="J49" s="22">
        <v>0</v>
      </c>
      <c r="K49" s="22">
        <v>0</v>
      </c>
      <c r="L49" s="22">
        <v>0</v>
      </c>
      <c r="M49" s="32">
        <f t="shared" si="4"/>
        <v>227</v>
      </c>
      <c r="N49" s="22">
        <v>0</v>
      </c>
      <c r="O49" s="22">
        <v>227</v>
      </c>
      <c r="P49" s="22">
        <v>0</v>
      </c>
      <c r="Q49" s="32">
        <f t="shared" si="5"/>
        <v>70</v>
      </c>
      <c r="R49" s="22">
        <v>0</v>
      </c>
      <c r="S49" s="22">
        <v>70</v>
      </c>
      <c r="T49" s="22">
        <v>0</v>
      </c>
      <c r="U49" s="32">
        <f t="shared" si="6"/>
        <v>125</v>
      </c>
      <c r="V49" s="22">
        <v>0</v>
      </c>
      <c r="W49" s="22">
        <v>125</v>
      </c>
      <c r="X49" s="22">
        <v>0</v>
      </c>
      <c r="Y49" s="32">
        <f t="shared" si="7"/>
        <v>2</v>
      </c>
      <c r="Z49" s="22">
        <v>2</v>
      </c>
      <c r="AA49" s="22">
        <v>0</v>
      </c>
      <c r="AB49" s="22">
        <v>0</v>
      </c>
      <c r="AC49" s="32">
        <f t="shared" si="8"/>
        <v>38</v>
      </c>
      <c r="AD49" s="22">
        <v>0</v>
      </c>
      <c r="AE49" s="22">
        <v>38</v>
      </c>
      <c r="AF49" s="22">
        <v>0</v>
      </c>
      <c r="AG49" s="22">
        <v>18</v>
      </c>
      <c r="AH49" s="22">
        <v>90</v>
      </c>
    </row>
    <row r="50" spans="1:34" ht="13.5">
      <c r="A50" s="40" t="s">
        <v>15</v>
      </c>
      <c r="B50" s="40" t="s">
        <v>96</v>
      </c>
      <c r="C50" s="41" t="s">
        <v>97</v>
      </c>
      <c r="D50" s="31">
        <f t="shared" si="0"/>
        <v>7218</v>
      </c>
      <c r="E50" s="22">
        <v>4992</v>
      </c>
      <c r="F50" s="22">
        <v>2226</v>
      </c>
      <c r="G50" s="32">
        <f t="shared" si="1"/>
        <v>7218</v>
      </c>
      <c r="H50" s="31">
        <f t="shared" si="2"/>
        <v>6828</v>
      </c>
      <c r="I50" s="32">
        <f t="shared" si="3"/>
        <v>0</v>
      </c>
      <c r="J50" s="22">
        <v>0</v>
      </c>
      <c r="K50" s="22">
        <v>0</v>
      </c>
      <c r="L50" s="22">
        <v>0</v>
      </c>
      <c r="M50" s="32">
        <f t="shared" si="4"/>
        <v>5047</v>
      </c>
      <c r="N50" s="22">
        <v>0</v>
      </c>
      <c r="O50" s="22">
        <v>2929</v>
      </c>
      <c r="P50" s="22">
        <v>2118</v>
      </c>
      <c r="Q50" s="32">
        <f t="shared" si="5"/>
        <v>496</v>
      </c>
      <c r="R50" s="22">
        <v>0</v>
      </c>
      <c r="S50" s="22">
        <v>496</v>
      </c>
      <c r="T50" s="22">
        <v>0</v>
      </c>
      <c r="U50" s="32">
        <f t="shared" si="6"/>
        <v>798</v>
      </c>
      <c r="V50" s="22">
        <v>0</v>
      </c>
      <c r="W50" s="22">
        <v>718</v>
      </c>
      <c r="X50" s="22">
        <v>80</v>
      </c>
      <c r="Y50" s="32">
        <f t="shared" si="7"/>
        <v>11</v>
      </c>
      <c r="Z50" s="22">
        <v>0</v>
      </c>
      <c r="AA50" s="22">
        <v>11</v>
      </c>
      <c r="AB50" s="22">
        <v>0</v>
      </c>
      <c r="AC50" s="32">
        <f t="shared" si="8"/>
        <v>476</v>
      </c>
      <c r="AD50" s="22">
        <v>0</v>
      </c>
      <c r="AE50" s="22">
        <v>474</v>
      </c>
      <c r="AF50" s="22">
        <v>2</v>
      </c>
      <c r="AG50" s="22">
        <v>390</v>
      </c>
      <c r="AH50" s="22">
        <v>0</v>
      </c>
    </row>
    <row r="51" spans="1:34" ht="13.5">
      <c r="A51" s="40" t="s">
        <v>15</v>
      </c>
      <c r="B51" s="40" t="s">
        <v>98</v>
      </c>
      <c r="C51" s="41" t="s">
        <v>99</v>
      </c>
      <c r="D51" s="31">
        <f t="shared" si="0"/>
        <v>438</v>
      </c>
      <c r="E51" s="22">
        <v>436</v>
      </c>
      <c r="F51" s="22">
        <v>2</v>
      </c>
      <c r="G51" s="32">
        <f t="shared" si="1"/>
        <v>438</v>
      </c>
      <c r="H51" s="31">
        <f t="shared" si="2"/>
        <v>431</v>
      </c>
      <c r="I51" s="32">
        <f t="shared" si="3"/>
        <v>0</v>
      </c>
      <c r="J51" s="22">
        <v>0</v>
      </c>
      <c r="K51" s="22">
        <v>0</v>
      </c>
      <c r="L51" s="22">
        <v>0</v>
      </c>
      <c r="M51" s="32">
        <f t="shared" si="4"/>
        <v>229</v>
      </c>
      <c r="N51" s="22">
        <v>0</v>
      </c>
      <c r="O51" s="22">
        <v>229</v>
      </c>
      <c r="P51" s="22">
        <v>0</v>
      </c>
      <c r="Q51" s="32">
        <f t="shared" si="5"/>
        <v>45</v>
      </c>
      <c r="R51" s="22">
        <v>0</v>
      </c>
      <c r="S51" s="22">
        <v>45</v>
      </c>
      <c r="T51" s="22">
        <v>0</v>
      </c>
      <c r="U51" s="32">
        <f t="shared" si="6"/>
        <v>61</v>
      </c>
      <c r="V51" s="22">
        <v>0</v>
      </c>
      <c r="W51" s="22">
        <v>61</v>
      </c>
      <c r="X51" s="22">
        <v>0</v>
      </c>
      <c r="Y51" s="32">
        <f t="shared" si="7"/>
        <v>2</v>
      </c>
      <c r="Z51" s="22">
        <v>0</v>
      </c>
      <c r="AA51" s="22">
        <v>2</v>
      </c>
      <c r="AB51" s="22">
        <v>0</v>
      </c>
      <c r="AC51" s="32">
        <f t="shared" si="8"/>
        <v>94</v>
      </c>
      <c r="AD51" s="22">
        <v>0</v>
      </c>
      <c r="AE51" s="22">
        <v>94</v>
      </c>
      <c r="AF51" s="22">
        <v>0</v>
      </c>
      <c r="AG51" s="22">
        <v>7</v>
      </c>
      <c r="AH51" s="22">
        <v>0</v>
      </c>
    </row>
    <row r="52" spans="1:34" ht="13.5">
      <c r="A52" s="40" t="s">
        <v>15</v>
      </c>
      <c r="B52" s="40" t="s">
        <v>100</v>
      </c>
      <c r="C52" s="41" t="s">
        <v>101</v>
      </c>
      <c r="D52" s="31">
        <f t="shared" si="0"/>
        <v>460</v>
      </c>
      <c r="E52" s="22">
        <v>423</v>
      </c>
      <c r="F52" s="22">
        <v>37</v>
      </c>
      <c r="G52" s="32">
        <f t="shared" si="1"/>
        <v>460</v>
      </c>
      <c r="H52" s="31">
        <f t="shared" si="2"/>
        <v>415</v>
      </c>
      <c r="I52" s="32">
        <f t="shared" si="3"/>
        <v>0</v>
      </c>
      <c r="J52" s="22">
        <v>0</v>
      </c>
      <c r="K52" s="22">
        <v>0</v>
      </c>
      <c r="L52" s="22">
        <v>0</v>
      </c>
      <c r="M52" s="32">
        <f t="shared" si="4"/>
        <v>134</v>
      </c>
      <c r="N52" s="22">
        <v>0</v>
      </c>
      <c r="O52" s="22">
        <v>134</v>
      </c>
      <c r="P52" s="22">
        <v>0</v>
      </c>
      <c r="Q52" s="32">
        <f t="shared" si="5"/>
        <v>45</v>
      </c>
      <c r="R52" s="22">
        <v>0</v>
      </c>
      <c r="S52" s="22">
        <v>45</v>
      </c>
      <c r="T52" s="22">
        <v>0</v>
      </c>
      <c r="U52" s="32">
        <f t="shared" si="6"/>
        <v>86</v>
      </c>
      <c r="V52" s="22">
        <v>0</v>
      </c>
      <c r="W52" s="22">
        <v>86</v>
      </c>
      <c r="X52" s="22">
        <v>0</v>
      </c>
      <c r="Y52" s="32">
        <f t="shared" si="7"/>
        <v>3</v>
      </c>
      <c r="Z52" s="22">
        <v>0</v>
      </c>
      <c r="AA52" s="22">
        <v>3</v>
      </c>
      <c r="AB52" s="22">
        <v>0</v>
      </c>
      <c r="AC52" s="32">
        <f t="shared" si="8"/>
        <v>147</v>
      </c>
      <c r="AD52" s="22">
        <v>0</v>
      </c>
      <c r="AE52" s="22">
        <v>147</v>
      </c>
      <c r="AF52" s="22">
        <v>0</v>
      </c>
      <c r="AG52" s="22">
        <v>45</v>
      </c>
      <c r="AH52" s="22">
        <v>0</v>
      </c>
    </row>
    <row r="53" spans="1:34" ht="13.5">
      <c r="A53" s="40" t="s">
        <v>15</v>
      </c>
      <c r="B53" s="40" t="s">
        <v>102</v>
      </c>
      <c r="C53" s="41" t="s">
        <v>275</v>
      </c>
      <c r="D53" s="31">
        <f t="shared" si="0"/>
        <v>955</v>
      </c>
      <c r="E53" s="22">
        <v>735</v>
      </c>
      <c r="F53" s="22">
        <v>220</v>
      </c>
      <c r="G53" s="32">
        <f t="shared" si="1"/>
        <v>955</v>
      </c>
      <c r="H53" s="31">
        <f t="shared" si="2"/>
        <v>914</v>
      </c>
      <c r="I53" s="32">
        <f t="shared" si="3"/>
        <v>0</v>
      </c>
      <c r="J53" s="22">
        <v>0</v>
      </c>
      <c r="K53" s="22">
        <v>0</v>
      </c>
      <c r="L53" s="22">
        <v>0</v>
      </c>
      <c r="M53" s="32">
        <f t="shared" si="4"/>
        <v>493</v>
      </c>
      <c r="N53" s="22">
        <v>0</v>
      </c>
      <c r="O53" s="22">
        <v>311</v>
      </c>
      <c r="P53" s="22">
        <v>182</v>
      </c>
      <c r="Q53" s="32">
        <f t="shared" si="5"/>
        <v>65</v>
      </c>
      <c r="R53" s="22">
        <v>0</v>
      </c>
      <c r="S53" s="22">
        <v>65</v>
      </c>
      <c r="T53" s="22">
        <v>0</v>
      </c>
      <c r="U53" s="32">
        <f t="shared" si="6"/>
        <v>145</v>
      </c>
      <c r="V53" s="22">
        <v>0</v>
      </c>
      <c r="W53" s="22">
        <v>129</v>
      </c>
      <c r="X53" s="22">
        <v>16</v>
      </c>
      <c r="Y53" s="32">
        <f t="shared" si="7"/>
        <v>4</v>
      </c>
      <c r="Z53" s="22">
        <v>0</v>
      </c>
      <c r="AA53" s="22">
        <v>4</v>
      </c>
      <c r="AB53" s="22">
        <v>0</v>
      </c>
      <c r="AC53" s="32">
        <f t="shared" si="8"/>
        <v>207</v>
      </c>
      <c r="AD53" s="22">
        <v>0</v>
      </c>
      <c r="AE53" s="22">
        <v>206</v>
      </c>
      <c r="AF53" s="22">
        <v>1</v>
      </c>
      <c r="AG53" s="22">
        <v>41</v>
      </c>
      <c r="AH53" s="22">
        <v>0</v>
      </c>
    </row>
    <row r="54" spans="1:34" ht="13.5">
      <c r="A54" s="40" t="s">
        <v>15</v>
      </c>
      <c r="B54" s="40" t="s">
        <v>103</v>
      </c>
      <c r="C54" s="41" t="s">
        <v>276</v>
      </c>
      <c r="D54" s="31">
        <f t="shared" si="0"/>
        <v>1263</v>
      </c>
      <c r="E54" s="22">
        <v>993</v>
      </c>
      <c r="F54" s="22">
        <v>270</v>
      </c>
      <c r="G54" s="32">
        <f t="shared" si="1"/>
        <v>1263</v>
      </c>
      <c r="H54" s="31">
        <f t="shared" si="2"/>
        <v>1112</v>
      </c>
      <c r="I54" s="32">
        <f t="shared" si="3"/>
        <v>0</v>
      </c>
      <c r="J54" s="22">
        <v>0</v>
      </c>
      <c r="K54" s="22">
        <v>0</v>
      </c>
      <c r="L54" s="22">
        <v>0</v>
      </c>
      <c r="M54" s="32">
        <f t="shared" si="4"/>
        <v>818</v>
      </c>
      <c r="N54" s="22">
        <v>0</v>
      </c>
      <c r="O54" s="22">
        <v>640</v>
      </c>
      <c r="P54" s="22">
        <v>178</v>
      </c>
      <c r="Q54" s="32">
        <f t="shared" si="5"/>
        <v>85</v>
      </c>
      <c r="R54" s="22">
        <v>0</v>
      </c>
      <c r="S54" s="22">
        <v>85</v>
      </c>
      <c r="T54" s="22">
        <v>0</v>
      </c>
      <c r="U54" s="32">
        <f t="shared" si="6"/>
        <v>106</v>
      </c>
      <c r="V54" s="22">
        <v>0</v>
      </c>
      <c r="W54" s="22">
        <v>106</v>
      </c>
      <c r="X54" s="22">
        <v>0</v>
      </c>
      <c r="Y54" s="32">
        <f t="shared" si="7"/>
        <v>4</v>
      </c>
      <c r="Z54" s="22">
        <v>0</v>
      </c>
      <c r="AA54" s="22">
        <v>4</v>
      </c>
      <c r="AB54" s="22">
        <v>0</v>
      </c>
      <c r="AC54" s="32">
        <f t="shared" si="8"/>
        <v>99</v>
      </c>
      <c r="AD54" s="22">
        <v>0</v>
      </c>
      <c r="AE54" s="22">
        <v>99</v>
      </c>
      <c r="AF54" s="22">
        <v>0</v>
      </c>
      <c r="AG54" s="22">
        <v>151</v>
      </c>
      <c r="AH54" s="22">
        <v>0</v>
      </c>
    </row>
    <row r="55" spans="1:34" ht="13.5">
      <c r="A55" s="40" t="s">
        <v>15</v>
      </c>
      <c r="B55" s="40" t="s">
        <v>104</v>
      </c>
      <c r="C55" s="41" t="s">
        <v>105</v>
      </c>
      <c r="D55" s="31">
        <f t="shared" si="0"/>
        <v>3173</v>
      </c>
      <c r="E55" s="22">
        <v>2074</v>
      </c>
      <c r="F55" s="22">
        <v>1099</v>
      </c>
      <c r="G55" s="32">
        <f t="shared" si="1"/>
        <v>3173</v>
      </c>
      <c r="H55" s="31">
        <f t="shared" si="2"/>
        <v>3047</v>
      </c>
      <c r="I55" s="32">
        <f t="shared" si="3"/>
        <v>0</v>
      </c>
      <c r="J55" s="22">
        <v>0</v>
      </c>
      <c r="K55" s="22">
        <v>0</v>
      </c>
      <c r="L55" s="22">
        <v>0</v>
      </c>
      <c r="M55" s="32">
        <f t="shared" si="4"/>
        <v>2629</v>
      </c>
      <c r="N55" s="22">
        <v>0</v>
      </c>
      <c r="O55" s="22">
        <v>1645</v>
      </c>
      <c r="P55" s="22">
        <v>984</v>
      </c>
      <c r="Q55" s="32">
        <f t="shared" si="5"/>
        <v>0</v>
      </c>
      <c r="R55" s="22">
        <v>0</v>
      </c>
      <c r="S55" s="22">
        <v>0</v>
      </c>
      <c r="T55" s="22">
        <v>0</v>
      </c>
      <c r="U55" s="32">
        <f t="shared" si="6"/>
        <v>418</v>
      </c>
      <c r="V55" s="22">
        <v>0</v>
      </c>
      <c r="W55" s="22">
        <v>370</v>
      </c>
      <c r="X55" s="22">
        <v>48</v>
      </c>
      <c r="Y55" s="32">
        <f t="shared" si="7"/>
        <v>0</v>
      </c>
      <c r="Z55" s="22">
        <v>0</v>
      </c>
      <c r="AA55" s="22">
        <v>0</v>
      </c>
      <c r="AB55" s="22">
        <v>0</v>
      </c>
      <c r="AC55" s="32">
        <f t="shared" si="8"/>
        <v>0</v>
      </c>
      <c r="AD55" s="22">
        <v>0</v>
      </c>
      <c r="AE55" s="22">
        <v>0</v>
      </c>
      <c r="AF55" s="22">
        <v>0</v>
      </c>
      <c r="AG55" s="22">
        <v>126</v>
      </c>
      <c r="AH55" s="22">
        <v>0</v>
      </c>
    </row>
    <row r="56" spans="1:34" ht="13.5">
      <c r="A56" s="40" t="s">
        <v>15</v>
      </c>
      <c r="B56" s="40" t="s">
        <v>106</v>
      </c>
      <c r="C56" s="41" t="s">
        <v>107</v>
      </c>
      <c r="D56" s="31">
        <f t="shared" si="0"/>
        <v>3889</v>
      </c>
      <c r="E56" s="22">
        <v>2640</v>
      </c>
      <c r="F56" s="22">
        <v>1249</v>
      </c>
      <c r="G56" s="32">
        <f t="shared" si="1"/>
        <v>3889</v>
      </c>
      <c r="H56" s="31">
        <f t="shared" si="2"/>
        <v>3456</v>
      </c>
      <c r="I56" s="32">
        <f t="shared" si="3"/>
        <v>0</v>
      </c>
      <c r="J56" s="22">
        <v>0</v>
      </c>
      <c r="K56" s="22">
        <v>0</v>
      </c>
      <c r="L56" s="22">
        <v>0</v>
      </c>
      <c r="M56" s="32">
        <f t="shared" si="4"/>
        <v>2522</v>
      </c>
      <c r="N56" s="22">
        <v>0</v>
      </c>
      <c r="O56" s="22">
        <v>1878</v>
      </c>
      <c r="P56" s="22">
        <v>644</v>
      </c>
      <c r="Q56" s="32">
        <f t="shared" si="5"/>
        <v>729</v>
      </c>
      <c r="R56" s="22">
        <v>0</v>
      </c>
      <c r="S56" s="22">
        <v>557</v>
      </c>
      <c r="T56" s="22">
        <v>172</v>
      </c>
      <c r="U56" s="32">
        <f t="shared" si="6"/>
        <v>204</v>
      </c>
      <c r="V56" s="22">
        <v>0</v>
      </c>
      <c r="W56" s="22">
        <v>204</v>
      </c>
      <c r="X56" s="22">
        <v>0</v>
      </c>
      <c r="Y56" s="32">
        <f t="shared" si="7"/>
        <v>1</v>
      </c>
      <c r="Z56" s="22">
        <v>0</v>
      </c>
      <c r="AA56" s="22">
        <v>1</v>
      </c>
      <c r="AB56" s="22">
        <v>0</v>
      </c>
      <c r="AC56" s="32">
        <f t="shared" si="8"/>
        <v>0</v>
      </c>
      <c r="AD56" s="22">
        <v>0</v>
      </c>
      <c r="AE56" s="22">
        <v>0</v>
      </c>
      <c r="AF56" s="22">
        <v>0</v>
      </c>
      <c r="AG56" s="22">
        <v>433</v>
      </c>
      <c r="AH56" s="22">
        <v>0</v>
      </c>
    </row>
    <row r="57" spans="1:34" ht="13.5">
      <c r="A57" s="40" t="s">
        <v>15</v>
      </c>
      <c r="B57" s="40" t="s">
        <v>108</v>
      </c>
      <c r="C57" s="41" t="s">
        <v>109</v>
      </c>
      <c r="D57" s="31">
        <f t="shared" si="0"/>
        <v>4096</v>
      </c>
      <c r="E57" s="22">
        <v>3400</v>
      </c>
      <c r="F57" s="22">
        <v>696</v>
      </c>
      <c r="G57" s="32">
        <f t="shared" si="1"/>
        <v>4096</v>
      </c>
      <c r="H57" s="31">
        <f t="shared" si="2"/>
        <v>3602</v>
      </c>
      <c r="I57" s="32">
        <f t="shared" si="3"/>
        <v>0</v>
      </c>
      <c r="J57" s="22">
        <v>0</v>
      </c>
      <c r="K57" s="22">
        <v>0</v>
      </c>
      <c r="L57" s="22">
        <v>0</v>
      </c>
      <c r="M57" s="32">
        <f t="shared" si="4"/>
        <v>2633</v>
      </c>
      <c r="N57" s="22">
        <v>2431</v>
      </c>
      <c r="O57" s="22">
        <v>0</v>
      </c>
      <c r="P57" s="22">
        <v>202</v>
      </c>
      <c r="Q57" s="32">
        <f t="shared" si="5"/>
        <v>378</v>
      </c>
      <c r="R57" s="22">
        <v>378</v>
      </c>
      <c r="S57" s="22">
        <v>0</v>
      </c>
      <c r="T57" s="22">
        <v>0</v>
      </c>
      <c r="U57" s="32">
        <f t="shared" si="6"/>
        <v>373</v>
      </c>
      <c r="V57" s="22">
        <v>373</v>
      </c>
      <c r="W57" s="22">
        <v>0</v>
      </c>
      <c r="X57" s="22">
        <v>0</v>
      </c>
      <c r="Y57" s="32">
        <f t="shared" si="7"/>
        <v>0</v>
      </c>
      <c r="Z57" s="22">
        <v>0</v>
      </c>
      <c r="AA57" s="22">
        <v>0</v>
      </c>
      <c r="AB57" s="22">
        <v>0</v>
      </c>
      <c r="AC57" s="32">
        <f t="shared" si="8"/>
        <v>218</v>
      </c>
      <c r="AD57" s="22">
        <v>218</v>
      </c>
      <c r="AE57" s="22">
        <v>0</v>
      </c>
      <c r="AF57" s="22">
        <v>0</v>
      </c>
      <c r="AG57" s="22">
        <v>494</v>
      </c>
      <c r="AH57" s="22">
        <v>0</v>
      </c>
    </row>
    <row r="58" spans="1:34" ht="13.5">
      <c r="A58" s="40" t="s">
        <v>15</v>
      </c>
      <c r="B58" s="40" t="s">
        <v>110</v>
      </c>
      <c r="C58" s="41" t="s">
        <v>111</v>
      </c>
      <c r="D58" s="31">
        <f t="shared" si="0"/>
        <v>3656</v>
      </c>
      <c r="E58" s="22">
        <v>3303</v>
      </c>
      <c r="F58" s="22">
        <v>353</v>
      </c>
      <c r="G58" s="32">
        <f t="shared" si="1"/>
        <v>3656</v>
      </c>
      <c r="H58" s="31">
        <f t="shared" si="2"/>
        <v>3281</v>
      </c>
      <c r="I58" s="32">
        <f t="shared" si="3"/>
        <v>0</v>
      </c>
      <c r="J58" s="22">
        <v>0</v>
      </c>
      <c r="K58" s="22">
        <v>0</v>
      </c>
      <c r="L58" s="22">
        <v>0</v>
      </c>
      <c r="M58" s="32">
        <f t="shared" si="4"/>
        <v>2313</v>
      </c>
      <c r="N58" s="22">
        <v>0</v>
      </c>
      <c r="O58" s="22">
        <v>2184</v>
      </c>
      <c r="P58" s="22">
        <v>129</v>
      </c>
      <c r="Q58" s="32">
        <f t="shared" si="5"/>
        <v>48</v>
      </c>
      <c r="R58" s="22">
        <v>0</v>
      </c>
      <c r="S58" s="22">
        <v>48</v>
      </c>
      <c r="T58" s="22">
        <v>0</v>
      </c>
      <c r="U58" s="32">
        <f t="shared" si="6"/>
        <v>635</v>
      </c>
      <c r="V58" s="22">
        <v>0</v>
      </c>
      <c r="W58" s="22">
        <v>635</v>
      </c>
      <c r="X58" s="22">
        <v>0</v>
      </c>
      <c r="Y58" s="32">
        <f t="shared" si="7"/>
        <v>4</v>
      </c>
      <c r="Z58" s="22">
        <v>0</v>
      </c>
      <c r="AA58" s="22">
        <v>4</v>
      </c>
      <c r="AB58" s="22">
        <v>0</v>
      </c>
      <c r="AC58" s="32">
        <f t="shared" si="8"/>
        <v>281</v>
      </c>
      <c r="AD58" s="22">
        <v>0</v>
      </c>
      <c r="AE58" s="22">
        <v>281</v>
      </c>
      <c r="AF58" s="22">
        <v>0</v>
      </c>
      <c r="AG58" s="22">
        <v>375</v>
      </c>
      <c r="AH58" s="22">
        <v>0</v>
      </c>
    </row>
    <row r="59" spans="1:34" ht="13.5">
      <c r="A59" s="40" t="s">
        <v>15</v>
      </c>
      <c r="B59" s="40" t="s">
        <v>112</v>
      </c>
      <c r="C59" s="41" t="s">
        <v>113</v>
      </c>
      <c r="D59" s="31">
        <f t="shared" si="0"/>
        <v>586</v>
      </c>
      <c r="E59" s="22">
        <v>466</v>
      </c>
      <c r="F59" s="22">
        <v>120</v>
      </c>
      <c r="G59" s="32">
        <f t="shared" si="1"/>
        <v>586</v>
      </c>
      <c r="H59" s="31">
        <f t="shared" si="2"/>
        <v>466</v>
      </c>
      <c r="I59" s="32">
        <f t="shared" si="3"/>
        <v>0</v>
      </c>
      <c r="J59" s="22">
        <v>0</v>
      </c>
      <c r="K59" s="22">
        <v>0</v>
      </c>
      <c r="L59" s="22">
        <v>0</v>
      </c>
      <c r="M59" s="32">
        <f t="shared" si="4"/>
        <v>311</v>
      </c>
      <c r="N59" s="22">
        <v>0</v>
      </c>
      <c r="O59" s="22">
        <v>311</v>
      </c>
      <c r="P59" s="22">
        <v>0</v>
      </c>
      <c r="Q59" s="32">
        <f t="shared" si="5"/>
        <v>59</v>
      </c>
      <c r="R59" s="22">
        <v>0</v>
      </c>
      <c r="S59" s="22">
        <v>59</v>
      </c>
      <c r="T59" s="22">
        <v>0</v>
      </c>
      <c r="U59" s="32">
        <f t="shared" si="6"/>
        <v>0</v>
      </c>
      <c r="V59" s="22">
        <v>0</v>
      </c>
      <c r="W59" s="22">
        <v>0</v>
      </c>
      <c r="X59" s="22">
        <v>0</v>
      </c>
      <c r="Y59" s="32">
        <f t="shared" si="7"/>
        <v>0</v>
      </c>
      <c r="Z59" s="22">
        <v>0</v>
      </c>
      <c r="AA59" s="22">
        <v>0</v>
      </c>
      <c r="AB59" s="22">
        <v>0</v>
      </c>
      <c r="AC59" s="32">
        <f t="shared" si="8"/>
        <v>96</v>
      </c>
      <c r="AD59" s="22">
        <v>0</v>
      </c>
      <c r="AE59" s="22">
        <v>96</v>
      </c>
      <c r="AF59" s="22">
        <v>0</v>
      </c>
      <c r="AG59" s="22">
        <v>120</v>
      </c>
      <c r="AH59" s="22">
        <v>0</v>
      </c>
    </row>
    <row r="60" spans="1:34" ht="13.5">
      <c r="A60" s="40" t="s">
        <v>15</v>
      </c>
      <c r="B60" s="40" t="s">
        <v>114</v>
      </c>
      <c r="C60" s="41" t="s">
        <v>115</v>
      </c>
      <c r="D60" s="31">
        <f t="shared" si="0"/>
        <v>1025</v>
      </c>
      <c r="E60" s="22">
        <v>706</v>
      </c>
      <c r="F60" s="22">
        <v>319</v>
      </c>
      <c r="G60" s="32">
        <f t="shared" si="1"/>
        <v>1025</v>
      </c>
      <c r="H60" s="31">
        <f t="shared" si="2"/>
        <v>706</v>
      </c>
      <c r="I60" s="32">
        <f t="shared" si="3"/>
        <v>0</v>
      </c>
      <c r="J60" s="22">
        <v>0</v>
      </c>
      <c r="K60" s="22">
        <v>0</v>
      </c>
      <c r="L60" s="22">
        <v>0</v>
      </c>
      <c r="M60" s="32">
        <f t="shared" si="4"/>
        <v>534</v>
      </c>
      <c r="N60" s="22">
        <v>0</v>
      </c>
      <c r="O60" s="22">
        <v>534</v>
      </c>
      <c r="P60" s="22">
        <v>0</v>
      </c>
      <c r="Q60" s="32">
        <f t="shared" si="5"/>
        <v>74</v>
      </c>
      <c r="R60" s="22">
        <v>0</v>
      </c>
      <c r="S60" s="22">
        <v>74</v>
      </c>
      <c r="T60" s="22">
        <v>0</v>
      </c>
      <c r="U60" s="32">
        <f t="shared" si="6"/>
        <v>0</v>
      </c>
      <c r="V60" s="22">
        <v>0</v>
      </c>
      <c r="W60" s="22">
        <v>0</v>
      </c>
      <c r="X60" s="22">
        <v>0</v>
      </c>
      <c r="Y60" s="32">
        <f t="shared" si="7"/>
        <v>0</v>
      </c>
      <c r="Z60" s="22">
        <v>0</v>
      </c>
      <c r="AA60" s="22">
        <v>0</v>
      </c>
      <c r="AB60" s="22">
        <v>0</v>
      </c>
      <c r="AC60" s="32">
        <f t="shared" si="8"/>
        <v>98</v>
      </c>
      <c r="AD60" s="22">
        <v>0</v>
      </c>
      <c r="AE60" s="22">
        <v>98</v>
      </c>
      <c r="AF60" s="22">
        <v>0</v>
      </c>
      <c r="AG60" s="22">
        <v>319</v>
      </c>
      <c r="AH60" s="22">
        <v>0</v>
      </c>
    </row>
    <row r="61" spans="1:34" ht="13.5">
      <c r="A61" s="40" t="s">
        <v>15</v>
      </c>
      <c r="B61" s="40" t="s">
        <v>116</v>
      </c>
      <c r="C61" s="41" t="s">
        <v>117</v>
      </c>
      <c r="D61" s="31">
        <f t="shared" si="0"/>
        <v>2071</v>
      </c>
      <c r="E61" s="22">
        <v>1742</v>
      </c>
      <c r="F61" s="22">
        <v>329</v>
      </c>
      <c r="G61" s="32">
        <f t="shared" si="1"/>
        <v>2071</v>
      </c>
      <c r="H61" s="31">
        <f t="shared" si="2"/>
        <v>1742</v>
      </c>
      <c r="I61" s="32">
        <f t="shared" si="3"/>
        <v>0</v>
      </c>
      <c r="J61" s="22">
        <v>0</v>
      </c>
      <c r="K61" s="22">
        <v>0</v>
      </c>
      <c r="L61" s="22">
        <v>0</v>
      </c>
      <c r="M61" s="32">
        <f t="shared" si="4"/>
        <v>1030</v>
      </c>
      <c r="N61" s="22">
        <v>0</v>
      </c>
      <c r="O61" s="22">
        <v>1030</v>
      </c>
      <c r="P61" s="22">
        <v>0</v>
      </c>
      <c r="Q61" s="32">
        <f t="shared" si="5"/>
        <v>712</v>
      </c>
      <c r="R61" s="22">
        <v>0</v>
      </c>
      <c r="S61" s="22">
        <v>712</v>
      </c>
      <c r="T61" s="22">
        <v>0</v>
      </c>
      <c r="U61" s="32">
        <f t="shared" si="6"/>
        <v>0</v>
      </c>
      <c r="V61" s="22">
        <v>0</v>
      </c>
      <c r="W61" s="22">
        <v>0</v>
      </c>
      <c r="X61" s="22">
        <v>0</v>
      </c>
      <c r="Y61" s="32">
        <f t="shared" si="7"/>
        <v>0</v>
      </c>
      <c r="Z61" s="22">
        <v>0</v>
      </c>
      <c r="AA61" s="22">
        <v>0</v>
      </c>
      <c r="AB61" s="22">
        <v>0</v>
      </c>
      <c r="AC61" s="32">
        <f t="shared" si="8"/>
        <v>0</v>
      </c>
      <c r="AD61" s="22">
        <v>0</v>
      </c>
      <c r="AE61" s="22">
        <v>0</v>
      </c>
      <c r="AF61" s="22">
        <v>0</v>
      </c>
      <c r="AG61" s="22">
        <v>329</v>
      </c>
      <c r="AH61" s="22">
        <v>0</v>
      </c>
    </row>
    <row r="62" spans="1:34" ht="13.5">
      <c r="A62" s="40" t="s">
        <v>15</v>
      </c>
      <c r="B62" s="40" t="s">
        <v>118</v>
      </c>
      <c r="C62" s="41" t="s">
        <v>119</v>
      </c>
      <c r="D62" s="31">
        <f t="shared" si="0"/>
        <v>1182</v>
      </c>
      <c r="E62" s="22">
        <v>1122</v>
      </c>
      <c r="F62" s="22">
        <v>60</v>
      </c>
      <c r="G62" s="32">
        <f t="shared" si="1"/>
        <v>1182</v>
      </c>
      <c r="H62" s="31">
        <f t="shared" si="2"/>
        <v>1122</v>
      </c>
      <c r="I62" s="32">
        <f t="shared" si="3"/>
        <v>0</v>
      </c>
      <c r="J62" s="22">
        <v>0</v>
      </c>
      <c r="K62" s="22">
        <v>0</v>
      </c>
      <c r="L62" s="22">
        <v>0</v>
      </c>
      <c r="M62" s="32">
        <f t="shared" si="4"/>
        <v>630</v>
      </c>
      <c r="N62" s="22">
        <v>0</v>
      </c>
      <c r="O62" s="22">
        <v>630</v>
      </c>
      <c r="P62" s="22">
        <v>0</v>
      </c>
      <c r="Q62" s="32">
        <f t="shared" si="5"/>
        <v>492</v>
      </c>
      <c r="R62" s="22">
        <v>0</v>
      </c>
      <c r="S62" s="22">
        <v>492</v>
      </c>
      <c r="T62" s="22">
        <v>0</v>
      </c>
      <c r="U62" s="32">
        <f t="shared" si="6"/>
        <v>0</v>
      </c>
      <c r="V62" s="22">
        <v>0</v>
      </c>
      <c r="W62" s="22">
        <v>0</v>
      </c>
      <c r="X62" s="22">
        <v>0</v>
      </c>
      <c r="Y62" s="32">
        <f t="shared" si="7"/>
        <v>0</v>
      </c>
      <c r="Z62" s="22">
        <v>0</v>
      </c>
      <c r="AA62" s="22">
        <v>0</v>
      </c>
      <c r="AB62" s="22">
        <v>0</v>
      </c>
      <c r="AC62" s="32">
        <f t="shared" si="8"/>
        <v>0</v>
      </c>
      <c r="AD62" s="22">
        <v>0</v>
      </c>
      <c r="AE62" s="22">
        <v>0</v>
      </c>
      <c r="AF62" s="22">
        <v>0</v>
      </c>
      <c r="AG62" s="22">
        <v>60</v>
      </c>
      <c r="AH62" s="22">
        <v>0</v>
      </c>
    </row>
    <row r="63" spans="1:34" ht="13.5">
      <c r="A63" s="40" t="s">
        <v>15</v>
      </c>
      <c r="B63" s="40" t="s">
        <v>120</v>
      </c>
      <c r="C63" s="41" t="s">
        <v>121</v>
      </c>
      <c r="D63" s="31">
        <f t="shared" si="0"/>
        <v>1160</v>
      </c>
      <c r="E63" s="22">
        <v>1094</v>
      </c>
      <c r="F63" s="22">
        <v>66</v>
      </c>
      <c r="G63" s="32">
        <f t="shared" si="1"/>
        <v>1160</v>
      </c>
      <c r="H63" s="31">
        <f t="shared" si="2"/>
        <v>1094</v>
      </c>
      <c r="I63" s="32">
        <f t="shared" si="3"/>
        <v>0</v>
      </c>
      <c r="J63" s="22">
        <v>0</v>
      </c>
      <c r="K63" s="22">
        <v>0</v>
      </c>
      <c r="L63" s="22">
        <v>0</v>
      </c>
      <c r="M63" s="32">
        <f t="shared" si="4"/>
        <v>625</v>
      </c>
      <c r="N63" s="22">
        <v>0</v>
      </c>
      <c r="O63" s="22">
        <v>625</v>
      </c>
      <c r="P63" s="22">
        <v>0</v>
      </c>
      <c r="Q63" s="32">
        <f t="shared" si="5"/>
        <v>469</v>
      </c>
      <c r="R63" s="22">
        <v>0</v>
      </c>
      <c r="S63" s="22">
        <v>469</v>
      </c>
      <c r="T63" s="22">
        <v>0</v>
      </c>
      <c r="U63" s="32">
        <f t="shared" si="6"/>
        <v>0</v>
      </c>
      <c r="V63" s="22">
        <v>0</v>
      </c>
      <c r="W63" s="22">
        <v>0</v>
      </c>
      <c r="X63" s="22">
        <v>0</v>
      </c>
      <c r="Y63" s="32">
        <f t="shared" si="7"/>
        <v>0</v>
      </c>
      <c r="Z63" s="22">
        <v>0</v>
      </c>
      <c r="AA63" s="22">
        <v>0</v>
      </c>
      <c r="AB63" s="22">
        <v>0</v>
      </c>
      <c r="AC63" s="32">
        <f t="shared" si="8"/>
        <v>0</v>
      </c>
      <c r="AD63" s="22">
        <v>0</v>
      </c>
      <c r="AE63" s="22">
        <v>0</v>
      </c>
      <c r="AF63" s="22">
        <v>0</v>
      </c>
      <c r="AG63" s="22">
        <v>66</v>
      </c>
      <c r="AH63" s="22">
        <v>0</v>
      </c>
    </row>
    <row r="64" spans="1:34" ht="13.5">
      <c r="A64" s="40" t="s">
        <v>15</v>
      </c>
      <c r="B64" s="40" t="s">
        <v>122</v>
      </c>
      <c r="C64" s="41" t="s">
        <v>123</v>
      </c>
      <c r="D64" s="31">
        <f t="shared" si="0"/>
        <v>3235</v>
      </c>
      <c r="E64" s="22">
        <v>2694</v>
      </c>
      <c r="F64" s="22">
        <v>541</v>
      </c>
      <c r="G64" s="32">
        <f t="shared" si="1"/>
        <v>3235</v>
      </c>
      <c r="H64" s="31">
        <f t="shared" si="2"/>
        <v>2552</v>
      </c>
      <c r="I64" s="32">
        <f t="shared" si="3"/>
        <v>0</v>
      </c>
      <c r="J64" s="22">
        <v>0</v>
      </c>
      <c r="K64" s="22">
        <v>0</v>
      </c>
      <c r="L64" s="22">
        <v>0</v>
      </c>
      <c r="M64" s="32">
        <f t="shared" si="4"/>
        <v>1857</v>
      </c>
      <c r="N64" s="22">
        <v>0</v>
      </c>
      <c r="O64" s="22">
        <v>1857</v>
      </c>
      <c r="P64" s="22">
        <v>0</v>
      </c>
      <c r="Q64" s="32">
        <f t="shared" si="5"/>
        <v>185</v>
      </c>
      <c r="R64" s="22">
        <v>0</v>
      </c>
      <c r="S64" s="22">
        <v>185</v>
      </c>
      <c r="T64" s="22">
        <v>0</v>
      </c>
      <c r="U64" s="32">
        <f t="shared" si="6"/>
        <v>509</v>
      </c>
      <c r="V64" s="22">
        <v>0</v>
      </c>
      <c r="W64" s="22">
        <v>509</v>
      </c>
      <c r="X64" s="22">
        <v>0</v>
      </c>
      <c r="Y64" s="32">
        <f t="shared" si="7"/>
        <v>1</v>
      </c>
      <c r="Z64" s="22">
        <v>0</v>
      </c>
      <c r="AA64" s="22">
        <v>1</v>
      </c>
      <c r="AB64" s="22">
        <v>0</v>
      </c>
      <c r="AC64" s="32">
        <f t="shared" si="8"/>
        <v>0</v>
      </c>
      <c r="AD64" s="22">
        <v>0</v>
      </c>
      <c r="AE64" s="22">
        <v>0</v>
      </c>
      <c r="AF64" s="22">
        <v>0</v>
      </c>
      <c r="AG64" s="22">
        <v>683</v>
      </c>
      <c r="AH64" s="22">
        <v>179</v>
      </c>
    </row>
    <row r="65" spans="1:34" ht="13.5">
      <c r="A65" s="40" t="s">
        <v>15</v>
      </c>
      <c r="B65" s="40" t="s">
        <v>124</v>
      </c>
      <c r="C65" s="41" t="s">
        <v>125</v>
      </c>
      <c r="D65" s="31">
        <f t="shared" si="0"/>
        <v>1831</v>
      </c>
      <c r="E65" s="22">
        <v>1240</v>
      </c>
      <c r="F65" s="22">
        <v>591</v>
      </c>
      <c r="G65" s="32">
        <f t="shared" si="1"/>
        <v>1831</v>
      </c>
      <c r="H65" s="31">
        <f t="shared" si="2"/>
        <v>1729</v>
      </c>
      <c r="I65" s="32">
        <f t="shared" si="3"/>
        <v>0</v>
      </c>
      <c r="J65" s="22">
        <v>0</v>
      </c>
      <c r="K65" s="22">
        <v>0</v>
      </c>
      <c r="L65" s="22">
        <v>0</v>
      </c>
      <c r="M65" s="32">
        <f t="shared" si="4"/>
        <v>1258</v>
      </c>
      <c r="N65" s="22">
        <v>0</v>
      </c>
      <c r="O65" s="22">
        <v>1258</v>
      </c>
      <c r="P65" s="22">
        <v>0</v>
      </c>
      <c r="Q65" s="32">
        <f t="shared" si="5"/>
        <v>15</v>
      </c>
      <c r="R65" s="22">
        <v>0</v>
      </c>
      <c r="S65" s="22">
        <v>15</v>
      </c>
      <c r="T65" s="22">
        <v>0</v>
      </c>
      <c r="U65" s="32">
        <f t="shared" si="6"/>
        <v>453</v>
      </c>
      <c r="V65" s="22">
        <v>0</v>
      </c>
      <c r="W65" s="22">
        <v>453</v>
      </c>
      <c r="X65" s="22">
        <v>0</v>
      </c>
      <c r="Y65" s="32">
        <f t="shared" si="7"/>
        <v>3</v>
      </c>
      <c r="Z65" s="22">
        <v>0</v>
      </c>
      <c r="AA65" s="22">
        <v>3</v>
      </c>
      <c r="AB65" s="22">
        <v>0</v>
      </c>
      <c r="AC65" s="32">
        <f t="shared" si="8"/>
        <v>0</v>
      </c>
      <c r="AD65" s="22">
        <v>0</v>
      </c>
      <c r="AE65" s="22">
        <v>0</v>
      </c>
      <c r="AF65" s="22">
        <v>0</v>
      </c>
      <c r="AG65" s="22">
        <v>102</v>
      </c>
      <c r="AH65" s="22">
        <v>0</v>
      </c>
    </row>
    <row r="66" spans="1:34" ht="13.5">
      <c r="A66" s="40" t="s">
        <v>15</v>
      </c>
      <c r="B66" s="40" t="s">
        <v>126</v>
      </c>
      <c r="C66" s="41" t="s">
        <v>127</v>
      </c>
      <c r="D66" s="31">
        <f t="shared" si="0"/>
        <v>574</v>
      </c>
      <c r="E66" s="22">
        <v>406</v>
      </c>
      <c r="F66" s="22">
        <v>168</v>
      </c>
      <c r="G66" s="32">
        <f t="shared" si="1"/>
        <v>574</v>
      </c>
      <c r="H66" s="31">
        <f t="shared" si="2"/>
        <v>467</v>
      </c>
      <c r="I66" s="32">
        <f t="shared" si="3"/>
        <v>0</v>
      </c>
      <c r="J66" s="22">
        <v>0</v>
      </c>
      <c r="K66" s="22">
        <v>0</v>
      </c>
      <c r="L66" s="22">
        <v>0</v>
      </c>
      <c r="M66" s="32">
        <f t="shared" si="4"/>
        <v>290</v>
      </c>
      <c r="N66" s="22">
        <v>0</v>
      </c>
      <c r="O66" s="22">
        <v>140</v>
      </c>
      <c r="P66" s="22">
        <v>150</v>
      </c>
      <c r="Q66" s="32">
        <f t="shared" si="5"/>
        <v>0</v>
      </c>
      <c r="R66" s="22">
        <v>0</v>
      </c>
      <c r="S66" s="22">
        <v>0</v>
      </c>
      <c r="T66" s="22">
        <v>0</v>
      </c>
      <c r="U66" s="32">
        <f t="shared" si="6"/>
        <v>177</v>
      </c>
      <c r="V66" s="22">
        <v>0</v>
      </c>
      <c r="W66" s="22">
        <v>177</v>
      </c>
      <c r="X66" s="22">
        <v>0</v>
      </c>
      <c r="Y66" s="32">
        <f t="shared" si="7"/>
        <v>0</v>
      </c>
      <c r="Z66" s="22">
        <v>0</v>
      </c>
      <c r="AA66" s="22">
        <v>0</v>
      </c>
      <c r="AB66" s="22">
        <v>0</v>
      </c>
      <c r="AC66" s="32">
        <f t="shared" si="8"/>
        <v>0</v>
      </c>
      <c r="AD66" s="22">
        <v>0</v>
      </c>
      <c r="AE66" s="22">
        <v>0</v>
      </c>
      <c r="AF66" s="22">
        <v>0</v>
      </c>
      <c r="AG66" s="22">
        <v>107</v>
      </c>
      <c r="AH66" s="22">
        <v>0</v>
      </c>
    </row>
    <row r="67" spans="1:34" ht="13.5">
      <c r="A67" s="40" t="s">
        <v>15</v>
      </c>
      <c r="B67" s="40" t="s">
        <v>128</v>
      </c>
      <c r="C67" s="41" t="s">
        <v>129</v>
      </c>
      <c r="D67" s="31">
        <f t="shared" si="0"/>
        <v>5290</v>
      </c>
      <c r="E67" s="22">
        <v>5290</v>
      </c>
      <c r="F67" s="22">
        <v>0</v>
      </c>
      <c r="G67" s="32">
        <f t="shared" si="1"/>
        <v>5290</v>
      </c>
      <c r="H67" s="31">
        <f t="shared" si="2"/>
        <v>5110</v>
      </c>
      <c r="I67" s="32">
        <f t="shared" si="3"/>
        <v>0</v>
      </c>
      <c r="J67" s="22">
        <v>0</v>
      </c>
      <c r="K67" s="22">
        <v>0</v>
      </c>
      <c r="L67" s="22">
        <v>0</v>
      </c>
      <c r="M67" s="32">
        <f t="shared" si="4"/>
        <v>3388</v>
      </c>
      <c r="N67" s="22">
        <v>0</v>
      </c>
      <c r="O67" s="22">
        <v>3388</v>
      </c>
      <c r="P67" s="22">
        <v>0</v>
      </c>
      <c r="Q67" s="32">
        <f t="shared" si="5"/>
        <v>154</v>
      </c>
      <c r="R67" s="22">
        <v>0</v>
      </c>
      <c r="S67" s="22">
        <v>154</v>
      </c>
      <c r="T67" s="22">
        <v>0</v>
      </c>
      <c r="U67" s="32">
        <f t="shared" si="6"/>
        <v>1568</v>
      </c>
      <c r="V67" s="22">
        <v>0</v>
      </c>
      <c r="W67" s="22">
        <v>1568</v>
      </c>
      <c r="X67" s="22">
        <v>0</v>
      </c>
      <c r="Y67" s="32">
        <f t="shared" si="7"/>
        <v>0</v>
      </c>
      <c r="Z67" s="22">
        <v>0</v>
      </c>
      <c r="AA67" s="22">
        <v>0</v>
      </c>
      <c r="AB67" s="22">
        <v>0</v>
      </c>
      <c r="AC67" s="32">
        <f t="shared" si="8"/>
        <v>0</v>
      </c>
      <c r="AD67" s="22">
        <v>0</v>
      </c>
      <c r="AE67" s="22">
        <v>0</v>
      </c>
      <c r="AF67" s="22">
        <v>0</v>
      </c>
      <c r="AG67" s="22">
        <v>180</v>
      </c>
      <c r="AH67" s="22">
        <v>0</v>
      </c>
    </row>
    <row r="68" spans="1:34" ht="13.5">
      <c r="A68" s="40" t="s">
        <v>15</v>
      </c>
      <c r="B68" s="40" t="s">
        <v>130</v>
      </c>
      <c r="C68" s="41" t="s">
        <v>131</v>
      </c>
      <c r="D68" s="31">
        <f t="shared" si="0"/>
        <v>1471</v>
      </c>
      <c r="E68" s="22">
        <v>829</v>
      </c>
      <c r="F68" s="22">
        <v>642</v>
      </c>
      <c r="G68" s="32">
        <f t="shared" si="1"/>
        <v>1471</v>
      </c>
      <c r="H68" s="31">
        <f t="shared" si="2"/>
        <v>1390</v>
      </c>
      <c r="I68" s="32">
        <f t="shared" si="3"/>
        <v>0</v>
      </c>
      <c r="J68" s="22">
        <v>0</v>
      </c>
      <c r="K68" s="22">
        <v>0</v>
      </c>
      <c r="L68" s="22">
        <v>0</v>
      </c>
      <c r="M68" s="32">
        <f t="shared" si="4"/>
        <v>1043</v>
      </c>
      <c r="N68" s="22">
        <v>0</v>
      </c>
      <c r="O68" s="22">
        <v>670</v>
      </c>
      <c r="P68" s="22">
        <v>373</v>
      </c>
      <c r="Q68" s="32">
        <f t="shared" si="5"/>
        <v>0</v>
      </c>
      <c r="R68" s="22">
        <v>0</v>
      </c>
      <c r="S68" s="22">
        <v>0</v>
      </c>
      <c r="T68" s="22">
        <v>0</v>
      </c>
      <c r="U68" s="32">
        <f t="shared" si="6"/>
        <v>307</v>
      </c>
      <c r="V68" s="22">
        <v>0</v>
      </c>
      <c r="W68" s="22">
        <v>307</v>
      </c>
      <c r="X68" s="22">
        <v>0</v>
      </c>
      <c r="Y68" s="32">
        <f t="shared" si="7"/>
        <v>0</v>
      </c>
      <c r="Z68" s="22">
        <v>0</v>
      </c>
      <c r="AA68" s="22">
        <v>0</v>
      </c>
      <c r="AB68" s="22">
        <v>0</v>
      </c>
      <c r="AC68" s="32">
        <f t="shared" si="8"/>
        <v>40</v>
      </c>
      <c r="AD68" s="22">
        <v>0</v>
      </c>
      <c r="AE68" s="22">
        <v>40</v>
      </c>
      <c r="AF68" s="22">
        <v>0</v>
      </c>
      <c r="AG68" s="22">
        <v>81</v>
      </c>
      <c r="AH68" s="22">
        <v>0</v>
      </c>
    </row>
    <row r="69" spans="1:34" ht="13.5">
      <c r="A69" s="40" t="s">
        <v>15</v>
      </c>
      <c r="B69" s="40" t="s">
        <v>132</v>
      </c>
      <c r="C69" s="41" t="s">
        <v>133</v>
      </c>
      <c r="D69" s="31">
        <f t="shared" si="0"/>
        <v>1264</v>
      </c>
      <c r="E69" s="22">
        <v>891</v>
      </c>
      <c r="F69" s="22">
        <v>373</v>
      </c>
      <c r="G69" s="32">
        <f t="shared" si="1"/>
        <v>1264</v>
      </c>
      <c r="H69" s="31">
        <f t="shared" si="2"/>
        <v>1237</v>
      </c>
      <c r="I69" s="32">
        <f t="shared" si="3"/>
        <v>0</v>
      </c>
      <c r="J69" s="22">
        <v>0</v>
      </c>
      <c r="K69" s="22">
        <v>0</v>
      </c>
      <c r="L69" s="22">
        <v>0</v>
      </c>
      <c r="M69" s="32">
        <f t="shared" si="4"/>
        <v>990</v>
      </c>
      <c r="N69" s="22">
        <v>0</v>
      </c>
      <c r="O69" s="22">
        <v>785</v>
      </c>
      <c r="P69" s="22">
        <v>205</v>
      </c>
      <c r="Q69" s="32">
        <f t="shared" si="5"/>
        <v>0</v>
      </c>
      <c r="R69" s="22">
        <v>0</v>
      </c>
      <c r="S69" s="22">
        <v>0</v>
      </c>
      <c r="T69" s="22">
        <v>0</v>
      </c>
      <c r="U69" s="32">
        <f t="shared" si="6"/>
        <v>202</v>
      </c>
      <c r="V69" s="22">
        <v>0</v>
      </c>
      <c r="W69" s="22">
        <v>202</v>
      </c>
      <c r="X69" s="22">
        <v>0</v>
      </c>
      <c r="Y69" s="32">
        <f t="shared" si="7"/>
        <v>0</v>
      </c>
      <c r="Z69" s="22">
        <v>0</v>
      </c>
      <c r="AA69" s="22">
        <v>0</v>
      </c>
      <c r="AB69" s="22">
        <v>0</v>
      </c>
      <c r="AC69" s="32">
        <f t="shared" si="8"/>
        <v>45</v>
      </c>
      <c r="AD69" s="22">
        <v>0</v>
      </c>
      <c r="AE69" s="22">
        <v>45</v>
      </c>
      <c r="AF69" s="22">
        <v>0</v>
      </c>
      <c r="AG69" s="22">
        <v>27</v>
      </c>
      <c r="AH69" s="22">
        <v>0</v>
      </c>
    </row>
    <row r="70" spans="1:34" ht="13.5">
      <c r="A70" s="40" t="s">
        <v>15</v>
      </c>
      <c r="B70" s="40" t="s">
        <v>134</v>
      </c>
      <c r="C70" s="41" t="s">
        <v>135</v>
      </c>
      <c r="D70" s="31">
        <f t="shared" si="0"/>
        <v>312</v>
      </c>
      <c r="E70" s="22">
        <v>303</v>
      </c>
      <c r="F70" s="22">
        <v>9</v>
      </c>
      <c r="G70" s="32">
        <f t="shared" si="1"/>
        <v>312</v>
      </c>
      <c r="H70" s="31">
        <f t="shared" si="2"/>
        <v>303</v>
      </c>
      <c r="I70" s="32">
        <f t="shared" si="3"/>
        <v>0</v>
      </c>
      <c r="J70" s="22">
        <v>0</v>
      </c>
      <c r="K70" s="22">
        <v>0</v>
      </c>
      <c r="L70" s="22">
        <v>0</v>
      </c>
      <c r="M70" s="32">
        <f t="shared" si="4"/>
        <v>107</v>
      </c>
      <c r="N70" s="22">
        <v>107</v>
      </c>
      <c r="O70" s="22">
        <v>0</v>
      </c>
      <c r="P70" s="22">
        <v>0</v>
      </c>
      <c r="Q70" s="32">
        <f t="shared" si="5"/>
        <v>0</v>
      </c>
      <c r="R70" s="22">
        <v>0</v>
      </c>
      <c r="S70" s="22">
        <v>0</v>
      </c>
      <c r="T70" s="22">
        <v>0</v>
      </c>
      <c r="U70" s="32">
        <f t="shared" si="6"/>
        <v>174</v>
      </c>
      <c r="V70" s="22">
        <v>72</v>
      </c>
      <c r="W70" s="22">
        <v>102</v>
      </c>
      <c r="X70" s="22">
        <v>0</v>
      </c>
      <c r="Y70" s="32">
        <f t="shared" si="7"/>
        <v>0</v>
      </c>
      <c r="Z70" s="22">
        <v>0</v>
      </c>
      <c r="AA70" s="22">
        <v>0</v>
      </c>
      <c r="AB70" s="22">
        <v>0</v>
      </c>
      <c r="AC70" s="32">
        <f t="shared" si="8"/>
        <v>22</v>
      </c>
      <c r="AD70" s="22">
        <v>0</v>
      </c>
      <c r="AE70" s="22">
        <v>22</v>
      </c>
      <c r="AF70" s="22">
        <v>0</v>
      </c>
      <c r="AG70" s="22">
        <v>9</v>
      </c>
      <c r="AH70" s="22">
        <v>0</v>
      </c>
    </row>
    <row r="71" spans="1:34" ht="13.5">
      <c r="A71" s="40" t="s">
        <v>15</v>
      </c>
      <c r="B71" s="40" t="s">
        <v>136</v>
      </c>
      <c r="C71" s="41" t="s">
        <v>137</v>
      </c>
      <c r="D71" s="31">
        <f t="shared" si="0"/>
        <v>880</v>
      </c>
      <c r="E71" s="22">
        <v>845</v>
      </c>
      <c r="F71" s="22">
        <v>35</v>
      </c>
      <c r="G71" s="32">
        <f t="shared" si="1"/>
        <v>880</v>
      </c>
      <c r="H71" s="31">
        <f t="shared" si="2"/>
        <v>845</v>
      </c>
      <c r="I71" s="32">
        <f t="shared" si="3"/>
        <v>0</v>
      </c>
      <c r="J71" s="22">
        <v>0</v>
      </c>
      <c r="K71" s="22">
        <v>0</v>
      </c>
      <c r="L71" s="22">
        <v>0</v>
      </c>
      <c r="M71" s="32">
        <f t="shared" si="4"/>
        <v>540</v>
      </c>
      <c r="N71" s="22">
        <v>0</v>
      </c>
      <c r="O71" s="22">
        <v>540</v>
      </c>
      <c r="P71" s="22">
        <v>0</v>
      </c>
      <c r="Q71" s="32">
        <f t="shared" si="5"/>
        <v>126</v>
      </c>
      <c r="R71" s="22">
        <v>0</v>
      </c>
      <c r="S71" s="22">
        <v>126</v>
      </c>
      <c r="T71" s="22">
        <v>0</v>
      </c>
      <c r="U71" s="32">
        <f t="shared" si="6"/>
        <v>119</v>
      </c>
      <c r="V71" s="22">
        <v>0</v>
      </c>
      <c r="W71" s="22">
        <v>119</v>
      </c>
      <c r="X71" s="22">
        <v>0</v>
      </c>
      <c r="Y71" s="32">
        <f t="shared" si="7"/>
        <v>2</v>
      </c>
      <c r="Z71" s="22">
        <v>0</v>
      </c>
      <c r="AA71" s="22">
        <v>2</v>
      </c>
      <c r="AB71" s="22">
        <v>0</v>
      </c>
      <c r="AC71" s="32">
        <f t="shared" si="8"/>
        <v>58</v>
      </c>
      <c r="AD71" s="22">
        <v>0</v>
      </c>
      <c r="AE71" s="22">
        <v>58</v>
      </c>
      <c r="AF71" s="22">
        <v>0</v>
      </c>
      <c r="AG71" s="22">
        <v>35</v>
      </c>
      <c r="AH71" s="22">
        <v>0</v>
      </c>
    </row>
    <row r="72" spans="1:34" ht="13.5">
      <c r="A72" s="40" t="s">
        <v>15</v>
      </c>
      <c r="B72" s="40" t="s">
        <v>138</v>
      </c>
      <c r="C72" s="41" t="s">
        <v>139</v>
      </c>
      <c r="D72" s="31">
        <f t="shared" si="0"/>
        <v>4039</v>
      </c>
      <c r="E72" s="22">
        <v>3888</v>
      </c>
      <c r="F72" s="22">
        <v>151</v>
      </c>
      <c r="G72" s="32">
        <f t="shared" si="1"/>
        <v>4039</v>
      </c>
      <c r="H72" s="31">
        <f t="shared" si="2"/>
        <v>3888</v>
      </c>
      <c r="I72" s="32">
        <f t="shared" si="3"/>
        <v>0</v>
      </c>
      <c r="J72" s="22">
        <v>0</v>
      </c>
      <c r="K72" s="22">
        <v>0</v>
      </c>
      <c r="L72" s="22">
        <v>0</v>
      </c>
      <c r="M72" s="32">
        <f t="shared" si="4"/>
        <v>2276</v>
      </c>
      <c r="N72" s="22">
        <v>0</v>
      </c>
      <c r="O72" s="22">
        <v>2276</v>
      </c>
      <c r="P72" s="22">
        <v>0</v>
      </c>
      <c r="Q72" s="32">
        <f t="shared" si="5"/>
        <v>614</v>
      </c>
      <c r="R72" s="22">
        <v>0</v>
      </c>
      <c r="S72" s="22">
        <v>614</v>
      </c>
      <c r="T72" s="22">
        <v>0</v>
      </c>
      <c r="U72" s="32">
        <f t="shared" si="6"/>
        <v>992</v>
      </c>
      <c r="V72" s="22">
        <v>0</v>
      </c>
      <c r="W72" s="22">
        <v>992</v>
      </c>
      <c r="X72" s="22">
        <v>0</v>
      </c>
      <c r="Y72" s="32">
        <f t="shared" si="7"/>
        <v>6</v>
      </c>
      <c r="Z72" s="22">
        <v>0</v>
      </c>
      <c r="AA72" s="22">
        <v>6</v>
      </c>
      <c r="AB72" s="22">
        <v>0</v>
      </c>
      <c r="AC72" s="32">
        <f t="shared" si="8"/>
        <v>0</v>
      </c>
      <c r="AD72" s="22">
        <v>0</v>
      </c>
      <c r="AE72" s="22">
        <v>0</v>
      </c>
      <c r="AF72" s="22">
        <v>0</v>
      </c>
      <c r="AG72" s="22">
        <v>151</v>
      </c>
      <c r="AH72" s="22">
        <v>39</v>
      </c>
    </row>
    <row r="73" spans="1:34" ht="13.5">
      <c r="A73" s="40" t="s">
        <v>15</v>
      </c>
      <c r="B73" s="40" t="s">
        <v>140</v>
      </c>
      <c r="C73" s="41" t="s">
        <v>141</v>
      </c>
      <c r="D73" s="31">
        <f t="shared" si="0"/>
        <v>11349</v>
      </c>
      <c r="E73" s="22">
        <v>9315</v>
      </c>
      <c r="F73" s="22">
        <v>2034</v>
      </c>
      <c r="G73" s="32">
        <f t="shared" si="1"/>
        <v>11349</v>
      </c>
      <c r="H73" s="31">
        <f t="shared" si="2"/>
        <v>11210</v>
      </c>
      <c r="I73" s="32">
        <f t="shared" si="3"/>
        <v>0</v>
      </c>
      <c r="J73" s="22">
        <v>0</v>
      </c>
      <c r="K73" s="22">
        <v>0</v>
      </c>
      <c r="L73" s="22">
        <v>0</v>
      </c>
      <c r="M73" s="32">
        <f t="shared" si="4"/>
        <v>9043</v>
      </c>
      <c r="N73" s="22">
        <v>7009</v>
      </c>
      <c r="O73" s="22">
        <v>0</v>
      </c>
      <c r="P73" s="22">
        <v>2034</v>
      </c>
      <c r="Q73" s="32">
        <f t="shared" si="5"/>
        <v>438</v>
      </c>
      <c r="R73" s="22">
        <v>0</v>
      </c>
      <c r="S73" s="22">
        <v>438</v>
      </c>
      <c r="T73" s="22">
        <v>0</v>
      </c>
      <c r="U73" s="32">
        <f t="shared" si="6"/>
        <v>1538</v>
      </c>
      <c r="V73" s="22">
        <v>0</v>
      </c>
      <c r="W73" s="22">
        <v>1538</v>
      </c>
      <c r="X73" s="22">
        <v>0</v>
      </c>
      <c r="Y73" s="32">
        <f t="shared" si="7"/>
        <v>0</v>
      </c>
      <c r="Z73" s="22">
        <v>0</v>
      </c>
      <c r="AA73" s="22">
        <v>0</v>
      </c>
      <c r="AB73" s="22">
        <v>0</v>
      </c>
      <c r="AC73" s="32">
        <f t="shared" si="8"/>
        <v>191</v>
      </c>
      <c r="AD73" s="22">
        <v>191</v>
      </c>
      <c r="AE73" s="22">
        <v>0</v>
      </c>
      <c r="AF73" s="22">
        <v>0</v>
      </c>
      <c r="AG73" s="22">
        <v>139</v>
      </c>
      <c r="AH73" s="22">
        <v>2</v>
      </c>
    </row>
    <row r="74" spans="1:34" ht="13.5">
      <c r="A74" s="40" t="s">
        <v>15</v>
      </c>
      <c r="B74" s="40" t="s">
        <v>142</v>
      </c>
      <c r="C74" s="41" t="s">
        <v>143</v>
      </c>
      <c r="D74" s="31">
        <f t="shared" si="0"/>
        <v>5744</v>
      </c>
      <c r="E74" s="22">
        <v>4785</v>
      </c>
      <c r="F74" s="22">
        <v>959</v>
      </c>
      <c r="G74" s="32">
        <f t="shared" si="1"/>
        <v>5744</v>
      </c>
      <c r="H74" s="31">
        <f t="shared" si="2"/>
        <v>4466</v>
      </c>
      <c r="I74" s="32">
        <f t="shared" si="3"/>
        <v>0</v>
      </c>
      <c r="J74" s="22">
        <v>0</v>
      </c>
      <c r="K74" s="22">
        <v>0</v>
      </c>
      <c r="L74" s="22">
        <v>0</v>
      </c>
      <c r="M74" s="32">
        <f t="shared" si="4"/>
        <v>3611</v>
      </c>
      <c r="N74" s="22">
        <v>3611</v>
      </c>
      <c r="O74" s="22">
        <v>0</v>
      </c>
      <c r="P74" s="22">
        <v>0</v>
      </c>
      <c r="Q74" s="32">
        <f t="shared" si="5"/>
        <v>9</v>
      </c>
      <c r="R74" s="22">
        <v>9</v>
      </c>
      <c r="S74" s="22">
        <v>0</v>
      </c>
      <c r="T74" s="22">
        <v>0</v>
      </c>
      <c r="U74" s="32">
        <f t="shared" si="6"/>
        <v>575</v>
      </c>
      <c r="V74" s="22">
        <v>575</v>
      </c>
      <c r="W74" s="22">
        <v>0</v>
      </c>
      <c r="X74" s="22">
        <v>0</v>
      </c>
      <c r="Y74" s="32">
        <f t="shared" si="7"/>
        <v>0</v>
      </c>
      <c r="Z74" s="22">
        <v>0</v>
      </c>
      <c r="AA74" s="22">
        <v>0</v>
      </c>
      <c r="AB74" s="22">
        <v>0</v>
      </c>
      <c r="AC74" s="32">
        <f t="shared" si="8"/>
        <v>271</v>
      </c>
      <c r="AD74" s="22">
        <v>271</v>
      </c>
      <c r="AE74" s="22">
        <v>0</v>
      </c>
      <c r="AF74" s="22">
        <v>0</v>
      </c>
      <c r="AG74" s="22">
        <v>1278</v>
      </c>
      <c r="AH74" s="22">
        <v>0</v>
      </c>
    </row>
    <row r="75" spans="1:34" ht="13.5">
      <c r="A75" s="40" t="s">
        <v>15</v>
      </c>
      <c r="B75" s="40" t="s">
        <v>144</v>
      </c>
      <c r="C75" s="41" t="s">
        <v>145</v>
      </c>
      <c r="D75" s="31">
        <f t="shared" si="0"/>
        <v>690</v>
      </c>
      <c r="E75" s="22">
        <v>661</v>
      </c>
      <c r="F75" s="22">
        <v>29</v>
      </c>
      <c r="G75" s="32">
        <f t="shared" si="1"/>
        <v>690</v>
      </c>
      <c r="H75" s="31">
        <f t="shared" si="2"/>
        <v>661</v>
      </c>
      <c r="I75" s="32">
        <f t="shared" si="3"/>
        <v>0</v>
      </c>
      <c r="J75" s="22">
        <v>0</v>
      </c>
      <c r="K75" s="22">
        <v>0</v>
      </c>
      <c r="L75" s="22">
        <v>0</v>
      </c>
      <c r="M75" s="32">
        <f t="shared" si="4"/>
        <v>456</v>
      </c>
      <c r="N75" s="22">
        <v>0</v>
      </c>
      <c r="O75" s="22">
        <v>456</v>
      </c>
      <c r="P75" s="22">
        <v>0</v>
      </c>
      <c r="Q75" s="32">
        <f t="shared" si="5"/>
        <v>34</v>
      </c>
      <c r="R75" s="22">
        <v>0</v>
      </c>
      <c r="S75" s="22">
        <v>34</v>
      </c>
      <c r="T75" s="22">
        <v>0</v>
      </c>
      <c r="U75" s="32">
        <f t="shared" si="6"/>
        <v>113</v>
      </c>
      <c r="V75" s="22">
        <v>0</v>
      </c>
      <c r="W75" s="22">
        <v>113</v>
      </c>
      <c r="X75" s="22">
        <v>0</v>
      </c>
      <c r="Y75" s="32">
        <f t="shared" si="7"/>
        <v>3</v>
      </c>
      <c r="Z75" s="22">
        <v>0</v>
      </c>
      <c r="AA75" s="22">
        <v>3</v>
      </c>
      <c r="AB75" s="22">
        <v>0</v>
      </c>
      <c r="AC75" s="32">
        <f t="shared" si="8"/>
        <v>55</v>
      </c>
      <c r="AD75" s="22">
        <v>0</v>
      </c>
      <c r="AE75" s="22">
        <v>55</v>
      </c>
      <c r="AF75" s="22">
        <v>0</v>
      </c>
      <c r="AG75" s="22">
        <v>29</v>
      </c>
      <c r="AH75" s="22">
        <v>251</v>
      </c>
    </row>
    <row r="76" spans="1:34" ht="13.5">
      <c r="A76" s="40" t="s">
        <v>15</v>
      </c>
      <c r="B76" s="40" t="s">
        <v>146</v>
      </c>
      <c r="C76" s="41" t="s">
        <v>147</v>
      </c>
      <c r="D76" s="31">
        <f aca="true" t="shared" si="9" ref="D76:D92">SUM(E76:F76)</f>
        <v>317</v>
      </c>
      <c r="E76" s="22">
        <v>317</v>
      </c>
      <c r="F76" s="22">
        <v>0</v>
      </c>
      <c r="G76" s="32">
        <f aca="true" t="shared" si="10" ref="G76:G92">H76+AG76</f>
        <v>317</v>
      </c>
      <c r="H76" s="31">
        <f aca="true" t="shared" si="11" ref="H76:H92">I76+M76+Q76+U76+Y76+AC76</f>
        <v>317</v>
      </c>
      <c r="I76" s="32">
        <f aca="true" t="shared" si="12" ref="I76:I92">SUM(J76:L76)</f>
        <v>0</v>
      </c>
      <c r="J76" s="22">
        <v>0</v>
      </c>
      <c r="K76" s="22">
        <v>0</v>
      </c>
      <c r="L76" s="22">
        <v>0</v>
      </c>
      <c r="M76" s="32">
        <f aca="true" t="shared" si="13" ref="M76:M92">SUM(N76:P76)</f>
        <v>147</v>
      </c>
      <c r="N76" s="22">
        <v>0</v>
      </c>
      <c r="O76" s="22">
        <v>147</v>
      </c>
      <c r="P76" s="22">
        <v>0</v>
      </c>
      <c r="Q76" s="32">
        <f aca="true" t="shared" si="14" ref="Q76:Q92">SUM(R76:T76)</f>
        <v>4</v>
      </c>
      <c r="R76" s="22">
        <v>0</v>
      </c>
      <c r="S76" s="22">
        <v>4</v>
      </c>
      <c r="T76" s="22">
        <v>0</v>
      </c>
      <c r="U76" s="32">
        <f aca="true" t="shared" si="15" ref="U76:U92">SUM(V76:X76)</f>
        <v>48</v>
      </c>
      <c r="V76" s="22">
        <v>0</v>
      </c>
      <c r="W76" s="22">
        <v>48</v>
      </c>
      <c r="X76" s="22">
        <v>0</v>
      </c>
      <c r="Y76" s="32">
        <f aca="true" t="shared" si="16" ref="Y76:Y92">SUM(Z76:AB76)</f>
        <v>0</v>
      </c>
      <c r="Z76" s="22">
        <v>0</v>
      </c>
      <c r="AA76" s="22">
        <v>0</v>
      </c>
      <c r="AB76" s="22">
        <v>0</v>
      </c>
      <c r="AC76" s="32">
        <f aca="true" t="shared" si="17" ref="AC76:AC92">SUM(AD76:AF76)</f>
        <v>118</v>
      </c>
      <c r="AD76" s="22">
        <v>0</v>
      </c>
      <c r="AE76" s="22">
        <v>118</v>
      </c>
      <c r="AF76" s="22">
        <v>0</v>
      </c>
      <c r="AG76" s="22">
        <v>0</v>
      </c>
      <c r="AH76" s="22">
        <v>460</v>
      </c>
    </row>
    <row r="77" spans="1:34" ht="13.5">
      <c r="A77" s="40" t="s">
        <v>15</v>
      </c>
      <c r="B77" s="40" t="s">
        <v>148</v>
      </c>
      <c r="C77" s="41" t="s">
        <v>149</v>
      </c>
      <c r="D77" s="31">
        <f t="shared" si="9"/>
        <v>216</v>
      </c>
      <c r="E77" s="22">
        <v>216</v>
      </c>
      <c r="F77" s="22">
        <v>0</v>
      </c>
      <c r="G77" s="32">
        <f t="shared" si="10"/>
        <v>216</v>
      </c>
      <c r="H77" s="31">
        <f t="shared" si="11"/>
        <v>216</v>
      </c>
      <c r="I77" s="32">
        <f t="shared" si="12"/>
        <v>0</v>
      </c>
      <c r="J77" s="22">
        <v>0</v>
      </c>
      <c r="K77" s="22">
        <v>0</v>
      </c>
      <c r="L77" s="22">
        <v>0</v>
      </c>
      <c r="M77" s="32">
        <f t="shared" si="13"/>
        <v>116</v>
      </c>
      <c r="N77" s="22">
        <v>0</v>
      </c>
      <c r="O77" s="22">
        <v>116</v>
      </c>
      <c r="P77" s="22">
        <v>0</v>
      </c>
      <c r="Q77" s="32">
        <f t="shared" si="14"/>
        <v>12</v>
      </c>
      <c r="R77" s="22">
        <v>0</v>
      </c>
      <c r="S77" s="22">
        <v>12</v>
      </c>
      <c r="T77" s="22">
        <v>0</v>
      </c>
      <c r="U77" s="32">
        <f t="shared" si="15"/>
        <v>58</v>
      </c>
      <c r="V77" s="22">
        <v>0</v>
      </c>
      <c r="W77" s="22">
        <v>58</v>
      </c>
      <c r="X77" s="22">
        <v>0</v>
      </c>
      <c r="Y77" s="32">
        <f t="shared" si="16"/>
        <v>0</v>
      </c>
      <c r="Z77" s="22">
        <v>0</v>
      </c>
      <c r="AA77" s="22">
        <v>0</v>
      </c>
      <c r="AB77" s="22">
        <v>0</v>
      </c>
      <c r="AC77" s="32">
        <f t="shared" si="17"/>
        <v>30</v>
      </c>
      <c r="AD77" s="22">
        <v>0</v>
      </c>
      <c r="AE77" s="22">
        <v>30</v>
      </c>
      <c r="AF77" s="22">
        <v>0</v>
      </c>
      <c r="AG77" s="22">
        <v>0</v>
      </c>
      <c r="AH77" s="22">
        <v>820</v>
      </c>
    </row>
    <row r="78" spans="1:34" ht="13.5">
      <c r="A78" s="40" t="s">
        <v>15</v>
      </c>
      <c r="B78" s="40" t="s">
        <v>150</v>
      </c>
      <c r="C78" s="41" t="s">
        <v>279</v>
      </c>
      <c r="D78" s="31">
        <f t="shared" si="9"/>
        <v>943</v>
      </c>
      <c r="E78" s="22">
        <v>943</v>
      </c>
      <c r="F78" s="22">
        <v>0</v>
      </c>
      <c r="G78" s="32">
        <f t="shared" si="10"/>
        <v>943</v>
      </c>
      <c r="H78" s="31">
        <f t="shared" si="11"/>
        <v>943</v>
      </c>
      <c r="I78" s="32">
        <f t="shared" si="12"/>
        <v>0</v>
      </c>
      <c r="J78" s="22">
        <v>0</v>
      </c>
      <c r="K78" s="22">
        <v>0</v>
      </c>
      <c r="L78" s="22">
        <v>0</v>
      </c>
      <c r="M78" s="32">
        <f t="shared" si="13"/>
        <v>609</v>
      </c>
      <c r="N78" s="22">
        <v>0</v>
      </c>
      <c r="O78" s="22">
        <v>609</v>
      </c>
      <c r="P78" s="22">
        <v>0</v>
      </c>
      <c r="Q78" s="32">
        <f t="shared" si="14"/>
        <v>2</v>
      </c>
      <c r="R78" s="22">
        <v>0</v>
      </c>
      <c r="S78" s="22">
        <v>2</v>
      </c>
      <c r="T78" s="22">
        <v>0</v>
      </c>
      <c r="U78" s="32">
        <f t="shared" si="15"/>
        <v>164</v>
      </c>
      <c r="V78" s="22">
        <v>0</v>
      </c>
      <c r="W78" s="22">
        <v>164</v>
      </c>
      <c r="X78" s="22">
        <v>0</v>
      </c>
      <c r="Y78" s="32">
        <f t="shared" si="16"/>
        <v>0</v>
      </c>
      <c r="Z78" s="22">
        <v>0</v>
      </c>
      <c r="AA78" s="22">
        <v>0</v>
      </c>
      <c r="AB78" s="22">
        <v>0</v>
      </c>
      <c r="AC78" s="32">
        <f t="shared" si="17"/>
        <v>168</v>
      </c>
      <c r="AD78" s="22">
        <v>0</v>
      </c>
      <c r="AE78" s="22">
        <v>168</v>
      </c>
      <c r="AF78" s="22">
        <v>0</v>
      </c>
      <c r="AG78" s="22">
        <v>0</v>
      </c>
      <c r="AH78" s="22">
        <v>0</v>
      </c>
    </row>
    <row r="79" spans="1:34" ht="13.5">
      <c r="A79" s="40" t="s">
        <v>15</v>
      </c>
      <c r="B79" s="40" t="s">
        <v>151</v>
      </c>
      <c r="C79" s="41" t="s">
        <v>152</v>
      </c>
      <c r="D79" s="31">
        <f t="shared" si="9"/>
        <v>1368</v>
      </c>
      <c r="E79" s="22">
        <v>874</v>
      </c>
      <c r="F79" s="22">
        <v>494</v>
      </c>
      <c r="G79" s="32">
        <f t="shared" si="10"/>
        <v>1368</v>
      </c>
      <c r="H79" s="31">
        <f t="shared" si="11"/>
        <v>653</v>
      </c>
      <c r="I79" s="32">
        <f t="shared" si="12"/>
        <v>0</v>
      </c>
      <c r="J79" s="22">
        <v>0</v>
      </c>
      <c r="K79" s="22">
        <v>0</v>
      </c>
      <c r="L79" s="22">
        <v>0</v>
      </c>
      <c r="M79" s="32">
        <f t="shared" si="13"/>
        <v>538</v>
      </c>
      <c r="N79" s="22">
        <v>0</v>
      </c>
      <c r="O79" s="22">
        <v>538</v>
      </c>
      <c r="P79" s="22">
        <v>0</v>
      </c>
      <c r="Q79" s="32">
        <f t="shared" si="14"/>
        <v>0</v>
      </c>
      <c r="R79" s="22">
        <v>0</v>
      </c>
      <c r="S79" s="22">
        <v>0</v>
      </c>
      <c r="T79" s="22">
        <v>0</v>
      </c>
      <c r="U79" s="32">
        <f t="shared" si="15"/>
        <v>111</v>
      </c>
      <c r="V79" s="22">
        <v>0</v>
      </c>
      <c r="W79" s="22">
        <v>111</v>
      </c>
      <c r="X79" s="22">
        <v>0</v>
      </c>
      <c r="Y79" s="32">
        <f t="shared" si="16"/>
        <v>4</v>
      </c>
      <c r="Z79" s="22">
        <v>0</v>
      </c>
      <c r="AA79" s="22">
        <v>4</v>
      </c>
      <c r="AB79" s="22">
        <v>0</v>
      </c>
      <c r="AC79" s="32">
        <f t="shared" si="17"/>
        <v>0</v>
      </c>
      <c r="AD79" s="22">
        <v>0</v>
      </c>
      <c r="AE79" s="22">
        <v>0</v>
      </c>
      <c r="AF79" s="22">
        <v>0</v>
      </c>
      <c r="AG79" s="22">
        <v>715</v>
      </c>
      <c r="AH79" s="22">
        <v>817</v>
      </c>
    </row>
    <row r="80" spans="1:34" ht="13.5">
      <c r="A80" s="40" t="s">
        <v>15</v>
      </c>
      <c r="B80" s="40" t="s">
        <v>153</v>
      </c>
      <c r="C80" s="41" t="s">
        <v>154</v>
      </c>
      <c r="D80" s="31">
        <f t="shared" si="9"/>
        <v>303</v>
      </c>
      <c r="E80" s="22">
        <v>303</v>
      </c>
      <c r="F80" s="22">
        <v>0</v>
      </c>
      <c r="G80" s="32">
        <f t="shared" si="10"/>
        <v>303</v>
      </c>
      <c r="H80" s="31">
        <f t="shared" si="11"/>
        <v>303</v>
      </c>
      <c r="I80" s="32">
        <f t="shared" si="12"/>
        <v>0</v>
      </c>
      <c r="J80" s="22">
        <v>0</v>
      </c>
      <c r="K80" s="22">
        <v>0</v>
      </c>
      <c r="L80" s="22">
        <v>0</v>
      </c>
      <c r="M80" s="32">
        <f t="shared" si="13"/>
        <v>119</v>
      </c>
      <c r="N80" s="22">
        <v>0</v>
      </c>
      <c r="O80" s="22">
        <v>119</v>
      </c>
      <c r="P80" s="22">
        <v>0</v>
      </c>
      <c r="Q80" s="32">
        <f t="shared" si="14"/>
        <v>0</v>
      </c>
      <c r="R80" s="22">
        <v>0</v>
      </c>
      <c r="S80" s="22">
        <v>0</v>
      </c>
      <c r="T80" s="22">
        <v>0</v>
      </c>
      <c r="U80" s="32">
        <f t="shared" si="15"/>
        <v>102</v>
      </c>
      <c r="V80" s="22">
        <v>0</v>
      </c>
      <c r="W80" s="22">
        <v>102</v>
      </c>
      <c r="X80" s="22">
        <v>0</v>
      </c>
      <c r="Y80" s="32">
        <f t="shared" si="16"/>
        <v>0</v>
      </c>
      <c r="Z80" s="22">
        <v>0</v>
      </c>
      <c r="AA80" s="22">
        <v>0</v>
      </c>
      <c r="AB80" s="22">
        <v>0</v>
      </c>
      <c r="AC80" s="32">
        <f t="shared" si="17"/>
        <v>82</v>
      </c>
      <c r="AD80" s="22">
        <v>0</v>
      </c>
      <c r="AE80" s="22">
        <v>82</v>
      </c>
      <c r="AF80" s="22">
        <v>0</v>
      </c>
      <c r="AG80" s="22">
        <v>0</v>
      </c>
      <c r="AH80" s="22">
        <v>700</v>
      </c>
    </row>
    <row r="81" spans="1:34" ht="13.5">
      <c r="A81" s="40" t="s">
        <v>15</v>
      </c>
      <c r="B81" s="40" t="s">
        <v>155</v>
      </c>
      <c r="C81" s="41" t="s">
        <v>156</v>
      </c>
      <c r="D81" s="31">
        <f t="shared" si="9"/>
        <v>364</v>
      </c>
      <c r="E81" s="22">
        <v>351</v>
      </c>
      <c r="F81" s="22">
        <v>13</v>
      </c>
      <c r="G81" s="32">
        <f t="shared" si="10"/>
        <v>364</v>
      </c>
      <c r="H81" s="31">
        <f t="shared" si="11"/>
        <v>364</v>
      </c>
      <c r="I81" s="32">
        <f t="shared" si="12"/>
        <v>0</v>
      </c>
      <c r="J81" s="22">
        <v>0</v>
      </c>
      <c r="K81" s="22">
        <v>0</v>
      </c>
      <c r="L81" s="22">
        <v>0</v>
      </c>
      <c r="M81" s="32">
        <f t="shared" si="13"/>
        <v>158</v>
      </c>
      <c r="N81" s="22">
        <v>0</v>
      </c>
      <c r="O81" s="22">
        <v>158</v>
      </c>
      <c r="P81" s="22">
        <v>0</v>
      </c>
      <c r="Q81" s="32">
        <f t="shared" si="14"/>
        <v>0</v>
      </c>
      <c r="R81" s="22">
        <v>0</v>
      </c>
      <c r="S81" s="22">
        <v>0</v>
      </c>
      <c r="T81" s="22">
        <v>0</v>
      </c>
      <c r="U81" s="32">
        <f t="shared" si="15"/>
        <v>135</v>
      </c>
      <c r="V81" s="22">
        <v>0</v>
      </c>
      <c r="W81" s="22">
        <v>135</v>
      </c>
      <c r="X81" s="22">
        <v>0</v>
      </c>
      <c r="Y81" s="32">
        <f t="shared" si="16"/>
        <v>2</v>
      </c>
      <c r="Z81" s="22">
        <v>0</v>
      </c>
      <c r="AA81" s="22">
        <v>2</v>
      </c>
      <c r="AB81" s="22">
        <v>0</v>
      </c>
      <c r="AC81" s="32">
        <f t="shared" si="17"/>
        <v>69</v>
      </c>
      <c r="AD81" s="22">
        <v>0</v>
      </c>
      <c r="AE81" s="22">
        <v>69</v>
      </c>
      <c r="AF81" s="22">
        <v>0</v>
      </c>
      <c r="AG81" s="22">
        <v>0</v>
      </c>
      <c r="AH81" s="22">
        <v>62</v>
      </c>
    </row>
    <row r="82" spans="1:34" ht="13.5">
      <c r="A82" s="40" t="s">
        <v>15</v>
      </c>
      <c r="B82" s="40" t="s">
        <v>157</v>
      </c>
      <c r="C82" s="41" t="s">
        <v>158</v>
      </c>
      <c r="D82" s="31">
        <f t="shared" si="9"/>
        <v>330</v>
      </c>
      <c r="E82" s="22">
        <v>259</v>
      </c>
      <c r="F82" s="22">
        <v>71</v>
      </c>
      <c r="G82" s="32">
        <f t="shared" si="10"/>
        <v>330</v>
      </c>
      <c r="H82" s="31">
        <f t="shared" si="11"/>
        <v>303</v>
      </c>
      <c r="I82" s="32">
        <f t="shared" si="12"/>
        <v>0</v>
      </c>
      <c r="J82" s="22">
        <v>0</v>
      </c>
      <c r="K82" s="22">
        <v>0</v>
      </c>
      <c r="L82" s="22">
        <v>0</v>
      </c>
      <c r="M82" s="32">
        <f t="shared" si="13"/>
        <v>195</v>
      </c>
      <c r="N82" s="22">
        <v>0</v>
      </c>
      <c r="O82" s="22">
        <v>146</v>
      </c>
      <c r="P82" s="22">
        <v>49</v>
      </c>
      <c r="Q82" s="32">
        <f t="shared" si="14"/>
        <v>32</v>
      </c>
      <c r="R82" s="22">
        <v>0</v>
      </c>
      <c r="S82" s="22">
        <v>32</v>
      </c>
      <c r="T82" s="22">
        <v>0</v>
      </c>
      <c r="U82" s="32">
        <f t="shared" si="15"/>
        <v>25</v>
      </c>
      <c r="V82" s="22">
        <v>3</v>
      </c>
      <c r="W82" s="22">
        <v>22</v>
      </c>
      <c r="X82" s="22">
        <v>0</v>
      </c>
      <c r="Y82" s="32">
        <f t="shared" si="16"/>
        <v>22</v>
      </c>
      <c r="Z82" s="22">
        <v>0</v>
      </c>
      <c r="AA82" s="22">
        <v>22</v>
      </c>
      <c r="AB82" s="22">
        <v>0</v>
      </c>
      <c r="AC82" s="32">
        <f t="shared" si="17"/>
        <v>29</v>
      </c>
      <c r="AD82" s="22">
        <v>0</v>
      </c>
      <c r="AE82" s="22">
        <v>29</v>
      </c>
      <c r="AF82" s="22">
        <v>0</v>
      </c>
      <c r="AG82" s="22">
        <v>27</v>
      </c>
      <c r="AH82" s="22">
        <v>158</v>
      </c>
    </row>
    <row r="83" spans="1:34" ht="13.5">
      <c r="A83" s="40" t="s">
        <v>15</v>
      </c>
      <c r="B83" s="40" t="s">
        <v>159</v>
      </c>
      <c r="C83" s="41" t="s">
        <v>160</v>
      </c>
      <c r="D83" s="31">
        <f t="shared" si="9"/>
        <v>255</v>
      </c>
      <c r="E83" s="22">
        <v>203</v>
      </c>
      <c r="F83" s="22">
        <v>52</v>
      </c>
      <c r="G83" s="32">
        <f t="shared" si="10"/>
        <v>255</v>
      </c>
      <c r="H83" s="31">
        <f t="shared" si="11"/>
        <v>202</v>
      </c>
      <c r="I83" s="32">
        <f t="shared" si="12"/>
        <v>0</v>
      </c>
      <c r="J83" s="22">
        <v>0</v>
      </c>
      <c r="K83" s="22">
        <v>0</v>
      </c>
      <c r="L83" s="22">
        <v>0</v>
      </c>
      <c r="M83" s="32">
        <f t="shared" si="13"/>
        <v>128</v>
      </c>
      <c r="N83" s="22">
        <v>0</v>
      </c>
      <c r="O83" s="22">
        <v>122</v>
      </c>
      <c r="P83" s="22">
        <v>6</v>
      </c>
      <c r="Q83" s="32">
        <f t="shared" si="14"/>
        <v>16</v>
      </c>
      <c r="R83" s="22">
        <v>0</v>
      </c>
      <c r="S83" s="22">
        <v>16</v>
      </c>
      <c r="T83" s="22">
        <v>0</v>
      </c>
      <c r="U83" s="32">
        <f t="shared" si="15"/>
        <v>21</v>
      </c>
      <c r="V83" s="22">
        <v>0</v>
      </c>
      <c r="W83" s="22">
        <v>21</v>
      </c>
      <c r="X83" s="22">
        <v>0</v>
      </c>
      <c r="Y83" s="32">
        <f t="shared" si="16"/>
        <v>15</v>
      </c>
      <c r="Z83" s="22">
        <v>0</v>
      </c>
      <c r="AA83" s="22">
        <v>15</v>
      </c>
      <c r="AB83" s="22">
        <v>0</v>
      </c>
      <c r="AC83" s="32">
        <f t="shared" si="17"/>
        <v>22</v>
      </c>
      <c r="AD83" s="22">
        <v>0</v>
      </c>
      <c r="AE83" s="22">
        <v>22</v>
      </c>
      <c r="AF83" s="22">
        <v>0</v>
      </c>
      <c r="AG83" s="22">
        <v>53</v>
      </c>
      <c r="AH83" s="22">
        <v>240</v>
      </c>
    </row>
    <row r="84" spans="1:34" ht="13.5">
      <c r="A84" s="40" t="s">
        <v>15</v>
      </c>
      <c r="B84" s="40" t="s">
        <v>161</v>
      </c>
      <c r="C84" s="41" t="s">
        <v>162</v>
      </c>
      <c r="D84" s="31">
        <f t="shared" si="9"/>
        <v>394</v>
      </c>
      <c r="E84" s="22">
        <v>354</v>
      </c>
      <c r="F84" s="22">
        <v>40</v>
      </c>
      <c r="G84" s="32">
        <f t="shared" si="10"/>
        <v>394</v>
      </c>
      <c r="H84" s="31">
        <f t="shared" si="11"/>
        <v>326</v>
      </c>
      <c r="I84" s="32">
        <f t="shared" si="12"/>
        <v>0</v>
      </c>
      <c r="J84" s="22">
        <v>0</v>
      </c>
      <c r="K84" s="22">
        <v>0</v>
      </c>
      <c r="L84" s="22">
        <v>0</v>
      </c>
      <c r="M84" s="32">
        <f t="shared" si="13"/>
        <v>195</v>
      </c>
      <c r="N84" s="22">
        <v>0</v>
      </c>
      <c r="O84" s="22">
        <v>192</v>
      </c>
      <c r="P84" s="22">
        <v>3</v>
      </c>
      <c r="Q84" s="32">
        <f t="shared" si="14"/>
        <v>31</v>
      </c>
      <c r="R84" s="22">
        <v>0</v>
      </c>
      <c r="S84" s="22">
        <v>31</v>
      </c>
      <c r="T84" s="22">
        <v>0</v>
      </c>
      <c r="U84" s="32">
        <f t="shared" si="15"/>
        <v>32</v>
      </c>
      <c r="V84" s="22">
        <v>0</v>
      </c>
      <c r="W84" s="22">
        <v>32</v>
      </c>
      <c r="X84" s="22">
        <v>0</v>
      </c>
      <c r="Y84" s="32">
        <f t="shared" si="16"/>
        <v>28</v>
      </c>
      <c r="Z84" s="22">
        <v>0</v>
      </c>
      <c r="AA84" s="22">
        <v>28</v>
      </c>
      <c r="AB84" s="22">
        <v>0</v>
      </c>
      <c r="AC84" s="32">
        <f t="shared" si="17"/>
        <v>40</v>
      </c>
      <c r="AD84" s="22">
        <v>0</v>
      </c>
      <c r="AE84" s="22">
        <v>40</v>
      </c>
      <c r="AF84" s="22">
        <v>0</v>
      </c>
      <c r="AG84" s="22">
        <v>68</v>
      </c>
      <c r="AH84" s="22">
        <v>270</v>
      </c>
    </row>
    <row r="85" spans="1:34" ht="13.5">
      <c r="A85" s="40" t="s">
        <v>15</v>
      </c>
      <c r="B85" s="40" t="s">
        <v>163</v>
      </c>
      <c r="C85" s="41" t="s">
        <v>164</v>
      </c>
      <c r="D85" s="31">
        <f t="shared" si="9"/>
        <v>1045</v>
      </c>
      <c r="E85" s="22">
        <v>771</v>
      </c>
      <c r="F85" s="22">
        <v>274</v>
      </c>
      <c r="G85" s="32">
        <f t="shared" si="10"/>
        <v>1045</v>
      </c>
      <c r="H85" s="31">
        <f t="shared" si="11"/>
        <v>978</v>
      </c>
      <c r="I85" s="32">
        <f t="shared" si="12"/>
        <v>0</v>
      </c>
      <c r="J85" s="22">
        <v>0</v>
      </c>
      <c r="K85" s="22">
        <v>0</v>
      </c>
      <c r="L85" s="22">
        <v>0</v>
      </c>
      <c r="M85" s="32">
        <f t="shared" si="13"/>
        <v>691</v>
      </c>
      <c r="N85" s="22">
        <v>0</v>
      </c>
      <c r="O85" s="22">
        <v>483</v>
      </c>
      <c r="P85" s="22">
        <v>208</v>
      </c>
      <c r="Q85" s="32">
        <f t="shared" si="14"/>
        <v>79</v>
      </c>
      <c r="R85" s="22">
        <v>0</v>
      </c>
      <c r="S85" s="22">
        <v>79</v>
      </c>
      <c r="T85" s="22">
        <v>0</v>
      </c>
      <c r="U85" s="32">
        <f t="shared" si="15"/>
        <v>70</v>
      </c>
      <c r="V85" s="22">
        <v>0</v>
      </c>
      <c r="W85" s="22">
        <v>59</v>
      </c>
      <c r="X85" s="22">
        <v>11</v>
      </c>
      <c r="Y85" s="32">
        <f t="shared" si="16"/>
        <v>72</v>
      </c>
      <c r="Z85" s="22">
        <v>0</v>
      </c>
      <c r="AA85" s="22">
        <v>68</v>
      </c>
      <c r="AB85" s="22">
        <v>4</v>
      </c>
      <c r="AC85" s="32">
        <f t="shared" si="17"/>
        <v>66</v>
      </c>
      <c r="AD85" s="22">
        <v>0</v>
      </c>
      <c r="AE85" s="22">
        <v>66</v>
      </c>
      <c r="AF85" s="22">
        <v>0</v>
      </c>
      <c r="AG85" s="22">
        <v>67</v>
      </c>
      <c r="AH85" s="22">
        <v>530</v>
      </c>
    </row>
    <row r="86" spans="1:34" ht="13.5">
      <c r="A86" s="40" t="s">
        <v>15</v>
      </c>
      <c r="B86" s="40" t="s">
        <v>165</v>
      </c>
      <c r="C86" s="41" t="s">
        <v>166</v>
      </c>
      <c r="D86" s="31">
        <f t="shared" si="9"/>
        <v>805</v>
      </c>
      <c r="E86" s="22">
        <v>729</v>
      </c>
      <c r="F86" s="22">
        <v>76</v>
      </c>
      <c r="G86" s="32">
        <f t="shared" si="10"/>
        <v>805</v>
      </c>
      <c r="H86" s="31">
        <f t="shared" si="11"/>
        <v>766</v>
      </c>
      <c r="I86" s="32">
        <f t="shared" si="12"/>
        <v>0</v>
      </c>
      <c r="J86" s="22">
        <v>0</v>
      </c>
      <c r="K86" s="22">
        <v>0</v>
      </c>
      <c r="L86" s="22">
        <v>0</v>
      </c>
      <c r="M86" s="32">
        <f t="shared" si="13"/>
        <v>542</v>
      </c>
      <c r="N86" s="22">
        <v>0</v>
      </c>
      <c r="O86" s="22">
        <v>482</v>
      </c>
      <c r="P86" s="22">
        <v>60</v>
      </c>
      <c r="Q86" s="32">
        <f t="shared" si="14"/>
        <v>61</v>
      </c>
      <c r="R86" s="22">
        <v>0</v>
      </c>
      <c r="S86" s="22">
        <v>59</v>
      </c>
      <c r="T86" s="22">
        <v>2</v>
      </c>
      <c r="U86" s="32">
        <f t="shared" si="15"/>
        <v>51</v>
      </c>
      <c r="V86" s="22">
        <v>0</v>
      </c>
      <c r="W86" s="22">
        <v>50</v>
      </c>
      <c r="X86" s="22">
        <v>1</v>
      </c>
      <c r="Y86" s="32">
        <f t="shared" si="16"/>
        <v>59</v>
      </c>
      <c r="Z86" s="22">
        <v>0</v>
      </c>
      <c r="AA86" s="22">
        <v>57</v>
      </c>
      <c r="AB86" s="22">
        <v>2</v>
      </c>
      <c r="AC86" s="32">
        <f t="shared" si="17"/>
        <v>53</v>
      </c>
      <c r="AD86" s="22">
        <v>0</v>
      </c>
      <c r="AE86" s="22">
        <v>53</v>
      </c>
      <c r="AF86" s="22">
        <v>0</v>
      </c>
      <c r="AG86" s="22">
        <v>39</v>
      </c>
      <c r="AH86" s="22">
        <v>282</v>
      </c>
    </row>
    <row r="87" spans="1:34" ht="13.5">
      <c r="A87" s="40" t="s">
        <v>15</v>
      </c>
      <c r="B87" s="40" t="s">
        <v>167</v>
      </c>
      <c r="C87" s="41" t="s">
        <v>279</v>
      </c>
      <c r="D87" s="31">
        <f t="shared" si="9"/>
        <v>387</v>
      </c>
      <c r="E87" s="22">
        <v>247</v>
      </c>
      <c r="F87" s="22">
        <v>140</v>
      </c>
      <c r="G87" s="32">
        <f t="shared" si="10"/>
        <v>387</v>
      </c>
      <c r="H87" s="31">
        <f t="shared" si="11"/>
        <v>379</v>
      </c>
      <c r="I87" s="32">
        <f t="shared" si="12"/>
        <v>0</v>
      </c>
      <c r="J87" s="22">
        <v>0</v>
      </c>
      <c r="K87" s="22">
        <v>0</v>
      </c>
      <c r="L87" s="22">
        <v>0</v>
      </c>
      <c r="M87" s="32">
        <f t="shared" si="13"/>
        <v>271</v>
      </c>
      <c r="N87" s="22">
        <v>0</v>
      </c>
      <c r="O87" s="22">
        <v>147</v>
      </c>
      <c r="P87" s="22">
        <v>124</v>
      </c>
      <c r="Q87" s="32">
        <f t="shared" si="14"/>
        <v>27</v>
      </c>
      <c r="R87" s="22">
        <v>0</v>
      </c>
      <c r="S87" s="22">
        <v>24</v>
      </c>
      <c r="T87" s="22">
        <v>3</v>
      </c>
      <c r="U87" s="32">
        <f t="shared" si="15"/>
        <v>35</v>
      </c>
      <c r="V87" s="22">
        <v>0</v>
      </c>
      <c r="W87" s="22">
        <v>28</v>
      </c>
      <c r="X87" s="22">
        <v>7</v>
      </c>
      <c r="Y87" s="32">
        <f t="shared" si="16"/>
        <v>21</v>
      </c>
      <c r="Z87" s="22">
        <v>0</v>
      </c>
      <c r="AA87" s="22">
        <v>21</v>
      </c>
      <c r="AB87" s="22">
        <v>0</v>
      </c>
      <c r="AC87" s="32">
        <f t="shared" si="17"/>
        <v>25</v>
      </c>
      <c r="AD87" s="22">
        <v>0</v>
      </c>
      <c r="AE87" s="22">
        <v>25</v>
      </c>
      <c r="AF87" s="22">
        <v>0</v>
      </c>
      <c r="AG87" s="22">
        <v>8</v>
      </c>
      <c r="AH87" s="22">
        <v>622</v>
      </c>
    </row>
    <row r="88" spans="1:34" ht="13.5">
      <c r="A88" s="40" t="s">
        <v>15</v>
      </c>
      <c r="B88" s="40" t="s">
        <v>168</v>
      </c>
      <c r="C88" s="41" t="s">
        <v>169</v>
      </c>
      <c r="D88" s="31">
        <f t="shared" si="9"/>
        <v>1184</v>
      </c>
      <c r="E88" s="22">
        <v>808</v>
      </c>
      <c r="F88" s="22">
        <v>376</v>
      </c>
      <c r="G88" s="32">
        <f t="shared" si="10"/>
        <v>1184</v>
      </c>
      <c r="H88" s="31">
        <f t="shared" si="11"/>
        <v>808</v>
      </c>
      <c r="I88" s="32">
        <f t="shared" si="12"/>
        <v>0</v>
      </c>
      <c r="J88" s="22">
        <v>0</v>
      </c>
      <c r="K88" s="22">
        <v>0</v>
      </c>
      <c r="L88" s="22">
        <v>0</v>
      </c>
      <c r="M88" s="32">
        <f t="shared" si="13"/>
        <v>610</v>
      </c>
      <c r="N88" s="22">
        <v>0</v>
      </c>
      <c r="O88" s="22">
        <v>610</v>
      </c>
      <c r="P88" s="22">
        <v>0</v>
      </c>
      <c r="Q88" s="32">
        <f t="shared" si="14"/>
        <v>64</v>
      </c>
      <c r="R88" s="22">
        <v>0</v>
      </c>
      <c r="S88" s="22">
        <v>64</v>
      </c>
      <c r="T88" s="22">
        <v>0</v>
      </c>
      <c r="U88" s="32">
        <f t="shared" si="15"/>
        <v>65</v>
      </c>
      <c r="V88" s="22">
        <v>0</v>
      </c>
      <c r="W88" s="22">
        <v>65</v>
      </c>
      <c r="X88" s="22">
        <v>0</v>
      </c>
      <c r="Y88" s="32">
        <f t="shared" si="16"/>
        <v>1</v>
      </c>
      <c r="Z88" s="22">
        <v>0</v>
      </c>
      <c r="AA88" s="22">
        <v>1</v>
      </c>
      <c r="AB88" s="22">
        <v>0</v>
      </c>
      <c r="AC88" s="32">
        <f t="shared" si="17"/>
        <v>68</v>
      </c>
      <c r="AD88" s="22">
        <v>0</v>
      </c>
      <c r="AE88" s="22">
        <v>68</v>
      </c>
      <c r="AF88" s="22">
        <v>0</v>
      </c>
      <c r="AG88" s="22">
        <v>376</v>
      </c>
      <c r="AH88" s="22">
        <v>0</v>
      </c>
    </row>
    <row r="89" spans="1:34" ht="13.5">
      <c r="A89" s="40" t="s">
        <v>15</v>
      </c>
      <c r="B89" s="40" t="s">
        <v>170</v>
      </c>
      <c r="C89" s="41" t="s">
        <v>171</v>
      </c>
      <c r="D89" s="31">
        <f t="shared" si="9"/>
        <v>4314</v>
      </c>
      <c r="E89" s="22">
        <v>2302</v>
      </c>
      <c r="F89" s="22">
        <v>2012</v>
      </c>
      <c r="G89" s="32">
        <f t="shared" si="10"/>
        <v>4314</v>
      </c>
      <c r="H89" s="31">
        <f t="shared" si="11"/>
        <v>1744</v>
      </c>
      <c r="I89" s="32">
        <f t="shared" si="12"/>
        <v>0</v>
      </c>
      <c r="J89" s="22">
        <v>0</v>
      </c>
      <c r="K89" s="22">
        <v>0</v>
      </c>
      <c r="L89" s="22">
        <v>0</v>
      </c>
      <c r="M89" s="32">
        <f t="shared" si="13"/>
        <v>1442</v>
      </c>
      <c r="N89" s="22">
        <v>0</v>
      </c>
      <c r="O89" s="22">
        <v>1239</v>
      </c>
      <c r="P89" s="22">
        <v>203</v>
      </c>
      <c r="Q89" s="32">
        <f t="shared" si="14"/>
        <v>29</v>
      </c>
      <c r="R89" s="22">
        <v>0</v>
      </c>
      <c r="S89" s="22">
        <v>29</v>
      </c>
      <c r="T89" s="22">
        <v>0</v>
      </c>
      <c r="U89" s="32">
        <f t="shared" si="15"/>
        <v>243</v>
      </c>
      <c r="V89" s="22">
        <v>0</v>
      </c>
      <c r="W89" s="22">
        <v>233</v>
      </c>
      <c r="X89" s="22">
        <v>10</v>
      </c>
      <c r="Y89" s="32">
        <f t="shared" si="16"/>
        <v>6</v>
      </c>
      <c r="Z89" s="22">
        <v>6</v>
      </c>
      <c r="AA89" s="22">
        <v>0</v>
      </c>
      <c r="AB89" s="22">
        <v>0</v>
      </c>
      <c r="AC89" s="32">
        <f t="shared" si="17"/>
        <v>24</v>
      </c>
      <c r="AD89" s="22">
        <v>0</v>
      </c>
      <c r="AE89" s="22">
        <v>24</v>
      </c>
      <c r="AF89" s="22">
        <v>0</v>
      </c>
      <c r="AG89" s="22">
        <v>2570</v>
      </c>
      <c r="AH89" s="22">
        <v>110</v>
      </c>
    </row>
    <row r="90" spans="1:34" ht="13.5">
      <c r="A90" s="40" t="s">
        <v>15</v>
      </c>
      <c r="B90" s="40" t="s">
        <v>172</v>
      </c>
      <c r="C90" s="41" t="s">
        <v>173</v>
      </c>
      <c r="D90" s="31">
        <f t="shared" si="9"/>
        <v>427</v>
      </c>
      <c r="E90" s="22">
        <v>289</v>
      </c>
      <c r="F90" s="22">
        <v>138</v>
      </c>
      <c r="G90" s="32">
        <f t="shared" si="10"/>
        <v>427</v>
      </c>
      <c r="H90" s="31">
        <f t="shared" si="11"/>
        <v>289</v>
      </c>
      <c r="I90" s="32">
        <f t="shared" si="12"/>
        <v>0</v>
      </c>
      <c r="J90" s="22">
        <v>0</v>
      </c>
      <c r="K90" s="22">
        <v>0</v>
      </c>
      <c r="L90" s="22">
        <v>0</v>
      </c>
      <c r="M90" s="32">
        <f t="shared" si="13"/>
        <v>217</v>
      </c>
      <c r="N90" s="22">
        <v>0</v>
      </c>
      <c r="O90" s="22">
        <v>217</v>
      </c>
      <c r="P90" s="22">
        <v>0</v>
      </c>
      <c r="Q90" s="32">
        <f t="shared" si="14"/>
        <v>17</v>
      </c>
      <c r="R90" s="22">
        <v>0</v>
      </c>
      <c r="S90" s="22">
        <v>17</v>
      </c>
      <c r="T90" s="22">
        <v>0</v>
      </c>
      <c r="U90" s="32">
        <f t="shared" si="15"/>
        <v>21</v>
      </c>
      <c r="V90" s="22">
        <v>0</v>
      </c>
      <c r="W90" s="22">
        <v>21</v>
      </c>
      <c r="X90" s="22">
        <v>0</v>
      </c>
      <c r="Y90" s="32">
        <f t="shared" si="16"/>
        <v>1</v>
      </c>
      <c r="Z90" s="22">
        <v>0</v>
      </c>
      <c r="AA90" s="22">
        <v>1</v>
      </c>
      <c r="AB90" s="22">
        <v>0</v>
      </c>
      <c r="AC90" s="32">
        <f t="shared" si="17"/>
        <v>33</v>
      </c>
      <c r="AD90" s="22">
        <v>33</v>
      </c>
      <c r="AE90" s="22">
        <v>0</v>
      </c>
      <c r="AF90" s="22">
        <v>0</v>
      </c>
      <c r="AG90" s="22">
        <v>138</v>
      </c>
      <c r="AH90" s="22">
        <v>0</v>
      </c>
    </row>
    <row r="91" spans="1:34" ht="13.5">
      <c r="A91" s="40" t="s">
        <v>15</v>
      </c>
      <c r="B91" s="40" t="s">
        <v>174</v>
      </c>
      <c r="C91" s="41" t="s">
        <v>13</v>
      </c>
      <c r="D91" s="31">
        <f t="shared" si="9"/>
        <v>418</v>
      </c>
      <c r="E91" s="22">
        <v>352</v>
      </c>
      <c r="F91" s="22">
        <v>66</v>
      </c>
      <c r="G91" s="32">
        <f t="shared" si="10"/>
        <v>418</v>
      </c>
      <c r="H91" s="31">
        <f t="shared" si="11"/>
        <v>352</v>
      </c>
      <c r="I91" s="32">
        <f t="shared" si="12"/>
        <v>0</v>
      </c>
      <c r="J91" s="22">
        <v>0</v>
      </c>
      <c r="K91" s="22">
        <v>0</v>
      </c>
      <c r="L91" s="22">
        <v>0</v>
      </c>
      <c r="M91" s="32">
        <f t="shared" si="13"/>
        <v>217</v>
      </c>
      <c r="N91" s="22">
        <v>217</v>
      </c>
      <c r="O91" s="22">
        <v>0</v>
      </c>
      <c r="P91" s="22">
        <v>0</v>
      </c>
      <c r="Q91" s="32">
        <f t="shared" si="14"/>
        <v>34</v>
      </c>
      <c r="R91" s="22">
        <v>34</v>
      </c>
      <c r="S91" s="22">
        <v>0</v>
      </c>
      <c r="T91" s="22">
        <v>0</v>
      </c>
      <c r="U91" s="32">
        <f t="shared" si="15"/>
        <v>27</v>
      </c>
      <c r="V91" s="22">
        <v>27</v>
      </c>
      <c r="W91" s="22">
        <v>0</v>
      </c>
      <c r="X91" s="22">
        <v>0</v>
      </c>
      <c r="Y91" s="32">
        <f t="shared" si="16"/>
        <v>1</v>
      </c>
      <c r="Z91" s="22">
        <v>1</v>
      </c>
      <c r="AA91" s="22">
        <v>0</v>
      </c>
      <c r="AB91" s="22">
        <v>0</v>
      </c>
      <c r="AC91" s="32">
        <f t="shared" si="17"/>
        <v>73</v>
      </c>
      <c r="AD91" s="22">
        <v>73</v>
      </c>
      <c r="AE91" s="22">
        <v>0</v>
      </c>
      <c r="AF91" s="22">
        <v>0</v>
      </c>
      <c r="AG91" s="22">
        <v>66</v>
      </c>
      <c r="AH91" s="22">
        <v>0</v>
      </c>
    </row>
    <row r="92" spans="1:34" ht="13.5">
      <c r="A92" s="40" t="s">
        <v>15</v>
      </c>
      <c r="B92" s="40" t="s">
        <v>175</v>
      </c>
      <c r="C92" s="41" t="s">
        <v>176</v>
      </c>
      <c r="D92" s="31">
        <f t="shared" si="9"/>
        <v>395</v>
      </c>
      <c r="E92" s="22">
        <v>254</v>
      </c>
      <c r="F92" s="22">
        <v>141</v>
      </c>
      <c r="G92" s="32">
        <f t="shared" si="10"/>
        <v>395</v>
      </c>
      <c r="H92" s="31">
        <f t="shared" si="11"/>
        <v>254</v>
      </c>
      <c r="I92" s="32">
        <f t="shared" si="12"/>
        <v>0</v>
      </c>
      <c r="J92" s="22">
        <v>0</v>
      </c>
      <c r="K92" s="22">
        <v>0</v>
      </c>
      <c r="L92" s="22">
        <v>0</v>
      </c>
      <c r="M92" s="32">
        <f t="shared" si="13"/>
        <v>164</v>
      </c>
      <c r="N92" s="22">
        <v>0</v>
      </c>
      <c r="O92" s="22">
        <v>164</v>
      </c>
      <c r="P92" s="22">
        <v>0</v>
      </c>
      <c r="Q92" s="32">
        <f t="shared" si="14"/>
        <v>33</v>
      </c>
      <c r="R92" s="22">
        <v>0</v>
      </c>
      <c r="S92" s="22">
        <v>33</v>
      </c>
      <c r="T92" s="22">
        <v>0</v>
      </c>
      <c r="U92" s="32">
        <f t="shared" si="15"/>
        <v>23</v>
      </c>
      <c r="V92" s="22">
        <v>0</v>
      </c>
      <c r="W92" s="22">
        <v>23</v>
      </c>
      <c r="X92" s="22">
        <v>0</v>
      </c>
      <c r="Y92" s="32">
        <f t="shared" si="16"/>
        <v>1</v>
      </c>
      <c r="Z92" s="22">
        <v>0</v>
      </c>
      <c r="AA92" s="22">
        <v>1</v>
      </c>
      <c r="AB92" s="22">
        <v>0</v>
      </c>
      <c r="AC92" s="32">
        <f t="shared" si="17"/>
        <v>33</v>
      </c>
      <c r="AD92" s="22">
        <v>33</v>
      </c>
      <c r="AE92" s="22">
        <v>0</v>
      </c>
      <c r="AF92" s="22">
        <v>0</v>
      </c>
      <c r="AG92" s="22">
        <v>141</v>
      </c>
      <c r="AH92" s="22">
        <v>0</v>
      </c>
    </row>
    <row r="93" spans="1:34" ht="13.5">
      <c r="A93" s="74" t="s">
        <v>177</v>
      </c>
      <c r="B93" s="75"/>
      <c r="C93" s="76"/>
      <c r="D93" s="22">
        <f aca="true" t="shared" si="18" ref="D93:AH93">SUM(D7:D92)</f>
        <v>1134853</v>
      </c>
      <c r="E93" s="22">
        <f t="shared" si="18"/>
        <v>695489</v>
      </c>
      <c r="F93" s="22">
        <f t="shared" si="18"/>
        <v>439364</v>
      </c>
      <c r="G93" s="22">
        <f t="shared" si="18"/>
        <v>1134853</v>
      </c>
      <c r="H93" s="22">
        <f t="shared" si="18"/>
        <v>1039760</v>
      </c>
      <c r="I93" s="22">
        <f t="shared" si="18"/>
        <v>0</v>
      </c>
      <c r="J93" s="22">
        <f t="shared" si="18"/>
        <v>0</v>
      </c>
      <c r="K93" s="22">
        <f t="shared" si="18"/>
        <v>0</v>
      </c>
      <c r="L93" s="22">
        <f t="shared" si="18"/>
        <v>0</v>
      </c>
      <c r="M93" s="22">
        <f t="shared" si="18"/>
        <v>758118</v>
      </c>
      <c r="N93" s="22">
        <f t="shared" si="18"/>
        <v>264645</v>
      </c>
      <c r="O93" s="22">
        <f t="shared" si="18"/>
        <v>192606</v>
      </c>
      <c r="P93" s="22">
        <f t="shared" si="18"/>
        <v>300867</v>
      </c>
      <c r="Q93" s="22">
        <f t="shared" si="18"/>
        <v>111706</v>
      </c>
      <c r="R93" s="22">
        <f t="shared" si="18"/>
        <v>36956</v>
      </c>
      <c r="S93" s="22">
        <f t="shared" si="18"/>
        <v>30185</v>
      </c>
      <c r="T93" s="22">
        <f t="shared" si="18"/>
        <v>44565</v>
      </c>
      <c r="U93" s="22">
        <f t="shared" si="18"/>
        <v>111484</v>
      </c>
      <c r="V93" s="22">
        <f t="shared" si="18"/>
        <v>13439</v>
      </c>
      <c r="W93" s="22">
        <f t="shared" si="18"/>
        <v>92052</v>
      </c>
      <c r="X93" s="22">
        <f t="shared" si="18"/>
        <v>5993</v>
      </c>
      <c r="Y93" s="22">
        <f t="shared" si="18"/>
        <v>5678</v>
      </c>
      <c r="Z93" s="22">
        <f t="shared" si="18"/>
        <v>1724</v>
      </c>
      <c r="AA93" s="22">
        <f t="shared" si="18"/>
        <v>3014</v>
      </c>
      <c r="AB93" s="22">
        <f t="shared" si="18"/>
        <v>940</v>
      </c>
      <c r="AC93" s="22">
        <f t="shared" si="18"/>
        <v>52774</v>
      </c>
      <c r="AD93" s="22">
        <f t="shared" si="18"/>
        <v>9849</v>
      </c>
      <c r="AE93" s="22">
        <f t="shared" si="18"/>
        <v>40666</v>
      </c>
      <c r="AF93" s="22">
        <f t="shared" si="18"/>
        <v>2259</v>
      </c>
      <c r="AG93" s="22">
        <f t="shared" si="18"/>
        <v>95093</v>
      </c>
      <c r="AH93" s="22">
        <f t="shared" si="18"/>
        <v>8912</v>
      </c>
    </row>
  </sheetData>
  <mergeCells count="14">
    <mergeCell ref="A93:C93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92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262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178</v>
      </c>
      <c r="B2" s="49" t="s">
        <v>200</v>
      </c>
      <c r="C2" s="54" t="s">
        <v>201</v>
      </c>
      <c r="D2" s="26" t="s">
        <v>202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203</v>
      </c>
      <c r="U2" s="28"/>
      <c r="V2" s="28"/>
      <c r="W2" s="28"/>
      <c r="X2" s="28"/>
      <c r="Y2" s="28"/>
      <c r="Z2" s="33"/>
      <c r="AA2" s="26" t="s">
        <v>204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232</v>
      </c>
      <c r="E3" s="34" t="s">
        <v>205</v>
      </c>
      <c r="F3" s="65" t="s">
        <v>206</v>
      </c>
      <c r="G3" s="66"/>
      <c r="H3" s="66"/>
      <c r="I3" s="66"/>
      <c r="J3" s="66"/>
      <c r="K3" s="67"/>
      <c r="L3" s="54" t="s">
        <v>255</v>
      </c>
      <c r="M3" s="14" t="s">
        <v>235</v>
      </c>
      <c r="N3" s="28"/>
      <c r="O3" s="28"/>
      <c r="P3" s="28"/>
      <c r="Q3" s="28"/>
      <c r="R3" s="28"/>
      <c r="S3" s="33"/>
      <c r="T3" s="39" t="s">
        <v>232</v>
      </c>
      <c r="U3" s="54" t="s">
        <v>205</v>
      </c>
      <c r="V3" s="85" t="s">
        <v>207</v>
      </c>
      <c r="W3" s="86"/>
      <c r="X3" s="86"/>
      <c r="Y3" s="86"/>
      <c r="Z3" s="87"/>
      <c r="AA3" s="39" t="s">
        <v>232</v>
      </c>
      <c r="AB3" s="54" t="s">
        <v>255</v>
      </c>
      <c r="AC3" s="54" t="s">
        <v>208</v>
      </c>
      <c r="AD3" s="14" t="s">
        <v>209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232</v>
      </c>
      <c r="G4" s="7" t="s">
        <v>263</v>
      </c>
      <c r="H4" s="7" t="s">
        <v>264</v>
      </c>
      <c r="I4" s="7" t="s">
        <v>265</v>
      </c>
      <c r="J4" s="7" t="s">
        <v>266</v>
      </c>
      <c r="K4" s="7" t="s">
        <v>267</v>
      </c>
      <c r="L4" s="84"/>
      <c r="M4" s="39" t="s">
        <v>232</v>
      </c>
      <c r="N4" s="7" t="s">
        <v>240</v>
      </c>
      <c r="O4" s="7" t="s">
        <v>210</v>
      </c>
      <c r="P4" s="7" t="s">
        <v>242</v>
      </c>
      <c r="Q4" s="17" t="s">
        <v>211</v>
      </c>
      <c r="R4" s="7" t="s">
        <v>244</v>
      </c>
      <c r="S4" s="7" t="s">
        <v>212</v>
      </c>
      <c r="T4" s="16"/>
      <c r="U4" s="84"/>
      <c r="V4" s="35" t="s">
        <v>263</v>
      </c>
      <c r="W4" s="7" t="s">
        <v>264</v>
      </c>
      <c r="X4" s="7" t="s">
        <v>265</v>
      </c>
      <c r="Y4" s="7" t="s">
        <v>266</v>
      </c>
      <c r="Z4" s="7" t="s">
        <v>267</v>
      </c>
      <c r="AA4" s="16"/>
      <c r="AB4" s="84"/>
      <c r="AC4" s="84"/>
      <c r="AD4" s="39" t="s">
        <v>232</v>
      </c>
      <c r="AE4" s="7" t="s">
        <v>256</v>
      </c>
      <c r="AF4" s="7" t="s">
        <v>268</v>
      </c>
      <c r="AG4" s="7" t="s">
        <v>269</v>
      </c>
      <c r="AH4" s="7" t="s">
        <v>270</v>
      </c>
      <c r="AI4" s="7" t="s">
        <v>260</v>
      </c>
    </row>
    <row r="5" spans="1:35" s="42" customFormat="1" ht="13.5">
      <c r="A5" s="89"/>
      <c r="B5" s="91"/>
      <c r="C5" s="56"/>
      <c r="D5" s="19" t="s">
        <v>213</v>
      </c>
      <c r="E5" s="19" t="s">
        <v>199</v>
      </c>
      <c r="F5" s="19" t="s">
        <v>199</v>
      </c>
      <c r="G5" s="21" t="s">
        <v>199</v>
      </c>
      <c r="H5" s="21" t="s">
        <v>199</v>
      </c>
      <c r="I5" s="21" t="s">
        <v>199</v>
      </c>
      <c r="J5" s="21" t="s">
        <v>199</v>
      </c>
      <c r="K5" s="21" t="s">
        <v>199</v>
      </c>
      <c r="L5" s="36" t="s">
        <v>199</v>
      </c>
      <c r="M5" s="19" t="s">
        <v>199</v>
      </c>
      <c r="N5" s="21" t="s">
        <v>199</v>
      </c>
      <c r="O5" s="21" t="s">
        <v>199</v>
      </c>
      <c r="P5" s="21" t="s">
        <v>199</v>
      </c>
      <c r="Q5" s="21" t="s">
        <v>199</v>
      </c>
      <c r="R5" s="21" t="s">
        <v>199</v>
      </c>
      <c r="S5" s="21" t="s">
        <v>199</v>
      </c>
      <c r="T5" s="19" t="s">
        <v>199</v>
      </c>
      <c r="U5" s="36" t="s">
        <v>199</v>
      </c>
      <c r="V5" s="37" t="s">
        <v>199</v>
      </c>
      <c r="W5" s="21" t="s">
        <v>199</v>
      </c>
      <c r="X5" s="21" t="s">
        <v>199</v>
      </c>
      <c r="Y5" s="21" t="s">
        <v>199</v>
      </c>
      <c r="Z5" s="21" t="s">
        <v>199</v>
      </c>
      <c r="AA5" s="19" t="s">
        <v>199</v>
      </c>
      <c r="AB5" s="36" t="s">
        <v>199</v>
      </c>
      <c r="AC5" s="36" t="s">
        <v>199</v>
      </c>
      <c r="AD5" s="19" t="s">
        <v>199</v>
      </c>
      <c r="AE5" s="20" t="s">
        <v>199</v>
      </c>
      <c r="AF5" s="20" t="s">
        <v>199</v>
      </c>
      <c r="AG5" s="20" t="s">
        <v>199</v>
      </c>
      <c r="AH5" s="20" t="s">
        <v>199</v>
      </c>
      <c r="AI5" s="20" t="s">
        <v>199</v>
      </c>
    </row>
    <row r="6" spans="1:35" ht="13.5">
      <c r="A6" s="40" t="s">
        <v>15</v>
      </c>
      <c r="B6" s="40" t="s">
        <v>16</v>
      </c>
      <c r="C6" s="41" t="s">
        <v>17</v>
      </c>
      <c r="D6" s="31">
        <f>E6+F6+L6+M6</f>
        <v>490429</v>
      </c>
      <c r="E6" s="22">
        <v>322961</v>
      </c>
      <c r="F6" s="31">
        <f>SUM(G6:K6)</f>
        <v>85547</v>
      </c>
      <c r="G6" s="22">
        <v>30634</v>
      </c>
      <c r="H6" s="22">
        <v>51856</v>
      </c>
      <c r="I6" s="22">
        <v>0</v>
      </c>
      <c r="J6" s="22">
        <v>0</v>
      </c>
      <c r="K6" s="22">
        <v>3057</v>
      </c>
      <c r="L6" s="22">
        <v>81921</v>
      </c>
      <c r="M6" s="22">
        <f>SUM(N6:S6)</f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f>SUM(U6:Z6)</f>
        <v>334695</v>
      </c>
      <c r="U6" s="22">
        <v>322961</v>
      </c>
      <c r="V6" s="22">
        <v>8671</v>
      </c>
      <c r="W6" s="22">
        <v>3063</v>
      </c>
      <c r="X6" s="22">
        <v>0</v>
      </c>
      <c r="Y6" s="22">
        <v>0</v>
      </c>
      <c r="Z6" s="22">
        <v>0</v>
      </c>
      <c r="AA6" s="22">
        <f>SUM(AB6:AD6)</f>
        <v>140960</v>
      </c>
      <c r="AB6" s="22">
        <v>81921</v>
      </c>
      <c r="AC6" s="22">
        <v>42659</v>
      </c>
      <c r="AD6" s="22">
        <f>SUM(AE6:AI6)</f>
        <v>16380</v>
      </c>
      <c r="AE6" s="22">
        <v>10028</v>
      </c>
      <c r="AF6" s="22">
        <v>3295</v>
      </c>
      <c r="AG6" s="22">
        <v>0</v>
      </c>
      <c r="AH6" s="22">
        <v>0</v>
      </c>
      <c r="AI6" s="22">
        <v>3057</v>
      </c>
    </row>
    <row r="7" spans="1:35" ht="13.5">
      <c r="A7" s="40" t="s">
        <v>15</v>
      </c>
      <c r="B7" s="40" t="s">
        <v>18</v>
      </c>
      <c r="C7" s="41" t="s">
        <v>19</v>
      </c>
      <c r="D7" s="31">
        <f>E7+F7+L7+M7</f>
        <v>98684</v>
      </c>
      <c r="E7" s="22">
        <v>68737</v>
      </c>
      <c r="F7" s="31">
        <f>SUM(G7:K7)</f>
        <v>17642</v>
      </c>
      <c r="G7" s="22">
        <v>10832</v>
      </c>
      <c r="H7" s="22">
        <v>6742</v>
      </c>
      <c r="I7" s="22">
        <v>0</v>
      </c>
      <c r="J7" s="22">
        <v>0</v>
      </c>
      <c r="K7" s="22">
        <v>68</v>
      </c>
      <c r="L7" s="22">
        <v>12305</v>
      </c>
      <c r="M7" s="22">
        <f>SUM(N7:S7)</f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f>SUM(U7:Z7)</f>
        <v>72958</v>
      </c>
      <c r="U7" s="22">
        <v>68737</v>
      </c>
      <c r="V7" s="22">
        <v>4221</v>
      </c>
      <c r="W7" s="22">
        <v>0</v>
      </c>
      <c r="X7" s="22">
        <v>0</v>
      </c>
      <c r="Y7" s="22">
        <v>0</v>
      </c>
      <c r="Z7" s="22">
        <v>0</v>
      </c>
      <c r="AA7" s="22">
        <f>SUM(AB7:AD7)</f>
        <v>34998</v>
      </c>
      <c r="AB7" s="22">
        <v>12305</v>
      </c>
      <c r="AC7" s="22">
        <v>18587</v>
      </c>
      <c r="AD7" s="22">
        <f>SUM(AE7:AI7)</f>
        <v>4106</v>
      </c>
      <c r="AE7" s="22">
        <v>4106</v>
      </c>
      <c r="AF7" s="22">
        <v>0</v>
      </c>
      <c r="AG7" s="22">
        <v>0</v>
      </c>
      <c r="AH7" s="22">
        <v>0</v>
      </c>
      <c r="AI7" s="22">
        <v>0</v>
      </c>
    </row>
    <row r="8" spans="1:35" ht="13.5">
      <c r="A8" s="40" t="s">
        <v>15</v>
      </c>
      <c r="B8" s="40" t="s">
        <v>20</v>
      </c>
      <c r="C8" s="41" t="s">
        <v>21</v>
      </c>
      <c r="D8" s="31">
        <f>E8+F8+L8+M8</f>
        <v>11009</v>
      </c>
      <c r="E8" s="22">
        <v>8114</v>
      </c>
      <c r="F8" s="31">
        <f>SUM(G8:K8)</f>
        <v>2299</v>
      </c>
      <c r="G8" s="22">
        <v>2299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f>SUM(N8:S8)</f>
        <v>596</v>
      </c>
      <c r="N8" s="22">
        <v>536</v>
      </c>
      <c r="O8" s="22">
        <v>0</v>
      </c>
      <c r="P8" s="22">
        <v>0</v>
      </c>
      <c r="Q8" s="22">
        <v>0</v>
      </c>
      <c r="R8" s="22">
        <v>0</v>
      </c>
      <c r="S8" s="22">
        <v>60</v>
      </c>
      <c r="T8" s="22">
        <f>SUM(U8:Z8)</f>
        <v>8114</v>
      </c>
      <c r="U8" s="22">
        <v>8114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f>SUM(AB8:AD8)</f>
        <v>2271</v>
      </c>
      <c r="AB8" s="22">
        <v>0</v>
      </c>
      <c r="AC8" s="22">
        <v>729</v>
      </c>
      <c r="AD8" s="22">
        <f>SUM(AE8:AI8)</f>
        <v>1542</v>
      </c>
      <c r="AE8" s="22">
        <v>1542</v>
      </c>
      <c r="AF8" s="22">
        <v>0</v>
      </c>
      <c r="AG8" s="22">
        <v>0</v>
      </c>
      <c r="AH8" s="22">
        <v>0</v>
      </c>
      <c r="AI8" s="22">
        <v>0</v>
      </c>
    </row>
    <row r="9" spans="1:35" ht="13.5">
      <c r="A9" s="40" t="s">
        <v>15</v>
      </c>
      <c r="B9" s="40" t="s">
        <v>22</v>
      </c>
      <c r="C9" s="41" t="s">
        <v>23</v>
      </c>
      <c r="D9" s="31">
        <f>E9+F9+L9+M9</f>
        <v>29751</v>
      </c>
      <c r="E9" s="22">
        <v>25467</v>
      </c>
      <c r="F9" s="31">
        <f>SUM(G9:K9)</f>
        <v>4279</v>
      </c>
      <c r="G9" s="22">
        <v>2307</v>
      </c>
      <c r="H9" s="22">
        <v>1972</v>
      </c>
      <c r="I9" s="22">
        <v>0</v>
      </c>
      <c r="J9" s="22">
        <v>0</v>
      </c>
      <c r="K9" s="22">
        <v>0</v>
      </c>
      <c r="L9" s="22">
        <v>0</v>
      </c>
      <c r="M9" s="22">
        <f>SUM(N9:S9)</f>
        <v>5</v>
      </c>
      <c r="N9" s="22">
        <v>0</v>
      </c>
      <c r="O9" s="22">
        <v>5</v>
      </c>
      <c r="P9" s="22">
        <v>0</v>
      </c>
      <c r="Q9" s="22">
        <v>0</v>
      </c>
      <c r="R9" s="22">
        <v>0</v>
      </c>
      <c r="S9" s="22">
        <v>0</v>
      </c>
      <c r="T9" s="22">
        <f>SUM(U9:Z9)</f>
        <v>26970</v>
      </c>
      <c r="U9" s="22">
        <v>25467</v>
      </c>
      <c r="V9" s="22">
        <v>0</v>
      </c>
      <c r="W9" s="22">
        <v>1503</v>
      </c>
      <c r="X9" s="22">
        <v>0</v>
      </c>
      <c r="Y9" s="22">
        <v>0</v>
      </c>
      <c r="Z9" s="22">
        <v>0</v>
      </c>
      <c r="AA9" s="22">
        <f>SUM(AB9:AD9)</f>
        <v>3751</v>
      </c>
      <c r="AB9" s="22">
        <v>0</v>
      </c>
      <c r="AC9" s="22">
        <v>3365</v>
      </c>
      <c r="AD9" s="22">
        <f>SUM(AE9:AI9)</f>
        <v>386</v>
      </c>
      <c r="AE9" s="22">
        <v>0</v>
      </c>
      <c r="AF9" s="22">
        <v>386</v>
      </c>
      <c r="AG9" s="22">
        <v>0</v>
      </c>
      <c r="AH9" s="22">
        <v>0</v>
      </c>
      <c r="AI9" s="22">
        <v>0</v>
      </c>
    </row>
    <row r="10" spans="1:35" ht="13.5">
      <c r="A10" s="40" t="s">
        <v>15</v>
      </c>
      <c r="B10" s="40" t="s">
        <v>24</v>
      </c>
      <c r="C10" s="41" t="s">
        <v>25</v>
      </c>
      <c r="D10" s="31">
        <f>E10+F10+L10+M10</f>
        <v>38852</v>
      </c>
      <c r="E10" s="22">
        <v>26324</v>
      </c>
      <c r="F10" s="31">
        <f>SUM(G10:K10)</f>
        <v>5868</v>
      </c>
      <c r="G10" s="22">
        <v>5771</v>
      </c>
      <c r="H10" s="22">
        <v>97</v>
      </c>
      <c r="I10" s="22">
        <v>0</v>
      </c>
      <c r="J10" s="22">
        <v>0</v>
      </c>
      <c r="K10" s="22">
        <v>0</v>
      </c>
      <c r="L10" s="22">
        <v>2213</v>
      </c>
      <c r="M10" s="22">
        <f>SUM(N10:S10)</f>
        <v>4447</v>
      </c>
      <c r="N10" s="22">
        <v>3101</v>
      </c>
      <c r="O10" s="22">
        <v>365</v>
      </c>
      <c r="P10" s="22">
        <v>798</v>
      </c>
      <c r="Q10" s="22">
        <v>0</v>
      </c>
      <c r="R10" s="22">
        <v>0</v>
      </c>
      <c r="S10" s="22">
        <v>183</v>
      </c>
      <c r="T10" s="22">
        <f>SUM(U10:Z10)</f>
        <v>29667</v>
      </c>
      <c r="U10" s="22">
        <v>26324</v>
      </c>
      <c r="V10" s="22">
        <v>3343</v>
      </c>
      <c r="W10" s="22">
        <v>0</v>
      </c>
      <c r="X10" s="22">
        <v>0</v>
      </c>
      <c r="Y10" s="22">
        <v>0</v>
      </c>
      <c r="Z10" s="22">
        <v>0</v>
      </c>
      <c r="AA10" s="22">
        <f>SUM(AB10:AD10)</f>
        <v>8064</v>
      </c>
      <c r="AB10" s="22">
        <v>2213</v>
      </c>
      <c r="AC10" s="22">
        <v>4512</v>
      </c>
      <c r="AD10" s="22">
        <f>SUM(AE10:AI10)</f>
        <v>1339</v>
      </c>
      <c r="AE10" s="22">
        <v>1339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15</v>
      </c>
      <c r="B11" s="40" t="s">
        <v>26</v>
      </c>
      <c r="C11" s="41" t="s">
        <v>27</v>
      </c>
      <c r="D11" s="31">
        <f aca="true" t="shared" si="0" ref="D11:D74">E11+F11+L11+M11</f>
        <v>12939</v>
      </c>
      <c r="E11" s="22">
        <v>10557</v>
      </c>
      <c r="F11" s="31">
        <f aca="true" t="shared" si="1" ref="F11:F74">SUM(G11:K11)</f>
        <v>1857</v>
      </c>
      <c r="G11" s="22">
        <v>1043</v>
      </c>
      <c r="H11" s="22">
        <v>814</v>
      </c>
      <c r="I11" s="22">
        <v>0</v>
      </c>
      <c r="J11" s="22">
        <v>0</v>
      </c>
      <c r="K11" s="22">
        <v>0</v>
      </c>
      <c r="L11" s="22">
        <v>525</v>
      </c>
      <c r="M11" s="22">
        <f aca="true" t="shared" si="2" ref="M11:M74">SUM(N11:S11)</f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f aca="true" t="shared" si="3" ref="T11:T74">SUM(U11:Z11)</f>
        <v>10743</v>
      </c>
      <c r="U11" s="22">
        <v>10557</v>
      </c>
      <c r="V11" s="22">
        <v>104</v>
      </c>
      <c r="W11" s="22">
        <v>82</v>
      </c>
      <c r="X11" s="22">
        <v>0</v>
      </c>
      <c r="Y11" s="22">
        <v>0</v>
      </c>
      <c r="Z11" s="22">
        <v>0</v>
      </c>
      <c r="AA11" s="22">
        <f aca="true" t="shared" si="4" ref="AA11:AA74">SUM(AB11:AD11)</f>
        <v>2713</v>
      </c>
      <c r="AB11" s="22">
        <v>525</v>
      </c>
      <c r="AC11" s="22">
        <v>1569</v>
      </c>
      <c r="AD11" s="22">
        <f aca="true" t="shared" si="5" ref="AD11:AD74">SUM(AE11:AI11)</f>
        <v>619</v>
      </c>
      <c r="AE11" s="22">
        <v>348</v>
      </c>
      <c r="AF11" s="22">
        <v>271</v>
      </c>
      <c r="AG11" s="22">
        <v>0</v>
      </c>
      <c r="AH11" s="22">
        <v>0</v>
      </c>
      <c r="AI11" s="22">
        <v>0</v>
      </c>
    </row>
    <row r="12" spans="1:35" ht="13.5">
      <c r="A12" s="40" t="s">
        <v>15</v>
      </c>
      <c r="B12" s="40" t="s">
        <v>28</v>
      </c>
      <c r="C12" s="41" t="s">
        <v>29</v>
      </c>
      <c r="D12" s="31">
        <f t="shared" si="0"/>
        <v>158115</v>
      </c>
      <c r="E12" s="22">
        <v>118749</v>
      </c>
      <c r="F12" s="31">
        <f t="shared" si="1"/>
        <v>27442</v>
      </c>
      <c r="G12" s="22">
        <v>13798</v>
      </c>
      <c r="H12" s="22">
        <v>11076</v>
      </c>
      <c r="I12" s="22">
        <v>0</v>
      </c>
      <c r="J12" s="22">
        <v>0</v>
      </c>
      <c r="K12" s="22">
        <v>2568</v>
      </c>
      <c r="L12" s="22">
        <v>11924</v>
      </c>
      <c r="M12" s="22">
        <f t="shared" si="2"/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f t="shared" si="3"/>
        <v>124226</v>
      </c>
      <c r="U12" s="22">
        <v>118749</v>
      </c>
      <c r="V12" s="22">
        <v>5477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34931</v>
      </c>
      <c r="AB12" s="22">
        <v>11924</v>
      </c>
      <c r="AC12" s="22">
        <v>14808</v>
      </c>
      <c r="AD12" s="22">
        <f t="shared" si="5"/>
        <v>8199</v>
      </c>
      <c r="AE12" s="22">
        <v>5431</v>
      </c>
      <c r="AF12" s="22">
        <v>1550</v>
      </c>
      <c r="AG12" s="22">
        <v>0</v>
      </c>
      <c r="AH12" s="22">
        <v>0</v>
      </c>
      <c r="AI12" s="22">
        <v>1218</v>
      </c>
    </row>
    <row r="13" spans="1:35" ht="13.5">
      <c r="A13" s="40" t="s">
        <v>15</v>
      </c>
      <c r="B13" s="40" t="s">
        <v>30</v>
      </c>
      <c r="C13" s="41" t="s">
        <v>1</v>
      </c>
      <c r="D13" s="31">
        <f t="shared" si="0"/>
        <v>14128</v>
      </c>
      <c r="E13" s="22">
        <v>9494</v>
      </c>
      <c r="F13" s="31">
        <f t="shared" si="1"/>
        <v>2997</v>
      </c>
      <c r="G13" s="22">
        <v>0</v>
      </c>
      <c r="H13" s="22">
        <v>2627</v>
      </c>
      <c r="I13" s="22">
        <v>0</v>
      </c>
      <c r="J13" s="22">
        <v>0</v>
      </c>
      <c r="K13" s="22">
        <v>370</v>
      </c>
      <c r="L13" s="22">
        <v>1637</v>
      </c>
      <c r="M13" s="22">
        <f t="shared" si="2"/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f t="shared" si="3"/>
        <v>9752</v>
      </c>
      <c r="U13" s="22">
        <v>9494</v>
      </c>
      <c r="V13" s="22">
        <v>0</v>
      </c>
      <c r="W13" s="22">
        <v>0</v>
      </c>
      <c r="X13" s="22">
        <v>0</v>
      </c>
      <c r="Y13" s="22">
        <v>0</v>
      </c>
      <c r="Z13" s="22">
        <v>258</v>
      </c>
      <c r="AA13" s="22">
        <f t="shared" si="4"/>
        <v>3305</v>
      </c>
      <c r="AB13" s="22">
        <v>1637</v>
      </c>
      <c r="AC13" s="22">
        <v>1083</v>
      </c>
      <c r="AD13" s="22">
        <f t="shared" si="5"/>
        <v>585</v>
      </c>
      <c r="AE13" s="22">
        <v>0</v>
      </c>
      <c r="AF13" s="22">
        <v>512</v>
      </c>
      <c r="AG13" s="22">
        <v>0</v>
      </c>
      <c r="AH13" s="22">
        <v>0</v>
      </c>
      <c r="AI13" s="22">
        <v>73</v>
      </c>
    </row>
    <row r="14" spans="1:35" ht="13.5">
      <c r="A14" s="40" t="s">
        <v>15</v>
      </c>
      <c r="B14" s="40" t="s">
        <v>31</v>
      </c>
      <c r="C14" s="41" t="s">
        <v>32</v>
      </c>
      <c r="D14" s="31">
        <f t="shared" si="0"/>
        <v>13359</v>
      </c>
      <c r="E14" s="22">
        <v>10602</v>
      </c>
      <c r="F14" s="31">
        <f t="shared" si="1"/>
        <v>2360</v>
      </c>
      <c r="G14" s="22">
        <v>1935</v>
      </c>
      <c r="H14" s="22">
        <v>425</v>
      </c>
      <c r="I14" s="22">
        <v>0</v>
      </c>
      <c r="J14" s="22">
        <v>0</v>
      </c>
      <c r="K14" s="22">
        <v>0</v>
      </c>
      <c r="L14" s="22">
        <v>365</v>
      </c>
      <c r="M14" s="22">
        <f t="shared" si="2"/>
        <v>32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32</v>
      </c>
      <c r="T14" s="22">
        <f t="shared" si="3"/>
        <v>11084</v>
      </c>
      <c r="U14" s="22">
        <v>10602</v>
      </c>
      <c r="V14" s="22">
        <v>477</v>
      </c>
      <c r="W14" s="22">
        <v>5</v>
      </c>
      <c r="X14" s="22">
        <v>0</v>
      </c>
      <c r="Y14" s="22">
        <v>0</v>
      </c>
      <c r="Z14" s="22">
        <v>0</v>
      </c>
      <c r="AA14" s="22">
        <f t="shared" si="4"/>
        <v>2468</v>
      </c>
      <c r="AB14" s="22">
        <v>365</v>
      </c>
      <c r="AC14" s="22">
        <v>1671</v>
      </c>
      <c r="AD14" s="22">
        <f t="shared" si="5"/>
        <v>432</v>
      </c>
      <c r="AE14" s="22">
        <v>432</v>
      </c>
      <c r="AF14" s="22">
        <v>0</v>
      </c>
      <c r="AG14" s="22">
        <v>0</v>
      </c>
      <c r="AH14" s="22">
        <v>0</v>
      </c>
      <c r="AI14" s="22">
        <v>0</v>
      </c>
    </row>
    <row r="15" spans="1:35" ht="13.5">
      <c r="A15" s="40" t="s">
        <v>15</v>
      </c>
      <c r="B15" s="40" t="s">
        <v>33</v>
      </c>
      <c r="C15" s="41" t="s">
        <v>34</v>
      </c>
      <c r="D15" s="31">
        <f t="shared" si="0"/>
        <v>6865</v>
      </c>
      <c r="E15" s="22">
        <v>5706</v>
      </c>
      <c r="F15" s="31">
        <f t="shared" si="1"/>
        <v>1159</v>
      </c>
      <c r="G15" s="22">
        <v>0</v>
      </c>
      <c r="H15" s="22">
        <v>1159</v>
      </c>
      <c r="I15" s="22">
        <v>0</v>
      </c>
      <c r="J15" s="22">
        <v>0</v>
      </c>
      <c r="K15" s="22">
        <v>0</v>
      </c>
      <c r="L15" s="22">
        <v>0</v>
      </c>
      <c r="M15" s="22">
        <f t="shared" si="2"/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f t="shared" si="3"/>
        <v>5979</v>
      </c>
      <c r="U15" s="22">
        <v>5706</v>
      </c>
      <c r="V15" s="22">
        <v>0</v>
      </c>
      <c r="W15" s="22">
        <v>273</v>
      </c>
      <c r="X15" s="22">
        <v>0</v>
      </c>
      <c r="Y15" s="22">
        <v>0</v>
      </c>
      <c r="Z15" s="22">
        <v>0</v>
      </c>
      <c r="AA15" s="22">
        <f t="shared" si="4"/>
        <v>548</v>
      </c>
      <c r="AB15" s="22">
        <v>0</v>
      </c>
      <c r="AC15" s="22">
        <v>548</v>
      </c>
      <c r="AD15" s="22">
        <f t="shared" si="5"/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</row>
    <row r="16" spans="1:35" ht="13.5">
      <c r="A16" s="40" t="s">
        <v>15</v>
      </c>
      <c r="B16" s="40" t="s">
        <v>35</v>
      </c>
      <c r="C16" s="41" t="s">
        <v>36</v>
      </c>
      <c r="D16" s="31">
        <f t="shared" si="0"/>
        <v>10439</v>
      </c>
      <c r="E16" s="22">
        <v>9278</v>
      </c>
      <c r="F16" s="31">
        <f t="shared" si="1"/>
        <v>1161</v>
      </c>
      <c r="G16" s="22">
        <v>0</v>
      </c>
      <c r="H16" s="22">
        <v>1161</v>
      </c>
      <c r="I16" s="22">
        <v>0</v>
      </c>
      <c r="J16" s="22">
        <v>0</v>
      </c>
      <c r="K16" s="22">
        <v>0</v>
      </c>
      <c r="L16" s="22">
        <v>0</v>
      </c>
      <c r="M16" s="22">
        <f t="shared" si="2"/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f t="shared" si="3"/>
        <v>9278</v>
      </c>
      <c r="U16" s="22">
        <v>9278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1457</v>
      </c>
      <c r="AB16" s="22">
        <v>0</v>
      </c>
      <c r="AC16" s="22">
        <v>1212</v>
      </c>
      <c r="AD16" s="22">
        <f t="shared" si="5"/>
        <v>245</v>
      </c>
      <c r="AE16" s="22">
        <v>0</v>
      </c>
      <c r="AF16" s="22">
        <v>245</v>
      </c>
      <c r="AG16" s="22">
        <v>0</v>
      </c>
      <c r="AH16" s="22">
        <v>0</v>
      </c>
      <c r="AI16" s="22">
        <v>0</v>
      </c>
    </row>
    <row r="17" spans="1:35" ht="13.5">
      <c r="A17" s="40" t="s">
        <v>15</v>
      </c>
      <c r="B17" s="40" t="s">
        <v>37</v>
      </c>
      <c r="C17" s="41" t="s">
        <v>38</v>
      </c>
      <c r="D17" s="31">
        <f t="shared" si="0"/>
        <v>48546</v>
      </c>
      <c r="E17" s="22">
        <v>39902</v>
      </c>
      <c r="F17" s="31">
        <f t="shared" si="1"/>
        <v>7514</v>
      </c>
      <c r="G17" s="22">
        <v>7416</v>
      </c>
      <c r="H17" s="22">
        <v>0</v>
      </c>
      <c r="I17" s="22">
        <v>0</v>
      </c>
      <c r="J17" s="22">
        <v>0</v>
      </c>
      <c r="K17" s="22">
        <v>98</v>
      </c>
      <c r="L17" s="22">
        <v>1130</v>
      </c>
      <c r="M17" s="22">
        <f t="shared" si="2"/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 t="shared" si="3"/>
        <v>40041</v>
      </c>
      <c r="U17" s="22">
        <v>39902</v>
      </c>
      <c r="V17" s="22">
        <v>139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11805</v>
      </c>
      <c r="AB17" s="22">
        <v>1130</v>
      </c>
      <c r="AC17" s="22">
        <v>5882</v>
      </c>
      <c r="AD17" s="22">
        <f t="shared" si="5"/>
        <v>4793</v>
      </c>
      <c r="AE17" s="22">
        <v>4793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15</v>
      </c>
      <c r="B18" s="40" t="s">
        <v>39</v>
      </c>
      <c r="C18" s="41" t="s">
        <v>40</v>
      </c>
      <c r="D18" s="31">
        <f t="shared" si="0"/>
        <v>28474</v>
      </c>
      <c r="E18" s="22">
        <v>22165</v>
      </c>
      <c r="F18" s="31">
        <f t="shared" si="1"/>
        <v>5459</v>
      </c>
      <c r="G18" s="22">
        <v>3128</v>
      </c>
      <c r="H18" s="22">
        <v>2331</v>
      </c>
      <c r="I18" s="22">
        <v>0</v>
      </c>
      <c r="J18" s="22">
        <v>0</v>
      </c>
      <c r="K18" s="22">
        <v>0</v>
      </c>
      <c r="L18" s="22">
        <v>850</v>
      </c>
      <c r="M18" s="22">
        <f t="shared" si="2"/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 t="shared" si="3"/>
        <v>24450</v>
      </c>
      <c r="U18" s="22">
        <v>22165</v>
      </c>
      <c r="V18" s="22">
        <v>1959</v>
      </c>
      <c r="W18" s="22">
        <v>326</v>
      </c>
      <c r="X18" s="22">
        <v>0</v>
      </c>
      <c r="Y18" s="22">
        <v>0</v>
      </c>
      <c r="Z18" s="22">
        <v>0</v>
      </c>
      <c r="AA18" s="22">
        <f t="shared" si="4"/>
        <v>3681</v>
      </c>
      <c r="AB18" s="22">
        <v>850</v>
      </c>
      <c r="AC18" s="22">
        <v>2533</v>
      </c>
      <c r="AD18" s="22">
        <f t="shared" si="5"/>
        <v>298</v>
      </c>
      <c r="AE18" s="22">
        <v>298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15</v>
      </c>
      <c r="B19" s="40" t="s">
        <v>41</v>
      </c>
      <c r="C19" s="41" t="s">
        <v>42</v>
      </c>
      <c r="D19" s="31">
        <f t="shared" si="0"/>
        <v>15653</v>
      </c>
      <c r="E19" s="22">
        <v>11864</v>
      </c>
      <c r="F19" s="31">
        <f t="shared" si="1"/>
        <v>3789</v>
      </c>
      <c r="G19" s="22">
        <v>1268</v>
      </c>
      <c r="H19" s="22">
        <v>2109</v>
      </c>
      <c r="I19" s="22">
        <v>0</v>
      </c>
      <c r="J19" s="22">
        <v>0</v>
      </c>
      <c r="K19" s="22">
        <v>412</v>
      </c>
      <c r="L19" s="22">
        <v>0</v>
      </c>
      <c r="M19" s="22">
        <f t="shared" si="2"/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 t="shared" si="3"/>
        <v>12300</v>
      </c>
      <c r="U19" s="22">
        <v>11864</v>
      </c>
      <c r="V19" s="22">
        <v>84</v>
      </c>
      <c r="W19" s="22">
        <v>62</v>
      </c>
      <c r="X19" s="22">
        <v>0</v>
      </c>
      <c r="Y19" s="22">
        <v>0</v>
      </c>
      <c r="Z19" s="22">
        <v>290</v>
      </c>
      <c r="AA19" s="22">
        <f t="shared" si="4"/>
        <v>1678</v>
      </c>
      <c r="AB19" s="22">
        <v>0</v>
      </c>
      <c r="AC19" s="22">
        <v>1253</v>
      </c>
      <c r="AD19" s="22">
        <f t="shared" si="5"/>
        <v>425</v>
      </c>
      <c r="AE19" s="22">
        <v>0</v>
      </c>
      <c r="AF19" s="22">
        <v>0</v>
      </c>
      <c r="AG19" s="22">
        <v>0</v>
      </c>
      <c r="AH19" s="22">
        <v>0</v>
      </c>
      <c r="AI19" s="22">
        <v>425</v>
      </c>
    </row>
    <row r="20" spans="1:35" ht="13.5">
      <c r="A20" s="40" t="s">
        <v>15</v>
      </c>
      <c r="B20" s="40" t="s">
        <v>43</v>
      </c>
      <c r="C20" s="41" t="s">
        <v>44</v>
      </c>
      <c r="D20" s="31">
        <f t="shared" si="0"/>
        <v>11489</v>
      </c>
      <c r="E20" s="22">
        <v>9449</v>
      </c>
      <c r="F20" s="31">
        <f t="shared" si="1"/>
        <v>401</v>
      </c>
      <c r="G20" s="22">
        <v>0</v>
      </c>
      <c r="H20" s="22">
        <v>401</v>
      </c>
      <c r="I20" s="22">
        <v>0</v>
      </c>
      <c r="J20" s="22">
        <v>0</v>
      </c>
      <c r="K20" s="22">
        <v>0</v>
      </c>
      <c r="L20" s="22">
        <v>128</v>
      </c>
      <c r="M20" s="22">
        <f t="shared" si="2"/>
        <v>1511</v>
      </c>
      <c r="N20" s="22">
        <v>953</v>
      </c>
      <c r="O20" s="22">
        <v>482</v>
      </c>
      <c r="P20" s="22">
        <v>0</v>
      </c>
      <c r="Q20" s="22">
        <v>0</v>
      </c>
      <c r="R20" s="22">
        <v>0</v>
      </c>
      <c r="S20" s="22">
        <v>76</v>
      </c>
      <c r="T20" s="22">
        <f t="shared" si="3"/>
        <v>9449</v>
      </c>
      <c r="U20" s="22">
        <v>9449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1532</v>
      </c>
      <c r="AB20" s="22">
        <v>128</v>
      </c>
      <c r="AC20" s="22">
        <v>1404</v>
      </c>
      <c r="AD20" s="22">
        <f t="shared" si="5"/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</row>
    <row r="21" spans="1:35" ht="13.5">
      <c r="A21" s="40" t="s">
        <v>15</v>
      </c>
      <c r="B21" s="40" t="s">
        <v>45</v>
      </c>
      <c r="C21" s="41" t="s">
        <v>46</v>
      </c>
      <c r="D21" s="31">
        <f t="shared" si="0"/>
        <v>8404</v>
      </c>
      <c r="E21" s="22">
        <v>5743</v>
      </c>
      <c r="F21" s="31">
        <f t="shared" si="1"/>
        <v>1283</v>
      </c>
      <c r="G21" s="22">
        <v>660</v>
      </c>
      <c r="H21" s="22">
        <v>623</v>
      </c>
      <c r="I21" s="22">
        <v>0</v>
      </c>
      <c r="J21" s="22">
        <v>0</v>
      </c>
      <c r="K21" s="22">
        <v>0</v>
      </c>
      <c r="L21" s="22">
        <v>61</v>
      </c>
      <c r="M21" s="22">
        <f t="shared" si="2"/>
        <v>1317</v>
      </c>
      <c r="N21" s="22">
        <v>1133</v>
      </c>
      <c r="O21" s="22">
        <v>0</v>
      </c>
      <c r="P21" s="22">
        <v>0</v>
      </c>
      <c r="Q21" s="22">
        <v>0</v>
      </c>
      <c r="R21" s="22">
        <v>103</v>
      </c>
      <c r="S21" s="22">
        <v>81</v>
      </c>
      <c r="T21" s="22">
        <f t="shared" si="3"/>
        <v>6274</v>
      </c>
      <c r="U21" s="22">
        <v>5743</v>
      </c>
      <c r="V21" s="22">
        <v>448</v>
      </c>
      <c r="W21" s="22">
        <v>83</v>
      </c>
      <c r="X21" s="22">
        <v>0</v>
      </c>
      <c r="Y21" s="22">
        <v>0</v>
      </c>
      <c r="Z21" s="22">
        <v>0</v>
      </c>
      <c r="AA21" s="22">
        <f t="shared" si="4"/>
        <v>1016</v>
      </c>
      <c r="AB21" s="22">
        <v>61</v>
      </c>
      <c r="AC21" s="22">
        <v>857</v>
      </c>
      <c r="AD21" s="22">
        <f t="shared" si="5"/>
        <v>98</v>
      </c>
      <c r="AE21" s="22">
        <v>49</v>
      </c>
      <c r="AF21" s="22">
        <v>49</v>
      </c>
      <c r="AG21" s="22">
        <v>0</v>
      </c>
      <c r="AH21" s="22">
        <v>0</v>
      </c>
      <c r="AI21" s="22">
        <v>0</v>
      </c>
    </row>
    <row r="22" spans="1:35" ht="13.5">
      <c r="A22" s="40" t="s">
        <v>15</v>
      </c>
      <c r="B22" s="40" t="s">
        <v>47</v>
      </c>
      <c r="C22" s="41" t="s">
        <v>48</v>
      </c>
      <c r="D22" s="31">
        <f t="shared" si="0"/>
        <v>5455</v>
      </c>
      <c r="E22" s="22">
        <v>4351</v>
      </c>
      <c r="F22" s="31">
        <f t="shared" si="1"/>
        <v>377</v>
      </c>
      <c r="G22" s="22">
        <v>377</v>
      </c>
      <c r="H22" s="22">
        <v>0</v>
      </c>
      <c r="I22" s="22">
        <v>0</v>
      </c>
      <c r="J22" s="22">
        <v>0</v>
      </c>
      <c r="K22" s="22">
        <v>0</v>
      </c>
      <c r="L22" s="22">
        <v>70</v>
      </c>
      <c r="M22" s="22">
        <f t="shared" si="2"/>
        <v>657</v>
      </c>
      <c r="N22" s="22">
        <v>404</v>
      </c>
      <c r="O22" s="22">
        <v>62</v>
      </c>
      <c r="P22" s="22">
        <v>141</v>
      </c>
      <c r="Q22" s="22">
        <v>9</v>
      </c>
      <c r="R22" s="22">
        <v>0</v>
      </c>
      <c r="S22" s="22">
        <v>41</v>
      </c>
      <c r="T22" s="22">
        <f t="shared" si="3"/>
        <v>4502</v>
      </c>
      <c r="U22" s="22">
        <v>4351</v>
      </c>
      <c r="V22" s="22">
        <v>151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577</v>
      </c>
      <c r="AB22" s="22">
        <v>70</v>
      </c>
      <c r="AC22" s="22">
        <v>507</v>
      </c>
      <c r="AD22" s="22">
        <f t="shared" si="5"/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15</v>
      </c>
      <c r="B23" s="40" t="s">
        <v>49</v>
      </c>
      <c r="C23" s="41" t="s">
        <v>50</v>
      </c>
      <c r="D23" s="31">
        <f t="shared" si="0"/>
        <v>4452</v>
      </c>
      <c r="E23" s="22">
        <v>3044</v>
      </c>
      <c r="F23" s="31">
        <f t="shared" si="1"/>
        <v>657</v>
      </c>
      <c r="G23" s="22">
        <v>344</v>
      </c>
      <c r="H23" s="22">
        <v>312</v>
      </c>
      <c r="I23" s="22">
        <v>0</v>
      </c>
      <c r="J23" s="22">
        <v>0</v>
      </c>
      <c r="K23" s="22">
        <v>1</v>
      </c>
      <c r="L23" s="22">
        <v>751</v>
      </c>
      <c r="M23" s="22">
        <f t="shared" si="2"/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f t="shared" si="3"/>
        <v>3130</v>
      </c>
      <c r="U23" s="22">
        <v>3044</v>
      </c>
      <c r="V23" s="22">
        <v>86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1260</v>
      </c>
      <c r="AB23" s="22">
        <v>751</v>
      </c>
      <c r="AC23" s="22">
        <v>400</v>
      </c>
      <c r="AD23" s="22">
        <f t="shared" si="5"/>
        <v>109</v>
      </c>
      <c r="AE23" s="22">
        <v>101</v>
      </c>
      <c r="AF23" s="22">
        <v>2</v>
      </c>
      <c r="AG23" s="22">
        <v>0</v>
      </c>
      <c r="AH23" s="22">
        <v>0</v>
      </c>
      <c r="AI23" s="22">
        <v>6</v>
      </c>
    </row>
    <row r="24" spans="1:35" ht="13.5">
      <c r="A24" s="40" t="s">
        <v>15</v>
      </c>
      <c r="B24" s="40" t="s">
        <v>51</v>
      </c>
      <c r="C24" s="41" t="s">
        <v>52</v>
      </c>
      <c r="D24" s="31">
        <f t="shared" si="0"/>
        <v>4866</v>
      </c>
      <c r="E24" s="22">
        <v>3411</v>
      </c>
      <c r="F24" s="31">
        <f t="shared" si="1"/>
        <v>1257</v>
      </c>
      <c r="G24" s="22">
        <v>0</v>
      </c>
      <c r="H24" s="22">
        <v>1042</v>
      </c>
      <c r="I24" s="22">
        <v>0</v>
      </c>
      <c r="J24" s="22">
        <v>0</v>
      </c>
      <c r="K24" s="22">
        <v>215</v>
      </c>
      <c r="L24" s="22">
        <v>198</v>
      </c>
      <c r="M24" s="22">
        <f t="shared" si="2"/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f t="shared" si="3"/>
        <v>3411</v>
      </c>
      <c r="U24" s="22">
        <v>3411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768</v>
      </c>
      <c r="AB24" s="22">
        <v>198</v>
      </c>
      <c r="AC24" s="22">
        <v>570</v>
      </c>
      <c r="AD24" s="22">
        <f t="shared" si="5"/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</row>
    <row r="25" spans="1:35" ht="13.5">
      <c r="A25" s="40" t="s">
        <v>15</v>
      </c>
      <c r="B25" s="40" t="s">
        <v>53</v>
      </c>
      <c r="C25" s="41" t="s">
        <v>54</v>
      </c>
      <c r="D25" s="31">
        <f t="shared" si="0"/>
        <v>2359</v>
      </c>
      <c r="E25" s="22">
        <v>1780</v>
      </c>
      <c r="F25" s="31">
        <f t="shared" si="1"/>
        <v>197</v>
      </c>
      <c r="G25" s="22">
        <v>0</v>
      </c>
      <c r="H25" s="22">
        <v>197</v>
      </c>
      <c r="I25" s="22">
        <v>0</v>
      </c>
      <c r="J25" s="22">
        <v>0</v>
      </c>
      <c r="K25" s="22">
        <v>0</v>
      </c>
      <c r="L25" s="22">
        <v>101</v>
      </c>
      <c r="M25" s="22">
        <f t="shared" si="2"/>
        <v>281</v>
      </c>
      <c r="N25" s="22">
        <v>165</v>
      </c>
      <c r="O25" s="22">
        <v>0</v>
      </c>
      <c r="P25" s="22">
        <v>0</v>
      </c>
      <c r="Q25" s="22">
        <v>0</v>
      </c>
      <c r="R25" s="22">
        <v>0</v>
      </c>
      <c r="S25" s="22">
        <v>116</v>
      </c>
      <c r="T25" s="22">
        <f t="shared" si="3"/>
        <v>1780</v>
      </c>
      <c r="U25" s="22">
        <v>1780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395</v>
      </c>
      <c r="AB25" s="22">
        <v>101</v>
      </c>
      <c r="AC25" s="22">
        <v>294</v>
      </c>
      <c r="AD25" s="22">
        <f t="shared" si="5"/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15</v>
      </c>
      <c r="B26" s="40" t="s">
        <v>55</v>
      </c>
      <c r="C26" s="41" t="s">
        <v>56</v>
      </c>
      <c r="D26" s="31">
        <f t="shared" si="0"/>
        <v>664</v>
      </c>
      <c r="E26" s="22">
        <v>492</v>
      </c>
      <c r="F26" s="31">
        <f t="shared" si="1"/>
        <v>172</v>
      </c>
      <c r="G26" s="22">
        <v>0</v>
      </c>
      <c r="H26" s="22">
        <v>172</v>
      </c>
      <c r="I26" s="22">
        <v>0</v>
      </c>
      <c r="J26" s="22">
        <v>0</v>
      </c>
      <c r="K26" s="22">
        <v>0</v>
      </c>
      <c r="L26" s="22">
        <v>0</v>
      </c>
      <c r="M26" s="22">
        <f t="shared" si="2"/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f t="shared" si="3"/>
        <v>516</v>
      </c>
      <c r="U26" s="22">
        <v>492</v>
      </c>
      <c r="V26" s="22">
        <v>0</v>
      </c>
      <c r="W26" s="22">
        <v>24</v>
      </c>
      <c r="X26" s="22">
        <v>0</v>
      </c>
      <c r="Y26" s="22">
        <v>0</v>
      </c>
      <c r="Z26" s="22">
        <v>0</v>
      </c>
      <c r="AA26" s="22">
        <f t="shared" si="4"/>
        <v>117</v>
      </c>
      <c r="AB26" s="22">
        <v>0</v>
      </c>
      <c r="AC26" s="22">
        <v>74</v>
      </c>
      <c r="AD26" s="22">
        <f t="shared" si="5"/>
        <v>43</v>
      </c>
      <c r="AE26" s="22">
        <v>0</v>
      </c>
      <c r="AF26" s="22">
        <v>43</v>
      </c>
      <c r="AG26" s="22">
        <v>0</v>
      </c>
      <c r="AH26" s="22">
        <v>0</v>
      </c>
      <c r="AI26" s="22">
        <v>0</v>
      </c>
    </row>
    <row r="27" spans="1:35" ht="13.5">
      <c r="A27" s="40" t="s">
        <v>15</v>
      </c>
      <c r="B27" s="40" t="s">
        <v>57</v>
      </c>
      <c r="C27" s="41" t="s">
        <v>58</v>
      </c>
      <c r="D27" s="31">
        <f t="shared" si="0"/>
        <v>823</v>
      </c>
      <c r="E27" s="22">
        <v>609</v>
      </c>
      <c r="F27" s="31">
        <f t="shared" si="1"/>
        <v>214</v>
      </c>
      <c r="G27" s="22">
        <v>0</v>
      </c>
      <c r="H27" s="22">
        <v>214</v>
      </c>
      <c r="I27" s="22">
        <v>0</v>
      </c>
      <c r="J27" s="22">
        <v>0</v>
      </c>
      <c r="K27" s="22">
        <v>0</v>
      </c>
      <c r="L27" s="22">
        <v>0</v>
      </c>
      <c r="M27" s="22">
        <f t="shared" si="2"/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 t="shared" si="3"/>
        <v>639</v>
      </c>
      <c r="U27" s="22">
        <v>609</v>
      </c>
      <c r="V27" s="22">
        <v>0</v>
      </c>
      <c r="W27" s="22">
        <v>30</v>
      </c>
      <c r="X27" s="22">
        <v>0</v>
      </c>
      <c r="Y27" s="22">
        <v>0</v>
      </c>
      <c r="Z27" s="22">
        <v>0</v>
      </c>
      <c r="AA27" s="22">
        <f t="shared" si="4"/>
        <v>146</v>
      </c>
      <c r="AB27" s="22">
        <v>0</v>
      </c>
      <c r="AC27" s="22">
        <v>93</v>
      </c>
      <c r="AD27" s="22">
        <f t="shared" si="5"/>
        <v>53</v>
      </c>
      <c r="AE27" s="22">
        <v>0</v>
      </c>
      <c r="AF27" s="22">
        <v>53</v>
      </c>
      <c r="AG27" s="22">
        <v>0</v>
      </c>
      <c r="AH27" s="22">
        <v>0</v>
      </c>
      <c r="AI27" s="22">
        <v>0</v>
      </c>
    </row>
    <row r="28" spans="1:35" ht="13.5">
      <c r="A28" s="40" t="s">
        <v>15</v>
      </c>
      <c r="B28" s="40" t="s">
        <v>59</v>
      </c>
      <c r="C28" s="41" t="s">
        <v>252</v>
      </c>
      <c r="D28" s="31">
        <f t="shared" si="0"/>
        <v>10026</v>
      </c>
      <c r="E28" s="22">
        <v>7685</v>
      </c>
      <c r="F28" s="31">
        <f t="shared" si="1"/>
        <v>1587</v>
      </c>
      <c r="G28" s="22">
        <v>585</v>
      </c>
      <c r="H28" s="22">
        <v>1002</v>
      </c>
      <c r="I28" s="22">
        <v>0</v>
      </c>
      <c r="J28" s="22">
        <v>0</v>
      </c>
      <c r="K28" s="22">
        <v>0</v>
      </c>
      <c r="L28" s="22">
        <v>301</v>
      </c>
      <c r="M28" s="22">
        <f t="shared" si="2"/>
        <v>453</v>
      </c>
      <c r="N28" s="22">
        <v>392</v>
      </c>
      <c r="O28" s="22">
        <v>0</v>
      </c>
      <c r="P28" s="22">
        <v>0</v>
      </c>
      <c r="Q28" s="22">
        <v>0</v>
      </c>
      <c r="R28" s="22">
        <v>0</v>
      </c>
      <c r="S28" s="22">
        <v>61</v>
      </c>
      <c r="T28" s="22">
        <f t="shared" si="3"/>
        <v>7913</v>
      </c>
      <c r="U28" s="22">
        <v>7685</v>
      </c>
      <c r="V28" s="22">
        <v>110</v>
      </c>
      <c r="W28" s="22">
        <v>118</v>
      </c>
      <c r="X28" s="22">
        <v>0</v>
      </c>
      <c r="Y28" s="22">
        <v>0</v>
      </c>
      <c r="Z28" s="22">
        <v>0</v>
      </c>
      <c r="AA28" s="22">
        <f t="shared" si="4"/>
        <v>1758</v>
      </c>
      <c r="AB28" s="22">
        <v>301</v>
      </c>
      <c r="AC28" s="22">
        <v>695</v>
      </c>
      <c r="AD28" s="22">
        <f t="shared" si="5"/>
        <v>762</v>
      </c>
      <c r="AE28" s="22">
        <v>475</v>
      </c>
      <c r="AF28" s="22">
        <v>287</v>
      </c>
      <c r="AG28" s="22">
        <v>0</v>
      </c>
      <c r="AH28" s="22">
        <v>0</v>
      </c>
      <c r="AI28" s="22">
        <v>0</v>
      </c>
    </row>
    <row r="29" spans="1:35" ht="13.5">
      <c r="A29" s="40" t="s">
        <v>15</v>
      </c>
      <c r="B29" s="40" t="s">
        <v>60</v>
      </c>
      <c r="C29" s="41" t="s">
        <v>61</v>
      </c>
      <c r="D29" s="31">
        <f t="shared" si="0"/>
        <v>1313</v>
      </c>
      <c r="E29" s="22">
        <v>987</v>
      </c>
      <c r="F29" s="31">
        <f t="shared" si="1"/>
        <v>213</v>
      </c>
      <c r="G29" s="22">
        <v>67</v>
      </c>
      <c r="H29" s="22">
        <v>146</v>
      </c>
      <c r="I29" s="22">
        <v>0</v>
      </c>
      <c r="J29" s="22">
        <v>0</v>
      </c>
      <c r="K29" s="22">
        <v>0</v>
      </c>
      <c r="L29" s="22">
        <v>0</v>
      </c>
      <c r="M29" s="22">
        <f t="shared" si="2"/>
        <v>113</v>
      </c>
      <c r="N29" s="22">
        <v>0</v>
      </c>
      <c r="O29" s="22">
        <v>0</v>
      </c>
      <c r="P29" s="22">
        <v>0</v>
      </c>
      <c r="Q29" s="22">
        <v>0</v>
      </c>
      <c r="R29" s="22">
        <v>112</v>
      </c>
      <c r="S29" s="22">
        <v>1</v>
      </c>
      <c r="T29" s="22">
        <f t="shared" si="3"/>
        <v>992</v>
      </c>
      <c r="U29" s="22">
        <v>987</v>
      </c>
      <c r="V29" s="22">
        <v>5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207</v>
      </c>
      <c r="AB29" s="22">
        <v>0</v>
      </c>
      <c r="AC29" s="22">
        <v>195</v>
      </c>
      <c r="AD29" s="22">
        <f t="shared" si="5"/>
        <v>12</v>
      </c>
      <c r="AE29" s="22">
        <v>0</v>
      </c>
      <c r="AF29" s="22">
        <v>12</v>
      </c>
      <c r="AG29" s="22">
        <v>0</v>
      </c>
      <c r="AH29" s="22">
        <v>0</v>
      </c>
      <c r="AI29" s="22">
        <v>0</v>
      </c>
    </row>
    <row r="30" spans="1:35" ht="13.5">
      <c r="A30" s="40" t="s">
        <v>15</v>
      </c>
      <c r="B30" s="40" t="s">
        <v>62</v>
      </c>
      <c r="C30" s="41" t="s">
        <v>14</v>
      </c>
      <c r="D30" s="31">
        <f t="shared" si="0"/>
        <v>3854</v>
      </c>
      <c r="E30" s="22">
        <v>2714</v>
      </c>
      <c r="F30" s="31">
        <f t="shared" si="1"/>
        <v>647</v>
      </c>
      <c r="G30" s="22">
        <v>0</v>
      </c>
      <c r="H30" s="22">
        <v>647</v>
      </c>
      <c r="I30" s="22">
        <v>0</v>
      </c>
      <c r="J30" s="22">
        <v>0</v>
      </c>
      <c r="K30" s="22">
        <v>0</v>
      </c>
      <c r="L30" s="22">
        <v>149</v>
      </c>
      <c r="M30" s="22">
        <f t="shared" si="2"/>
        <v>344</v>
      </c>
      <c r="N30" s="22">
        <v>341</v>
      </c>
      <c r="O30" s="22">
        <v>0</v>
      </c>
      <c r="P30" s="22">
        <v>0</v>
      </c>
      <c r="Q30" s="22">
        <v>3</v>
      </c>
      <c r="R30" s="22">
        <v>0</v>
      </c>
      <c r="S30" s="22">
        <v>0</v>
      </c>
      <c r="T30" s="22">
        <f t="shared" si="3"/>
        <v>2714</v>
      </c>
      <c r="U30" s="22">
        <v>2714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665</v>
      </c>
      <c r="AB30" s="22">
        <v>149</v>
      </c>
      <c r="AC30" s="22">
        <v>258</v>
      </c>
      <c r="AD30" s="22">
        <f t="shared" si="5"/>
        <v>258</v>
      </c>
      <c r="AE30" s="22">
        <v>0</v>
      </c>
      <c r="AF30" s="22">
        <v>258</v>
      </c>
      <c r="AG30" s="22">
        <v>0</v>
      </c>
      <c r="AH30" s="22">
        <v>0</v>
      </c>
      <c r="AI30" s="22">
        <v>0</v>
      </c>
    </row>
    <row r="31" spans="1:35" ht="13.5">
      <c r="A31" s="40" t="s">
        <v>15</v>
      </c>
      <c r="B31" s="40" t="s">
        <v>63</v>
      </c>
      <c r="C31" s="41" t="s">
        <v>64</v>
      </c>
      <c r="D31" s="31">
        <f t="shared" si="0"/>
        <v>228</v>
      </c>
      <c r="E31" s="22">
        <v>141</v>
      </c>
      <c r="F31" s="31">
        <f t="shared" si="1"/>
        <v>73</v>
      </c>
      <c r="G31" s="22">
        <v>21</v>
      </c>
      <c r="H31" s="22">
        <v>52</v>
      </c>
      <c r="I31" s="22">
        <v>0</v>
      </c>
      <c r="J31" s="22">
        <v>0</v>
      </c>
      <c r="K31" s="22">
        <v>0</v>
      </c>
      <c r="L31" s="22">
        <v>0</v>
      </c>
      <c r="M31" s="22">
        <f t="shared" si="2"/>
        <v>14</v>
      </c>
      <c r="N31" s="22">
        <v>0</v>
      </c>
      <c r="O31" s="22">
        <v>0</v>
      </c>
      <c r="P31" s="22">
        <v>0</v>
      </c>
      <c r="Q31" s="22">
        <v>0</v>
      </c>
      <c r="R31" s="22">
        <v>13</v>
      </c>
      <c r="S31" s="22">
        <v>1</v>
      </c>
      <c r="T31" s="22">
        <f t="shared" si="3"/>
        <v>142</v>
      </c>
      <c r="U31" s="22">
        <v>141</v>
      </c>
      <c r="V31" s="22">
        <v>1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4"/>
        <v>32</v>
      </c>
      <c r="AB31" s="22">
        <v>0</v>
      </c>
      <c r="AC31" s="22">
        <v>28</v>
      </c>
      <c r="AD31" s="22">
        <f t="shared" si="5"/>
        <v>4</v>
      </c>
      <c r="AE31" s="22">
        <v>0</v>
      </c>
      <c r="AF31" s="22">
        <v>4</v>
      </c>
      <c r="AG31" s="22">
        <v>0</v>
      </c>
      <c r="AH31" s="22">
        <v>0</v>
      </c>
      <c r="AI31" s="22">
        <v>0</v>
      </c>
    </row>
    <row r="32" spans="1:35" ht="13.5">
      <c r="A32" s="40" t="s">
        <v>15</v>
      </c>
      <c r="B32" s="40" t="s">
        <v>65</v>
      </c>
      <c r="C32" s="41" t="s">
        <v>66</v>
      </c>
      <c r="D32" s="31">
        <f t="shared" si="0"/>
        <v>2174</v>
      </c>
      <c r="E32" s="22">
        <v>1794</v>
      </c>
      <c r="F32" s="31">
        <f t="shared" si="1"/>
        <v>380</v>
      </c>
      <c r="G32" s="22">
        <v>224</v>
      </c>
      <c r="H32" s="22">
        <v>156</v>
      </c>
      <c r="I32" s="22">
        <v>0</v>
      </c>
      <c r="J32" s="22">
        <v>0</v>
      </c>
      <c r="K32" s="22">
        <v>0</v>
      </c>
      <c r="L32" s="22">
        <v>0</v>
      </c>
      <c r="M32" s="22">
        <f t="shared" si="2"/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f t="shared" si="3"/>
        <v>1988</v>
      </c>
      <c r="U32" s="22">
        <v>1794</v>
      </c>
      <c r="V32" s="22">
        <v>194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4"/>
        <v>254</v>
      </c>
      <c r="AB32" s="22">
        <v>0</v>
      </c>
      <c r="AC32" s="22">
        <v>227</v>
      </c>
      <c r="AD32" s="22">
        <f t="shared" si="5"/>
        <v>27</v>
      </c>
      <c r="AE32" s="22">
        <v>0</v>
      </c>
      <c r="AF32" s="22">
        <v>27</v>
      </c>
      <c r="AG32" s="22">
        <v>0</v>
      </c>
      <c r="AH32" s="22">
        <v>0</v>
      </c>
      <c r="AI32" s="22">
        <v>0</v>
      </c>
    </row>
    <row r="33" spans="1:35" ht="13.5">
      <c r="A33" s="40" t="s">
        <v>15</v>
      </c>
      <c r="B33" s="40" t="s">
        <v>67</v>
      </c>
      <c r="C33" s="41" t="s">
        <v>68</v>
      </c>
      <c r="D33" s="31">
        <f t="shared" si="0"/>
        <v>2019</v>
      </c>
      <c r="E33" s="22">
        <v>1131</v>
      </c>
      <c r="F33" s="31">
        <f t="shared" si="1"/>
        <v>341</v>
      </c>
      <c r="G33" s="22">
        <v>212</v>
      </c>
      <c r="H33" s="22">
        <v>127</v>
      </c>
      <c r="I33" s="22">
        <v>0</v>
      </c>
      <c r="J33" s="22">
        <v>0</v>
      </c>
      <c r="K33" s="22">
        <v>2</v>
      </c>
      <c r="L33" s="22">
        <v>547</v>
      </c>
      <c r="M33" s="22">
        <f t="shared" si="2"/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f t="shared" si="3"/>
        <v>1164</v>
      </c>
      <c r="U33" s="22">
        <v>1131</v>
      </c>
      <c r="V33" s="22">
        <v>33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4"/>
        <v>756</v>
      </c>
      <c r="AB33" s="22">
        <v>547</v>
      </c>
      <c r="AC33" s="22">
        <v>149</v>
      </c>
      <c r="AD33" s="22">
        <f t="shared" si="5"/>
        <v>60</v>
      </c>
      <c r="AE33" s="22">
        <v>58</v>
      </c>
      <c r="AF33" s="22">
        <v>0</v>
      </c>
      <c r="AG33" s="22">
        <v>0</v>
      </c>
      <c r="AH33" s="22">
        <v>0</v>
      </c>
      <c r="AI33" s="22">
        <v>2</v>
      </c>
    </row>
    <row r="34" spans="1:35" ht="13.5">
      <c r="A34" s="40" t="s">
        <v>15</v>
      </c>
      <c r="B34" s="40" t="s">
        <v>69</v>
      </c>
      <c r="C34" s="41" t="s">
        <v>70</v>
      </c>
      <c r="D34" s="31">
        <f t="shared" si="0"/>
        <v>1496</v>
      </c>
      <c r="E34" s="22">
        <v>766</v>
      </c>
      <c r="F34" s="31">
        <f t="shared" si="1"/>
        <v>285</v>
      </c>
      <c r="G34" s="22">
        <v>176</v>
      </c>
      <c r="H34" s="22">
        <v>107</v>
      </c>
      <c r="I34" s="22">
        <v>0</v>
      </c>
      <c r="J34" s="22">
        <v>0</v>
      </c>
      <c r="K34" s="22">
        <v>2</v>
      </c>
      <c r="L34" s="22">
        <v>445</v>
      </c>
      <c r="M34" s="22">
        <f t="shared" si="2"/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f t="shared" si="3"/>
        <v>791</v>
      </c>
      <c r="U34" s="22">
        <v>766</v>
      </c>
      <c r="V34" s="22">
        <v>25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4"/>
        <v>604</v>
      </c>
      <c r="AB34" s="22">
        <v>445</v>
      </c>
      <c r="AC34" s="22">
        <v>102</v>
      </c>
      <c r="AD34" s="22">
        <f t="shared" si="5"/>
        <v>57</v>
      </c>
      <c r="AE34" s="22">
        <v>55</v>
      </c>
      <c r="AF34" s="22">
        <v>0</v>
      </c>
      <c r="AG34" s="22">
        <v>0</v>
      </c>
      <c r="AH34" s="22">
        <v>0</v>
      </c>
      <c r="AI34" s="22">
        <v>2</v>
      </c>
    </row>
    <row r="35" spans="1:35" ht="13.5">
      <c r="A35" s="40" t="s">
        <v>15</v>
      </c>
      <c r="B35" s="40" t="s">
        <v>71</v>
      </c>
      <c r="C35" s="41" t="s">
        <v>72</v>
      </c>
      <c r="D35" s="31">
        <f t="shared" si="0"/>
        <v>3659</v>
      </c>
      <c r="E35" s="22">
        <v>2197</v>
      </c>
      <c r="F35" s="31">
        <f t="shared" si="1"/>
        <v>544</v>
      </c>
      <c r="G35" s="22">
        <v>346</v>
      </c>
      <c r="H35" s="22">
        <v>197</v>
      </c>
      <c r="I35" s="22">
        <v>0</v>
      </c>
      <c r="J35" s="22">
        <v>0</v>
      </c>
      <c r="K35" s="22">
        <v>1</v>
      </c>
      <c r="L35" s="22">
        <v>918</v>
      </c>
      <c r="M35" s="22">
        <f t="shared" si="2"/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f t="shared" si="3"/>
        <v>2248</v>
      </c>
      <c r="U35" s="22">
        <v>2197</v>
      </c>
      <c r="V35" s="22">
        <v>51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1304</v>
      </c>
      <c r="AB35" s="22">
        <v>918</v>
      </c>
      <c r="AC35" s="22">
        <v>279</v>
      </c>
      <c r="AD35" s="22">
        <f t="shared" si="5"/>
        <v>107</v>
      </c>
      <c r="AE35" s="22">
        <v>106</v>
      </c>
      <c r="AF35" s="22">
        <v>0</v>
      </c>
      <c r="AG35" s="22">
        <v>0</v>
      </c>
      <c r="AH35" s="22">
        <v>0</v>
      </c>
      <c r="AI35" s="22">
        <v>1</v>
      </c>
    </row>
    <row r="36" spans="1:35" ht="13.5">
      <c r="A36" s="40" t="s">
        <v>15</v>
      </c>
      <c r="B36" s="40" t="s">
        <v>73</v>
      </c>
      <c r="C36" s="41" t="s">
        <v>74</v>
      </c>
      <c r="D36" s="31">
        <f t="shared" si="0"/>
        <v>1183</v>
      </c>
      <c r="E36" s="22">
        <v>854</v>
      </c>
      <c r="F36" s="31">
        <f t="shared" si="1"/>
        <v>242</v>
      </c>
      <c r="G36" s="22">
        <v>93</v>
      </c>
      <c r="H36" s="22">
        <v>149</v>
      </c>
      <c r="I36" s="22">
        <v>0</v>
      </c>
      <c r="J36" s="22">
        <v>0</v>
      </c>
      <c r="K36" s="22">
        <v>0</v>
      </c>
      <c r="L36" s="22">
        <v>0</v>
      </c>
      <c r="M36" s="22">
        <f t="shared" si="2"/>
        <v>87</v>
      </c>
      <c r="N36" s="22">
        <v>0</v>
      </c>
      <c r="O36" s="22">
        <v>0</v>
      </c>
      <c r="P36" s="22">
        <v>0</v>
      </c>
      <c r="Q36" s="22">
        <v>0</v>
      </c>
      <c r="R36" s="22">
        <v>86</v>
      </c>
      <c r="S36" s="22">
        <v>1</v>
      </c>
      <c r="T36" s="22">
        <f t="shared" si="3"/>
        <v>861</v>
      </c>
      <c r="U36" s="22">
        <v>854</v>
      </c>
      <c r="V36" s="22">
        <v>7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4"/>
        <v>182</v>
      </c>
      <c r="AB36" s="22">
        <v>0</v>
      </c>
      <c r="AC36" s="22">
        <v>169</v>
      </c>
      <c r="AD36" s="22">
        <f t="shared" si="5"/>
        <v>13</v>
      </c>
      <c r="AE36" s="22">
        <v>0</v>
      </c>
      <c r="AF36" s="22">
        <v>13</v>
      </c>
      <c r="AG36" s="22">
        <v>0</v>
      </c>
      <c r="AH36" s="22">
        <v>0</v>
      </c>
      <c r="AI36" s="22">
        <v>0</v>
      </c>
    </row>
    <row r="37" spans="1:35" ht="13.5">
      <c r="A37" s="40" t="s">
        <v>15</v>
      </c>
      <c r="B37" s="40" t="s">
        <v>75</v>
      </c>
      <c r="C37" s="41" t="s">
        <v>76</v>
      </c>
      <c r="D37" s="31">
        <f t="shared" si="0"/>
        <v>200</v>
      </c>
      <c r="E37" s="22">
        <v>108</v>
      </c>
      <c r="F37" s="31">
        <f t="shared" si="1"/>
        <v>73</v>
      </c>
      <c r="G37" s="22">
        <v>39</v>
      </c>
      <c r="H37" s="22">
        <v>34</v>
      </c>
      <c r="I37" s="22">
        <v>0</v>
      </c>
      <c r="J37" s="22">
        <v>0</v>
      </c>
      <c r="K37" s="22">
        <v>0</v>
      </c>
      <c r="L37" s="22">
        <v>0</v>
      </c>
      <c r="M37" s="22">
        <f t="shared" si="2"/>
        <v>19</v>
      </c>
      <c r="N37" s="22">
        <v>0</v>
      </c>
      <c r="O37" s="22">
        <v>0</v>
      </c>
      <c r="P37" s="22">
        <v>0</v>
      </c>
      <c r="Q37" s="22">
        <v>0</v>
      </c>
      <c r="R37" s="22">
        <v>19</v>
      </c>
      <c r="S37" s="22">
        <v>0</v>
      </c>
      <c r="T37" s="22">
        <f t="shared" si="3"/>
        <v>111</v>
      </c>
      <c r="U37" s="22">
        <v>108</v>
      </c>
      <c r="V37" s="22">
        <v>3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4"/>
        <v>24</v>
      </c>
      <c r="AB37" s="22">
        <v>0</v>
      </c>
      <c r="AC37" s="22">
        <v>21</v>
      </c>
      <c r="AD37" s="22">
        <f t="shared" si="5"/>
        <v>3</v>
      </c>
      <c r="AE37" s="22">
        <v>0</v>
      </c>
      <c r="AF37" s="22">
        <v>3</v>
      </c>
      <c r="AG37" s="22">
        <v>0</v>
      </c>
      <c r="AH37" s="22">
        <v>0</v>
      </c>
      <c r="AI37" s="22">
        <v>0</v>
      </c>
    </row>
    <row r="38" spans="1:35" ht="13.5">
      <c r="A38" s="40" t="s">
        <v>15</v>
      </c>
      <c r="B38" s="40" t="s">
        <v>77</v>
      </c>
      <c r="C38" s="41" t="s">
        <v>78</v>
      </c>
      <c r="D38" s="31">
        <f t="shared" si="0"/>
        <v>621</v>
      </c>
      <c r="E38" s="22">
        <v>451</v>
      </c>
      <c r="F38" s="31">
        <f t="shared" si="1"/>
        <v>124</v>
      </c>
      <c r="G38" s="22">
        <v>36</v>
      </c>
      <c r="H38" s="22">
        <v>88</v>
      </c>
      <c r="I38" s="22">
        <v>0</v>
      </c>
      <c r="J38" s="22">
        <v>0</v>
      </c>
      <c r="K38" s="22">
        <v>0</v>
      </c>
      <c r="L38" s="22">
        <v>0</v>
      </c>
      <c r="M38" s="22">
        <f t="shared" si="2"/>
        <v>46</v>
      </c>
      <c r="N38" s="22">
        <v>0</v>
      </c>
      <c r="O38" s="22">
        <v>0</v>
      </c>
      <c r="P38" s="22">
        <v>0</v>
      </c>
      <c r="Q38" s="22">
        <v>0</v>
      </c>
      <c r="R38" s="22">
        <v>45</v>
      </c>
      <c r="S38" s="22">
        <v>1</v>
      </c>
      <c r="T38" s="22">
        <f t="shared" si="3"/>
        <v>454</v>
      </c>
      <c r="U38" s="22">
        <v>451</v>
      </c>
      <c r="V38" s="22">
        <v>3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4"/>
        <v>96</v>
      </c>
      <c r="AB38" s="22">
        <v>0</v>
      </c>
      <c r="AC38" s="22">
        <v>89</v>
      </c>
      <c r="AD38" s="22">
        <f t="shared" si="5"/>
        <v>7</v>
      </c>
      <c r="AE38" s="22">
        <v>0</v>
      </c>
      <c r="AF38" s="22">
        <v>7</v>
      </c>
      <c r="AG38" s="22">
        <v>0</v>
      </c>
      <c r="AH38" s="22">
        <v>0</v>
      </c>
      <c r="AI38" s="22">
        <v>0</v>
      </c>
    </row>
    <row r="39" spans="1:35" ht="13.5">
      <c r="A39" s="40" t="s">
        <v>15</v>
      </c>
      <c r="B39" s="40" t="s">
        <v>79</v>
      </c>
      <c r="C39" s="41" t="s">
        <v>80</v>
      </c>
      <c r="D39" s="31">
        <f t="shared" si="0"/>
        <v>351</v>
      </c>
      <c r="E39" s="22">
        <v>207</v>
      </c>
      <c r="F39" s="31">
        <f t="shared" si="1"/>
        <v>124</v>
      </c>
      <c r="G39" s="22">
        <v>33</v>
      </c>
      <c r="H39" s="22">
        <v>91</v>
      </c>
      <c r="I39" s="22">
        <v>0</v>
      </c>
      <c r="J39" s="22">
        <v>0</v>
      </c>
      <c r="K39" s="22">
        <v>0</v>
      </c>
      <c r="L39" s="22">
        <v>0</v>
      </c>
      <c r="M39" s="22">
        <f t="shared" si="2"/>
        <v>20</v>
      </c>
      <c r="N39" s="22">
        <v>0</v>
      </c>
      <c r="O39" s="22">
        <v>0</v>
      </c>
      <c r="P39" s="22">
        <v>0</v>
      </c>
      <c r="Q39" s="22">
        <v>0</v>
      </c>
      <c r="R39" s="22">
        <v>19</v>
      </c>
      <c r="S39" s="22">
        <v>1</v>
      </c>
      <c r="T39" s="22">
        <f t="shared" si="3"/>
        <v>209</v>
      </c>
      <c r="U39" s="22">
        <v>207</v>
      </c>
      <c r="V39" s="22">
        <v>2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4"/>
        <v>49</v>
      </c>
      <c r="AB39" s="22">
        <v>0</v>
      </c>
      <c r="AC39" s="22">
        <v>41</v>
      </c>
      <c r="AD39" s="22">
        <f t="shared" si="5"/>
        <v>8</v>
      </c>
      <c r="AE39" s="22">
        <v>0</v>
      </c>
      <c r="AF39" s="22">
        <v>8</v>
      </c>
      <c r="AG39" s="22">
        <v>0</v>
      </c>
      <c r="AH39" s="22">
        <v>0</v>
      </c>
      <c r="AI39" s="22">
        <v>0</v>
      </c>
    </row>
    <row r="40" spans="1:35" ht="13.5">
      <c r="A40" s="40" t="s">
        <v>15</v>
      </c>
      <c r="B40" s="40" t="s">
        <v>81</v>
      </c>
      <c r="C40" s="41" t="s">
        <v>82</v>
      </c>
      <c r="D40" s="31">
        <f t="shared" si="0"/>
        <v>652</v>
      </c>
      <c r="E40" s="22">
        <v>506</v>
      </c>
      <c r="F40" s="31">
        <f t="shared" si="1"/>
        <v>127</v>
      </c>
      <c r="G40" s="22">
        <v>127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f t="shared" si="2"/>
        <v>19</v>
      </c>
      <c r="N40" s="22">
        <v>19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f t="shared" si="3"/>
        <v>534</v>
      </c>
      <c r="U40" s="22">
        <v>506</v>
      </c>
      <c r="V40" s="22">
        <v>28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4"/>
        <v>99</v>
      </c>
      <c r="AB40" s="22">
        <v>0</v>
      </c>
      <c r="AC40" s="22">
        <v>69</v>
      </c>
      <c r="AD40" s="22">
        <f t="shared" si="5"/>
        <v>30</v>
      </c>
      <c r="AE40" s="22">
        <v>30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15</v>
      </c>
      <c r="B41" s="40" t="s">
        <v>83</v>
      </c>
      <c r="C41" s="41" t="s">
        <v>277</v>
      </c>
      <c r="D41" s="31">
        <f t="shared" si="0"/>
        <v>3185</v>
      </c>
      <c r="E41" s="22">
        <v>2661</v>
      </c>
      <c r="F41" s="31">
        <f t="shared" si="1"/>
        <v>423</v>
      </c>
      <c r="G41" s="22">
        <v>423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f t="shared" si="2"/>
        <v>101</v>
      </c>
      <c r="N41" s="22">
        <v>101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f t="shared" si="3"/>
        <v>2752</v>
      </c>
      <c r="U41" s="22">
        <v>2661</v>
      </c>
      <c r="V41" s="22">
        <v>91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4"/>
        <v>462</v>
      </c>
      <c r="AB41" s="22">
        <v>0</v>
      </c>
      <c r="AC41" s="22">
        <v>361</v>
      </c>
      <c r="AD41" s="22">
        <f t="shared" si="5"/>
        <v>101</v>
      </c>
      <c r="AE41" s="22">
        <v>101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15</v>
      </c>
      <c r="B42" s="40" t="s">
        <v>84</v>
      </c>
      <c r="C42" s="41" t="s">
        <v>85</v>
      </c>
      <c r="D42" s="31">
        <f t="shared" si="0"/>
        <v>436</v>
      </c>
      <c r="E42" s="22">
        <v>261</v>
      </c>
      <c r="F42" s="31">
        <f t="shared" si="1"/>
        <v>165</v>
      </c>
      <c r="G42" s="22">
        <v>165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f t="shared" si="2"/>
        <v>10</v>
      </c>
      <c r="N42" s="22">
        <v>10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f t="shared" si="3"/>
        <v>297</v>
      </c>
      <c r="U42" s="22">
        <v>261</v>
      </c>
      <c r="V42" s="22">
        <v>36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4"/>
        <v>75</v>
      </c>
      <c r="AB42" s="22">
        <v>0</v>
      </c>
      <c r="AC42" s="22">
        <v>36</v>
      </c>
      <c r="AD42" s="22">
        <f t="shared" si="5"/>
        <v>39</v>
      </c>
      <c r="AE42" s="22">
        <v>39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15</v>
      </c>
      <c r="B43" s="40" t="s">
        <v>86</v>
      </c>
      <c r="C43" s="41" t="s">
        <v>0</v>
      </c>
      <c r="D43" s="31">
        <f t="shared" si="0"/>
        <v>3219</v>
      </c>
      <c r="E43" s="22">
        <v>2679</v>
      </c>
      <c r="F43" s="31">
        <f t="shared" si="1"/>
        <v>439</v>
      </c>
      <c r="G43" s="22">
        <v>439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f t="shared" si="2"/>
        <v>101</v>
      </c>
      <c r="N43" s="22">
        <v>101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f t="shared" si="3"/>
        <v>2773</v>
      </c>
      <c r="U43" s="22">
        <v>2679</v>
      </c>
      <c r="V43" s="22">
        <v>94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4"/>
        <v>355</v>
      </c>
      <c r="AB43" s="22">
        <v>0</v>
      </c>
      <c r="AC43" s="22">
        <v>276</v>
      </c>
      <c r="AD43" s="22">
        <f t="shared" si="5"/>
        <v>79</v>
      </c>
      <c r="AE43" s="22">
        <v>79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15</v>
      </c>
      <c r="B44" s="40" t="s">
        <v>87</v>
      </c>
      <c r="C44" s="41" t="s">
        <v>278</v>
      </c>
      <c r="D44" s="31">
        <f t="shared" si="0"/>
        <v>946</v>
      </c>
      <c r="E44" s="22">
        <v>745</v>
      </c>
      <c r="F44" s="31">
        <f t="shared" si="1"/>
        <v>173</v>
      </c>
      <c r="G44" s="22">
        <v>173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f t="shared" si="2"/>
        <v>28</v>
      </c>
      <c r="N44" s="22">
        <v>28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 t="shared" si="3"/>
        <v>782</v>
      </c>
      <c r="U44" s="22">
        <v>745</v>
      </c>
      <c r="V44" s="22">
        <v>37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4"/>
        <v>142</v>
      </c>
      <c r="AB44" s="22">
        <v>0</v>
      </c>
      <c r="AC44" s="22">
        <v>101</v>
      </c>
      <c r="AD44" s="22">
        <f t="shared" si="5"/>
        <v>41</v>
      </c>
      <c r="AE44" s="22">
        <v>41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15</v>
      </c>
      <c r="B45" s="40" t="s">
        <v>88</v>
      </c>
      <c r="C45" s="41" t="s">
        <v>89</v>
      </c>
      <c r="D45" s="31">
        <f t="shared" si="0"/>
        <v>357</v>
      </c>
      <c r="E45" s="22">
        <v>233</v>
      </c>
      <c r="F45" s="31">
        <f t="shared" si="1"/>
        <v>115</v>
      </c>
      <c r="G45" s="22">
        <v>115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f t="shared" si="2"/>
        <v>9</v>
      </c>
      <c r="N45" s="22">
        <v>9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f t="shared" si="3"/>
        <v>258</v>
      </c>
      <c r="U45" s="22">
        <v>233</v>
      </c>
      <c r="V45" s="22">
        <v>25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4"/>
        <v>60</v>
      </c>
      <c r="AB45" s="22">
        <v>0</v>
      </c>
      <c r="AC45" s="22">
        <v>32</v>
      </c>
      <c r="AD45" s="22">
        <f t="shared" si="5"/>
        <v>28</v>
      </c>
      <c r="AE45" s="22">
        <v>28</v>
      </c>
      <c r="AF45" s="22">
        <v>0</v>
      </c>
      <c r="AG45" s="22">
        <v>0</v>
      </c>
      <c r="AH45" s="22">
        <v>0</v>
      </c>
      <c r="AI45" s="22">
        <v>0</v>
      </c>
    </row>
    <row r="46" spans="1:35" ht="13.5">
      <c r="A46" s="40" t="s">
        <v>15</v>
      </c>
      <c r="B46" s="40" t="s">
        <v>90</v>
      </c>
      <c r="C46" s="41" t="s">
        <v>91</v>
      </c>
      <c r="D46" s="31">
        <f t="shared" si="0"/>
        <v>475</v>
      </c>
      <c r="E46" s="22">
        <v>333</v>
      </c>
      <c r="F46" s="31">
        <f t="shared" si="1"/>
        <v>129</v>
      </c>
      <c r="G46" s="22">
        <v>129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f t="shared" si="2"/>
        <v>13</v>
      </c>
      <c r="N46" s="22">
        <v>13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 t="shared" si="3"/>
        <v>360</v>
      </c>
      <c r="U46" s="22">
        <v>333</v>
      </c>
      <c r="V46" s="22">
        <v>27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4"/>
        <v>76</v>
      </c>
      <c r="AB46" s="22">
        <v>0</v>
      </c>
      <c r="AC46" s="22">
        <v>45</v>
      </c>
      <c r="AD46" s="22">
        <f t="shared" si="5"/>
        <v>31</v>
      </c>
      <c r="AE46" s="22">
        <v>31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40" t="s">
        <v>15</v>
      </c>
      <c r="B47" s="40" t="s">
        <v>92</v>
      </c>
      <c r="C47" s="41" t="s">
        <v>93</v>
      </c>
      <c r="D47" s="31">
        <f t="shared" si="0"/>
        <v>684</v>
      </c>
      <c r="E47" s="22">
        <v>431</v>
      </c>
      <c r="F47" s="31">
        <f t="shared" si="1"/>
        <v>253</v>
      </c>
      <c r="G47" s="22">
        <v>44</v>
      </c>
      <c r="H47" s="22">
        <v>209</v>
      </c>
      <c r="I47" s="22">
        <v>0</v>
      </c>
      <c r="J47" s="22">
        <v>0</v>
      </c>
      <c r="K47" s="22">
        <v>0</v>
      </c>
      <c r="L47" s="22">
        <v>0</v>
      </c>
      <c r="M47" s="22">
        <f t="shared" si="2"/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f t="shared" si="3"/>
        <v>431</v>
      </c>
      <c r="U47" s="22">
        <v>431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4"/>
        <v>82</v>
      </c>
      <c r="AB47" s="22">
        <v>0</v>
      </c>
      <c r="AC47" s="22">
        <v>56</v>
      </c>
      <c r="AD47" s="22">
        <f t="shared" si="5"/>
        <v>26</v>
      </c>
      <c r="AE47" s="22">
        <v>26</v>
      </c>
      <c r="AF47" s="22">
        <v>0</v>
      </c>
      <c r="AG47" s="22">
        <v>0</v>
      </c>
      <c r="AH47" s="22">
        <v>0</v>
      </c>
      <c r="AI47" s="22">
        <v>0</v>
      </c>
    </row>
    <row r="48" spans="1:35" ht="13.5">
      <c r="A48" s="40" t="s">
        <v>15</v>
      </c>
      <c r="B48" s="40" t="s">
        <v>94</v>
      </c>
      <c r="C48" s="41" t="s">
        <v>95</v>
      </c>
      <c r="D48" s="31">
        <f t="shared" si="0"/>
        <v>480</v>
      </c>
      <c r="E48" s="22">
        <v>246</v>
      </c>
      <c r="F48" s="31">
        <f t="shared" si="1"/>
        <v>216</v>
      </c>
      <c r="G48" s="22">
        <v>216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f t="shared" si="2"/>
        <v>18</v>
      </c>
      <c r="N48" s="22">
        <v>0</v>
      </c>
      <c r="O48" s="22">
        <v>0</v>
      </c>
      <c r="P48" s="22">
        <v>0</v>
      </c>
      <c r="Q48" s="22">
        <v>7</v>
      </c>
      <c r="R48" s="22">
        <v>11</v>
      </c>
      <c r="S48" s="22">
        <v>0</v>
      </c>
      <c r="T48" s="22">
        <f t="shared" si="3"/>
        <v>269</v>
      </c>
      <c r="U48" s="22">
        <v>246</v>
      </c>
      <c r="V48" s="22">
        <v>23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4"/>
        <v>32</v>
      </c>
      <c r="AB48" s="22">
        <v>0</v>
      </c>
      <c r="AC48" s="22">
        <v>32</v>
      </c>
      <c r="AD48" s="22">
        <f t="shared" si="5"/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</row>
    <row r="49" spans="1:35" ht="13.5">
      <c r="A49" s="40" t="s">
        <v>15</v>
      </c>
      <c r="B49" s="40" t="s">
        <v>96</v>
      </c>
      <c r="C49" s="41" t="s">
        <v>97</v>
      </c>
      <c r="D49" s="31">
        <f t="shared" si="0"/>
        <v>7218</v>
      </c>
      <c r="E49" s="22">
        <v>5228</v>
      </c>
      <c r="F49" s="31">
        <f t="shared" si="1"/>
        <v>987</v>
      </c>
      <c r="G49" s="22">
        <v>976</v>
      </c>
      <c r="H49" s="22">
        <v>0</v>
      </c>
      <c r="I49" s="22">
        <v>0</v>
      </c>
      <c r="J49" s="22">
        <v>0</v>
      </c>
      <c r="K49" s="22">
        <v>11</v>
      </c>
      <c r="L49" s="22">
        <v>269</v>
      </c>
      <c r="M49" s="22">
        <f t="shared" si="2"/>
        <v>734</v>
      </c>
      <c r="N49" s="22">
        <v>242</v>
      </c>
      <c r="O49" s="22">
        <v>405</v>
      </c>
      <c r="P49" s="22">
        <v>76</v>
      </c>
      <c r="Q49" s="22">
        <v>0</v>
      </c>
      <c r="R49" s="22">
        <v>0</v>
      </c>
      <c r="S49" s="22">
        <v>11</v>
      </c>
      <c r="T49" s="22">
        <f t="shared" si="3"/>
        <v>5247</v>
      </c>
      <c r="U49" s="22">
        <v>5228</v>
      </c>
      <c r="V49" s="22">
        <v>19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4"/>
        <v>2007</v>
      </c>
      <c r="AB49" s="22">
        <v>269</v>
      </c>
      <c r="AC49" s="22">
        <v>770</v>
      </c>
      <c r="AD49" s="22">
        <f t="shared" si="5"/>
        <v>968</v>
      </c>
      <c r="AE49" s="22">
        <v>968</v>
      </c>
      <c r="AF49" s="22">
        <v>0</v>
      </c>
      <c r="AG49" s="22">
        <v>0</v>
      </c>
      <c r="AH49" s="22">
        <v>0</v>
      </c>
      <c r="AI49" s="22">
        <v>0</v>
      </c>
    </row>
    <row r="50" spans="1:35" ht="13.5">
      <c r="A50" s="40" t="s">
        <v>15</v>
      </c>
      <c r="B50" s="40" t="s">
        <v>98</v>
      </c>
      <c r="C50" s="41" t="s">
        <v>99</v>
      </c>
      <c r="D50" s="31">
        <f t="shared" si="0"/>
        <v>438</v>
      </c>
      <c r="E50" s="22">
        <v>236</v>
      </c>
      <c r="F50" s="31">
        <f t="shared" si="1"/>
        <v>195</v>
      </c>
      <c r="G50" s="22">
        <v>193</v>
      </c>
      <c r="H50" s="22">
        <v>2</v>
      </c>
      <c r="I50" s="22">
        <v>0</v>
      </c>
      <c r="J50" s="22">
        <v>0</v>
      </c>
      <c r="K50" s="22">
        <v>0</v>
      </c>
      <c r="L50" s="22">
        <v>5</v>
      </c>
      <c r="M50" s="22">
        <f t="shared" si="2"/>
        <v>2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2</v>
      </c>
      <c r="T50" s="22">
        <f t="shared" si="3"/>
        <v>239</v>
      </c>
      <c r="U50" s="22">
        <v>236</v>
      </c>
      <c r="V50" s="22">
        <v>3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4"/>
        <v>165</v>
      </c>
      <c r="AB50" s="22">
        <v>5</v>
      </c>
      <c r="AC50" s="22">
        <v>35</v>
      </c>
      <c r="AD50" s="22">
        <f t="shared" si="5"/>
        <v>125</v>
      </c>
      <c r="AE50" s="22">
        <v>125</v>
      </c>
      <c r="AF50" s="22">
        <v>0</v>
      </c>
      <c r="AG50" s="22">
        <v>0</v>
      </c>
      <c r="AH50" s="22">
        <v>0</v>
      </c>
      <c r="AI50" s="22">
        <v>0</v>
      </c>
    </row>
    <row r="51" spans="1:35" ht="13.5">
      <c r="A51" s="40" t="s">
        <v>15</v>
      </c>
      <c r="B51" s="40" t="s">
        <v>100</v>
      </c>
      <c r="C51" s="41" t="s">
        <v>101</v>
      </c>
      <c r="D51" s="31">
        <f t="shared" si="0"/>
        <v>460</v>
      </c>
      <c r="E51" s="22">
        <v>184</v>
      </c>
      <c r="F51" s="31">
        <f t="shared" si="1"/>
        <v>249</v>
      </c>
      <c r="G51" s="22">
        <v>246</v>
      </c>
      <c r="H51" s="22">
        <v>0</v>
      </c>
      <c r="I51" s="22">
        <v>0</v>
      </c>
      <c r="J51" s="22">
        <v>0</v>
      </c>
      <c r="K51" s="22">
        <v>3</v>
      </c>
      <c r="L51" s="22">
        <v>27</v>
      </c>
      <c r="M51" s="22">
        <f t="shared" si="2"/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f t="shared" si="3"/>
        <v>187</v>
      </c>
      <c r="U51" s="22">
        <v>184</v>
      </c>
      <c r="V51" s="22">
        <v>3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4"/>
        <v>199</v>
      </c>
      <c r="AB51" s="22">
        <v>27</v>
      </c>
      <c r="AC51" s="22">
        <v>27</v>
      </c>
      <c r="AD51" s="22">
        <f t="shared" si="5"/>
        <v>145</v>
      </c>
      <c r="AE51" s="22">
        <v>142</v>
      </c>
      <c r="AF51" s="22">
        <v>0</v>
      </c>
      <c r="AG51" s="22">
        <v>0</v>
      </c>
      <c r="AH51" s="22">
        <v>0</v>
      </c>
      <c r="AI51" s="22">
        <v>3</v>
      </c>
    </row>
    <row r="52" spans="1:35" ht="13.5">
      <c r="A52" s="40" t="s">
        <v>15</v>
      </c>
      <c r="B52" s="40" t="s">
        <v>102</v>
      </c>
      <c r="C52" s="41" t="s">
        <v>275</v>
      </c>
      <c r="D52" s="31">
        <f t="shared" si="0"/>
        <v>955</v>
      </c>
      <c r="E52" s="22">
        <v>542</v>
      </c>
      <c r="F52" s="31">
        <f t="shared" si="1"/>
        <v>378</v>
      </c>
      <c r="G52" s="22">
        <v>374</v>
      </c>
      <c r="H52" s="22">
        <v>0</v>
      </c>
      <c r="I52" s="22">
        <v>0</v>
      </c>
      <c r="J52" s="22">
        <v>0</v>
      </c>
      <c r="K52" s="22">
        <v>4</v>
      </c>
      <c r="L52" s="22">
        <v>31</v>
      </c>
      <c r="M52" s="22">
        <f t="shared" si="2"/>
        <v>4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4</v>
      </c>
      <c r="T52" s="22">
        <f t="shared" si="3"/>
        <v>547</v>
      </c>
      <c r="U52" s="22">
        <v>542</v>
      </c>
      <c r="V52" s="22">
        <v>5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4"/>
        <v>335</v>
      </c>
      <c r="AB52" s="22">
        <v>31</v>
      </c>
      <c r="AC52" s="22">
        <v>80</v>
      </c>
      <c r="AD52" s="22">
        <f t="shared" si="5"/>
        <v>224</v>
      </c>
      <c r="AE52" s="22">
        <v>224</v>
      </c>
      <c r="AF52" s="22">
        <v>0</v>
      </c>
      <c r="AG52" s="22">
        <v>0</v>
      </c>
      <c r="AH52" s="22">
        <v>0</v>
      </c>
      <c r="AI52" s="22">
        <v>0</v>
      </c>
    </row>
    <row r="53" spans="1:35" ht="13.5">
      <c r="A53" s="40" t="s">
        <v>15</v>
      </c>
      <c r="B53" s="40" t="s">
        <v>103</v>
      </c>
      <c r="C53" s="41" t="s">
        <v>276</v>
      </c>
      <c r="D53" s="31">
        <f t="shared" si="0"/>
        <v>1263</v>
      </c>
      <c r="E53" s="22">
        <v>884</v>
      </c>
      <c r="F53" s="31">
        <f t="shared" si="1"/>
        <v>339</v>
      </c>
      <c r="G53" s="22">
        <v>335</v>
      </c>
      <c r="H53" s="22">
        <v>0</v>
      </c>
      <c r="I53" s="22">
        <v>0</v>
      </c>
      <c r="J53" s="22">
        <v>0</v>
      </c>
      <c r="K53" s="22">
        <v>4</v>
      </c>
      <c r="L53" s="22">
        <v>40</v>
      </c>
      <c r="M53" s="22">
        <f t="shared" si="2"/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f t="shared" si="3"/>
        <v>888</v>
      </c>
      <c r="U53" s="22">
        <v>884</v>
      </c>
      <c r="V53" s="22">
        <v>4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4"/>
        <v>385</v>
      </c>
      <c r="AB53" s="22">
        <v>40</v>
      </c>
      <c r="AC53" s="22">
        <v>130</v>
      </c>
      <c r="AD53" s="22">
        <f t="shared" si="5"/>
        <v>215</v>
      </c>
      <c r="AE53" s="22">
        <v>215</v>
      </c>
      <c r="AF53" s="22">
        <v>0</v>
      </c>
      <c r="AG53" s="22">
        <v>0</v>
      </c>
      <c r="AH53" s="22">
        <v>0</v>
      </c>
      <c r="AI53" s="22">
        <v>0</v>
      </c>
    </row>
    <row r="54" spans="1:35" ht="13.5">
      <c r="A54" s="40" t="s">
        <v>15</v>
      </c>
      <c r="B54" s="40" t="s">
        <v>104</v>
      </c>
      <c r="C54" s="41" t="s">
        <v>105</v>
      </c>
      <c r="D54" s="31">
        <f t="shared" si="0"/>
        <v>3173</v>
      </c>
      <c r="E54" s="22">
        <v>2755</v>
      </c>
      <c r="F54" s="31">
        <f t="shared" si="1"/>
        <v>418</v>
      </c>
      <c r="G54" s="22">
        <v>74</v>
      </c>
      <c r="H54" s="22">
        <v>344</v>
      </c>
      <c r="I54" s="22">
        <v>0</v>
      </c>
      <c r="J54" s="22">
        <v>0</v>
      </c>
      <c r="K54" s="22">
        <v>0</v>
      </c>
      <c r="L54" s="22">
        <v>0</v>
      </c>
      <c r="M54" s="22">
        <f t="shared" si="2"/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f t="shared" si="3"/>
        <v>2755</v>
      </c>
      <c r="U54" s="22">
        <v>2755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4"/>
        <v>319</v>
      </c>
      <c r="AB54" s="22">
        <v>0</v>
      </c>
      <c r="AC54" s="22">
        <v>319</v>
      </c>
      <c r="AD54" s="22">
        <f t="shared" si="5"/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</row>
    <row r="55" spans="1:35" ht="13.5">
      <c r="A55" s="40" t="s">
        <v>15</v>
      </c>
      <c r="B55" s="40" t="s">
        <v>106</v>
      </c>
      <c r="C55" s="41" t="s">
        <v>107</v>
      </c>
      <c r="D55" s="31">
        <f t="shared" si="0"/>
        <v>3889</v>
      </c>
      <c r="E55" s="22">
        <v>2681</v>
      </c>
      <c r="F55" s="31">
        <f t="shared" si="1"/>
        <v>1208</v>
      </c>
      <c r="G55" s="22">
        <v>433</v>
      </c>
      <c r="H55" s="22">
        <v>775</v>
      </c>
      <c r="I55" s="22">
        <v>0</v>
      </c>
      <c r="J55" s="22">
        <v>0</v>
      </c>
      <c r="K55" s="22">
        <v>0</v>
      </c>
      <c r="L55" s="22">
        <v>0</v>
      </c>
      <c r="M55" s="22">
        <f t="shared" si="2"/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f t="shared" si="3"/>
        <v>2681</v>
      </c>
      <c r="U55" s="22">
        <v>2681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4"/>
        <v>985</v>
      </c>
      <c r="AB55" s="22">
        <v>0</v>
      </c>
      <c r="AC55" s="22">
        <v>243</v>
      </c>
      <c r="AD55" s="22">
        <f t="shared" si="5"/>
        <v>742</v>
      </c>
      <c r="AE55" s="22">
        <v>282</v>
      </c>
      <c r="AF55" s="22">
        <v>460</v>
      </c>
      <c r="AG55" s="22">
        <v>0</v>
      </c>
      <c r="AH55" s="22">
        <v>0</v>
      </c>
      <c r="AI55" s="22">
        <v>0</v>
      </c>
    </row>
    <row r="56" spans="1:35" ht="13.5">
      <c r="A56" s="40" t="s">
        <v>15</v>
      </c>
      <c r="B56" s="40" t="s">
        <v>108</v>
      </c>
      <c r="C56" s="41" t="s">
        <v>109</v>
      </c>
      <c r="D56" s="31">
        <f t="shared" si="0"/>
        <v>4096</v>
      </c>
      <c r="E56" s="22">
        <v>3127</v>
      </c>
      <c r="F56" s="31">
        <f t="shared" si="1"/>
        <v>596</v>
      </c>
      <c r="G56" s="22">
        <v>596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f t="shared" si="2"/>
        <v>373</v>
      </c>
      <c r="N56" s="22">
        <v>373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f t="shared" si="3"/>
        <v>3127</v>
      </c>
      <c r="U56" s="22">
        <v>3127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4"/>
        <v>295</v>
      </c>
      <c r="AB56" s="22">
        <v>0</v>
      </c>
      <c r="AC56" s="22">
        <v>295</v>
      </c>
      <c r="AD56" s="22">
        <f t="shared" si="5"/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</row>
    <row r="57" spans="1:35" ht="13.5">
      <c r="A57" s="40" t="s">
        <v>15</v>
      </c>
      <c r="B57" s="40" t="s">
        <v>110</v>
      </c>
      <c r="C57" s="41" t="s">
        <v>111</v>
      </c>
      <c r="D57" s="31">
        <f t="shared" si="0"/>
        <v>3656</v>
      </c>
      <c r="E57" s="22">
        <v>2586</v>
      </c>
      <c r="F57" s="31">
        <f t="shared" si="1"/>
        <v>1070</v>
      </c>
      <c r="G57" s="22">
        <v>289</v>
      </c>
      <c r="H57" s="22">
        <v>565</v>
      </c>
      <c r="I57" s="22">
        <v>0</v>
      </c>
      <c r="J57" s="22">
        <v>0</v>
      </c>
      <c r="K57" s="22">
        <v>216</v>
      </c>
      <c r="L57" s="22">
        <v>0</v>
      </c>
      <c r="M57" s="22">
        <f t="shared" si="2"/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f t="shared" si="3"/>
        <v>2688</v>
      </c>
      <c r="U57" s="22">
        <v>2586</v>
      </c>
      <c r="V57" s="22">
        <v>26</v>
      </c>
      <c r="W57" s="22">
        <v>0</v>
      </c>
      <c r="X57" s="22">
        <v>0</v>
      </c>
      <c r="Y57" s="22">
        <v>0</v>
      </c>
      <c r="Z57" s="22">
        <v>76</v>
      </c>
      <c r="AA57" s="22">
        <f t="shared" si="4"/>
        <v>582</v>
      </c>
      <c r="AB57" s="22">
        <v>0</v>
      </c>
      <c r="AC57" s="22">
        <v>277</v>
      </c>
      <c r="AD57" s="22">
        <f t="shared" si="5"/>
        <v>305</v>
      </c>
      <c r="AE57" s="22">
        <v>0</v>
      </c>
      <c r="AF57" s="22">
        <v>0</v>
      </c>
      <c r="AG57" s="22">
        <v>0</v>
      </c>
      <c r="AH57" s="22">
        <v>0</v>
      </c>
      <c r="AI57" s="22">
        <v>305</v>
      </c>
    </row>
    <row r="58" spans="1:35" ht="13.5">
      <c r="A58" s="40" t="s">
        <v>15</v>
      </c>
      <c r="B58" s="40" t="s">
        <v>112</v>
      </c>
      <c r="C58" s="41" t="s">
        <v>113</v>
      </c>
      <c r="D58" s="31">
        <f t="shared" si="0"/>
        <v>586</v>
      </c>
      <c r="E58" s="22">
        <v>424</v>
      </c>
      <c r="F58" s="31">
        <f t="shared" si="1"/>
        <v>162</v>
      </c>
      <c r="G58" s="22">
        <v>96</v>
      </c>
      <c r="H58" s="22">
        <v>66</v>
      </c>
      <c r="I58" s="22">
        <v>0</v>
      </c>
      <c r="J58" s="22">
        <v>0</v>
      </c>
      <c r="K58" s="22">
        <v>0</v>
      </c>
      <c r="L58" s="22">
        <v>0</v>
      </c>
      <c r="M58" s="22">
        <f t="shared" si="2"/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f t="shared" si="3"/>
        <v>618</v>
      </c>
      <c r="U58" s="22">
        <v>424</v>
      </c>
      <c r="V58" s="22">
        <v>128</v>
      </c>
      <c r="W58" s="22">
        <v>66</v>
      </c>
      <c r="X58" s="22">
        <v>0</v>
      </c>
      <c r="Y58" s="22">
        <v>0</v>
      </c>
      <c r="Z58" s="22">
        <v>0</v>
      </c>
      <c r="AA58" s="22">
        <f t="shared" si="4"/>
        <v>154</v>
      </c>
      <c r="AB58" s="22">
        <v>0</v>
      </c>
      <c r="AC58" s="22">
        <v>66</v>
      </c>
      <c r="AD58" s="22">
        <f t="shared" si="5"/>
        <v>88</v>
      </c>
      <c r="AE58" s="22">
        <v>88</v>
      </c>
      <c r="AF58" s="22">
        <v>0</v>
      </c>
      <c r="AG58" s="22">
        <v>0</v>
      </c>
      <c r="AH58" s="22">
        <v>0</v>
      </c>
      <c r="AI58" s="22">
        <v>0</v>
      </c>
    </row>
    <row r="59" spans="1:35" ht="13.5">
      <c r="A59" s="40" t="s">
        <v>15</v>
      </c>
      <c r="B59" s="40" t="s">
        <v>114</v>
      </c>
      <c r="C59" s="41" t="s">
        <v>115</v>
      </c>
      <c r="D59" s="31">
        <f t="shared" si="0"/>
        <v>1025</v>
      </c>
      <c r="E59" s="22">
        <v>833</v>
      </c>
      <c r="F59" s="31">
        <f t="shared" si="1"/>
        <v>192</v>
      </c>
      <c r="G59" s="22">
        <v>138</v>
      </c>
      <c r="H59" s="22">
        <v>54</v>
      </c>
      <c r="I59" s="22">
        <v>0</v>
      </c>
      <c r="J59" s="22">
        <v>0</v>
      </c>
      <c r="K59" s="22">
        <v>0</v>
      </c>
      <c r="L59" s="22">
        <v>0</v>
      </c>
      <c r="M59" s="22">
        <f t="shared" si="2"/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f t="shared" si="3"/>
        <v>833</v>
      </c>
      <c r="U59" s="22">
        <v>833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f t="shared" si="4"/>
        <v>284</v>
      </c>
      <c r="AB59" s="22">
        <v>0</v>
      </c>
      <c r="AC59" s="22">
        <v>124</v>
      </c>
      <c r="AD59" s="22">
        <f t="shared" si="5"/>
        <v>160</v>
      </c>
      <c r="AE59" s="22">
        <v>138</v>
      </c>
      <c r="AF59" s="22">
        <v>22</v>
      </c>
      <c r="AG59" s="22">
        <v>0</v>
      </c>
      <c r="AH59" s="22">
        <v>0</v>
      </c>
      <c r="AI59" s="22">
        <v>0</v>
      </c>
    </row>
    <row r="60" spans="1:35" ht="13.5">
      <c r="A60" s="40" t="s">
        <v>15</v>
      </c>
      <c r="B60" s="40" t="s">
        <v>116</v>
      </c>
      <c r="C60" s="41" t="s">
        <v>117</v>
      </c>
      <c r="D60" s="31">
        <f t="shared" si="0"/>
        <v>2071</v>
      </c>
      <c r="E60" s="22">
        <v>960</v>
      </c>
      <c r="F60" s="31">
        <f t="shared" si="1"/>
        <v>1111</v>
      </c>
      <c r="G60" s="22">
        <v>329</v>
      </c>
      <c r="H60" s="22">
        <v>782</v>
      </c>
      <c r="I60" s="22">
        <v>0</v>
      </c>
      <c r="J60" s="22">
        <v>0</v>
      </c>
      <c r="K60" s="22">
        <v>0</v>
      </c>
      <c r="L60" s="22">
        <v>0</v>
      </c>
      <c r="M60" s="22">
        <f t="shared" si="2"/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f t="shared" si="3"/>
        <v>960</v>
      </c>
      <c r="U60" s="22">
        <v>960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f t="shared" si="4"/>
        <v>967</v>
      </c>
      <c r="AB60" s="22">
        <v>0</v>
      </c>
      <c r="AC60" s="22">
        <v>224</v>
      </c>
      <c r="AD60" s="22">
        <f t="shared" si="5"/>
        <v>743</v>
      </c>
      <c r="AE60" s="22">
        <v>220</v>
      </c>
      <c r="AF60" s="22">
        <v>523</v>
      </c>
      <c r="AG60" s="22">
        <v>0</v>
      </c>
      <c r="AH60" s="22">
        <v>0</v>
      </c>
      <c r="AI60" s="22">
        <v>0</v>
      </c>
    </row>
    <row r="61" spans="1:35" ht="13.5">
      <c r="A61" s="40" t="s">
        <v>15</v>
      </c>
      <c r="B61" s="40" t="s">
        <v>118</v>
      </c>
      <c r="C61" s="41" t="s">
        <v>119</v>
      </c>
      <c r="D61" s="31">
        <f t="shared" si="0"/>
        <v>1182</v>
      </c>
      <c r="E61" s="22">
        <v>679</v>
      </c>
      <c r="F61" s="31">
        <f t="shared" si="1"/>
        <v>503</v>
      </c>
      <c r="G61" s="22">
        <v>60</v>
      </c>
      <c r="H61" s="22">
        <v>443</v>
      </c>
      <c r="I61" s="22">
        <v>0</v>
      </c>
      <c r="J61" s="22">
        <v>0</v>
      </c>
      <c r="K61" s="22">
        <v>0</v>
      </c>
      <c r="L61" s="22">
        <v>0</v>
      </c>
      <c r="M61" s="22">
        <f t="shared" si="2"/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f t="shared" si="3"/>
        <v>679</v>
      </c>
      <c r="U61" s="22">
        <v>679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f t="shared" si="4"/>
        <v>401</v>
      </c>
      <c r="AB61" s="22">
        <v>0</v>
      </c>
      <c r="AC61" s="22">
        <v>158</v>
      </c>
      <c r="AD61" s="22">
        <f t="shared" si="5"/>
        <v>243</v>
      </c>
      <c r="AE61" s="22">
        <v>29</v>
      </c>
      <c r="AF61" s="22">
        <v>214</v>
      </c>
      <c r="AG61" s="22">
        <v>0</v>
      </c>
      <c r="AH61" s="22">
        <v>0</v>
      </c>
      <c r="AI61" s="22">
        <v>0</v>
      </c>
    </row>
    <row r="62" spans="1:35" ht="13.5">
      <c r="A62" s="40" t="s">
        <v>15</v>
      </c>
      <c r="B62" s="40" t="s">
        <v>120</v>
      </c>
      <c r="C62" s="41" t="s">
        <v>121</v>
      </c>
      <c r="D62" s="31">
        <f t="shared" si="0"/>
        <v>1160</v>
      </c>
      <c r="E62" s="22">
        <v>672</v>
      </c>
      <c r="F62" s="31">
        <f t="shared" si="1"/>
        <v>488</v>
      </c>
      <c r="G62" s="22">
        <v>66</v>
      </c>
      <c r="H62" s="22">
        <v>422</v>
      </c>
      <c r="I62" s="22">
        <v>0</v>
      </c>
      <c r="J62" s="22">
        <v>0</v>
      </c>
      <c r="K62" s="22">
        <v>0</v>
      </c>
      <c r="L62" s="22">
        <v>0</v>
      </c>
      <c r="M62" s="22">
        <f t="shared" si="2"/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f t="shared" si="3"/>
        <v>672</v>
      </c>
      <c r="U62" s="22">
        <v>672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4"/>
        <v>387</v>
      </c>
      <c r="AB62" s="22">
        <v>0</v>
      </c>
      <c r="AC62" s="22">
        <v>156</v>
      </c>
      <c r="AD62" s="22">
        <f t="shared" si="5"/>
        <v>231</v>
      </c>
      <c r="AE62" s="22">
        <v>31</v>
      </c>
      <c r="AF62" s="22">
        <v>200</v>
      </c>
      <c r="AG62" s="22">
        <v>0</v>
      </c>
      <c r="AH62" s="22">
        <v>0</v>
      </c>
      <c r="AI62" s="22">
        <v>0</v>
      </c>
    </row>
    <row r="63" spans="1:35" ht="13.5">
      <c r="A63" s="40" t="s">
        <v>15</v>
      </c>
      <c r="B63" s="40" t="s">
        <v>122</v>
      </c>
      <c r="C63" s="41" t="s">
        <v>123</v>
      </c>
      <c r="D63" s="31">
        <f t="shared" si="0"/>
        <v>3235</v>
      </c>
      <c r="E63" s="22">
        <v>2179</v>
      </c>
      <c r="F63" s="31">
        <f t="shared" si="1"/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306</v>
      </c>
      <c r="M63" s="22">
        <f t="shared" si="2"/>
        <v>750</v>
      </c>
      <c r="N63" s="22">
        <v>389</v>
      </c>
      <c r="O63" s="22">
        <v>59</v>
      </c>
      <c r="P63" s="22">
        <v>98</v>
      </c>
      <c r="Q63" s="22">
        <v>10</v>
      </c>
      <c r="R63" s="22">
        <v>3</v>
      </c>
      <c r="S63" s="22">
        <v>191</v>
      </c>
      <c r="T63" s="22">
        <f t="shared" si="3"/>
        <v>2179</v>
      </c>
      <c r="U63" s="22">
        <v>2179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f t="shared" si="4"/>
        <v>306</v>
      </c>
      <c r="AB63" s="22">
        <v>306</v>
      </c>
      <c r="AC63" s="22">
        <v>0</v>
      </c>
      <c r="AD63" s="22">
        <f t="shared" si="5"/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</row>
    <row r="64" spans="1:35" ht="13.5">
      <c r="A64" s="40" t="s">
        <v>15</v>
      </c>
      <c r="B64" s="40" t="s">
        <v>124</v>
      </c>
      <c r="C64" s="41" t="s">
        <v>125</v>
      </c>
      <c r="D64" s="31">
        <f t="shared" si="0"/>
        <v>1831</v>
      </c>
      <c r="E64" s="22">
        <v>9</v>
      </c>
      <c r="F64" s="31">
        <f t="shared" si="1"/>
        <v>1799</v>
      </c>
      <c r="G64" s="22">
        <v>0</v>
      </c>
      <c r="H64" s="22">
        <v>541</v>
      </c>
      <c r="I64" s="22">
        <v>0</v>
      </c>
      <c r="J64" s="22">
        <v>1258</v>
      </c>
      <c r="K64" s="22">
        <v>0</v>
      </c>
      <c r="L64" s="22">
        <v>20</v>
      </c>
      <c r="M64" s="22">
        <f t="shared" si="2"/>
        <v>3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3</v>
      </c>
      <c r="T64" s="22">
        <f t="shared" si="3"/>
        <v>9</v>
      </c>
      <c r="U64" s="22">
        <v>9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f t="shared" si="4"/>
        <v>21</v>
      </c>
      <c r="AB64" s="22">
        <v>20</v>
      </c>
      <c r="AC64" s="22">
        <v>1</v>
      </c>
      <c r="AD64" s="22">
        <f t="shared" si="5"/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</row>
    <row r="65" spans="1:35" ht="13.5">
      <c r="A65" s="40" t="s">
        <v>15</v>
      </c>
      <c r="B65" s="40" t="s">
        <v>126</v>
      </c>
      <c r="C65" s="41" t="s">
        <v>127</v>
      </c>
      <c r="D65" s="31">
        <f t="shared" si="0"/>
        <v>574</v>
      </c>
      <c r="E65" s="22">
        <v>0</v>
      </c>
      <c r="F65" s="31">
        <f t="shared" si="1"/>
        <v>496</v>
      </c>
      <c r="G65" s="22">
        <v>65</v>
      </c>
      <c r="H65" s="22">
        <v>141</v>
      </c>
      <c r="I65" s="22">
        <v>0</v>
      </c>
      <c r="J65" s="22">
        <v>290</v>
      </c>
      <c r="K65" s="22">
        <v>0</v>
      </c>
      <c r="L65" s="22">
        <v>0</v>
      </c>
      <c r="M65" s="22">
        <f t="shared" si="2"/>
        <v>78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78</v>
      </c>
      <c r="T65" s="22">
        <f t="shared" si="3"/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f t="shared" si="4"/>
        <v>0</v>
      </c>
      <c r="AB65" s="22">
        <v>0</v>
      </c>
      <c r="AC65" s="22">
        <v>0</v>
      </c>
      <c r="AD65" s="22">
        <f t="shared" si="5"/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</row>
    <row r="66" spans="1:35" ht="13.5">
      <c r="A66" s="40" t="s">
        <v>15</v>
      </c>
      <c r="B66" s="40" t="s">
        <v>128</v>
      </c>
      <c r="C66" s="41" t="s">
        <v>129</v>
      </c>
      <c r="D66" s="31">
        <f t="shared" si="0"/>
        <v>5216</v>
      </c>
      <c r="E66" s="22">
        <v>3388</v>
      </c>
      <c r="F66" s="31">
        <f t="shared" si="1"/>
        <v>1612</v>
      </c>
      <c r="G66" s="22">
        <v>74</v>
      </c>
      <c r="H66" s="22">
        <v>1538</v>
      </c>
      <c r="I66" s="22">
        <v>0</v>
      </c>
      <c r="J66" s="22">
        <v>0</v>
      </c>
      <c r="K66" s="22">
        <v>0</v>
      </c>
      <c r="L66" s="22">
        <v>100</v>
      </c>
      <c r="M66" s="22">
        <f t="shared" si="2"/>
        <v>116</v>
      </c>
      <c r="N66" s="22">
        <v>0</v>
      </c>
      <c r="O66" s="22">
        <v>0</v>
      </c>
      <c r="P66" s="22">
        <v>0</v>
      </c>
      <c r="Q66" s="22">
        <v>0</v>
      </c>
      <c r="R66" s="22">
        <v>116</v>
      </c>
      <c r="S66" s="22">
        <v>0</v>
      </c>
      <c r="T66" s="22">
        <f t="shared" si="3"/>
        <v>3388</v>
      </c>
      <c r="U66" s="22">
        <v>3388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f t="shared" si="4"/>
        <v>729</v>
      </c>
      <c r="AB66" s="22">
        <v>100</v>
      </c>
      <c r="AC66" s="22">
        <v>629</v>
      </c>
      <c r="AD66" s="22">
        <f t="shared" si="5"/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</row>
    <row r="67" spans="1:35" ht="13.5">
      <c r="A67" s="40" t="s">
        <v>15</v>
      </c>
      <c r="B67" s="40" t="s">
        <v>130</v>
      </c>
      <c r="C67" s="41" t="s">
        <v>131</v>
      </c>
      <c r="D67" s="31">
        <f t="shared" si="0"/>
        <v>1471</v>
      </c>
      <c r="E67" s="22">
        <v>0</v>
      </c>
      <c r="F67" s="31">
        <f t="shared" si="1"/>
        <v>1310</v>
      </c>
      <c r="G67" s="22">
        <v>43</v>
      </c>
      <c r="H67" s="22">
        <v>224</v>
      </c>
      <c r="I67" s="22">
        <v>0</v>
      </c>
      <c r="J67" s="22">
        <v>1043</v>
      </c>
      <c r="K67" s="22">
        <v>0</v>
      </c>
      <c r="L67" s="22">
        <v>0</v>
      </c>
      <c r="M67" s="22">
        <f t="shared" si="2"/>
        <v>161</v>
      </c>
      <c r="N67" s="22">
        <v>141</v>
      </c>
      <c r="O67" s="22">
        <v>0</v>
      </c>
      <c r="P67" s="22">
        <v>0</v>
      </c>
      <c r="Q67" s="22">
        <v>0</v>
      </c>
      <c r="R67" s="22">
        <v>0</v>
      </c>
      <c r="S67" s="22">
        <v>20</v>
      </c>
      <c r="T67" s="22">
        <f t="shared" si="3"/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f t="shared" si="4"/>
        <v>0</v>
      </c>
      <c r="AB67" s="22">
        <v>0</v>
      </c>
      <c r="AC67" s="22">
        <v>0</v>
      </c>
      <c r="AD67" s="22">
        <f t="shared" si="5"/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</row>
    <row r="68" spans="1:35" ht="13.5">
      <c r="A68" s="40" t="s">
        <v>15</v>
      </c>
      <c r="B68" s="40" t="s">
        <v>132</v>
      </c>
      <c r="C68" s="41" t="s">
        <v>133</v>
      </c>
      <c r="D68" s="31">
        <f t="shared" si="0"/>
        <v>1264</v>
      </c>
      <c r="E68" s="22">
        <v>0</v>
      </c>
      <c r="F68" s="31">
        <f t="shared" si="1"/>
        <v>1191</v>
      </c>
      <c r="G68" s="22">
        <v>62</v>
      </c>
      <c r="H68" s="22">
        <v>139</v>
      </c>
      <c r="I68" s="22">
        <v>0</v>
      </c>
      <c r="J68" s="22">
        <v>990</v>
      </c>
      <c r="K68" s="22">
        <v>0</v>
      </c>
      <c r="L68" s="22">
        <v>0</v>
      </c>
      <c r="M68" s="22">
        <f t="shared" si="2"/>
        <v>73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73</v>
      </c>
      <c r="T68" s="22">
        <f t="shared" si="3"/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f t="shared" si="4"/>
        <v>0</v>
      </c>
      <c r="AB68" s="22">
        <v>0</v>
      </c>
      <c r="AC68" s="22">
        <v>0</v>
      </c>
      <c r="AD68" s="22">
        <f t="shared" si="5"/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</row>
    <row r="69" spans="1:35" ht="13.5">
      <c r="A69" s="40" t="s">
        <v>15</v>
      </c>
      <c r="B69" s="40" t="s">
        <v>134</v>
      </c>
      <c r="C69" s="41" t="s">
        <v>135</v>
      </c>
      <c r="D69" s="31">
        <f t="shared" si="0"/>
        <v>312</v>
      </c>
      <c r="E69" s="22">
        <v>0</v>
      </c>
      <c r="F69" s="31">
        <f t="shared" si="1"/>
        <v>240</v>
      </c>
      <c r="G69" s="22">
        <v>0</v>
      </c>
      <c r="H69" s="22">
        <v>47</v>
      </c>
      <c r="I69" s="22">
        <v>0</v>
      </c>
      <c r="J69" s="22">
        <v>193</v>
      </c>
      <c r="K69" s="22">
        <v>0</v>
      </c>
      <c r="L69" s="22">
        <v>0</v>
      </c>
      <c r="M69" s="22">
        <f t="shared" si="2"/>
        <v>72</v>
      </c>
      <c r="N69" s="22">
        <v>72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f t="shared" si="3"/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f t="shared" si="4"/>
        <v>0</v>
      </c>
      <c r="AB69" s="22">
        <v>0</v>
      </c>
      <c r="AC69" s="22">
        <v>0</v>
      </c>
      <c r="AD69" s="22">
        <f t="shared" si="5"/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</row>
    <row r="70" spans="1:35" ht="13.5">
      <c r="A70" s="40" t="s">
        <v>15</v>
      </c>
      <c r="B70" s="40" t="s">
        <v>136</v>
      </c>
      <c r="C70" s="41" t="s">
        <v>137</v>
      </c>
      <c r="D70" s="31">
        <f t="shared" si="0"/>
        <v>880</v>
      </c>
      <c r="E70" s="22">
        <v>540</v>
      </c>
      <c r="F70" s="31">
        <f t="shared" si="1"/>
        <v>256</v>
      </c>
      <c r="G70" s="22">
        <v>0</v>
      </c>
      <c r="H70" s="22">
        <v>202</v>
      </c>
      <c r="I70" s="22">
        <v>0</v>
      </c>
      <c r="J70" s="22">
        <v>0</v>
      </c>
      <c r="K70" s="22">
        <v>54</v>
      </c>
      <c r="L70" s="22">
        <v>0</v>
      </c>
      <c r="M70" s="22">
        <f t="shared" si="2"/>
        <v>84</v>
      </c>
      <c r="N70" s="22">
        <v>0</v>
      </c>
      <c r="O70" s="22">
        <v>42</v>
      </c>
      <c r="P70" s="22">
        <v>38</v>
      </c>
      <c r="Q70" s="22">
        <v>4</v>
      </c>
      <c r="R70" s="22">
        <v>0</v>
      </c>
      <c r="S70" s="22">
        <v>0</v>
      </c>
      <c r="T70" s="22">
        <f t="shared" si="3"/>
        <v>540</v>
      </c>
      <c r="U70" s="22">
        <v>540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f t="shared" si="4"/>
        <v>291</v>
      </c>
      <c r="AB70" s="22">
        <v>0</v>
      </c>
      <c r="AC70" s="22">
        <v>35</v>
      </c>
      <c r="AD70" s="22">
        <f t="shared" si="5"/>
        <v>256</v>
      </c>
      <c r="AE70" s="22">
        <v>0</v>
      </c>
      <c r="AF70" s="22">
        <v>240</v>
      </c>
      <c r="AG70" s="22">
        <v>0</v>
      </c>
      <c r="AH70" s="22">
        <v>0</v>
      </c>
      <c r="AI70" s="22">
        <v>16</v>
      </c>
    </row>
    <row r="71" spans="1:35" ht="13.5">
      <c r="A71" s="40" t="s">
        <v>15</v>
      </c>
      <c r="B71" s="40" t="s">
        <v>138</v>
      </c>
      <c r="C71" s="41" t="s">
        <v>139</v>
      </c>
      <c r="D71" s="31">
        <f t="shared" si="0"/>
        <v>4039</v>
      </c>
      <c r="E71" s="22">
        <v>2340</v>
      </c>
      <c r="F71" s="31">
        <f t="shared" si="1"/>
        <v>998</v>
      </c>
      <c r="G71" s="22">
        <v>0</v>
      </c>
      <c r="H71" s="22">
        <v>998</v>
      </c>
      <c r="I71" s="22">
        <v>0</v>
      </c>
      <c r="J71" s="22">
        <v>0</v>
      </c>
      <c r="K71" s="22">
        <v>0</v>
      </c>
      <c r="L71" s="22">
        <v>701</v>
      </c>
      <c r="M71" s="22">
        <f t="shared" si="2"/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f t="shared" si="3"/>
        <v>2340</v>
      </c>
      <c r="U71" s="22">
        <v>2340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f t="shared" si="4"/>
        <v>1028</v>
      </c>
      <c r="AB71" s="22">
        <v>701</v>
      </c>
      <c r="AC71" s="22">
        <v>312</v>
      </c>
      <c r="AD71" s="22">
        <f t="shared" si="5"/>
        <v>15</v>
      </c>
      <c r="AE71" s="22">
        <v>0</v>
      </c>
      <c r="AF71" s="22">
        <v>15</v>
      </c>
      <c r="AG71" s="22">
        <v>0</v>
      </c>
      <c r="AH71" s="22">
        <v>0</v>
      </c>
      <c r="AI71" s="22">
        <v>0</v>
      </c>
    </row>
    <row r="72" spans="1:35" ht="13.5">
      <c r="A72" s="40" t="s">
        <v>15</v>
      </c>
      <c r="B72" s="40" t="s">
        <v>140</v>
      </c>
      <c r="C72" s="41" t="s">
        <v>141</v>
      </c>
      <c r="D72" s="31">
        <f t="shared" si="0"/>
        <v>11349</v>
      </c>
      <c r="E72" s="22">
        <v>9668</v>
      </c>
      <c r="F72" s="31">
        <f t="shared" si="1"/>
        <v>1681</v>
      </c>
      <c r="G72" s="22">
        <v>0</v>
      </c>
      <c r="H72" s="22">
        <v>1681</v>
      </c>
      <c r="I72" s="22">
        <v>0</v>
      </c>
      <c r="J72" s="22">
        <v>0</v>
      </c>
      <c r="K72" s="22">
        <v>0</v>
      </c>
      <c r="L72" s="22">
        <v>0</v>
      </c>
      <c r="M72" s="22">
        <f t="shared" si="2"/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f t="shared" si="3"/>
        <v>9668</v>
      </c>
      <c r="U72" s="22">
        <v>9668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f t="shared" si="4"/>
        <v>1565</v>
      </c>
      <c r="AB72" s="22">
        <v>0</v>
      </c>
      <c r="AC72" s="22">
        <v>1274</v>
      </c>
      <c r="AD72" s="22">
        <f t="shared" si="5"/>
        <v>291</v>
      </c>
      <c r="AE72" s="22">
        <v>0</v>
      </c>
      <c r="AF72" s="22">
        <v>291</v>
      </c>
      <c r="AG72" s="22">
        <v>0</v>
      </c>
      <c r="AH72" s="22">
        <v>0</v>
      </c>
      <c r="AI72" s="22">
        <v>0</v>
      </c>
    </row>
    <row r="73" spans="1:35" ht="13.5">
      <c r="A73" s="40" t="s">
        <v>15</v>
      </c>
      <c r="B73" s="40" t="s">
        <v>142</v>
      </c>
      <c r="C73" s="41" t="s">
        <v>143</v>
      </c>
      <c r="D73" s="31">
        <f t="shared" si="0"/>
        <v>5744</v>
      </c>
      <c r="E73" s="22">
        <v>4894</v>
      </c>
      <c r="F73" s="31">
        <f t="shared" si="1"/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48</v>
      </c>
      <c r="M73" s="22">
        <f t="shared" si="2"/>
        <v>802</v>
      </c>
      <c r="N73" s="22">
        <v>16</v>
      </c>
      <c r="O73" s="22">
        <v>321</v>
      </c>
      <c r="P73" s="22">
        <v>393</v>
      </c>
      <c r="Q73" s="22">
        <v>0</v>
      </c>
      <c r="R73" s="22">
        <v>0</v>
      </c>
      <c r="S73" s="22">
        <v>72</v>
      </c>
      <c r="T73" s="22">
        <f t="shared" si="3"/>
        <v>4894</v>
      </c>
      <c r="U73" s="22">
        <v>4894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f t="shared" si="4"/>
        <v>793</v>
      </c>
      <c r="AB73" s="22">
        <v>48</v>
      </c>
      <c r="AC73" s="22">
        <v>745</v>
      </c>
      <c r="AD73" s="22">
        <f t="shared" si="5"/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</row>
    <row r="74" spans="1:35" ht="13.5">
      <c r="A74" s="40" t="s">
        <v>15</v>
      </c>
      <c r="B74" s="40" t="s">
        <v>144</v>
      </c>
      <c r="C74" s="41" t="s">
        <v>145</v>
      </c>
      <c r="D74" s="31">
        <f t="shared" si="0"/>
        <v>690</v>
      </c>
      <c r="E74" s="22">
        <v>485</v>
      </c>
      <c r="F74" s="31">
        <f t="shared" si="1"/>
        <v>3</v>
      </c>
      <c r="G74" s="22">
        <v>0</v>
      </c>
      <c r="H74" s="22">
        <v>0</v>
      </c>
      <c r="I74" s="22">
        <v>0</v>
      </c>
      <c r="J74" s="22">
        <v>0</v>
      </c>
      <c r="K74" s="22">
        <v>3</v>
      </c>
      <c r="L74" s="22">
        <v>0</v>
      </c>
      <c r="M74" s="22">
        <f t="shared" si="2"/>
        <v>202</v>
      </c>
      <c r="N74" s="22">
        <v>0</v>
      </c>
      <c r="O74" s="22">
        <v>89</v>
      </c>
      <c r="P74" s="22">
        <v>41</v>
      </c>
      <c r="Q74" s="22">
        <v>1</v>
      </c>
      <c r="R74" s="22">
        <v>0</v>
      </c>
      <c r="S74" s="22">
        <v>71</v>
      </c>
      <c r="T74" s="22">
        <f t="shared" si="3"/>
        <v>485</v>
      </c>
      <c r="U74" s="22">
        <v>485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f t="shared" si="4"/>
        <v>56</v>
      </c>
      <c r="AB74" s="22">
        <v>0</v>
      </c>
      <c r="AC74" s="22">
        <v>53</v>
      </c>
      <c r="AD74" s="22">
        <f t="shared" si="5"/>
        <v>3</v>
      </c>
      <c r="AE74" s="22">
        <v>0</v>
      </c>
      <c r="AF74" s="22">
        <v>0</v>
      </c>
      <c r="AG74" s="22">
        <v>0</v>
      </c>
      <c r="AH74" s="22">
        <v>0</v>
      </c>
      <c r="AI74" s="22">
        <v>3</v>
      </c>
    </row>
    <row r="75" spans="1:35" ht="13.5">
      <c r="A75" s="40" t="s">
        <v>15</v>
      </c>
      <c r="B75" s="40" t="s">
        <v>146</v>
      </c>
      <c r="C75" s="41" t="s">
        <v>147</v>
      </c>
      <c r="D75" s="31">
        <f aca="true" t="shared" si="6" ref="D75:D91">E75+F75+L75+M75</f>
        <v>317</v>
      </c>
      <c r="E75" s="22">
        <v>147</v>
      </c>
      <c r="F75" s="31">
        <f aca="true" t="shared" si="7" ref="F75:F91">SUM(G75:K75)</f>
        <v>166</v>
      </c>
      <c r="G75" s="22">
        <v>118</v>
      </c>
      <c r="H75" s="22">
        <v>48</v>
      </c>
      <c r="I75" s="22">
        <v>0</v>
      </c>
      <c r="J75" s="22">
        <v>0</v>
      </c>
      <c r="K75" s="22">
        <v>0</v>
      </c>
      <c r="L75" s="22">
        <v>4</v>
      </c>
      <c r="M75" s="22">
        <f aca="true" t="shared" si="8" ref="M75:M91">SUM(N75:S75)</f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f aca="true" t="shared" si="9" ref="T75:T91">SUM(U75:Z75)</f>
        <v>147</v>
      </c>
      <c r="U75" s="22">
        <v>147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f aca="true" t="shared" si="10" ref="AA75:AA91">SUM(AB75:AD75)</f>
        <v>76</v>
      </c>
      <c r="AB75" s="22">
        <v>4</v>
      </c>
      <c r="AC75" s="22">
        <v>37</v>
      </c>
      <c r="AD75" s="22">
        <f aca="true" t="shared" si="11" ref="AD75:AD91">SUM(AE75:AI75)</f>
        <v>35</v>
      </c>
      <c r="AE75" s="22">
        <v>35</v>
      </c>
      <c r="AF75" s="22">
        <v>0</v>
      </c>
      <c r="AG75" s="22">
        <v>0</v>
      </c>
      <c r="AH75" s="22">
        <v>0</v>
      </c>
      <c r="AI75" s="22">
        <v>0</v>
      </c>
    </row>
    <row r="76" spans="1:35" ht="13.5">
      <c r="A76" s="40" t="s">
        <v>15</v>
      </c>
      <c r="B76" s="40" t="s">
        <v>148</v>
      </c>
      <c r="C76" s="41" t="s">
        <v>149</v>
      </c>
      <c r="D76" s="31">
        <f t="shared" si="6"/>
        <v>216</v>
      </c>
      <c r="E76" s="22">
        <v>116</v>
      </c>
      <c r="F76" s="31">
        <f t="shared" si="7"/>
        <v>9</v>
      </c>
      <c r="G76" s="22">
        <v>0</v>
      </c>
      <c r="H76" s="22">
        <v>9</v>
      </c>
      <c r="I76" s="22">
        <v>0</v>
      </c>
      <c r="J76" s="22">
        <v>0</v>
      </c>
      <c r="K76" s="22">
        <v>0</v>
      </c>
      <c r="L76" s="22">
        <v>0</v>
      </c>
      <c r="M76" s="22">
        <f t="shared" si="8"/>
        <v>91</v>
      </c>
      <c r="N76" s="22">
        <v>29</v>
      </c>
      <c r="O76" s="22">
        <v>0</v>
      </c>
      <c r="P76" s="22">
        <v>15</v>
      </c>
      <c r="Q76" s="22">
        <v>0</v>
      </c>
      <c r="R76" s="22">
        <v>0</v>
      </c>
      <c r="S76" s="22">
        <v>47</v>
      </c>
      <c r="T76" s="22">
        <f t="shared" si="9"/>
        <v>116</v>
      </c>
      <c r="U76" s="22">
        <v>116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f t="shared" si="10"/>
        <v>14</v>
      </c>
      <c r="AB76" s="22">
        <v>0</v>
      </c>
      <c r="AC76" s="22">
        <v>14</v>
      </c>
      <c r="AD76" s="22">
        <f t="shared" si="11"/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</row>
    <row r="77" spans="1:35" ht="13.5">
      <c r="A77" s="40" t="s">
        <v>15</v>
      </c>
      <c r="B77" s="40" t="s">
        <v>150</v>
      </c>
      <c r="C77" s="41" t="s">
        <v>279</v>
      </c>
      <c r="D77" s="31">
        <f t="shared" si="6"/>
        <v>943</v>
      </c>
      <c r="E77" s="22">
        <v>609</v>
      </c>
      <c r="F77" s="31">
        <f t="shared" si="7"/>
        <v>332</v>
      </c>
      <c r="G77" s="22">
        <v>168</v>
      </c>
      <c r="H77" s="22">
        <v>164</v>
      </c>
      <c r="I77" s="22">
        <v>0</v>
      </c>
      <c r="J77" s="22">
        <v>0</v>
      </c>
      <c r="K77" s="22">
        <v>0</v>
      </c>
      <c r="L77" s="22">
        <v>2</v>
      </c>
      <c r="M77" s="22">
        <f t="shared" si="8"/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f t="shared" si="9"/>
        <v>622</v>
      </c>
      <c r="U77" s="22">
        <v>609</v>
      </c>
      <c r="V77" s="22">
        <v>8</v>
      </c>
      <c r="W77" s="22">
        <v>5</v>
      </c>
      <c r="X77" s="22">
        <v>0</v>
      </c>
      <c r="Y77" s="22">
        <v>0</v>
      </c>
      <c r="Z77" s="22">
        <v>0</v>
      </c>
      <c r="AA77" s="22">
        <f t="shared" si="10"/>
        <v>43</v>
      </c>
      <c r="AB77" s="22">
        <v>2</v>
      </c>
      <c r="AC77" s="22">
        <v>41</v>
      </c>
      <c r="AD77" s="22">
        <f t="shared" si="11"/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</row>
    <row r="78" spans="1:35" ht="13.5">
      <c r="A78" s="40" t="s">
        <v>15</v>
      </c>
      <c r="B78" s="40" t="s">
        <v>151</v>
      </c>
      <c r="C78" s="41" t="s">
        <v>152</v>
      </c>
      <c r="D78" s="31">
        <f t="shared" si="6"/>
        <v>1463</v>
      </c>
      <c r="E78" s="22">
        <v>1157</v>
      </c>
      <c r="F78" s="31">
        <f t="shared" si="7"/>
        <v>306</v>
      </c>
      <c r="G78" s="22">
        <v>152</v>
      </c>
      <c r="H78" s="22">
        <v>154</v>
      </c>
      <c r="I78" s="22">
        <v>0</v>
      </c>
      <c r="J78" s="22">
        <v>0</v>
      </c>
      <c r="K78" s="22">
        <v>0</v>
      </c>
      <c r="L78" s="22">
        <v>0</v>
      </c>
      <c r="M78" s="22">
        <f t="shared" si="8"/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f t="shared" si="9"/>
        <v>1157</v>
      </c>
      <c r="U78" s="22">
        <v>1157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f t="shared" si="10"/>
        <v>98</v>
      </c>
      <c r="AB78" s="22">
        <v>0</v>
      </c>
      <c r="AC78" s="22">
        <v>98</v>
      </c>
      <c r="AD78" s="22">
        <f t="shared" si="11"/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</row>
    <row r="79" spans="1:35" ht="13.5">
      <c r="A79" s="40" t="s">
        <v>15</v>
      </c>
      <c r="B79" s="40" t="s">
        <v>153</v>
      </c>
      <c r="C79" s="41" t="s">
        <v>154</v>
      </c>
      <c r="D79" s="31">
        <f t="shared" si="6"/>
        <v>208</v>
      </c>
      <c r="E79" s="22">
        <v>24</v>
      </c>
      <c r="F79" s="31">
        <f t="shared" si="7"/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f t="shared" si="8"/>
        <v>184</v>
      </c>
      <c r="N79" s="22">
        <v>63</v>
      </c>
      <c r="O79" s="22">
        <v>17</v>
      </c>
      <c r="P79" s="22">
        <v>20</v>
      </c>
      <c r="Q79" s="22">
        <v>0</v>
      </c>
      <c r="R79" s="22">
        <v>0</v>
      </c>
      <c r="S79" s="22">
        <v>84</v>
      </c>
      <c r="T79" s="22">
        <f t="shared" si="9"/>
        <v>24</v>
      </c>
      <c r="U79" s="22">
        <v>24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f t="shared" si="10"/>
        <v>14</v>
      </c>
      <c r="AB79" s="22">
        <v>0</v>
      </c>
      <c r="AC79" s="22">
        <v>14</v>
      </c>
      <c r="AD79" s="22">
        <f t="shared" si="11"/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</row>
    <row r="80" spans="1:35" ht="13.5">
      <c r="A80" s="40" t="s">
        <v>15</v>
      </c>
      <c r="B80" s="40" t="s">
        <v>155</v>
      </c>
      <c r="C80" s="41" t="s">
        <v>156</v>
      </c>
      <c r="D80" s="31">
        <f t="shared" si="6"/>
        <v>364</v>
      </c>
      <c r="E80" s="22">
        <v>158</v>
      </c>
      <c r="F80" s="31">
        <f t="shared" si="7"/>
        <v>206</v>
      </c>
      <c r="G80" s="22">
        <v>69</v>
      </c>
      <c r="H80" s="22">
        <v>137</v>
      </c>
      <c r="I80" s="22">
        <v>0</v>
      </c>
      <c r="J80" s="22">
        <v>0</v>
      </c>
      <c r="K80" s="22">
        <v>0</v>
      </c>
      <c r="L80" s="22">
        <v>0</v>
      </c>
      <c r="M80" s="22">
        <f t="shared" si="8"/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f t="shared" si="9"/>
        <v>158</v>
      </c>
      <c r="U80" s="22">
        <v>158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f t="shared" si="10"/>
        <v>24</v>
      </c>
      <c r="AB80" s="22">
        <v>0</v>
      </c>
      <c r="AC80" s="22">
        <v>24</v>
      </c>
      <c r="AD80" s="22">
        <f t="shared" si="11"/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</row>
    <row r="81" spans="1:35" ht="13.5">
      <c r="A81" s="40" t="s">
        <v>15</v>
      </c>
      <c r="B81" s="40" t="s">
        <v>157</v>
      </c>
      <c r="C81" s="41" t="s">
        <v>158</v>
      </c>
      <c r="D81" s="31">
        <f t="shared" si="6"/>
        <v>330</v>
      </c>
      <c r="E81" s="22">
        <v>219</v>
      </c>
      <c r="F81" s="31">
        <f t="shared" si="7"/>
        <v>105</v>
      </c>
      <c r="G81" s="22">
        <v>88</v>
      </c>
      <c r="H81" s="22">
        <v>17</v>
      </c>
      <c r="I81" s="22">
        <v>0</v>
      </c>
      <c r="J81" s="22">
        <v>0</v>
      </c>
      <c r="K81" s="22">
        <v>0</v>
      </c>
      <c r="L81" s="22">
        <v>5</v>
      </c>
      <c r="M81" s="22">
        <f t="shared" si="8"/>
        <v>1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1</v>
      </c>
      <c r="T81" s="22">
        <f t="shared" si="9"/>
        <v>241</v>
      </c>
      <c r="U81" s="22">
        <v>219</v>
      </c>
      <c r="V81" s="22">
        <v>22</v>
      </c>
      <c r="W81" s="22">
        <v>0</v>
      </c>
      <c r="X81" s="22">
        <v>0</v>
      </c>
      <c r="Y81" s="22">
        <v>0</v>
      </c>
      <c r="Z81" s="22">
        <v>0</v>
      </c>
      <c r="AA81" s="22">
        <f t="shared" si="10"/>
        <v>65</v>
      </c>
      <c r="AB81" s="22">
        <v>5</v>
      </c>
      <c r="AC81" s="22">
        <v>34</v>
      </c>
      <c r="AD81" s="22">
        <f t="shared" si="11"/>
        <v>26</v>
      </c>
      <c r="AE81" s="22">
        <v>26</v>
      </c>
      <c r="AF81" s="22">
        <v>0</v>
      </c>
      <c r="AG81" s="22">
        <v>0</v>
      </c>
      <c r="AH81" s="22">
        <v>0</v>
      </c>
      <c r="AI81" s="22">
        <v>0</v>
      </c>
    </row>
    <row r="82" spans="1:35" ht="13.5">
      <c r="A82" s="40" t="s">
        <v>15</v>
      </c>
      <c r="B82" s="40" t="s">
        <v>159</v>
      </c>
      <c r="C82" s="41" t="s">
        <v>160</v>
      </c>
      <c r="D82" s="31">
        <f t="shared" si="6"/>
        <v>255</v>
      </c>
      <c r="E82" s="22">
        <v>173</v>
      </c>
      <c r="F82" s="31">
        <f t="shared" si="7"/>
        <v>77</v>
      </c>
      <c r="G82" s="22">
        <v>66</v>
      </c>
      <c r="H82" s="22">
        <v>11</v>
      </c>
      <c r="I82" s="22">
        <v>0</v>
      </c>
      <c r="J82" s="22">
        <v>0</v>
      </c>
      <c r="K82" s="22">
        <v>0</v>
      </c>
      <c r="L82" s="22">
        <v>4</v>
      </c>
      <c r="M82" s="22">
        <f t="shared" si="8"/>
        <v>1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1</v>
      </c>
      <c r="T82" s="22">
        <f t="shared" si="9"/>
        <v>188</v>
      </c>
      <c r="U82" s="22">
        <v>173</v>
      </c>
      <c r="V82" s="22">
        <v>15</v>
      </c>
      <c r="W82" s="22">
        <v>0</v>
      </c>
      <c r="X82" s="22">
        <v>0</v>
      </c>
      <c r="Y82" s="22">
        <v>0</v>
      </c>
      <c r="Z82" s="22">
        <v>0</v>
      </c>
      <c r="AA82" s="22">
        <f t="shared" si="10"/>
        <v>46</v>
      </c>
      <c r="AB82" s="22">
        <v>4</v>
      </c>
      <c r="AC82" s="22">
        <v>27</v>
      </c>
      <c r="AD82" s="22">
        <f t="shared" si="11"/>
        <v>15</v>
      </c>
      <c r="AE82" s="22">
        <v>15</v>
      </c>
      <c r="AF82" s="22">
        <v>0</v>
      </c>
      <c r="AG82" s="22">
        <v>0</v>
      </c>
      <c r="AH82" s="22">
        <v>0</v>
      </c>
      <c r="AI82" s="22">
        <v>0</v>
      </c>
    </row>
    <row r="83" spans="1:35" ht="13.5">
      <c r="A83" s="40" t="s">
        <v>15</v>
      </c>
      <c r="B83" s="40" t="s">
        <v>161</v>
      </c>
      <c r="C83" s="41" t="s">
        <v>162</v>
      </c>
      <c r="D83" s="31">
        <f t="shared" si="6"/>
        <v>394</v>
      </c>
      <c r="E83" s="22">
        <v>241</v>
      </c>
      <c r="F83" s="31">
        <f t="shared" si="7"/>
        <v>140</v>
      </c>
      <c r="G83" s="22">
        <v>124</v>
      </c>
      <c r="H83" s="22">
        <v>16</v>
      </c>
      <c r="I83" s="22">
        <v>0</v>
      </c>
      <c r="J83" s="22">
        <v>0</v>
      </c>
      <c r="K83" s="22">
        <v>0</v>
      </c>
      <c r="L83" s="22">
        <v>12</v>
      </c>
      <c r="M83" s="22">
        <f t="shared" si="8"/>
        <v>1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1</v>
      </c>
      <c r="T83" s="22">
        <f t="shared" si="9"/>
        <v>270</v>
      </c>
      <c r="U83" s="22">
        <v>241</v>
      </c>
      <c r="V83" s="22">
        <v>29</v>
      </c>
      <c r="W83" s="22">
        <v>0</v>
      </c>
      <c r="X83" s="22">
        <v>0</v>
      </c>
      <c r="Y83" s="22">
        <v>0</v>
      </c>
      <c r="Z83" s="22">
        <v>0</v>
      </c>
      <c r="AA83" s="22">
        <f t="shared" si="10"/>
        <v>86</v>
      </c>
      <c r="AB83" s="22">
        <v>12</v>
      </c>
      <c r="AC83" s="22">
        <v>38</v>
      </c>
      <c r="AD83" s="22">
        <f t="shared" si="11"/>
        <v>36</v>
      </c>
      <c r="AE83" s="22">
        <v>36</v>
      </c>
      <c r="AF83" s="22">
        <v>0</v>
      </c>
      <c r="AG83" s="22">
        <v>0</v>
      </c>
      <c r="AH83" s="22">
        <v>0</v>
      </c>
      <c r="AI83" s="22">
        <v>0</v>
      </c>
    </row>
    <row r="84" spans="1:35" ht="13.5">
      <c r="A84" s="40" t="s">
        <v>15</v>
      </c>
      <c r="B84" s="40" t="s">
        <v>163</v>
      </c>
      <c r="C84" s="41" t="s">
        <v>164</v>
      </c>
      <c r="D84" s="31">
        <f t="shared" si="6"/>
        <v>1045</v>
      </c>
      <c r="E84" s="22">
        <v>742</v>
      </c>
      <c r="F84" s="31">
        <f t="shared" si="7"/>
        <v>275</v>
      </c>
      <c r="G84" s="22">
        <v>228</v>
      </c>
      <c r="H84" s="22">
        <v>47</v>
      </c>
      <c r="I84" s="22">
        <v>0</v>
      </c>
      <c r="J84" s="22">
        <v>0</v>
      </c>
      <c r="K84" s="22">
        <v>0</v>
      </c>
      <c r="L84" s="22">
        <v>26</v>
      </c>
      <c r="M84" s="22">
        <f t="shared" si="8"/>
        <v>2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2</v>
      </c>
      <c r="T84" s="22">
        <f t="shared" si="9"/>
        <v>798</v>
      </c>
      <c r="U84" s="22">
        <v>742</v>
      </c>
      <c r="V84" s="22">
        <v>55</v>
      </c>
      <c r="W84" s="22">
        <v>1</v>
      </c>
      <c r="X84" s="22">
        <v>0</v>
      </c>
      <c r="Y84" s="22">
        <v>0</v>
      </c>
      <c r="Z84" s="22">
        <v>0</v>
      </c>
      <c r="AA84" s="22">
        <f t="shared" si="10"/>
        <v>198</v>
      </c>
      <c r="AB84" s="22">
        <v>26</v>
      </c>
      <c r="AC84" s="22">
        <v>117</v>
      </c>
      <c r="AD84" s="22">
        <f t="shared" si="11"/>
        <v>55</v>
      </c>
      <c r="AE84" s="22">
        <v>55</v>
      </c>
      <c r="AF84" s="22">
        <v>0</v>
      </c>
      <c r="AG84" s="22">
        <v>0</v>
      </c>
      <c r="AH84" s="22">
        <v>0</v>
      </c>
      <c r="AI84" s="22">
        <v>0</v>
      </c>
    </row>
    <row r="85" spans="1:35" ht="13.5">
      <c r="A85" s="40" t="s">
        <v>15</v>
      </c>
      <c r="B85" s="40" t="s">
        <v>165</v>
      </c>
      <c r="C85" s="41" t="s">
        <v>166</v>
      </c>
      <c r="D85" s="31">
        <f t="shared" si="6"/>
        <v>805</v>
      </c>
      <c r="E85" s="22">
        <v>563</v>
      </c>
      <c r="F85" s="31">
        <f t="shared" si="7"/>
        <v>221</v>
      </c>
      <c r="G85" s="22">
        <v>180</v>
      </c>
      <c r="H85" s="22">
        <v>41</v>
      </c>
      <c r="I85" s="22">
        <v>0</v>
      </c>
      <c r="J85" s="22">
        <v>0</v>
      </c>
      <c r="K85" s="22">
        <v>0</v>
      </c>
      <c r="L85" s="22">
        <v>19</v>
      </c>
      <c r="M85" s="22">
        <f t="shared" si="8"/>
        <v>2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2</v>
      </c>
      <c r="T85" s="22">
        <f t="shared" si="9"/>
        <v>610</v>
      </c>
      <c r="U85" s="22">
        <v>563</v>
      </c>
      <c r="V85" s="22">
        <v>46</v>
      </c>
      <c r="W85" s="22">
        <v>1</v>
      </c>
      <c r="X85" s="22">
        <v>0</v>
      </c>
      <c r="Y85" s="22">
        <v>0</v>
      </c>
      <c r="Z85" s="22">
        <v>0</v>
      </c>
      <c r="AA85" s="22">
        <f t="shared" si="10"/>
        <v>157</v>
      </c>
      <c r="AB85" s="22">
        <v>19</v>
      </c>
      <c r="AC85" s="22">
        <v>89</v>
      </c>
      <c r="AD85" s="22">
        <f t="shared" si="11"/>
        <v>49</v>
      </c>
      <c r="AE85" s="22">
        <v>49</v>
      </c>
      <c r="AF85" s="22">
        <v>0</v>
      </c>
      <c r="AG85" s="22">
        <v>0</v>
      </c>
      <c r="AH85" s="22">
        <v>0</v>
      </c>
      <c r="AI85" s="22">
        <v>0</v>
      </c>
    </row>
    <row r="86" spans="1:35" ht="13.5">
      <c r="A86" s="40" t="s">
        <v>15</v>
      </c>
      <c r="B86" s="40" t="s">
        <v>167</v>
      </c>
      <c r="C86" s="41" t="s">
        <v>279</v>
      </c>
      <c r="D86" s="31">
        <f t="shared" si="6"/>
        <v>387</v>
      </c>
      <c r="E86" s="22">
        <v>278</v>
      </c>
      <c r="F86" s="31">
        <f t="shared" si="7"/>
        <v>103</v>
      </c>
      <c r="G86" s="22">
        <v>88</v>
      </c>
      <c r="H86" s="22">
        <v>15</v>
      </c>
      <c r="I86" s="22">
        <v>0</v>
      </c>
      <c r="J86" s="22">
        <v>0</v>
      </c>
      <c r="K86" s="22">
        <v>0</v>
      </c>
      <c r="L86" s="22">
        <v>6</v>
      </c>
      <c r="M86" s="22">
        <f t="shared" si="8"/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f t="shared" si="9"/>
        <v>297</v>
      </c>
      <c r="U86" s="22">
        <v>278</v>
      </c>
      <c r="V86" s="22">
        <v>19</v>
      </c>
      <c r="W86" s="22">
        <v>0</v>
      </c>
      <c r="X86" s="22">
        <v>0</v>
      </c>
      <c r="Y86" s="22">
        <v>0</v>
      </c>
      <c r="Z86" s="22">
        <v>0</v>
      </c>
      <c r="AA86" s="22">
        <f t="shared" si="10"/>
        <v>62</v>
      </c>
      <c r="AB86" s="22">
        <v>6</v>
      </c>
      <c r="AC86" s="22">
        <v>44</v>
      </c>
      <c r="AD86" s="22">
        <f t="shared" si="11"/>
        <v>12</v>
      </c>
      <c r="AE86" s="22">
        <v>12</v>
      </c>
      <c r="AF86" s="22">
        <v>0</v>
      </c>
      <c r="AG86" s="22">
        <v>0</v>
      </c>
      <c r="AH86" s="22">
        <v>0</v>
      </c>
      <c r="AI86" s="22">
        <v>0</v>
      </c>
    </row>
    <row r="87" spans="1:35" ht="13.5">
      <c r="A87" s="40" t="s">
        <v>15</v>
      </c>
      <c r="B87" s="40" t="s">
        <v>168</v>
      </c>
      <c r="C87" s="41" t="s">
        <v>169</v>
      </c>
      <c r="D87" s="31">
        <f t="shared" si="6"/>
        <v>1184</v>
      </c>
      <c r="E87" s="22">
        <v>932</v>
      </c>
      <c r="F87" s="31">
        <f t="shared" si="7"/>
        <v>252</v>
      </c>
      <c r="G87" s="22">
        <v>0</v>
      </c>
      <c r="H87" s="22">
        <v>252</v>
      </c>
      <c r="I87" s="22">
        <v>0</v>
      </c>
      <c r="J87" s="22">
        <v>0</v>
      </c>
      <c r="K87" s="22">
        <v>0</v>
      </c>
      <c r="L87" s="22">
        <v>0</v>
      </c>
      <c r="M87" s="22">
        <f t="shared" si="8"/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f t="shared" si="9"/>
        <v>995</v>
      </c>
      <c r="U87" s="22">
        <v>932</v>
      </c>
      <c r="V87" s="22">
        <v>0</v>
      </c>
      <c r="W87" s="22">
        <v>63</v>
      </c>
      <c r="X87" s="22">
        <v>0</v>
      </c>
      <c r="Y87" s="22">
        <v>0</v>
      </c>
      <c r="Z87" s="22">
        <v>0</v>
      </c>
      <c r="AA87" s="22">
        <f t="shared" si="10"/>
        <v>63</v>
      </c>
      <c r="AB87" s="22">
        <v>0</v>
      </c>
      <c r="AC87" s="22">
        <v>63</v>
      </c>
      <c r="AD87" s="22">
        <f t="shared" si="11"/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</row>
    <row r="88" spans="1:35" ht="13.5">
      <c r="A88" s="40" t="s">
        <v>15</v>
      </c>
      <c r="B88" s="40" t="s">
        <v>170</v>
      </c>
      <c r="C88" s="41" t="s">
        <v>171</v>
      </c>
      <c r="D88" s="31">
        <f t="shared" si="6"/>
        <v>4314</v>
      </c>
      <c r="E88" s="22">
        <v>3804</v>
      </c>
      <c r="F88" s="31">
        <f t="shared" si="7"/>
        <v>510</v>
      </c>
      <c r="G88" s="22">
        <v>176</v>
      </c>
      <c r="H88" s="22">
        <v>334</v>
      </c>
      <c r="I88" s="22">
        <v>0</v>
      </c>
      <c r="J88" s="22">
        <v>0</v>
      </c>
      <c r="K88" s="22">
        <v>0</v>
      </c>
      <c r="L88" s="22">
        <v>0</v>
      </c>
      <c r="M88" s="22">
        <f t="shared" si="8"/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f t="shared" si="9"/>
        <v>3804</v>
      </c>
      <c r="U88" s="22">
        <v>3804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f t="shared" si="10"/>
        <v>508</v>
      </c>
      <c r="AB88" s="22">
        <v>0</v>
      </c>
      <c r="AC88" s="22">
        <v>456</v>
      </c>
      <c r="AD88" s="22">
        <f t="shared" si="11"/>
        <v>52</v>
      </c>
      <c r="AE88" s="22">
        <v>18</v>
      </c>
      <c r="AF88" s="22">
        <v>34</v>
      </c>
      <c r="AG88" s="22">
        <v>0</v>
      </c>
      <c r="AH88" s="22">
        <v>0</v>
      </c>
      <c r="AI88" s="22">
        <v>0</v>
      </c>
    </row>
    <row r="89" spans="1:35" ht="13.5">
      <c r="A89" s="40" t="s">
        <v>15</v>
      </c>
      <c r="B89" s="40" t="s">
        <v>172</v>
      </c>
      <c r="C89" s="41" t="s">
        <v>173</v>
      </c>
      <c r="D89" s="31">
        <f t="shared" si="6"/>
        <v>427</v>
      </c>
      <c r="E89" s="22">
        <v>311</v>
      </c>
      <c r="F89" s="31">
        <f t="shared" si="7"/>
        <v>116</v>
      </c>
      <c r="G89" s="22">
        <v>0</v>
      </c>
      <c r="H89" s="22">
        <v>116</v>
      </c>
      <c r="I89" s="22">
        <v>0</v>
      </c>
      <c r="J89" s="22">
        <v>0</v>
      </c>
      <c r="K89" s="22">
        <v>0</v>
      </c>
      <c r="L89" s="22">
        <v>0</v>
      </c>
      <c r="M89" s="22">
        <f t="shared" si="8"/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f t="shared" si="9"/>
        <v>340</v>
      </c>
      <c r="U89" s="22">
        <v>311</v>
      </c>
      <c r="V89" s="22">
        <v>0</v>
      </c>
      <c r="W89" s="22">
        <v>29</v>
      </c>
      <c r="X89" s="22">
        <v>0</v>
      </c>
      <c r="Y89" s="22">
        <v>0</v>
      </c>
      <c r="Z89" s="22">
        <v>0</v>
      </c>
      <c r="AA89" s="22">
        <f t="shared" si="10"/>
        <v>29</v>
      </c>
      <c r="AB89" s="22">
        <v>0</v>
      </c>
      <c r="AC89" s="22">
        <v>29</v>
      </c>
      <c r="AD89" s="22">
        <f t="shared" si="11"/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</row>
    <row r="90" spans="1:35" ht="13.5">
      <c r="A90" s="40" t="s">
        <v>15</v>
      </c>
      <c r="B90" s="40" t="s">
        <v>174</v>
      </c>
      <c r="C90" s="41" t="s">
        <v>13</v>
      </c>
      <c r="D90" s="31">
        <f t="shared" si="6"/>
        <v>418</v>
      </c>
      <c r="E90" s="22">
        <v>273</v>
      </c>
      <c r="F90" s="31">
        <f t="shared" si="7"/>
        <v>145</v>
      </c>
      <c r="G90" s="22">
        <v>0</v>
      </c>
      <c r="H90" s="22">
        <v>145</v>
      </c>
      <c r="I90" s="22">
        <v>0</v>
      </c>
      <c r="J90" s="22">
        <v>0</v>
      </c>
      <c r="K90" s="22">
        <v>0</v>
      </c>
      <c r="L90" s="22">
        <v>0</v>
      </c>
      <c r="M90" s="22">
        <f t="shared" si="8"/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f t="shared" si="9"/>
        <v>316</v>
      </c>
      <c r="U90" s="22">
        <v>273</v>
      </c>
      <c r="V90" s="22">
        <v>0</v>
      </c>
      <c r="W90" s="22">
        <v>43</v>
      </c>
      <c r="X90" s="22">
        <v>0</v>
      </c>
      <c r="Y90" s="22">
        <v>0</v>
      </c>
      <c r="Z90" s="22">
        <v>0</v>
      </c>
      <c r="AA90" s="22">
        <f t="shared" si="10"/>
        <v>43</v>
      </c>
      <c r="AB90" s="22">
        <v>0</v>
      </c>
      <c r="AC90" s="22">
        <v>43</v>
      </c>
      <c r="AD90" s="22">
        <f t="shared" si="11"/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</row>
    <row r="91" spans="1:35" ht="13.5">
      <c r="A91" s="40" t="s">
        <v>15</v>
      </c>
      <c r="B91" s="40" t="s">
        <v>175</v>
      </c>
      <c r="C91" s="41" t="s">
        <v>176</v>
      </c>
      <c r="D91" s="31">
        <f t="shared" si="6"/>
        <v>395</v>
      </c>
      <c r="E91" s="22">
        <v>270</v>
      </c>
      <c r="F91" s="31">
        <f t="shared" si="7"/>
        <v>125</v>
      </c>
      <c r="G91" s="22">
        <v>0</v>
      </c>
      <c r="H91" s="22">
        <v>125</v>
      </c>
      <c r="I91" s="22">
        <v>0</v>
      </c>
      <c r="J91" s="22">
        <v>0</v>
      </c>
      <c r="K91" s="22">
        <v>0</v>
      </c>
      <c r="L91" s="22">
        <v>0</v>
      </c>
      <c r="M91" s="22">
        <f t="shared" si="8"/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f t="shared" si="9"/>
        <v>302</v>
      </c>
      <c r="U91" s="22">
        <v>270</v>
      </c>
      <c r="V91" s="22">
        <v>0</v>
      </c>
      <c r="W91" s="22">
        <v>32</v>
      </c>
      <c r="X91" s="22">
        <v>0</v>
      </c>
      <c r="Y91" s="22">
        <v>0</v>
      </c>
      <c r="Z91" s="22">
        <v>0</v>
      </c>
      <c r="AA91" s="22">
        <f t="shared" si="10"/>
        <v>28</v>
      </c>
      <c r="AB91" s="22">
        <v>0</v>
      </c>
      <c r="AC91" s="22">
        <v>28</v>
      </c>
      <c r="AD91" s="22">
        <f t="shared" si="11"/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</row>
    <row r="92" spans="1:35" ht="13.5">
      <c r="A92" s="74" t="s">
        <v>177</v>
      </c>
      <c r="B92" s="75"/>
      <c r="C92" s="76"/>
      <c r="D92" s="22">
        <f aca="true" t="shared" si="12" ref="D92:AI92">SUM(D6:D91)</f>
        <v>1134555</v>
      </c>
      <c r="E92" s="22">
        <f t="shared" si="12"/>
        <v>801240</v>
      </c>
      <c r="F92" s="22">
        <f t="shared" si="12"/>
        <v>201174</v>
      </c>
      <c r="G92" s="22">
        <f t="shared" si="12"/>
        <v>91381</v>
      </c>
      <c r="H92" s="22">
        <f t="shared" si="12"/>
        <v>98930</v>
      </c>
      <c r="I92" s="22">
        <f t="shared" si="12"/>
        <v>0</v>
      </c>
      <c r="J92" s="22">
        <f t="shared" si="12"/>
        <v>3774</v>
      </c>
      <c r="K92" s="22">
        <f t="shared" si="12"/>
        <v>7089</v>
      </c>
      <c r="L92" s="22">
        <f t="shared" si="12"/>
        <v>118164</v>
      </c>
      <c r="M92" s="22">
        <f t="shared" si="12"/>
        <v>13977</v>
      </c>
      <c r="N92" s="22">
        <f t="shared" si="12"/>
        <v>8631</v>
      </c>
      <c r="O92" s="22">
        <f t="shared" si="12"/>
        <v>1847</v>
      </c>
      <c r="P92" s="22">
        <f t="shared" si="12"/>
        <v>1620</v>
      </c>
      <c r="Q92" s="22">
        <f t="shared" si="12"/>
        <v>34</v>
      </c>
      <c r="R92" s="22">
        <f t="shared" si="12"/>
        <v>527</v>
      </c>
      <c r="S92" s="22">
        <f t="shared" si="12"/>
        <v>1318</v>
      </c>
      <c r="T92" s="22">
        <f t="shared" si="12"/>
        <v>834010</v>
      </c>
      <c r="U92" s="22">
        <f t="shared" si="12"/>
        <v>801240</v>
      </c>
      <c r="V92" s="22">
        <f t="shared" si="12"/>
        <v>26337</v>
      </c>
      <c r="W92" s="22">
        <f t="shared" si="12"/>
        <v>5809</v>
      </c>
      <c r="X92" s="22">
        <f t="shared" si="12"/>
        <v>0</v>
      </c>
      <c r="Y92" s="22">
        <f t="shared" si="12"/>
        <v>0</v>
      </c>
      <c r="Z92" s="22">
        <f t="shared" si="12"/>
        <v>624</v>
      </c>
      <c r="AA92" s="22">
        <f t="shared" si="12"/>
        <v>279563</v>
      </c>
      <c r="AB92" s="22">
        <f t="shared" si="12"/>
        <v>118164</v>
      </c>
      <c r="AC92" s="22">
        <f t="shared" si="12"/>
        <v>115020</v>
      </c>
      <c r="AD92" s="22">
        <f t="shared" si="12"/>
        <v>46379</v>
      </c>
      <c r="AE92" s="22">
        <f t="shared" si="12"/>
        <v>32244</v>
      </c>
      <c r="AF92" s="22">
        <f t="shared" si="12"/>
        <v>9024</v>
      </c>
      <c r="AG92" s="22">
        <f t="shared" si="12"/>
        <v>0</v>
      </c>
      <c r="AH92" s="22">
        <f t="shared" si="12"/>
        <v>0</v>
      </c>
      <c r="AI92" s="22">
        <f t="shared" si="12"/>
        <v>5111</v>
      </c>
    </row>
  </sheetData>
  <mergeCells count="10">
    <mergeCell ref="AC3:AC4"/>
    <mergeCell ref="A92:C92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9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271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178</v>
      </c>
      <c r="B2" s="49" t="s">
        <v>214</v>
      </c>
      <c r="C2" s="49" t="s">
        <v>215</v>
      </c>
      <c r="D2" s="95" t="s">
        <v>216</v>
      </c>
      <c r="E2" s="93"/>
      <c r="F2" s="93"/>
      <c r="G2" s="93"/>
      <c r="H2" s="93"/>
      <c r="I2" s="93"/>
      <c r="J2" s="94"/>
      <c r="K2" s="95" t="s">
        <v>217</v>
      </c>
      <c r="L2" s="93"/>
      <c r="M2" s="93"/>
      <c r="N2" s="93"/>
      <c r="O2" s="93"/>
      <c r="P2" s="93"/>
      <c r="Q2" s="94"/>
      <c r="R2" s="96" t="s">
        <v>2</v>
      </c>
      <c r="S2" s="47"/>
      <c r="T2" s="47"/>
      <c r="U2" s="47"/>
      <c r="V2" s="47"/>
      <c r="W2" s="47"/>
      <c r="X2" s="48"/>
      <c r="Y2" s="57" t="s">
        <v>3</v>
      </c>
      <c r="Z2" s="97"/>
      <c r="AA2" s="97"/>
      <c r="AB2" s="97"/>
      <c r="AC2" s="97"/>
      <c r="AD2" s="97"/>
      <c r="AE2" s="98"/>
      <c r="AF2" s="57" t="s">
        <v>4</v>
      </c>
      <c r="AG2" s="66"/>
      <c r="AH2" s="66"/>
      <c r="AI2" s="66"/>
      <c r="AJ2" s="66"/>
      <c r="AK2" s="66"/>
      <c r="AL2" s="67"/>
      <c r="AM2" s="57" t="s">
        <v>5</v>
      </c>
      <c r="AN2" s="99"/>
      <c r="AO2" s="99"/>
      <c r="AP2" s="99"/>
      <c r="AQ2" s="99"/>
      <c r="AR2" s="99"/>
      <c r="AS2" s="100"/>
      <c r="AT2" s="57" t="s">
        <v>6</v>
      </c>
      <c r="AU2" s="97"/>
      <c r="AV2" s="97"/>
      <c r="AW2" s="97"/>
      <c r="AX2" s="97"/>
      <c r="AY2" s="97"/>
      <c r="AZ2" s="98"/>
      <c r="BA2" s="57" t="s">
        <v>7</v>
      </c>
      <c r="BB2" s="97"/>
      <c r="BC2" s="97"/>
      <c r="BD2" s="97"/>
      <c r="BE2" s="97"/>
      <c r="BF2" s="97"/>
      <c r="BG2" s="98"/>
      <c r="BH2" s="92" t="s">
        <v>8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232</v>
      </c>
      <c r="E3" s="7" t="s">
        <v>240</v>
      </c>
      <c r="F3" s="7" t="s">
        <v>210</v>
      </c>
      <c r="G3" s="7" t="s">
        <v>242</v>
      </c>
      <c r="H3" s="7" t="s">
        <v>9</v>
      </c>
      <c r="I3" s="7" t="s">
        <v>10</v>
      </c>
      <c r="J3" s="7" t="s">
        <v>212</v>
      </c>
      <c r="K3" s="39" t="s">
        <v>232</v>
      </c>
      <c r="L3" s="7" t="s">
        <v>240</v>
      </c>
      <c r="M3" s="7" t="s">
        <v>210</v>
      </c>
      <c r="N3" s="7" t="s">
        <v>242</v>
      </c>
      <c r="O3" s="7" t="s">
        <v>9</v>
      </c>
      <c r="P3" s="7" t="s">
        <v>10</v>
      </c>
      <c r="Q3" s="7" t="s">
        <v>212</v>
      </c>
      <c r="R3" s="39" t="s">
        <v>232</v>
      </c>
      <c r="S3" s="7" t="s">
        <v>240</v>
      </c>
      <c r="T3" s="7" t="s">
        <v>210</v>
      </c>
      <c r="U3" s="7" t="s">
        <v>242</v>
      </c>
      <c r="V3" s="7" t="s">
        <v>9</v>
      </c>
      <c r="W3" s="7" t="s">
        <v>10</v>
      </c>
      <c r="X3" s="7" t="s">
        <v>212</v>
      </c>
      <c r="Y3" s="39" t="s">
        <v>232</v>
      </c>
      <c r="Z3" s="7" t="s">
        <v>240</v>
      </c>
      <c r="AA3" s="7" t="s">
        <v>210</v>
      </c>
      <c r="AB3" s="7" t="s">
        <v>242</v>
      </c>
      <c r="AC3" s="7" t="s">
        <v>9</v>
      </c>
      <c r="AD3" s="7" t="s">
        <v>10</v>
      </c>
      <c r="AE3" s="7" t="s">
        <v>212</v>
      </c>
      <c r="AF3" s="39" t="s">
        <v>232</v>
      </c>
      <c r="AG3" s="7" t="s">
        <v>240</v>
      </c>
      <c r="AH3" s="7" t="s">
        <v>210</v>
      </c>
      <c r="AI3" s="7" t="s">
        <v>242</v>
      </c>
      <c r="AJ3" s="7" t="s">
        <v>9</v>
      </c>
      <c r="AK3" s="7" t="s">
        <v>10</v>
      </c>
      <c r="AL3" s="7" t="s">
        <v>212</v>
      </c>
      <c r="AM3" s="39" t="s">
        <v>232</v>
      </c>
      <c r="AN3" s="7" t="s">
        <v>240</v>
      </c>
      <c r="AO3" s="7" t="s">
        <v>210</v>
      </c>
      <c r="AP3" s="7" t="s">
        <v>242</v>
      </c>
      <c r="AQ3" s="7" t="s">
        <v>9</v>
      </c>
      <c r="AR3" s="7" t="s">
        <v>10</v>
      </c>
      <c r="AS3" s="7" t="s">
        <v>212</v>
      </c>
      <c r="AT3" s="39" t="s">
        <v>232</v>
      </c>
      <c r="AU3" s="7" t="s">
        <v>240</v>
      </c>
      <c r="AV3" s="7" t="s">
        <v>210</v>
      </c>
      <c r="AW3" s="7" t="s">
        <v>242</v>
      </c>
      <c r="AX3" s="7" t="s">
        <v>9</v>
      </c>
      <c r="AY3" s="7" t="s">
        <v>10</v>
      </c>
      <c r="AZ3" s="7" t="s">
        <v>212</v>
      </c>
      <c r="BA3" s="39" t="s">
        <v>232</v>
      </c>
      <c r="BB3" s="7" t="s">
        <v>240</v>
      </c>
      <c r="BC3" s="7" t="s">
        <v>210</v>
      </c>
      <c r="BD3" s="7" t="s">
        <v>242</v>
      </c>
      <c r="BE3" s="7" t="s">
        <v>9</v>
      </c>
      <c r="BF3" s="7" t="s">
        <v>10</v>
      </c>
      <c r="BG3" s="7" t="s">
        <v>212</v>
      </c>
      <c r="BH3" s="39" t="s">
        <v>232</v>
      </c>
      <c r="BI3" s="7" t="s">
        <v>240</v>
      </c>
      <c r="BJ3" s="7" t="s">
        <v>210</v>
      </c>
      <c r="BK3" s="7" t="s">
        <v>242</v>
      </c>
      <c r="BL3" s="7" t="s">
        <v>9</v>
      </c>
      <c r="BM3" s="7" t="s">
        <v>10</v>
      </c>
      <c r="BN3" s="7" t="s">
        <v>212</v>
      </c>
    </row>
    <row r="4" spans="1:66" s="42" customFormat="1" ht="13.5">
      <c r="A4" s="51"/>
      <c r="B4" s="77"/>
      <c r="C4" s="77"/>
      <c r="D4" s="19" t="s">
        <v>213</v>
      </c>
      <c r="E4" s="38" t="s">
        <v>199</v>
      </c>
      <c r="F4" s="38" t="s">
        <v>199</v>
      </c>
      <c r="G4" s="38" t="s">
        <v>199</v>
      </c>
      <c r="H4" s="38" t="s">
        <v>199</v>
      </c>
      <c r="I4" s="38" t="s">
        <v>199</v>
      </c>
      <c r="J4" s="38" t="s">
        <v>199</v>
      </c>
      <c r="K4" s="19" t="s">
        <v>199</v>
      </c>
      <c r="L4" s="38" t="s">
        <v>199</v>
      </c>
      <c r="M4" s="38" t="s">
        <v>199</v>
      </c>
      <c r="N4" s="38" t="s">
        <v>199</v>
      </c>
      <c r="O4" s="38" t="s">
        <v>199</v>
      </c>
      <c r="P4" s="38" t="s">
        <v>199</v>
      </c>
      <c r="Q4" s="38" t="s">
        <v>199</v>
      </c>
      <c r="R4" s="19" t="s">
        <v>199</v>
      </c>
      <c r="S4" s="38" t="s">
        <v>199</v>
      </c>
      <c r="T4" s="38" t="s">
        <v>199</v>
      </c>
      <c r="U4" s="38" t="s">
        <v>199</v>
      </c>
      <c r="V4" s="38" t="s">
        <v>199</v>
      </c>
      <c r="W4" s="38" t="s">
        <v>199</v>
      </c>
      <c r="X4" s="38" t="s">
        <v>199</v>
      </c>
      <c r="Y4" s="19" t="s">
        <v>199</v>
      </c>
      <c r="Z4" s="38" t="s">
        <v>199</v>
      </c>
      <c r="AA4" s="38" t="s">
        <v>199</v>
      </c>
      <c r="AB4" s="38" t="s">
        <v>199</v>
      </c>
      <c r="AC4" s="38" t="s">
        <v>199</v>
      </c>
      <c r="AD4" s="38" t="s">
        <v>199</v>
      </c>
      <c r="AE4" s="38" t="s">
        <v>199</v>
      </c>
      <c r="AF4" s="19" t="s">
        <v>199</v>
      </c>
      <c r="AG4" s="38" t="s">
        <v>199</v>
      </c>
      <c r="AH4" s="38" t="s">
        <v>199</v>
      </c>
      <c r="AI4" s="38" t="s">
        <v>199</v>
      </c>
      <c r="AJ4" s="38" t="s">
        <v>199</v>
      </c>
      <c r="AK4" s="38" t="s">
        <v>199</v>
      </c>
      <c r="AL4" s="38" t="s">
        <v>199</v>
      </c>
      <c r="AM4" s="19" t="s">
        <v>199</v>
      </c>
      <c r="AN4" s="38" t="s">
        <v>199</v>
      </c>
      <c r="AO4" s="38" t="s">
        <v>199</v>
      </c>
      <c r="AP4" s="38" t="s">
        <v>199</v>
      </c>
      <c r="AQ4" s="38" t="s">
        <v>199</v>
      </c>
      <c r="AR4" s="38" t="s">
        <v>199</v>
      </c>
      <c r="AS4" s="38" t="s">
        <v>199</v>
      </c>
      <c r="AT4" s="19" t="s">
        <v>199</v>
      </c>
      <c r="AU4" s="38" t="s">
        <v>199</v>
      </c>
      <c r="AV4" s="38" t="s">
        <v>199</v>
      </c>
      <c r="AW4" s="38" t="s">
        <v>199</v>
      </c>
      <c r="AX4" s="38" t="s">
        <v>199</v>
      </c>
      <c r="AY4" s="38" t="s">
        <v>199</v>
      </c>
      <c r="AZ4" s="38" t="s">
        <v>199</v>
      </c>
      <c r="BA4" s="19" t="s">
        <v>199</v>
      </c>
      <c r="BB4" s="38" t="s">
        <v>199</v>
      </c>
      <c r="BC4" s="38" t="s">
        <v>199</v>
      </c>
      <c r="BD4" s="38" t="s">
        <v>199</v>
      </c>
      <c r="BE4" s="38" t="s">
        <v>199</v>
      </c>
      <c r="BF4" s="38" t="s">
        <v>199</v>
      </c>
      <c r="BG4" s="38" t="s">
        <v>199</v>
      </c>
      <c r="BH4" s="19" t="s">
        <v>199</v>
      </c>
      <c r="BI4" s="38" t="s">
        <v>199</v>
      </c>
      <c r="BJ4" s="38" t="s">
        <v>199</v>
      </c>
      <c r="BK4" s="38" t="s">
        <v>199</v>
      </c>
      <c r="BL4" s="38" t="s">
        <v>199</v>
      </c>
      <c r="BM4" s="38" t="s">
        <v>199</v>
      </c>
      <c r="BN4" s="38" t="s">
        <v>199</v>
      </c>
    </row>
    <row r="5" spans="1:66" ht="13.5">
      <c r="A5" s="40" t="s">
        <v>15</v>
      </c>
      <c r="B5" s="40" t="s">
        <v>16</v>
      </c>
      <c r="C5" s="41" t="s">
        <v>17</v>
      </c>
      <c r="D5" s="22">
        <f>SUM(E5:J5)</f>
        <v>57433</v>
      </c>
      <c r="E5" s="22">
        <f aca="true" t="shared" si="0" ref="E5:J8">L5+S5</f>
        <v>28433</v>
      </c>
      <c r="F5" s="22">
        <f t="shared" si="0"/>
        <v>16135</v>
      </c>
      <c r="G5" s="22">
        <f t="shared" si="0"/>
        <v>8426</v>
      </c>
      <c r="H5" s="22">
        <f aca="true" t="shared" si="1" ref="H5:J7">O5+V5</f>
        <v>100</v>
      </c>
      <c r="I5" s="22">
        <f t="shared" si="1"/>
        <v>304</v>
      </c>
      <c r="J5" s="22">
        <f t="shared" si="1"/>
        <v>4035</v>
      </c>
      <c r="K5" s="22">
        <f>SUM(L5:Q5)</f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f>SUM(S5:X5)</f>
        <v>57433</v>
      </c>
      <c r="S5" s="22">
        <f>AG5+AN5</f>
        <v>28433</v>
      </c>
      <c r="T5" s="22">
        <f>AA5+AH5+AO5+AV5+BC5</f>
        <v>16135</v>
      </c>
      <c r="U5" s="22">
        <f aca="true" t="shared" si="2" ref="U5:W50">AI5+AP5</f>
        <v>8426</v>
      </c>
      <c r="V5" s="22">
        <f t="shared" si="2"/>
        <v>100</v>
      </c>
      <c r="W5" s="22">
        <f t="shared" si="2"/>
        <v>304</v>
      </c>
      <c r="X5" s="22">
        <f>AE5+AL5+AS5+AZ5+BG5</f>
        <v>4035</v>
      </c>
      <c r="Y5" s="22">
        <f>SUM(Z5:AE5)</f>
        <v>0</v>
      </c>
      <c r="Z5" s="22" t="s">
        <v>251</v>
      </c>
      <c r="AA5" s="22">
        <v>0</v>
      </c>
      <c r="AB5" s="22" t="s">
        <v>251</v>
      </c>
      <c r="AC5" s="22" t="s">
        <v>251</v>
      </c>
      <c r="AD5" s="22" t="s">
        <v>251</v>
      </c>
      <c r="AE5" s="22">
        <v>0</v>
      </c>
      <c r="AF5" s="22">
        <f>SUM(AG5:AL5)</f>
        <v>6296</v>
      </c>
      <c r="AG5" s="22">
        <v>0</v>
      </c>
      <c r="AH5" s="22">
        <v>6296</v>
      </c>
      <c r="AI5" s="22">
        <v>0</v>
      </c>
      <c r="AJ5" s="22">
        <v>0</v>
      </c>
      <c r="AK5" s="22">
        <v>0</v>
      </c>
      <c r="AL5" s="22">
        <v>0</v>
      </c>
      <c r="AM5" s="22">
        <f>SUM(AN5:AS5)</f>
        <v>51137</v>
      </c>
      <c r="AN5" s="22">
        <v>28433</v>
      </c>
      <c r="AO5" s="22">
        <v>9839</v>
      </c>
      <c r="AP5" s="22">
        <v>8426</v>
      </c>
      <c r="AQ5" s="22">
        <v>100</v>
      </c>
      <c r="AR5" s="22">
        <v>304</v>
      </c>
      <c r="AS5" s="22">
        <v>4035</v>
      </c>
      <c r="AT5" s="22">
        <f>SUM(AU5:AZ5)</f>
        <v>0</v>
      </c>
      <c r="AU5" s="22" t="s">
        <v>251</v>
      </c>
      <c r="AV5" s="22">
        <v>0</v>
      </c>
      <c r="AW5" s="22" t="s">
        <v>251</v>
      </c>
      <c r="AX5" s="22" t="s">
        <v>251</v>
      </c>
      <c r="AY5" s="22" t="s">
        <v>251</v>
      </c>
      <c r="AZ5" s="22">
        <v>0</v>
      </c>
      <c r="BA5" s="22">
        <f>SUM(BB5:BG5)</f>
        <v>0</v>
      </c>
      <c r="BB5" s="22" t="s">
        <v>251</v>
      </c>
      <c r="BC5" s="22">
        <v>0</v>
      </c>
      <c r="BD5" s="22" t="s">
        <v>251</v>
      </c>
      <c r="BE5" s="22" t="s">
        <v>251</v>
      </c>
      <c r="BF5" s="22" t="s">
        <v>251</v>
      </c>
      <c r="BG5" s="22">
        <v>0</v>
      </c>
      <c r="BH5" s="22">
        <f>SUM(BI5:BN5)</f>
        <v>0</v>
      </c>
      <c r="BI5" s="22">
        <v>0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</row>
    <row r="6" spans="1:66" ht="13.5">
      <c r="A6" s="40" t="s">
        <v>15</v>
      </c>
      <c r="B6" s="40" t="s">
        <v>18</v>
      </c>
      <c r="C6" s="41" t="s">
        <v>19</v>
      </c>
      <c r="D6" s="22">
        <f>SUM(E6:J6)</f>
        <v>9315</v>
      </c>
      <c r="E6" s="22">
        <f t="shared" si="0"/>
        <v>4719</v>
      </c>
      <c r="F6" s="22">
        <f t="shared" si="0"/>
        <v>3027</v>
      </c>
      <c r="G6" s="22">
        <f t="shared" si="0"/>
        <v>1460</v>
      </c>
      <c r="H6" s="22">
        <f t="shared" si="1"/>
        <v>41</v>
      </c>
      <c r="I6" s="22">
        <f t="shared" si="1"/>
        <v>0</v>
      </c>
      <c r="J6" s="22">
        <f t="shared" si="1"/>
        <v>68</v>
      </c>
      <c r="K6" s="22">
        <f>SUM(L6:Q6)</f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f>SUM(S6:X6)</f>
        <v>9315</v>
      </c>
      <c r="S6" s="22">
        <f>AG6+AN6</f>
        <v>4719</v>
      </c>
      <c r="T6" s="22">
        <f>AA6+AH6+AO6+AV6+BC6</f>
        <v>3027</v>
      </c>
      <c r="U6" s="22">
        <f t="shared" si="2"/>
        <v>1460</v>
      </c>
      <c r="V6" s="22">
        <f t="shared" si="2"/>
        <v>41</v>
      </c>
      <c r="W6" s="22">
        <f t="shared" si="2"/>
        <v>0</v>
      </c>
      <c r="X6" s="22">
        <f>AE6+AL6+AS6+AZ6+BG6</f>
        <v>68</v>
      </c>
      <c r="Y6" s="22">
        <f>SUM(Z6:AE6)</f>
        <v>0</v>
      </c>
      <c r="Z6" s="22" t="s">
        <v>251</v>
      </c>
      <c r="AA6" s="22">
        <v>0</v>
      </c>
      <c r="AB6" s="22" t="s">
        <v>251</v>
      </c>
      <c r="AC6" s="22" t="s">
        <v>251</v>
      </c>
      <c r="AD6" s="22" t="s">
        <v>251</v>
      </c>
      <c r="AE6" s="22">
        <v>0</v>
      </c>
      <c r="AF6" s="22">
        <f>SUM(AG6:AL6)</f>
        <v>2505</v>
      </c>
      <c r="AG6" s="22">
        <v>0</v>
      </c>
      <c r="AH6" s="22">
        <v>2505</v>
      </c>
      <c r="AI6" s="22">
        <v>0</v>
      </c>
      <c r="AJ6" s="22">
        <v>0</v>
      </c>
      <c r="AK6" s="22">
        <v>0</v>
      </c>
      <c r="AL6" s="22">
        <v>0</v>
      </c>
      <c r="AM6" s="22">
        <f>SUM(AN6:AS6)</f>
        <v>6810</v>
      </c>
      <c r="AN6" s="22">
        <v>4719</v>
      </c>
      <c r="AO6" s="22">
        <v>522</v>
      </c>
      <c r="AP6" s="22">
        <v>1460</v>
      </c>
      <c r="AQ6" s="22">
        <v>41</v>
      </c>
      <c r="AR6" s="22">
        <v>0</v>
      </c>
      <c r="AS6" s="22">
        <v>68</v>
      </c>
      <c r="AT6" s="22">
        <f>SUM(AU6:AZ6)</f>
        <v>0</v>
      </c>
      <c r="AU6" s="22" t="s">
        <v>251</v>
      </c>
      <c r="AV6" s="22">
        <v>0</v>
      </c>
      <c r="AW6" s="22" t="s">
        <v>251</v>
      </c>
      <c r="AX6" s="22" t="s">
        <v>251</v>
      </c>
      <c r="AY6" s="22" t="s">
        <v>251</v>
      </c>
      <c r="AZ6" s="22">
        <v>0</v>
      </c>
      <c r="BA6" s="22">
        <f>SUM(BB6:BG6)</f>
        <v>0</v>
      </c>
      <c r="BB6" s="22" t="s">
        <v>251</v>
      </c>
      <c r="BC6" s="22">
        <v>0</v>
      </c>
      <c r="BD6" s="22" t="s">
        <v>251</v>
      </c>
      <c r="BE6" s="22" t="s">
        <v>251</v>
      </c>
      <c r="BF6" s="22" t="s">
        <v>251</v>
      </c>
      <c r="BG6" s="22">
        <v>0</v>
      </c>
      <c r="BH6" s="22">
        <f>SUM(BI6:BN6)</f>
        <v>5212</v>
      </c>
      <c r="BI6" s="22">
        <v>4944</v>
      </c>
      <c r="BJ6" s="22">
        <v>90</v>
      </c>
      <c r="BK6" s="22">
        <v>110</v>
      </c>
      <c r="BL6" s="22">
        <v>0</v>
      </c>
      <c r="BM6" s="22">
        <v>0</v>
      </c>
      <c r="BN6" s="22">
        <v>68</v>
      </c>
    </row>
    <row r="7" spans="1:66" ht="13.5">
      <c r="A7" s="40" t="s">
        <v>15</v>
      </c>
      <c r="B7" s="40" t="s">
        <v>20</v>
      </c>
      <c r="C7" s="41" t="s">
        <v>21</v>
      </c>
      <c r="D7" s="22">
        <f>SUM(E7:J7)</f>
        <v>1353</v>
      </c>
      <c r="E7" s="22">
        <f t="shared" si="0"/>
        <v>536</v>
      </c>
      <c r="F7" s="22">
        <f t="shared" si="0"/>
        <v>350</v>
      </c>
      <c r="G7" s="22">
        <f t="shared" si="0"/>
        <v>407</v>
      </c>
      <c r="H7" s="22">
        <f t="shared" si="1"/>
        <v>0</v>
      </c>
      <c r="I7" s="22">
        <f t="shared" si="1"/>
        <v>0</v>
      </c>
      <c r="J7" s="22">
        <f t="shared" si="1"/>
        <v>60</v>
      </c>
      <c r="K7" s="22">
        <f>SUM(L7:Q7)</f>
        <v>596</v>
      </c>
      <c r="L7" s="22">
        <v>536</v>
      </c>
      <c r="M7" s="22">
        <v>0</v>
      </c>
      <c r="N7" s="22">
        <v>0</v>
      </c>
      <c r="O7" s="22">
        <v>0</v>
      </c>
      <c r="P7" s="22">
        <v>0</v>
      </c>
      <c r="Q7" s="22">
        <v>60</v>
      </c>
      <c r="R7" s="22">
        <f>SUM(S7:X7)</f>
        <v>757</v>
      </c>
      <c r="S7" s="22">
        <f>AG7+AN7</f>
        <v>0</v>
      </c>
      <c r="T7" s="22">
        <f>AA7+AH7+AO7+AV7+BC7</f>
        <v>350</v>
      </c>
      <c r="U7" s="22">
        <f t="shared" si="2"/>
        <v>407</v>
      </c>
      <c r="V7" s="22">
        <f t="shared" si="2"/>
        <v>0</v>
      </c>
      <c r="W7" s="22">
        <f t="shared" si="2"/>
        <v>0</v>
      </c>
      <c r="X7" s="22">
        <f>AE7+AL7+AS7+AZ7+BG7</f>
        <v>0</v>
      </c>
      <c r="Y7" s="22">
        <f>SUM(Z7:AE7)</f>
        <v>0</v>
      </c>
      <c r="Z7" s="22" t="s">
        <v>251</v>
      </c>
      <c r="AA7" s="22">
        <v>0</v>
      </c>
      <c r="AB7" s="22" t="s">
        <v>251</v>
      </c>
      <c r="AC7" s="22" t="s">
        <v>251</v>
      </c>
      <c r="AD7" s="22" t="s">
        <v>251</v>
      </c>
      <c r="AE7" s="22">
        <v>0</v>
      </c>
      <c r="AF7" s="22">
        <f>SUM(AG7:AL7)</f>
        <v>757</v>
      </c>
      <c r="AG7" s="22">
        <v>0</v>
      </c>
      <c r="AH7" s="22">
        <v>350</v>
      </c>
      <c r="AI7" s="22">
        <v>407</v>
      </c>
      <c r="AJ7" s="22">
        <v>0</v>
      </c>
      <c r="AK7" s="22">
        <v>0</v>
      </c>
      <c r="AL7" s="22">
        <v>0</v>
      </c>
      <c r="AM7" s="22">
        <f>SUM(AN7:AS7)</f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f>SUM(AU7:AZ7)</f>
        <v>0</v>
      </c>
      <c r="AU7" s="22" t="s">
        <v>251</v>
      </c>
      <c r="AV7" s="22">
        <v>0</v>
      </c>
      <c r="AW7" s="22" t="s">
        <v>251</v>
      </c>
      <c r="AX7" s="22" t="s">
        <v>251</v>
      </c>
      <c r="AY7" s="22" t="s">
        <v>251</v>
      </c>
      <c r="AZ7" s="22">
        <v>0</v>
      </c>
      <c r="BA7" s="22">
        <f>SUM(BB7:BG7)</f>
        <v>0</v>
      </c>
      <c r="BB7" s="22" t="s">
        <v>251</v>
      </c>
      <c r="BC7" s="22">
        <v>0</v>
      </c>
      <c r="BD7" s="22" t="s">
        <v>251</v>
      </c>
      <c r="BE7" s="22" t="s">
        <v>251</v>
      </c>
      <c r="BF7" s="22" t="s">
        <v>251</v>
      </c>
      <c r="BG7" s="22">
        <v>0</v>
      </c>
      <c r="BH7" s="22">
        <f>SUM(BI7:BN7)</f>
        <v>467</v>
      </c>
      <c r="BI7" s="22">
        <v>394</v>
      </c>
      <c r="BJ7" s="22">
        <v>10</v>
      </c>
      <c r="BK7" s="22">
        <v>22</v>
      </c>
      <c r="BL7" s="22">
        <v>0</v>
      </c>
      <c r="BM7" s="22">
        <v>0</v>
      </c>
      <c r="BN7" s="22">
        <v>41</v>
      </c>
    </row>
    <row r="8" spans="1:66" ht="13.5">
      <c r="A8" s="40" t="s">
        <v>15</v>
      </c>
      <c r="B8" s="40" t="s">
        <v>22</v>
      </c>
      <c r="C8" s="41" t="s">
        <v>23</v>
      </c>
      <c r="D8" s="22">
        <f>SUM(E8:J8)</f>
        <v>2395</v>
      </c>
      <c r="E8" s="22">
        <f t="shared" si="0"/>
        <v>0</v>
      </c>
      <c r="F8" s="22">
        <f t="shared" si="0"/>
        <v>1232</v>
      </c>
      <c r="G8" s="22">
        <f t="shared" si="0"/>
        <v>974</v>
      </c>
      <c r="H8" s="22">
        <f t="shared" si="0"/>
        <v>16</v>
      </c>
      <c r="I8" s="22">
        <f t="shared" si="0"/>
        <v>0</v>
      </c>
      <c r="J8" s="22">
        <f t="shared" si="0"/>
        <v>173</v>
      </c>
      <c r="K8" s="22">
        <f>SUM(L8:Q8)</f>
        <v>5</v>
      </c>
      <c r="L8" s="22">
        <v>0</v>
      </c>
      <c r="M8" s="22">
        <v>5</v>
      </c>
      <c r="N8" s="22">
        <v>0</v>
      </c>
      <c r="O8" s="22">
        <v>0</v>
      </c>
      <c r="P8" s="22">
        <v>0</v>
      </c>
      <c r="Q8" s="22">
        <v>0</v>
      </c>
      <c r="R8" s="22">
        <f>SUM(S8:X8)</f>
        <v>2390</v>
      </c>
      <c r="S8" s="22">
        <f>AG8+AN8</f>
        <v>0</v>
      </c>
      <c r="T8" s="22">
        <f>AA8+AH8+AO8+AV8+BC8</f>
        <v>1227</v>
      </c>
      <c r="U8" s="22">
        <f t="shared" si="2"/>
        <v>974</v>
      </c>
      <c r="V8" s="22">
        <f t="shared" si="2"/>
        <v>16</v>
      </c>
      <c r="W8" s="22">
        <f t="shared" si="2"/>
        <v>0</v>
      </c>
      <c r="X8" s="22">
        <f>AE8+AL8+AS8+AZ8+BG8</f>
        <v>173</v>
      </c>
      <c r="Y8" s="22">
        <f>SUM(Z8:AE8)</f>
        <v>0</v>
      </c>
      <c r="Z8" s="22" t="s">
        <v>251</v>
      </c>
      <c r="AA8" s="22">
        <v>0</v>
      </c>
      <c r="AB8" s="22" t="s">
        <v>251</v>
      </c>
      <c r="AC8" s="22" t="s">
        <v>251</v>
      </c>
      <c r="AD8" s="22" t="s">
        <v>251</v>
      </c>
      <c r="AE8" s="22">
        <v>0</v>
      </c>
      <c r="AF8" s="22">
        <f>SUM(AG8:AL8)</f>
        <v>418</v>
      </c>
      <c r="AG8" s="22">
        <v>0</v>
      </c>
      <c r="AH8" s="22">
        <v>418</v>
      </c>
      <c r="AI8" s="22">
        <v>0</v>
      </c>
      <c r="AJ8" s="22">
        <v>0</v>
      </c>
      <c r="AK8" s="22">
        <v>0</v>
      </c>
      <c r="AL8" s="22">
        <v>0</v>
      </c>
      <c r="AM8" s="22">
        <f>SUM(AN8:AS8)</f>
        <v>1972</v>
      </c>
      <c r="AN8" s="22">
        <v>0</v>
      </c>
      <c r="AO8" s="22">
        <v>809</v>
      </c>
      <c r="AP8" s="22">
        <v>974</v>
      </c>
      <c r="AQ8" s="22">
        <v>16</v>
      </c>
      <c r="AR8" s="22">
        <v>0</v>
      </c>
      <c r="AS8" s="22">
        <v>173</v>
      </c>
      <c r="AT8" s="22">
        <f>SUM(AU8:AZ8)</f>
        <v>0</v>
      </c>
      <c r="AU8" s="22" t="s">
        <v>251</v>
      </c>
      <c r="AV8" s="22">
        <v>0</v>
      </c>
      <c r="AW8" s="22" t="s">
        <v>251</v>
      </c>
      <c r="AX8" s="22" t="s">
        <v>251</v>
      </c>
      <c r="AY8" s="22" t="s">
        <v>251</v>
      </c>
      <c r="AZ8" s="22">
        <v>0</v>
      </c>
      <c r="BA8" s="22">
        <f>SUM(BB8:BG8)</f>
        <v>0</v>
      </c>
      <c r="BB8" s="22" t="s">
        <v>251</v>
      </c>
      <c r="BC8" s="22">
        <v>0</v>
      </c>
      <c r="BD8" s="22" t="s">
        <v>251</v>
      </c>
      <c r="BE8" s="22" t="s">
        <v>251</v>
      </c>
      <c r="BF8" s="22" t="s">
        <v>251</v>
      </c>
      <c r="BG8" s="22">
        <v>0</v>
      </c>
      <c r="BH8" s="22">
        <f>SUM(BI8:BN8)</f>
        <v>2162</v>
      </c>
      <c r="BI8" s="22">
        <v>2048</v>
      </c>
      <c r="BJ8" s="22">
        <v>29</v>
      </c>
      <c r="BK8" s="22">
        <v>2</v>
      </c>
      <c r="BL8" s="22">
        <v>0</v>
      </c>
      <c r="BM8" s="22">
        <v>0</v>
      </c>
      <c r="BN8" s="22">
        <v>83</v>
      </c>
    </row>
    <row r="9" spans="1:66" ht="13.5">
      <c r="A9" s="40" t="s">
        <v>15</v>
      </c>
      <c r="B9" s="40" t="s">
        <v>24</v>
      </c>
      <c r="C9" s="41" t="s">
        <v>25</v>
      </c>
      <c r="D9" s="22">
        <f>SUM(E9:J9)</f>
        <v>5633</v>
      </c>
      <c r="E9" s="22">
        <f aca="true" t="shared" si="3" ref="E9:J51">L9+S9</f>
        <v>3101</v>
      </c>
      <c r="F9" s="22">
        <f t="shared" si="3"/>
        <v>1423</v>
      </c>
      <c r="G9" s="22">
        <f t="shared" si="3"/>
        <v>829</v>
      </c>
      <c r="H9" s="22">
        <f t="shared" si="3"/>
        <v>97</v>
      </c>
      <c r="I9" s="22">
        <f t="shared" si="3"/>
        <v>0</v>
      </c>
      <c r="J9" s="22">
        <f t="shared" si="3"/>
        <v>183</v>
      </c>
      <c r="K9" s="22">
        <f>SUM(L9:Q9)</f>
        <v>4447</v>
      </c>
      <c r="L9" s="22">
        <v>3101</v>
      </c>
      <c r="M9" s="22">
        <v>365</v>
      </c>
      <c r="N9" s="22">
        <v>798</v>
      </c>
      <c r="O9" s="22">
        <v>0</v>
      </c>
      <c r="P9" s="22">
        <v>0</v>
      </c>
      <c r="Q9" s="22">
        <v>183</v>
      </c>
      <c r="R9" s="22">
        <f>SUM(S9:X9)</f>
        <v>1186</v>
      </c>
      <c r="S9" s="22">
        <f>AG9+AN9</f>
        <v>0</v>
      </c>
      <c r="T9" s="22">
        <f>AA9+AH9+AO9+AV9+BC9</f>
        <v>1058</v>
      </c>
      <c r="U9" s="22">
        <f t="shared" si="2"/>
        <v>31</v>
      </c>
      <c r="V9" s="22">
        <f t="shared" si="2"/>
        <v>97</v>
      </c>
      <c r="W9" s="22">
        <f t="shared" si="2"/>
        <v>0</v>
      </c>
      <c r="X9" s="22">
        <f>AE9+AL9+AS9+AZ9+BG9</f>
        <v>0</v>
      </c>
      <c r="Y9" s="22">
        <f>SUM(Z9:AE9)</f>
        <v>0</v>
      </c>
      <c r="Z9" s="22" t="s">
        <v>251</v>
      </c>
      <c r="AA9" s="22">
        <v>0</v>
      </c>
      <c r="AB9" s="22" t="s">
        <v>251</v>
      </c>
      <c r="AC9" s="22" t="s">
        <v>251</v>
      </c>
      <c r="AD9" s="22" t="s">
        <v>251</v>
      </c>
      <c r="AE9" s="22">
        <v>0</v>
      </c>
      <c r="AF9" s="22">
        <f>SUM(AG9:AL9)</f>
        <v>1089</v>
      </c>
      <c r="AG9" s="22">
        <v>0</v>
      </c>
      <c r="AH9" s="22">
        <v>1058</v>
      </c>
      <c r="AI9" s="22">
        <v>31</v>
      </c>
      <c r="AJ9" s="22">
        <v>0</v>
      </c>
      <c r="AK9" s="22">
        <v>0</v>
      </c>
      <c r="AL9" s="22">
        <v>0</v>
      </c>
      <c r="AM9" s="22">
        <f>SUM(AN9:AS9)</f>
        <v>97</v>
      </c>
      <c r="AN9" s="22">
        <v>0</v>
      </c>
      <c r="AO9" s="22">
        <v>0</v>
      </c>
      <c r="AP9" s="22">
        <v>0</v>
      </c>
      <c r="AQ9" s="22">
        <v>97</v>
      </c>
      <c r="AR9" s="22">
        <v>0</v>
      </c>
      <c r="AS9" s="22">
        <v>0</v>
      </c>
      <c r="AT9" s="22">
        <f>SUM(AU9:AZ9)</f>
        <v>0</v>
      </c>
      <c r="AU9" s="22" t="s">
        <v>251</v>
      </c>
      <c r="AV9" s="22">
        <v>0</v>
      </c>
      <c r="AW9" s="22" t="s">
        <v>251</v>
      </c>
      <c r="AX9" s="22" t="s">
        <v>251</v>
      </c>
      <c r="AY9" s="22" t="s">
        <v>251</v>
      </c>
      <c r="AZ9" s="22">
        <v>0</v>
      </c>
      <c r="BA9" s="22">
        <f>SUM(BB9:BG9)</f>
        <v>0</v>
      </c>
      <c r="BB9" s="22" t="s">
        <v>251</v>
      </c>
      <c r="BC9" s="22">
        <v>0</v>
      </c>
      <c r="BD9" s="22" t="s">
        <v>251</v>
      </c>
      <c r="BE9" s="22" t="s">
        <v>251</v>
      </c>
      <c r="BF9" s="22" t="s">
        <v>251</v>
      </c>
      <c r="BG9" s="22">
        <v>0</v>
      </c>
      <c r="BH9" s="22">
        <f>SUM(BI9:BN9)</f>
        <v>847</v>
      </c>
      <c r="BI9" s="22">
        <v>751</v>
      </c>
      <c r="BJ9" s="22">
        <v>31</v>
      </c>
      <c r="BK9" s="22">
        <v>22</v>
      </c>
      <c r="BL9" s="22">
        <v>0</v>
      </c>
      <c r="BM9" s="22">
        <v>0</v>
      </c>
      <c r="BN9" s="22">
        <v>43</v>
      </c>
    </row>
    <row r="10" spans="1:66" ht="13.5">
      <c r="A10" s="40" t="s">
        <v>15</v>
      </c>
      <c r="B10" s="40" t="s">
        <v>26</v>
      </c>
      <c r="C10" s="41" t="s">
        <v>27</v>
      </c>
      <c r="D10" s="22">
        <f aca="true" t="shared" si="4" ref="D10:D73">SUM(E10:J10)</f>
        <v>1052</v>
      </c>
      <c r="E10" s="22">
        <f t="shared" si="3"/>
        <v>0</v>
      </c>
      <c r="F10" s="22">
        <f t="shared" si="3"/>
        <v>831</v>
      </c>
      <c r="G10" s="22">
        <f t="shared" si="3"/>
        <v>221</v>
      </c>
      <c r="H10" s="22">
        <f t="shared" si="3"/>
        <v>0</v>
      </c>
      <c r="I10" s="22">
        <f t="shared" si="3"/>
        <v>0</v>
      </c>
      <c r="J10" s="22">
        <f t="shared" si="3"/>
        <v>0</v>
      </c>
      <c r="K10" s="22">
        <f aca="true" t="shared" si="5" ref="K10:K73">SUM(L10:Q10)</f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f aca="true" t="shared" si="6" ref="R10:R73">SUM(S10:X10)</f>
        <v>1052</v>
      </c>
      <c r="S10" s="22">
        <f aca="true" t="shared" si="7" ref="S10:S73">AG10+AN10</f>
        <v>0</v>
      </c>
      <c r="T10" s="22">
        <f aca="true" t="shared" si="8" ref="T10:T73">AA10+AH10+AO10+AV10+BC10</f>
        <v>831</v>
      </c>
      <c r="U10" s="22">
        <f t="shared" si="2"/>
        <v>221</v>
      </c>
      <c r="V10" s="22">
        <f t="shared" si="2"/>
        <v>0</v>
      </c>
      <c r="W10" s="22">
        <f t="shared" si="2"/>
        <v>0</v>
      </c>
      <c r="X10" s="22">
        <f aca="true" t="shared" si="9" ref="X10:X73">AE10+AL10+AS10+AZ10+BG10</f>
        <v>0</v>
      </c>
      <c r="Y10" s="22">
        <f aca="true" t="shared" si="10" ref="Y10:Y73">SUM(Z10:AE10)</f>
        <v>0</v>
      </c>
      <c r="Z10" s="22" t="s">
        <v>251</v>
      </c>
      <c r="AA10" s="22">
        <v>0</v>
      </c>
      <c r="AB10" s="22" t="s">
        <v>251</v>
      </c>
      <c r="AC10" s="22" t="s">
        <v>251</v>
      </c>
      <c r="AD10" s="22" t="s">
        <v>251</v>
      </c>
      <c r="AE10" s="22">
        <v>0</v>
      </c>
      <c r="AF10" s="22">
        <f aca="true" t="shared" si="11" ref="AF10:AF73">SUM(AG10:AL10)</f>
        <v>591</v>
      </c>
      <c r="AG10" s="22">
        <v>0</v>
      </c>
      <c r="AH10" s="22">
        <v>467</v>
      </c>
      <c r="AI10" s="22">
        <v>124</v>
      </c>
      <c r="AJ10" s="22">
        <v>0</v>
      </c>
      <c r="AK10" s="22">
        <v>0</v>
      </c>
      <c r="AL10" s="22">
        <v>0</v>
      </c>
      <c r="AM10" s="22">
        <f aca="true" t="shared" si="12" ref="AM10:AM73">SUM(AN10:AS10)</f>
        <v>461</v>
      </c>
      <c r="AN10" s="22">
        <v>0</v>
      </c>
      <c r="AO10" s="22">
        <v>364</v>
      </c>
      <c r="AP10" s="22">
        <v>97</v>
      </c>
      <c r="AQ10" s="22">
        <v>0</v>
      </c>
      <c r="AR10" s="22">
        <v>0</v>
      </c>
      <c r="AS10" s="22">
        <v>0</v>
      </c>
      <c r="AT10" s="22">
        <f aca="true" t="shared" si="13" ref="AT10:AT73">SUM(AU10:AZ10)</f>
        <v>0</v>
      </c>
      <c r="AU10" s="22" t="s">
        <v>251</v>
      </c>
      <c r="AV10" s="22">
        <v>0</v>
      </c>
      <c r="AW10" s="22" t="s">
        <v>251</v>
      </c>
      <c r="AX10" s="22" t="s">
        <v>251</v>
      </c>
      <c r="AY10" s="22" t="s">
        <v>251</v>
      </c>
      <c r="AZ10" s="22">
        <v>0</v>
      </c>
      <c r="BA10" s="22">
        <f aca="true" t="shared" si="14" ref="BA10:BA73">SUM(BB10:BG10)</f>
        <v>0</v>
      </c>
      <c r="BB10" s="22" t="s">
        <v>251</v>
      </c>
      <c r="BC10" s="22">
        <v>0</v>
      </c>
      <c r="BD10" s="22" t="s">
        <v>251</v>
      </c>
      <c r="BE10" s="22" t="s">
        <v>251</v>
      </c>
      <c r="BF10" s="22" t="s">
        <v>251</v>
      </c>
      <c r="BG10" s="22">
        <v>0</v>
      </c>
      <c r="BH10" s="22">
        <f aca="true" t="shared" si="15" ref="BH10:BH73">SUM(BI10:BN10)</f>
        <v>1262</v>
      </c>
      <c r="BI10" s="22">
        <v>1248</v>
      </c>
      <c r="BJ10" s="22">
        <v>14</v>
      </c>
      <c r="BK10" s="22">
        <v>0</v>
      </c>
      <c r="BL10" s="22">
        <v>0</v>
      </c>
      <c r="BM10" s="22">
        <v>0</v>
      </c>
      <c r="BN10" s="22">
        <v>0</v>
      </c>
    </row>
    <row r="11" spans="1:66" ht="13.5">
      <c r="A11" s="40" t="s">
        <v>15</v>
      </c>
      <c r="B11" s="40" t="s">
        <v>28</v>
      </c>
      <c r="C11" s="41" t="s">
        <v>29</v>
      </c>
      <c r="D11" s="22">
        <f t="shared" si="4"/>
        <v>13765</v>
      </c>
      <c r="E11" s="22">
        <f t="shared" si="3"/>
        <v>0</v>
      </c>
      <c r="F11" s="22">
        <f t="shared" si="3"/>
        <v>6125</v>
      </c>
      <c r="G11" s="22">
        <f t="shared" si="3"/>
        <v>2900</v>
      </c>
      <c r="H11" s="22">
        <f t="shared" si="3"/>
        <v>67</v>
      </c>
      <c r="I11" s="22">
        <f t="shared" si="3"/>
        <v>4673</v>
      </c>
      <c r="J11" s="22">
        <f t="shared" si="3"/>
        <v>0</v>
      </c>
      <c r="K11" s="22">
        <f t="shared" si="5"/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6"/>
        <v>13765</v>
      </c>
      <c r="S11" s="22">
        <f t="shared" si="7"/>
        <v>0</v>
      </c>
      <c r="T11" s="22">
        <f t="shared" si="8"/>
        <v>6125</v>
      </c>
      <c r="U11" s="22">
        <f t="shared" si="2"/>
        <v>2900</v>
      </c>
      <c r="V11" s="22">
        <f t="shared" si="2"/>
        <v>67</v>
      </c>
      <c r="W11" s="22">
        <f t="shared" si="2"/>
        <v>4673</v>
      </c>
      <c r="X11" s="22">
        <f t="shared" si="9"/>
        <v>0</v>
      </c>
      <c r="Y11" s="22">
        <f t="shared" si="10"/>
        <v>0</v>
      </c>
      <c r="Z11" s="22" t="s">
        <v>251</v>
      </c>
      <c r="AA11" s="22">
        <v>0</v>
      </c>
      <c r="AB11" s="22" t="s">
        <v>251</v>
      </c>
      <c r="AC11" s="22" t="s">
        <v>251</v>
      </c>
      <c r="AD11" s="22" t="s">
        <v>251</v>
      </c>
      <c r="AE11" s="22">
        <v>0</v>
      </c>
      <c r="AF11" s="22">
        <f t="shared" si="11"/>
        <v>6658</v>
      </c>
      <c r="AG11" s="22">
        <v>0</v>
      </c>
      <c r="AH11" s="22">
        <v>1918</v>
      </c>
      <c r="AI11" s="22">
        <v>0</v>
      </c>
      <c r="AJ11" s="22">
        <v>67</v>
      </c>
      <c r="AK11" s="22">
        <v>4673</v>
      </c>
      <c r="AL11" s="22">
        <v>0</v>
      </c>
      <c r="AM11" s="22">
        <f t="shared" si="12"/>
        <v>7107</v>
      </c>
      <c r="AN11" s="22">
        <v>0</v>
      </c>
      <c r="AO11" s="22">
        <v>4207</v>
      </c>
      <c r="AP11" s="22">
        <v>2900</v>
      </c>
      <c r="AQ11" s="22">
        <v>0</v>
      </c>
      <c r="AR11" s="22">
        <v>0</v>
      </c>
      <c r="AS11" s="22">
        <v>0</v>
      </c>
      <c r="AT11" s="22">
        <f t="shared" si="13"/>
        <v>0</v>
      </c>
      <c r="AU11" s="22" t="s">
        <v>251</v>
      </c>
      <c r="AV11" s="22">
        <v>0</v>
      </c>
      <c r="AW11" s="22" t="s">
        <v>251</v>
      </c>
      <c r="AX11" s="22" t="s">
        <v>251</v>
      </c>
      <c r="AY11" s="22" t="s">
        <v>251</v>
      </c>
      <c r="AZ11" s="22">
        <v>0</v>
      </c>
      <c r="BA11" s="22">
        <f t="shared" si="14"/>
        <v>0</v>
      </c>
      <c r="BB11" s="22" t="s">
        <v>251</v>
      </c>
      <c r="BC11" s="22">
        <v>0</v>
      </c>
      <c r="BD11" s="22" t="s">
        <v>251</v>
      </c>
      <c r="BE11" s="22" t="s">
        <v>251</v>
      </c>
      <c r="BF11" s="22" t="s">
        <v>251</v>
      </c>
      <c r="BG11" s="22">
        <v>0</v>
      </c>
      <c r="BH11" s="22">
        <f t="shared" si="15"/>
        <v>8018</v>
      </c>
      <c r="BI11" s="22">
        <v>7570</v>
      </c>
      <c r="BJ11" s="22">
        <v>204</v>
      </c>
      <c r="BK11" s="22">
        <v>89</v>
      </c>
      <c r="BL11" s="22">
        <v>0</v>
      </c>
      <c r="BM11" s="22">
        <v>0</v>
      </c>
      <c r="BN11" s="22">
        <v>155</v>
      </c>
    </row>
    <row r="12" spans="1:66" ht="13.5">
      <c r="A12" s="40" t="s">
        <v>15</v>
      </c>
      <c r="B12" s="40" t="s">
        <v>30</v>
      </c>
      <c r="C12" s="41" t="s">
        <v>1</v>
      </c>
      <c r="D12" s="22">
        <f t="shared" si="4"/>
        <v>2154</v>
      </c>
      <c r="E12" s="22">
        <f t="shared" si="3"/>
        <v>479</v>
      </c>
      <c r="F12" s="22">
        <f t="shared" si="3"/>
        <v>753</v>
      </c>
      <c r="G12" s="22">
        <f t="shared" si="3"/>
        <v>831</v>
      </c>
      <c r="H12" s="22">
        <f t="shared" si="3"/>
        <v>29</v>
      </c>
      <c r="I12" s="22">
        <f t="shared" si="3"/>
        <v>0</v>
      </c>
      <c r="J12" s="22">
        <f t="shared" si="3"/>
        <v>62</v>
      </c>
      <c r="K12" s="22">
        <f t="shared" si="5"/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f t="shared" si="6"/>
        <v>2154</v>
      </c>
      <c r="S12" s="22">
        <f t="shared" si="7"/>
        <v>479</v>
      </c>
      <c r="T12" s="22">
        <f t="shared" si="8"/>
        <v>753</v>
      </c>
      <c r="U12" s="22">
        <f t="shared" si="2"/>
        <v>831</v>
      </c>
      <c r="V12" s="22">
        <f t="shared" si="2"/>
        <v>29</v>
      </c>
      <c r="W12" s="22">
        <f t="shared" si="2"/>
        <v>0</v>
      </c>
      <c r="X12" s="22">
        <f t="shared" si="9"/>
        <v>62</v>
      </c>
      <c r="Y12" s="22">
        <f t="shared" si="10"/>
        <v>0</v>
      </c>
      <c r="Z12" s="22" t="s">
        <v>251</v>
      </c>
      <c r="AA12" s="22">
        <v>0</v>
      </c>
      <c r="AB12" s="22" t="s">
        <v>251</v>
      </c>
      <c r="AC12" s="22" t="s">
        <v>251</v>
      </c>
      <c r="AD12" s="22" t="s">
        <v>251</v>
      </c>
      <c r="AE12" s="22">
        <v>0</v>
      </c>
      <c r="AF12" s="22">
        <f t="shared" si="11"/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2"/>
        <v>2154</v>
      </c>
      <c r="AN12" s="22">
        <v>479</v>
      </c>
      <c r="AO12" s="22">
        <v>753</v>
      </c>
      <c r="AP12" s="22">
        <v>831</v>
      </c>
      <c r="AQ12" s="22">
        <v>29</v>
      </c>
      <c r="AR12" s="22">
        <v>0</v>
      </c>
      <c r="AS12" s="22">
        <v>62</v>
      </c>
      <c r="AT12" s="22">
        <f t="shared" si="13"/>
        <v>0</v>
      </c>
      <c r="AU12" s="22" t="s">
        <v>251</v>
      </c>
      <c r="AV12" s="22">
        <v>0</v>
      </c>
      <c r="AW12" s="22" t="s">
        <v>251</v>
      </c>
      <c r="AX12" s="22" t="s">
        <v>251</v>
      </c>
      <c r="AY12" s="22" t="s">
        <v>251</v>
      </c>
      <c r="AZ12" s="22">
        <v>0</v>
      </c>
      <c r="BA12" s="22">
        <f t="shared" si="14"/>
        <v>0</v>
      </c>
      <c r="BB12" s="22" t="s">
        <v>251</v>
      </c>
      <c r="BC12" s="22">
        <v>0</v>
      </c>
      <c r="BD12" s="22" t="s">
        <v>251</v>
      </c>
      <c r="BE12" s="22" t="s">
        <v>251</v>
      </c>
      <c r="BF12" s="22" t="s">
        <v>251</v>
      </c>
      <c r="BG12" s="22">
        <v>0</v>
      </c>
      <c r="BH12" s="22">
        <f t="shared" si="15"/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</row>
    <row r="13" spans="1:66" ht="13.5">
      <c r="A13" s="40" t="s">
        <v>15</v>
      </c>
      <c r="B13" s="40" t="s">
        <v>31</v>
      </c>
      <c r="C13" s="41" t="s">
        <v>32</v>
      </c>
      <c r="D13" s="22">
        <f t="shared" si="4"/>
        <v>1478</v>
      </c>
      <c r="E13" s="22">
        <f t="shared" si="3"/>
        <v>0</v>
      </c>
      <c r="F13" s="22">
        <f t="shared" si="3"/>
        <v>662</v>
      </c>
      <c r="G13" s="22">
        <f t="shared" si="3"/>
        <v>311</v>
      </c>
      <c r="H13" s="22">
        <f t="shared" si="3"/>
        <v>53</v>
      </c>
      <c r="I13" s="22">
        <f t="shared" si="3"/>
        <v>420</v>
      </c>
      <c r="J13" s="22">
        <f t="shared" si="3"/>
        <v>32</v>
      </c>
      <c r="K13" s="22">
        <f t="shared" si="5"/>
        <v>32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32</v>
      </c>
      <c r="R13" s="22">
        <f t="shared" si="6"/>
        <v>1446</v>
      </c>
      <c r="S13" s="22">
        <f t="shared" si="7"/>
        <v>0</v>
      </c>
      <c r="T13" s="22">
        <f t="shared" si="8"/>
        <v>662</v>
      </c>
      <c r="U13" s="22">
        <f t="shared" si="2"/>
        <v>311</v>
      </c>
      <c r="V13" s="22">
        <f t="shared" si="2"/>
        <v>53</v>
      </c>
      <c r="W13" s="22">
        <f t="shared" si="2"/>
        <v>420</v>
      </c>
      <c r="X13" s="22">
        <f t="shared" si="9"/>
        <v>0</v>
      </c>
      <c r="Y13" s="22">
        <f t="shared" si="10"/>
        <v>0</v>
      </c>
      <c r="Z13" s="22" t="s">
        <v>251</v>
      </c>
      <c r="AA13" s="22">
        <v>0</v>
      </c>
      <c r="AB13" s="22" t="s">
        <v>251</v>
      </c>
      <c r="AC13" s="22" t="s">
        <v>251</v>
      </c>
      <c r="AD13" s="22" t="s">
        <v>251</v>
      </c>
      <c r="AE13" s="22">
        <v>0</v>
      </c>
      <c r="AF13" s="22">
        <f t="shared" si="11"/>
        <v>1026</v>
      </c>
      <c r="AG13" s="22">
        <v>0</v>
      </c>
      <c r="AH13" s="22">
        <v>662</v>
      </c>
      <c r="AI13" s="22">
        <v>311</v>
      </c>
      <c r="AJ13" s="22">
        <v>53</v>
      </c>
      <c r="AK13" s="22">
        <v>0</v>
      </c>
      <c r="AL13" s="22">
        <v>0</v>
      </c>
      <c r="AM13" s="22">
        <f t="shared" si="12"/>
        <v>420</v>
      </c>
      <c r="AN13" s="22">
        <v>0</v>
      </c>
      <c r="AO13" s="22">
        <v>0</v>
      </c>
      <c r="AP13" s="22">
        <v>0</v>
      </c>
      <c r="AQ13" s="22">
        <v>0</v>
      </c>
      <c r="AR13" s="22">
        <v>420</v>
      </c>
      <c r="AS13" s="22">
        <v>0</v>
      </c>
      <c r="AT13" s="22">
        <f t="shared" si="13"/>
        <v>0</v>
      </c>
      <c r="AU13" s="22" t="s">
        <v>251</v>
      </c>
      <c r="AV13" s="22">
        <v>0</v>
      </c>
      <c r="AW13" s="22" t="s">
        <v>251</v>
      </c>
      <c r="AX13" s="22" t="s">
        <v>251</v>
      </c>
      <c r="AY13" s="22" t="s">
        <v>251</v>
      </c>
      <c r="AZ13" s="22">
        <v>0</v>
      </c>
      <c r="BA13" s="22">
        <f t="shared" si="14"/>
        <v>0</v>
      </c>
      <c r="BB13" s="22" t="s">
        <v>251</v>
      </c>
      <c r="BC13" s="22">
        <v>0</v>
      </c>
      <c r="BD13" s="22" t="s">
        <v>251</v>
      </c>
      <c r="BE13" s="22" t="s">
        <v>251</v>
      </c>
      <c r="BF13" s="22" t="s">
        <v>251</v>
      </c>
      <c r="BG13" s="22">
        <v>0</v>
      </c>
      <c r="BH13" s="22">
        <f t="shared" si="15"/>
        <v>133</v>
      </c>
      <c r="BI13" s="22">
        <v>125</v>
      </c>
      <c r="BJ13" s="22">
        <v>8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15</v>
      </c>
      <c r="B14" s="40" t="s">
        <v>33</v>
      </c>
      <c r="C14" s="41" t="s">
        <v>34</v>
      </c>
      <c r="D14" s="22">
        <f t="shared" si="4"/>
        <v>886</v>
      </c>
      <c r="E14" s="22">
        <f t="shared" si="3"/>
        <v>0</v>
      </c>
      <c r="F14" s="22">
        <f t="shared" si="3"/>
        <v>148</v>
      </c>
      <c r="G14" s="22">
        <f t="shared" si="3"/>
        <v>164</v>
      </c>
      <c r="H14" s="22">
        <f t="shared" si="3"/>
        <v>26</v>
      </c>
      <c r="I14" s="22">
        <f t="shared" si="3"/>
        <v>25</v>
      </c>
      <c r="J14" s="22">
        <f t="shared" si="3"/>
        <v>523</v>
      </c>
      <c r="K14" s="22">
        <f t="shared" si="5"/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f t="shared" si="6"/>
        <v>886</v>
      </c>
      <c r="S14" s="22">
        <f t="shared" si="7"/>
        <v>0</v>
      </c>
      <c r="T14" s="22">
        <f t="shared" si="8"/>
        <v>148</v>
      </c>
      <c r="U14" s="22">
        <f t="shared" si="2"/>
        <v>164</v>
      </c>
      <c r="V14" s="22">
        <f t="shared" si="2"/>
        <v>26</v>
      </c>
      <c r="W14" s="22">
        <f t="shared" si="2"/>
        <v>25</v>
      </c>
      <c r="X14" s="22">
        <f t="shared" si="9"/>
        <v>523</v>
      </c>
      <c r="Y14" s="22">
        <f t="shared" si="10"/>
        <v>0</v>
      </c>
      <c r="Z14" s="22" t="s">
        <v>251</v>
      </c>
      <c r="AA14" s="22">
        <v>0</v>
      </c>
      <c r="AB14" s="22" t="s">
        <v>251</v>
      </c>
      <c r="AC14" s="22" t="s">
        <v>251</v>
      </c>
      <c r="AD14" s="22" t="s">
        <v>251</v>
      </c>
      <c r="AE14" s="22">
        <v>0</v>
      </c>
      <c r="AF14" s="22">
        <f t="shared" si="11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2"/>
        <v>886</v>
      </c>
      <c r="AN14" s="22">
        <v>0</v>
      </c>
      <c r="AO14" s="22">
        <v>148</v>
      </c>
      <c r="AP14" s="22">
        <v>164</v>
      </c>
      <c r="AQ14" s="22">
        <v>26</v>
      </c>
      <c r="AR14" s="22">
        <v>25</v>
      </c>
      <c r="AS14" s="22">
        <v>523</v>
      </c>
      <c r="AT14" s="22">
        <f t="shared" si="13"/>
        <v>0</v>
      </c>
      <c r="AU14" s="22" t="s">
        <v>251</v>
      </c>
      <c r="AV14" s="22">
        <v>0</v>
      </c>
      <c r="AW14" s="22" t="s">
        <v>251</v>
      </c>
      <c r="AX14" s="22" t="s">
        <v>251</v>
      </c>
      <c r="AY14" s="22" t="s">
        <v>251</v>
      </c>
      <c r="AZ14" s="22">
        <v>0</v>
      </c>
      <c r="BA14" s="22">
        <f t="shared" si="14"/>
        <v>0</v>
      </c>
      <c r="BB14" s="22" t="s">
        <v>251</v>
      </c>
      <c r="BC14" s="22">
        <v>0</v>
      </c>
      <c r="BD14" s="22" t="s">
        <v>251</v>
      </c>
      <c r="BE14" s="22" t="s">
        <v>251</v>
      </c>
      <c r="BF14" s="22" t="s">
        <v>251</v>
      </c>
      <c r="BG14" s="22">
        <v>0</v>
      </c>
      <c r="BH14" s="22">
        <f t="shared" si="15"/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</row>
    <row r="15" spans="1:66" ht="13.5">
      <c r="A15" s="40" t="s">
        <v>15</v>
      </c>
      <c r="B15" s="40" t="s">
        <v>35</v>
      </c>
      <c r="C15" s="41" t="s">
        <v>36</v>
      </c>
      <c r="D15" s="22">
        <f t="shared" si="4"/>
        <v>916</v>
      </c>
      <c r="E15" s="22">
        <f t="shared" si="3"/>
        <v>178</v>
      </c>
      <c r="F15" s="22">
        <f t="shared" si="3"/>
        <v>442</v>
      </c>
      <c r="G15" s="22">
        <f t="shared" si="3"/>
        <v>288</v>
      </c>
      <c r="H15" s="22">
        <f t="shared" si="3"/>
        <v>0</v>
      </c>
      <c r="I15" s="22">
        <f t="shared" si="3"/>
        <v>0</v>
      </c>
      <c r="J15" s="22">
        <f t="shared" si="3"/>
        <v>8</v>
      </c>
      <c r="K15" s="22">
        <f t="shared" si="5"/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f t="shared" si="6"/>
        <v>916</v>
      </c>
      <c r="S15" s="22">
        <f t="shared" si="7"/>
        <v>178</v>
      </c>
      <c r="T15" s="22">
        <f t="shared" si="8"/>
        <v>442</v>
      </c>
      <c r="U15" s="22">
        <f t="shared" si="2"/>
        <v>288</v>
      </c>
      <c r="V15" s="22">
        <f t="shared" si="2"/>
        <v>0</v>
      </c>
      <c r="W15" s="22">
        <f t="shared" si="2"/>
        <v>0</v>
      </c>
      <c r="X15" s="22">
        <f t="shared" si="9"/>
        <v>8</v>
      </c>
      <c r="Y15" s="22">
        <f t="shared" si="10"/>
        <v>0</v>
      </c>
      <c r="Z15" s="22" t="s">
        <v>251</v>
      </c>
      <c r="AA15" s="22">
        <v>0</v>
      </c>
      <c r="AB15" s="22" t="s">
        <v>251</v>
      </c>
      <c r="AC15" s="22" t="s">
        <v>251</v>
      </c>
      <c r="AD15" s="22" t="s">
        <v>251</v>
      </c>
      <c r="AE15" s="22">
        <v>0</v>
      </c>
      <c r="AF15" s="22">
        <f t="shared" si="11"/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2"/>
        <v>916</v>
      </c>
      <c r="AN15" s="22">
        <v>178</v>
      </c>
      <c r="AO15" s="22">
        <v>442</v>
      </c>
      <c r="AP15" s="22">
        <v>288</v>
      </c>
      <c r="AQ15" s="22">
        <v>0</v>
      </c>
      <c r="AR15" s="22">
        <v>0</v>
      </c>
      <c r="AS15" s="22">
        <v>8</v>
      </c>
      <c r="AT15" s="22">
        <f t="shared" si="13"/>
        <v>0</v>
      </c>
      <c r="AU15" s="22" t="s">
        <v>251</v>
      </c>
      <c r="AV15" s="22">
        <v>0</v>
      </c>
      <c r="AW15" s="22" t="s">
        <v>251</v>
      </c>
      <c r="AX15" s="22" t="s">
        <v>251</v>
      </c>
      <c r="AY15" s="22" t="s">
        <v>251</v>
      </c>
      <c r="AZ15" s="22">
        <v>0</v>
      </c>
      <c r="BA15" s="22">
        <f t="shared" si="14"/>
        <v>0</v>
      </c>
      <c r="BB15" s="22" t="s">
        <v>251</v>
      </c>
      <c r="BC15" s="22">
        <v>0</v>
      </c>
      <c r="BD15" s="22" t="s">
        <v>251</v>
      </c>
      <c r="BE15" s="22" t="s">
        <v>251</v>
      </c>
      <c r="BF15" s="22" t="s">
        <v>251</v>
      </c>
      <c r="BG15" s="22">
        <v>0</v>
      </c>
      <c r="BH15" s="22">
        <f t="shared" si="15"/>
        <v>1431</v>
      </c>
      <c r="BI15" s="22">
        <v>1404</v>
      </c>
      <c r="BJ15" s="22">
        <v>25</v>
      </c>
      <c r="BK15" s="22">
        <v>0</v>
      </c>
      <c r="BL15" s="22">
        <v>0</v>
      </c>
      <c r="BM15" s="22">
        <v>0</v>
      </c>
      <c r="BN15" s="22">
        <v>2</v>
      </c>
    </row>
    <row r="16" spans="1:66" ht="13.5">
      <c r="A16" s="40" t="s">
        <v>15</v>
      </c>
      <c r="B16" s="40" t="s">
        <v>37</v>
      </c>
      <c r="C16" s="41" t="s">
        <v>38</v>
      </c>
      <c r="D16" s="22">
        <f t="shared" si="4"/>
        <v>2582</v>
      </c>
      <c r="E16" s="22">
        <f t="shared" si="3"/>
        <v>0</v>
      </c>
      <c r="F16" s="22">
        <f t="shared" si="3"/>
        <v>2098</v>
      </c>
      <c r="G16" s="22">
        <f t="shared" si="3"/>
        <v>438</v>
      </c>
      <c r="H16" s="22">
        <f t="shared" si="3"/>
        <v>0</v>
      </c>
      <c r="I16" s="22">
        <f t="shared" si="3"/>
        <v>0</v>
      </c>
      <c r="J16" s="22">
        <f t="shared" si="3"/>
        <v>46</v>
      </c>
      <c r="K16" s="22">
        <f t="shared" si="5"/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6"/>
        <v>2582</v>
      </c>
      <c r="S16" s="22">
        <f t="shared" si="7"/>
        <v>0</v>
      </c>
      <c r="T16" s="22">
        <f t="shared" si="8"/>
        <v>2098</v>
      </c>
      <c r="U16" s="22">
        <f t="shared" si="2"/>
        <v>438</v>
      </c>
      <c r="V16" s="22">
        <f t="shared" si="2"/>
        <v>0</v>
      </c>
      <c r="W16" s="22">
        <f t="shared" si="2"/>
        <v>0</v>
      </c>
      <c r="X16" s="22">
        <f t="shared" si="9"/>
        <v>46</v>
      </c>
      <c r="Y16" s="22">
        <f t="shared" si="10"/>
        <v>0</v>
      </c>
      <c r="Z16" s="22" t="s">
        <v>251</v>
      </c>
      <c r="AA16" s="22">
        <v>0</v>
      </c>
      <c r="AB16" s="22" t="s">
        <v>251</v>
      </c>
      <c r="AC16" s="22" t="s">
        <v>251</v>
      </c>
      <c r="AD16" s="22" t="s">
        <v>251</v>
      </c>
      <c r="AE16" s="22">
        <v>0</v>
      </c>
      <c r="AF16" s="22">
        <f t="shared" si="11"/>
        <v>2582</v>
      </c>
      <c r="AG16" s="22">
        <v>0</v>
      </c>
      <c r="AH16" s="22">
        <v>2098</v>
      </c>
      <c r="AI16" s="22">
        <v>438</v>
      </c>
      <c r="AJ16" s="22">
        <v>0</v>
      </c>
      <c r="AK16" s="22">
        <v>0</v>
      </c>
      <c r="AL16" s="22">
        <v>46</v>
      </c>
      <c r="AM16" s="22">
        <f t="shared" si="12"/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f t="shared" si="13"/>
        <v>0</v>
      </c>
      <c r="AU16" s="22" t="s">
        <v>251</v>
      </c>
      <c r="AV16" s="22">
        <v>0</v>
      </c>
      <c r="AW16" s="22" t="s">
        <v>251</v>
      </c>
      <c r="AX16" s="22" t="s">
        <v>251</v>
      </c>
      <c r="AY16" s="22" t="s">
        <v>251</v>
      </c>
      <c r="AZ16" s="22">
        <v>0</v>
      </c>
      <c r="BA16" s="22">
        <f t="shared" si="14"/>
        <v>0</v>
      </c>
      <c r="BB16" s="22" t="s">
        <v>251</v>
      </c>
      <c r="BC16" s="22">
        <v>0</v>
      </c>
      <c r="BD16" s="22" t="s">
        <v>251</v>
      </c>
      <c r="BE16" s="22" t="s">
        <v>251</v>
      </c>
      <c r="BF16" s="22" t="s">
        <v>251</v>
      </c>
      <c r="BG16" s="22">
        <v>0</v>
      </c>
      <c r="BH16" s="22">
        <f t="shared" si="15"/>
        <v>1287</v>
      </c>
      <c r="BI16" s="22">
        <v>1227</v>
      </c>
      <c r="BJ16" s="22">
        <v>22</v>
      </c>
      <c r="BK16" s="22">
        <v>13</v>
      </c>
      <c r="BL16" s="22">
        <v>0</v>
      </c>
      <c r="BM16" s="22">
        <v>0</v>
      </c>
      <c r="BN16" s="22">
        <v>25</v>
      </c>
    </row>
    <row r="17" spans="1:66" ht="13.5">
      <c r="A17" s="40" t="s">
        <v>15</v>
      </c>
      <c r="B17" s="40" t="s">
        <v>39</v>
      </c>
      <c r="C17" s="41" t="s">
        <v>40</v>
      </c>
      <c r="D17" s="22">
        <f t="shared" si="4"/>
        <v>2876</v>
      </c>
      <c r="E17" s="22">
        <f t="shared" si="3"/>
        <v>806</v>
      </c>
      <c r="F17" s="22">
        <f t="shared" si="3"/>
        <v>1141</v>
      </c>
      <c r="G17" s="22">
        <f t="shared" si="3"/>
        <v>684</v>
      </c>
      <c r="H17" s="22">
        <f t="shared" si="3"/>
        <v>7</v>
      </c>
      <c r="I17" s="22">
        <f t="shared" si="3"/>
        <v>8</v>
      </c>
      <c r="J17" s="22">
        <f t="shared" si="3"/>
        <v>230</v>
      </c>
      <c r="K17" s="22">
        <f t="shared" si="5"/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6"/>
        <v>2876</v>
      </c>
      <c r="S17" s="22">
        <f t="shared" si="7"/>
        <v>806</v>
      </c>
      <c r="T17" s="22">
        <f t="shared" si="8"/>
        <v>1141</v>
      </c>
      <c r="U17" s="22">
        <f t="shared" si="2"/>
        <v>684</v>
      </c>
      <c r="V17" s="22">
        <f t="shared" si="2"/>
        <v>7</v>
      </c>
      <c r="W17" s="22">
        <f t="shared" si="2"/>
        <v>8</v>
      </c>
      <c r="X17" s="22">
        <f t="shared" si="9"/>
        <v>230</v>
      </c>
      <c r="Y17" s="22">
        <f t="shared" si="10"/>
        <v>48</v>
      </c>
      <c r="Z17" s="22" t="s">
        <v>251</v>
      </c>
      <c r="AA17" s="22">
        <v>48</v>
      </c>
      <c r="AB17" s="22" t="s">
        <v>251</v>
      </c>
      <c r="AC17" s="22" t="s">
        <v>251</v>
      </c>
      <c r="AD17" s="22" t="s">
        <v>251</v>
      </c>
      <c r="AE17" s="22">
        <v>0</v>
      </c>
      <c r="AF17" s="22">
        <f t="shared" si="11"/>
        <v>793</v>
      </c>
      <c r="AG17" s="22">
        <v>0</v>
      </c>
      <c r="AH17" s="22">
        <v>700</v>
      </c>
      <c r="AI17" s="22">
        <v>0</v>
      </c>
      <c r="AJ17" s="22">
        <v>0</v>
      </c>
      <c r="AK17" s="22">
        <v>0</v>
      </c>
      <c r="AL17" s="22">
        <v>93</v>
      </c>
      <c r="AM17" s="22">
        <f t="shared" si="12"/>
        <v>2035</v>
      </c>
      <c r="AN17" s="22">
        <v>806</v>
      </c>
      <c r="AO17" s="22">
        <v>393</v>
      </c>
      <c r="AP17" s="22">
        <v>684</v>
      </c>
      <c r="AQ17" s="22">
        <v>7</v>
      </c>
      <c r="AR17" s="22">
        <v>8</v>
      </c>
      <c r="AS17" s="22">
        <v>137</v>
      </c>
      <c r="AT17" s="22">
        <f t="shared" si="13"/>
        <v>0</v>
      </c>
      <c r="AU17" s="22" t="s">
        <v>251</v>
      </c>
      <c r="AV17" s="22">
        <v>0</v>
      </c>
      <c r="AW17" s="22" t="s">
        <v>251</v>
      </c>
      <c r="AX17" s="22" t="s">
        <v>251</v>
      </c>
      <c r="AY17" s="22" t="s">
        <v>251</v>
      </c>
      <c r="AZ17" s="22">
        <v>0</v>
      </c>
      <c r="BA17" s="22">
        <f t="shared" si="14"/>
        <v>0</v>
      </c>
      <c r="BB17" s="22" t="s">
        <v>251</v>
      </c>
      <c r="BC17" s="22">
        <v>0</v>
      </c>
      <c r="BD17" s="22" t="s">
        <v>251</v>
      </c>
      <c r="BE17" s="22" t="s">
        <v>251</v>
      </c>
      <c r="BF17" s="22" t="s">
        <v>251</v>
      </c>
      <c r="BG17" s="22">
        <v>0</v>
      </c>
      <c r="BH17" s="22">
        <f t="shared" si="15"/>
        <v>717</v>
      </c>
      <c r="BI17" s="22">
        <v>658</v>
      </c>
      <c r="BJ17" s="22">
        <v>9</v>
      </c>
      <c r="BK17" s="22">
        <v>27</v>
      </c>
      <c r="BL17" s="22">
        <v>0</v>
      </c>
      <c r="BM17" s="22">
        <v>0</v>
      </c>
      <c r="BN17" s="22">
        <v>23</v>
      </c>
    </row>
    <row r="18" spans="1:66" ht="13.5">
      <c r="A18" s="40" t="s">
        <v>15</v>
      </c>
      <c r="B18" s="40" t="s">
        <v>41</v>
      </c>
      <c r="C18" s="41" t="s">
        <v>42</v>
      </c>
      <c r="D18" s="22">
        <f t="shared" si="4"/>
        <v>2928</v>
      </c>
      <c r="E18" s="22">
        <f t="shared" si="3"/>
        <v>1194</v>
      </c>
      <c r="F18" s="22">
        <f t="shared" si="3"/>
        <v>980</v>
      </c>
      <c r="G18" s="22">
        <f t="shared" si="3"/>
        <v>408</v>
      </c>
      <c r="H18" s="22">
        <f t="shared" si="3"/>
        <v>52</v>
      </c>
      <c r="I18" s="22">
        <f t="shared" si="3"/>
        <v>12</v>
      </c>
      <c r="J18" s="22">
        <f t="shared" si="3"/>
        <v>282</v>
      </c>
      <c r="K18" s="22">
        <f t="shared" si="5"/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6"/>
        <v>2928</v>
      </c>
      <c r="S18" s="22">
        <f t="shared" si="7"/>
        <v>1194</v>
      </c>
      <c r="T18" s="22">
        <f t="shared" si="8"/>
        <v>980</v>
      </c>
      <c r="U18" s="22">
        <f t="shared" si="2"/>
        <v>408</v>
      </c>
      <c r="V18" s="22">
        <f t="shared" si="2"/>
        <v>52</v>
      </c>
      <c r="W18" s="22">
        <f t="shared" si="2"/>
        <v>12</v>
      </c>
      <c r="X18" s="22">
        <f t="shared" si="9"/>
        <v>282</v>
      </c>
      <c r="Y18" s="22">
        <f t="shared" si="10"/>
        <v>0</v>
      </c>
      <c r="Z18" s="22" t="s">
        <v>251</v>
      </c>
      <c r="AA18" s="22">
        <v>0</v>
      </c>
      <c r="AB18" s="22" t="s">
        <v>251</v>
      </c>
      <c r="AC18" s="22" t="s">
        <v>251</v>
      </c>
      <c r="AD18" s="22" t="s">
        <v>251</v>
      </c>
      <c r="AE18" s="22">
        <v>0</v>
      </c>
      <c r="AF18" s="22">
        <f t="shared" si="11"/>
        <v>520</v>
      </c>
      <c r="AG18" s="22">
        <v>0</v>
      </c>
      <c r="AH18" s="22">
        <v>520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2"/>
        <v>2408</v>
      </c>
      <c r="AN18" s="22">
        <v>1194</v>
      </c>
      <c r="AO18" s="22">
        <v>460</v>
      </c>
      <c r="AP18" s="22">
        <v>408</v>
      </c>
      <c r="AQ18" s="22">
        <v>52</v>
      </c>
      <c r="AR18" s="22">
        <v>12</v>
      </c>
      <c r="AS18" s="22">
        <v>282</v>
      </c>
      <c r="AT18" s="22">
        <f t="shared" si="13"/>
        <v>0</v>
      </c>
      <c r="AU18" s="22" t="s">
        <v>251</v>
      </c>
      <c r="AV18" s="22">
        <v>0</v>
      </c>
      <c r="AW18" s="22" t="s">
        <v>251</v>
      </c>
      <c r="AX18" s="22" t="s">
        <v>251</v>
      </c>
      <c r="AY18" s="22" t="s">
        <v>251</v>
      </c>
      <c r="AZ18" s="22">
        <v>0</v>
      </c>
      <c r="BA18" s="22">
        <f t="shared" si="14"/>
        <v>0</v>
      </c>
      <c r="BB18" s="22" t="s">
        <v>251</v>
      </c>
      <c r="BC18" s="22">
        <v>0</v>
      </c>
      <c r="BD18" s="22" t="s">
        <v>251</v>
      </c>
      <c r="BE18" s="22" t="s">
        <v>251</v>
      </c>
      <c r="BF18" s="22" t="s">
        <v>251</v>
      </c>
      <c r="BG18" s="22">
        <v>0</v>
      </c>
      <c r="BH18" s="22">
        <f t="shared" si="15"/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</row>
    <row r="19" spans="1:66" ht="13.5">
      <c r="A19" s="40" t="s">
        <v>15</v>
      </c>
      <c r="B19" s="40" t="s">
        <v>43</v>
      </c>
      <c r="C19" s="41" t="s">
        <v>44</v>
      </c>
      <c r="D19" s="22">
        <f t="shared" si="4"/>
        <v>1912</v>
      </c>
      <c r="E19" s="22">
        <f t="shared" si="3"/>
        <v>953</v>
      </c>
      <c r="F19" s="22">
        <f t="shared" si="3"/>
        <v>601</v>
      </c>
      <c r="G19" s="22">
        <f t="shared" si="3"/>
        <v>255</v>
      </c>
      <c r="H19" s="22">
        <f t="shared" si="3"/>
        <v>27</v>
      </c>
      <c r="I19" s="22">
        <f t="shared" si="3"/>
        <v>0</v>
      </c>
      <c r="J19" s="22">
        <f t="shared" si="3"/>
        <v>76</v>
      </c>
      <c r="K19" s="22">
        <f t="shared" si="5"/>
        <v>1511</v>
      </c>
      <c r="L19" s="22">
        <v>953</v>
      </c>
      <c r="M19" s="22">
        <v>482</v>
      </c>
      <c r="N19" s="22">
        <v>0</v>
      </c>
      <c r="O19" s="22">
        <v>0</v>
      </c>
      <c r="P19" s="22">
        <v>0</v>
      </c>
      <c r="Q19" s="22">
        <v>76</v>
      </c>
      <c r="R19" s="22">
        <f t="shared" si="6"/>
        <v>401</v>
      </c>
      <c r="S19" s="22">
        <f t="shared" si="7"/>
        <v>0</v>
      </c>
      <c r="T19" s="22">
        <f t="shared" si="8"/>
        <v>119</v>
      </c>
      <c r="U19" s="22">
        <f t="shared" si="2"/>
        <v>255</v>
      </c>
      <c r="V19" s="22">
        <f t="shared" si="2"/>
        <v>27</v>
      </c>
      <c r="W19" s="22">
        <f t="shared" si="2"/>
        <v>0</v>
      </c>
      <c r="X19" s="22">
        <f t="shared" si="9"/>
        <v>0</v>
      </c>
      <c r="Y19" s="22">
        <f t="shared" si="10"/>
        <v>0</v>
      </c>
      <c r="Z19" s="22" t="s">
        <v>251</v>
      </c>
      <c r="AA19" s="22">
        <v>0</v>
      </c>
      <c r="AB19" s="22" t="s">
        <v>251</v>
      </c>
      <c r="AC19" s="22" t="s">
        <v>251</v>
      </c>
      <c r="AD19" s="22" t="s">
        <v>251</v>
      </c>
      <c r="AE19" s="22">
        <v>0</v>
      </c>
      <c r="AF19" s="22">
        <f t="shared" si="11"/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2"/>
        <v>401</v>
      </c>
      <c r="AN19" s="22">
        <v>0</v>
      </c>
      <c r="AO19" s="22">
        <v>119</v>
      </c>
      <c r="AP19" s="22">
        <v>255</v>
      </c>
      <c r="AQ19" s="22">
        <v>27</v>
      </c>
      <c r="AR19" s="22">
        <v>0</v>
      </c>
      <c r="AS19" s="22">
        <v>0</v>
      </c>
      <c r="AT19" s="22">
        <f t="shared" si="13"/>
        <v>0</v>
      </c>
      <c r="AU19" s="22" t="s">
        <v>251</v>
      </c>
      <c r="AV19" s="22">
        <v>0</v>
      </c>
      <c r="AW19" s="22" t="s">
        <v>251</v>
      </c>
      <c r="AX19" s="22" t="s">
        <v>251</v>
      </c>
      <c r="AY19" s="22" t="s">
        <v>251</v>
      </c>
      <c r="AZ19" s="22">
        <v>0</v>
      </c>
      <c r="BA19" s="22">
        <f t="shared" si="14"/>
        <v>0</v>
      </c>
      <c r="BB19" s="22" t="s">
        <v>251</v>
      </c>
      <c r="BC19" s="22">
        <v>0</v>
      </c>
      <c r="BD19" s="22" t="s">
        <v>251</v>
      </c>
      <c r="BE19" s="22" t="s">
        <v>251</v>
      </c>
      <c r="BF19" s="22" t="s">
        <v>251</v>
      </c>
      <c r="BG19" s="22">
        <v>0</v>
      </c>
      <c r="BH19" s="22">
        <f t="shared" si="15"/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</row>
    <row r="20" spans="1:66" ht="13.5">
      <c r="A20" s="40" t="s">
        <v>15</v>
      </c>
      <c r="B20" s="40" t="s">
        <v>45</v>
      </c>
      <c r="C20" s="41" t="s">
        <v>46</v>
      </c>
      <c r="D20" s="22">
        <f t="shared" si="4"/>
        <v>1971</v>
      </c>
      <c r="E20" s="22">
        <f t="shared" si="3"/>
        <v>1133</v>
      </c>
      <c r="F20" s="22">
        <f t="shared" si="3"/>
        <v>447</v>
      </c>
      <c r="G20" s="22">
        <f t="shared" si="3"/>
        <v>185</v>
      </c>
      <c r="H20" s="22">
        <f t="shared" si="3"/>
        <v>22</v>
      </c>
      <c r="I20" s="22">
        <f t="shared" si="3"/>
        <v>103</v>
      </c>
      <c r="J20" s="22">
        <f t="shared" si="3"/>
        <v>81</v>
      </c>
      <c r="K20" s="22">
        <f t="shared" si="5"/>
        <v>1317</v>
      </c>
      <c r="L20" s="22">
        <v>1133</v>
      </c>
      <c r="M20" s="22">
        <v>0</v>
      </c>
      <c r="N20" s="22">
        <v>0</v>
      </c>
      <c r="O20" s="22">
        <v>0</v>
      </c>
      <c r="P20" s="22">
        <v>103</v>
      </c>
      <c r="Q20" s="22">
        <v>81</v>
      </c>
      <c r="R20" s="22">
        <f t="shared" si="6"/>
        <v>654</v>
      </c>
      <c r="S20" s="22">
        <f t="shared" si="7"/>
        <v>0</v>
      </c>
      <c r="T20" s="22">
        <f t="shared" si="8"/>
        <v>447</v>
      </c>
      <c r="U20" s="22">
        <f t="shared" si="2"/>
        <v>185</v>
      </c>
      <c r="V20" s="22">
        <f t="shared" si="2"/>
        <v>22</v>
      </c>
      <c r="W20" s="22">
        <f t="shared" si="2"/>
        <v>0</v>
      </c>
      <c r="X20" s="22">
        <f t="shared" si="9"/>
        <v>0</v>
      </c>
      <c r="Y20" s="22">
        <f t="shared" si="10"/>
        <v>0</v>
      </c>
      <c r="Z20" s="22" t="s">
        <v>251</v>
      </c>
      <c r="AA20" s="22">
        <v>0</v>
      </c>
      <c r="AB20" s="22" t="s">
        <v>251</v>
      </c>
      <c r="AC20" s="22" t="s">
        <v>251</v>
      </c>
      <c r="AD20" s="22" t="s">
        <v>251</v>
      </c>
      <c r="AE20" s="22">
        <v>0</v>
      </c>
      <c r="AF20" s="22">
        <f t="shared" si="11"/>
        <v>212</v>
      </c>
      <c r="AG20" s="22">
        <v>0</v>
      </c>
      <c r="AH20" s="22">
        <v>212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2"/>
        <v>442</v>
      </c>
      <c r="AN20" s="22">
        <v>0</v>
      </c>
      <c r="AO20" s="22">
        <v>235</v>
      </c>
      <c r="AP20" s="22">
        <v>185</v>
      </c>
      <c r="AQ20" s="22">
        <v>22</v>
      </c>
      <c r="AR20" s="22">
        <v>0</v>
      </c>
      <c r="AS20" s="22">
        <v>0</v>
      </c>
      <c r="AT20" s="22">
        <f t="shared" si="13"/>
        <v>0</v>
      </c>
      <c r="AU20" s="22" t="s">
        <v>251</v>
      </c>
      <c r="AV20" s="22">
        <v>0</v>
      </c>
      <c r="AW20" s="22" t="s">
        <v>251</v>
      </c>
      <c r="AX20" s="22" t="s">
        <v>251</v>
      </c>
      <c r="AY20" s="22" t="s">
        <v>251</v>
      </c>
      <c r="AZ20" s="22">
        <v>0</v>
      </c>
      <c r="BA20" s="22">
        <f t="shared" si="14"/>
        <v>0</v>
      </c>
      <c r="BB20" s="22" t="s">
        <v>251</v>
      </c>
      <c r="BC20" s="22">
        <v>0</v>
      </c>
      <c r="BD20" s="22" t="s">
        <v>251</v>
      </c>
      <c r="BE20" s="22" t="s">
        <v>251</v>
      </c>
      <c r="BF20" s="22" t="s">
        <v>251</v>
      </c>
      <c r="BG20" s="22">
        <v>0</v>
      </c>
      <c r="BH20" s="22">
        <f t="shared" si="15"/>
        <v>158</v>
      </c>
      <c r="BI20" s="22">
        <v>145</v>
      </c>
      <c r="BJ20" s="22">
        <v>7</v>
      </c>
      <c r="BK20" s="22">
        <v>5</v>
      </c>
      <c r="BL20" s="22">
        <v>0</v>
      </c>
      <c r="BM20" s="22">
        <v>0</v>
      </c>
      <c r="BN20" s="22">
        <v>1</v>
      </c>
    </row>
    <row r="21" spans="1:66" ht="13.5">
      <c r="A21" s="40" t="s">
        <v>15</v>
      </c>
      <c r="B21" s="40" t="s">
        <v>47</v>
      </c>
      <c r="C21" s="41" t="s">
        <v>48</v>
      </c>
      <c r="D21" s="22">
        <f t="shared" si="4"/>
        <v>883</v>
      </c>
      <c r="E21" s="22">
        <f t="shared" si="3"/>
        <v>404</v>
      </c>
      <c r="F21" s="22">
        <f t="shared" si="3"/>
        <v>288</v>
      </c>
      <c r="G21" s="22">
        <f t="shared" si="3"/>
        <v>141</v>
      </c>
      <c r="H21" s="22">
        <f t="shared" si="3"/>
        <v>9</v>
      </c>
      <c r="I21" s="22">
        <f t="shared" si="3"/>
        <v>0</v>
      </c>
      <c r="J21" s="22">
        <f t="shared" si="3"/>
        <v>41</v>
      </c>
      <c r="K21" s="22">
        <f t="shared" si="5"/>
        <v>657</v>
      </c>
      <c r="L21" s="22">
        <v>404</v>
      </c>
      <c r="M21" s="22">
        <v>62</v>
      </c>
      <c r="N21" s="22">
        <v>141</v>
      </c>
      <c r="O21" s="22">
        <v>9</v>
      </c>
      <c r="P21" s="22">
        <v>0</v>
      </c>
      <c r="Q21" s="22">
        <v>41</v>
      </c>
      <c r="R21" s="22">
        <f t="shared" si="6"/>
        <v>226</v>
      </c>
      <c r="S21" s="22">
        <f t="shared" si="7"/>
        <v>0</v>
      </c>
      <c r="T21" s="22">
        <f t="shared" si="8"/>
        <v>226</v>
      </c>
      <c r="U21" s="22">
        <f t="shared" si="2"/>
        <v>0</v>
      </c>
      <c r="V21" s="22">
        <f t="shared" si="2"/>
        <v>0</v>
      </c>
      <c r="W21" s="22">
        <f t="shared" si="2"/>
        <v>0</v>
      </c>
      <c r="X21" s="22">
        <f t="shared" si="9"/>
        <v>0</v>
      </c>
      <c r="Y21" s="22">
        <f t="shared" si="10"/>
        <v>0</v>
      </c>
      <c r="Z21" s="22" t="s">
        <v>251</v>
      </c>
      <c r="AA21" s="22">
        <v>0</v>
      </c>
      <c r="AB21" s="22" t="s">
        <v>251</v>
      </c>
      <c r="AC21" s="22" t="s">
        <v>251</v>
      </c>
      <c r="AD21" s="22" t="s">
        <v>251</v>
      </c>
      <c r="AE21" s="22">
        <v>0</v>
      </c>
      <c r="AF21" s="22">
        <f t="shared" si="11"/>
        <v>226</v>
      </c>
      <c r="AG21" s="22">
        <v>0</v>
      </c>
      <c r="AH21" s="22">
        <v>226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2"/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f t="shared" si="13"/>
        <v>0</v>
      </c>
      <c r="AU21" s="22" t="s">
        <v>251</v>
      </c>
      <c r="AV21" s="22">
        <v>0</v>
      </c>
      <c r="AW21" s="22" t="s">
        <v>251</v>
      </c>
      <c r="AX21" s="22" t="s">
        <v>251</v>
      </c>
      <c r="AY21" s="22" t="s">
        <v>251</v>
      </c>
      <c r="AZ21" s="22">
        <v>0</v>
      </c>
      <c r="BA21" s="22">
        <f t="shared" si="14"/>
        <v>0</v>
      </c>
      <c r="BB21" s="22" t="s">
        <v>251</v>
      </c>
      <c r="BC21" s="22">
        <v>0</v>
      </c>
      <c r="BD21" s="22" t="s">
        <v>251</v>
      </c>
      <c r="BE21" s="22" t="s">
        <v>251</v>
      </c>
      <c r="BF21" s="22" t="s">
        <v>251</v>
      </c>
      <c r="BG21" s="22">
        <v>0</v>
      </c>
      <c r="BH21" s="22">
        <f t="shared" si="15"/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</row>
    <row r="22" spans="1:66" ht="13.5">
      <c r="A22" s="40" t="s">
        <v>15</v>
      </c>
      <c r="B22" s="40" t="s">
        <v>49</v>
      </c>
      <c r="C22" s="41" t="s">
        <v>50</v>
      </c>
      <c r="D22" s="22">
        <f t="shared" si="4"/>
        <v>462</v>
      </c>
      <c r="E22" s="22">
        <f t="shared" si="3"/>
        <v>0</v>
      </c>
      <c r="F22" s="22">
        <f t="shared" si="3"/>
        <v>361</v>
      </c>
      <c r="G22" s="22">
        <f t="shared" si="3"/>
        <v>100</v>
      </c>
      <c r="H22" s="22">
        <f t="shared" si="3"/>
        <v>0</v>
      </c>
      <c r="I22" s="22">
        <f t="shared" si="3"/>
        <v>1</v>
      </c>
      <c r="J22" s="22">
        <f t="shared" si="3"/>
        <v>0</v>
      </c>
      <c r="K22" s="22">
        <f t="shared" si="5"/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f t="shared" si="6"/>
        <v>462</v>
      </c>
      <c r="S22" s="22">
        <f t="shared" si="7"/>
        <v>0</v>
      </c>
      <c r="T22" s="22">
        <f t="shared" si="8"/>
        <v>361</v>
      </c>
      <c r="U22" s="22">
        <f t="shared" si="2"/>
        <v>100</v>
      </c>
      <c r="V22" s="22">
        <f t="shared" si="2"/>
        <v>0</v>
      </c>
      <c r="W22" s="22">
        <f t="shared" si="2"/>
        <v>1</v>
      </c>
      <c r="X22" s="22">
        <f t="shared" si="9"/>
        <v>0</v>
      </c>
      <c r="Y22" s="22">
        <f t="shared" si="10"/>
        <v>0</v>
      </c>
      <c r="Z22" s="22" t="s">
        <v>251</v>
      </c>
      <c r="AA22" s="22">
        <v>0</v>
      </c>
      <c r="AB22" s="22" t="s">
        <v>251</v>
      </c>
      <c r="AC22" s="22" t="s">
        <v>251</v>
      </c>
      <c r="AD22" s="22" t="s">
        <v>251</v>
      </c>
      <c r="AE22" s="22">
        <v>0</v>
      </c>
      <c r="AF22" s="22">
        <f t="shared" si="11"/>
        <v>271</v>
      </c>
      <c r="AG22" s="22">
        <v>0</v>
      </c>
      <c r="AH22" s="22">
        <v>214</v>
      </c>
      <c r="AI22" s="22">
        <v>57</v>
      </c>
      <c r="AJ22" s="22">
        <v>0</v>
      </c>
      <c r="AK22" s="22">
        <v>0</v>
      </c>
      <c r="AL22" s="22">
        <v>0</v>
      </c>
      <c r="AM22" s="22">
        <f t="shared" si="12"/>
        <v>191</v>
      </c>
      <c r="AN22" s="22">
        <v>0</v>
      </c>
      <c r="AO22" s="22">
        <v>147</v>
      </c>
      <c r="AP22" s="22">
        <v>43</v>
      </c>
      <c r="AQ22" s="22">
        <v>0</v>
      </c>
      <c r="AR22" s="22">
        <v>1</v>
      </c>
      <c r="AS22" s="22">
        <v>0</v>
      </c>
      <c r="AT22" s="22">
        <f t="shared" si="13"/>
        <v>0</v>
      </c>
      <c r="AU22" s="22" t="s">
        <v>251</v>
      </c>
      <c r="AV22" s="22">
        <v>0</v>
      </c>
      <c r="AW22" s="22" t="s">
        <v>251</v>
      </c>
      <c r="AX22" s="22" t="s">
        <v>251</v>
      </c>
      <c r="AY22" s="22" t="s">
        <v>251</v>
      </c>
      <c r="AZ22" s="22">
        <v>0</v>
      </c>
      <c r="BA22" s="22">
        <f t="shared" si="14"/>
        <v>0</v>
      </c>
      <c r="BB22" s="22" t="s">
        <v>251</v>
      </c>
      <c r="BC22" s="22">
        <v>0</v>
      </c>
      <c r="BD22" s="22" t="s">
        <v>251</v>
      </c>
      <c r="BE22" s="22" t="s">
        <v>251</v>
      </c>
      <c r="BF22" s="22" t="s">
        <v>251</v>
      </c>
      <c r="BG22" s="22">
        <v>0</v>
      </c>
      <c r="BH22" s="22">
        <f t="shared" si="15"/>
        <v>211</v>
      </c>
      <c r="BI22" s="22">
        <v>211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</row>
    <row r="23" spans="1:66" ht="13.5">
      <c r="A23" s="40" t="s">
        <v>15</v>
      </c>
      <c r="B23" s="40" t="s">
        <v>51</v>
      </c>
      <c r="C23" s="41" t="s">
        <v>52</v>
      </c>
      <c r="D23" s="22">
        <f t="shared" si="4"/>
        <v>1257</v>
      </c>
      <c r="E23" s="22">
        <f t="shared" si="3"/>
        <v>658</v>
      </c>
      <c r="F23" s="22">
        <f t="shared" si="3"/>
        <v>280</v>
      </c>
      <c r="G23" s="22">
        <f t="shared" si="3"/>
        <v>104</v>
      </c>
      <c r="H23" s="22">
        <f t="shared" si="3"/>
        <v>0</v>
      </c>
      <c r="I23" s="22">
        <f t="shared" si="3"/>
        <v>0</v>
      </c>
      <c r="J23" s="22">
        <f t="shared" si="3"/>
        <v>215</v>
      </c>
      <c r="K23" s="22">
        <f t="shared" si="5"/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f t="shared" si="6"/>
        <v>1257</v>
      </c>
      <c r="S23" s="22">
        <f t="shared" si="7"/>
        <v>658</v>
      </c>
      <c r="T23" s="22">
        <f t="shared" si="8"/>
        <v>280</v>
      </c>
      <c r="U23" s="22">
        <f t="shared" si="2"/>
        <v>104</v>
      </c>
      <c r="V23" s="22">
        <f t="shared" si="2"/>
        <v>0</v>
      </c>
      <c r="W23" s="22">
        <f t="shared" si="2"/>
        <v>0</v>
      </c>
      <c r="X23" s="22">
        <f t="shared" si="9"/>
        <v>215</v>
      </c>
      <c r="Y23" s="22">
        <f t="shared" si="10"/>
        <v>0</v>
      </c>
      <c r="Z23" s="22" t="s">
        <v>251</v>
      </c>
      <c r="AA23" s="22">
        <v>0</v>
      </c>
      <c r="AB23" s="22" t="s">
        <v>251</v>
      </c>
      <c r="AC23" s="22" t="s">
        <v>251</v>
      </c>
      <c r="AD23" s="22" t="s">
        <v>251</v>
      </c>
      <c r="AE23" s="22">
        <v>0</v>
      </c>
      <c r="AF23" s="22">
        <f t="shared" si="11"/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2"/>
        <v>1257</v>
      </c>
      <c r="AN23" s="22">
        <v>658</v>
      </c>
      <c r="AO23" s="22">
        <v>280</v>
      </c>
      <c r="AP23" s="22">
        <v>104</v>
      </c>
      <c r="AQ23" s="22">
        <v>0</v>
      </c>
      <c r="AR23" s="22">
        <v>0</v>
      </c>
      <c r="AS23" s="22">
        <v>215</v>
      </c>
      <c r="AT23" s="22">
        <f t="shared" si="13"/>
        <v>0</v>
      </c>
      <c r="AU23" s="22" t="s">
        <v>251</v>
      </c>
      <c r="AV23" s="22">
        <v>0</v>
      </c>
      <c r="AW23" s="22" t="s">
        <v>251</v>
      </c>
      <c r="AX23" s="22" t="s">
        <v>251</v>
      </c>
      <c r="AY23" s="22" t="s">
        <v>251</v>
      </c>
      <c r="AZ23" s="22">
        <v>0</v>
      </c>
      <c r="BA23" s="22">
        <f t="shared" si="14"/>
        <v>0</v>
      </c>
      <c r="BB23" s="22" t="s">
        <v>251</v>
      </c>
      <c r="BC23" s="22">
        <v>0</v>
      </c>
      <c r="BD23" s="22" t="s">
        <v>251</v>
      </c>
      <c r="BE23" s="22" t="s">
        <v>251</v>
      </c>
      <c r="BF23" s="22" t="s">
        <v>251</v>
      </c>
      <c r="BG23" s="22">
        <v>0</v>
      </c>
      <c r="BH23" s="22">
        <f t="shared" si="15"/>
        <v>95</v>
      </c>
      <c r="BI23" s="22">
        <v>85</v>
      </c>
      <c r="BJ23" s="22">
        <v>10</v>
      </c>
      <c r="BK23" s="22">
        <v>0</v>
      </c>
      <c r="BL23" s="22">
        <v>0</v>
      </c>
      <c r="BM23" s="22">
        <v>0</v>
      </c>
      <c r="BN23" s="22">
        <v>0</v>
      </c>
    </row>
    <row r="24" spans="1:66" ht="13.5">
      <c r="A24" s="40" t="s">
        <v>15</v>
      </c>
      <c r="B24" s="40" t="s">
        <v>53</v>
      </c>
      <c r="C24" s="41" t="s">
        <v>54</v>
      </c>
      <c r="D24" s="22">
        <f t="shared" si="4"/>
        <v>478</v>
      </c>
      <c r="E24" s="22">
        <f t="shared" si="3"/>
        <v>165</v>
      </c>
      <c r="F24" s="22">
        <f t="shared" si="3"/>
        <v>144</v>
      </c>
      <c r="G24" s="22">
        <f t="shared" si="3"/>
        <v>53</v>
      </c>
      <c r="H24" s="22">
        <f t="shared" si="3"/>
        <v>0</v>
      </c>
      <c r="I24" s="22">
        <f t="shared" si="3"/>
        <v>0</v>
      </c>
      <c r="J24" s="22">
        <f t="shared" si="3"/>
        <v>116</v>
      </c>
      <c r="K24" s="22">
        <f t="shared" si="5"/>
        <v>281</v>
      </c>
      <c r="L24" s="22">
        <v>165</v>
      </c>
      <c r="M24" s="22">
        <v>0</v>
      </c>
      <c r="N24" s="22">
        <v>0</v>
      </c>
      <c r="O24" s="22">
        <v>0</v>
      </c>
      <c r="P24" s="22">
        <v>0</v>
      </c>
      <c r="Q24" s="22">
        <v>116</v>
      </c>
      <c r="R24" s="22">
        <f t="shared" si="6"/>
        <v>197</v>
      </c>
      <c r="S24" s="22">
        <f t="shared" si="7"/>
        <v>0</v>
      </c>
      <c r="T24" s="22">
        <f t="shared" si="8"/>
        <v>144</v>
      </c>
      <c r="U24" s="22">
        <f t="shared" si="2"/>
        <v>53</v>
      </c>
      <c r="V24" s="22">
        <f t="shared" si="2"/>
        <v>0</v>
      </c>
      <c r="W24" s="22">
        <f t="shared" si="2"/>
        <v>0</v>
      </c>
      <c r="X24" s="22">
        <f t="shared" si="9"/>
        <v>0</v>
      </c>
      <c r="Y24" s="22">
        <f t="shared" si="10"/>
        <v>0</v>
      </c>
      <c r="Z24" s="22" t="s">
        <v>251</v>
      </c>
      <c r="AA24" s="22">
        <v>0</v>
      </c>
      <c r="AB24" s="22" t="s">
        <v>251</v>
      </c>
      <c r="AC24" s="22" t="s">
        <v>251</v>
      </c>
      <c r="AD24" s="22" t="s">
        <v>251</v>
      </c>
      <c r="AE24" s="22">
        <v>0</v>
      </c>
      <c r="AF24" s="22">
        <f t="shared" si="11"/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2"/>
        <v>197</v>
      </c>
      <c r="AN24" s="22">
        <v>0</v>
      </c>
      <c r="AO24" s="22">
        <v>144</v>
      </c>
      <c r="AP24" s="22">
        <v>53</v>
      </c>
      <c r="AQ24" s="22">
        <v>0</v>
      </c>
      <c r="AR24" s="22">
        <v>0</v>
      </c>
      <c r="AS24" s="22">
        <v>0</v>
      </c>
      <c r="AT24" s="22">
        <f t="shared" si="13"/>
        <v>0</v>
      </c>
      <c r="AU24" s="22" t="s">
        <v>251</v>
      </c>
      <c r="AV24" s="22">
        <v>0</v>
      </c>
      <c r="AW24" s="22" t="s">
        <v>251</v>
      </c>
      <c r="AX24" s="22" t="s">
        <v>251</v>
      </c>
      <c r="AY24" s="22" t="s">
        <v>251</v>
      </c>
      <c r="AZ24" s="22">
        <v>0</v>
      </c>
      <c r="BA24" s="22">
        <f t="shared" si="14"/>
        <v>0</v>
      </c>
      <c r="BB24" s="22" t="s">
        <v>251</v>
      </c>
      <c r="BC24" s="22">
        <v>0</v>
      </c>
      <c r="BD24" s="22" t="s">
        <v>251</v>
      </c>
      <c r="BE24" s="22" t="s">
        <v>251</v>
      </c>
      <c r="BF24" s="22" t="s">
        <v>251</v>
      </c>
      <c r="BG24" s="22">
        <v>0</v>
      </c>
      <c r="BH24" s="22">
        <f t="shared" si="15"/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</row>
    <row r="25" spans="1:66" ht="13.5">
      <c r="A25" s="40" t="s">
        <v>15</v>
      </c>
      <c r="B25" s="40" t="s">
        <v>55</v>
      </c>
      <c r="C25" s="41" t="s">
        <v>56</v>
      </c>
      <c r="D25" s="22">
        <f t="shared" si="4"/>
        <v>105</v>
      </c>
      <c r="E25" s="22">
        <f t="shared" si="3"/>
        <v>33</v>
      </c>
      <c r="F25" s="22">
        <f t="shared" si="3"/>
        <v>72</v>
      </c>
      <c r="G25" s="22">
        <f t="shared" si="3"/>
        <v>0</v>
      </c>
      <c r="H25" s="22">
        <f t="shared" si="3"/>
        <v>0</v>
      </c>
      <c r="I25" s="22">
        <f t="shared" si="3"/>
        <v>0</v>
      </c>
      <c r="J25" s="22">
        <f t="shared" si="3"/>
        <v>0</v>
      </c>
      <c r="K25" s="22">
        <f t="shared" si="5"/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f t="shared" si="6"/>
        <v>105</v>
      </c>
      <c r="S25" s="22">
        <f t="shared" si="7"/>
        <v>33</v>
      </c>
      <c r="T25" s="22">
        <f t="shared" si="8"/>
        <v>72</v>
      </c>
      <c r="U25" s="22">
        <f t="shared" si="2"/>
        <v>0</v>
      </c>
      <c r="V25" s="22">
        <f t="shared" si="2"/>
        <v>0</v>
      </c>
      <c r="W25" s="22">
        <f t="shared" si="2"/>
        <v>0</v>
      </c>
      <c r="X25" s="22">
        <f t="shared" si="9"/>
        <v>0</v>
      </c>
      <c r="Y25" s="22">
        <f t="shared" si="10"/>
        <v>0</v>
      </c>
      <c r="Z25" s="22" t="s">
        <v>251</v>
      </c>
      <c r="AA25" s="22">
        <v>0</v>
      </c>
      <c r="AB25" s="22" t="s">
        <v>251</v>
      </c>
      <c r="AC25" s="22" t="s">
        <v>251</v>
      </c>
      <c r="AD25" s="22" t="s">
        <v>251</v>
      </c>
      <c r="AE25" s="22">
        <v>0</v>
      </c>
      <c r="AF25" s="22">
        <f t="shared" si="11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2"/>
        <v>105</v>
      </c>
      <c r="AN25" s="22">
        <v>33</v>
      </c>
      <c r="AO25" s="22">
        <v>72</v>
      </c>
      <c r="AP25" s="22">
        <v>0</v>
      </c>
      <c r="AQ25" s="22">
        <v>0</v>
      </c>
      <c r="AR25" s="22">
        <v>0</v>
      </c>
      <c r="AS25" s="22">
        <v>0</v>
      </c>
      <c r="AT25" s="22">
        <f t="shared" si="13"/>
        <v>0</v>
      </c>
      <c r="AU25" s="22" t="s">
        <v>251</v>
      </c>
      <c r="AV25" s="22">
        <v>0</v>
      </c>
      <c r="AW25" s="22" t="s">
        <v>251</v>
      </c>
      <c r="AX25" s="22" t="s">
        <v>251</v>
      </c>
      <c r="AY25" s="22" t="s">
        <v>251</v>
      </c>
      <c r="AZ25" s="22">
        <v>0</v>
      </c>
      <c r="BA25" s="22">
        <f t="shared" si="14"/>
        <v>0</v>
      </c>
      <c r="BB25" s="22" t="s">
        <v>251</v>
      </c>
      <c r="BC25" s="22">
        <v>0</v>
      </c>
      <c r="BD25" s="22" t="s">
        <v>251</v>
      </c>
      <c r="BE25" s="22" t="s">
        <v>251</v>
      </c>
      <c r="BF25" s="22" t="s">
        <v>251</v>
      </c>
      <c r="BG25" s="22">
        <v>0</v>
      </c>
      <c r="BH25" s="22">
        <f t="shared" si="15"/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</row>
    <row r="26" spans="1:66" ht="13.5">
      <c r="A26" s="40" t="s">
        <v>15</v>
      </c>
      <c r="B26" s="40" t="s">
        <v>57</v>
      </c>
      <c r="C26" s="41" t="s">
        <v>58</v>
      </c>
      <c r="D26" s="22">
        <f t="shared" si="4"/>
        <v>131</v>
      </c>
      <c r="E26" s="22">
        <f t="shared" si="3"/>
        <v>42</v>
      </c>
      <c r="F26" s="22">
        <f t="shared" si="3"/>
        <v>89</v>
      </c>
      <c r="G26" s="22">
        <f t="shared" si="3"/>
        <v>0</v>
      </c>
      <c r="H26" s="22">
        <f t="shared" si="3"/>
        <v>0</v>
      </c>
      <c r="I26" s="22">
        <f t="shared" si="3"/>
        <v>0</v>
      </c>
      <c r="J26" s="22">
        <f t="shared" si="3"/>
        <v>0</v>
      </c>
      <c r="K26" s="22">
        <f t="shared" si="5"/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f t="shared" si="6"/>
        <v>131</v>
      </c>
      <c r="S26" s="22">
        <f t="shared" si="7"/>
        <v>42</v>
      </c>
      <c r="T26" s="22">
        <f t="shared" si="8"/>
        <v>89</v>
      </c>
      <c r="U26" s="22">
        <f t="shared" si="2"/>
        <v>0</v>
      </c>
      <c r="V26" s="22">
        <f t="shared" si="2"/>
        <v>0</v>
      </c>
      <c r="W26" s="22">
        <f t="shared" si="2"/>
        <v>0</v>
      </c>
      <c r="X26" s="22">
        <f t="shared" si="9"/>
        <v>0</v>
      </c>
      <c r="Y26" s="22">
        <f t="shared" si="10"/>
        <v>0</v>
      </c>
      <c r="Z26" s="22" t="s">
        <v>251</v>
      </c>
      <c r="AA26" s="22">
        <v>0</v>
      </c>
      <c r="AB26" s="22" t="s">
        <v>251</v>
      </c>
      <c r="AC26" s="22" t="s">
        <v>251</v>
      </c>
      <c r="AD26" s="22" t="s">
        <v>251</v>
      </c>
      <c r="AE26" s="22">
        <v>0</v>
      </c>
      <c r="AF26" s="22">
        <f t="shared" si="11"/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2"/>
        <v>131</v>
      </c>
      <c r="AN26" s="22">
        <v>42</v>
      </c>
      <c r="AO26" s="22">
        <v>89</v>
      </c>
      <c r="AP26" s="22">
        <v>0</v>
      </c>
      <c r="AQ26" s="22">
        <v>0</v>
      </c>
      <c r="AR26" s="22">
        <v>0</v>
      </c>
      <c r="AS26" s="22">
        <v>0</v>
      </c>
      <c r="AT26" s="22">
        <f t="shared" si="13"/>
        <v>0</v>
      </c>
      <c r="AU26" s="22" t="s">
        <v>251</v>
      </c>
      <c r="AV26" s="22">
        <v>0</v>
      </c>
      <c r="AW26" s="22" t="s">
        <v>251</v>
      </c>
      <c r="AX26" s="22" t="s">
        <v>251</v>
      </c>
      <c r="AY26" s="22" t="s">
        <v>251</v>
      </c>
      <c r="AZ26" s="22">
        <v>0</v>
      </c>
      <c r="BA26" s="22">
        <f t="shared" si="14"/>
        <v>0</v>
      </c>
      <c r="BB26" s="22" t="s">
        <v>251</v>
      </c>
      <c r="BC26" s="22">
        <v>0</v>
      </c>
      <c r="BD26" s="22" t="s">
        <v>251</v>
      </c>
      <c r="BE26" s="22" t="s">
        <v>251</v>
      </c>
      <c r="BF26" s="22" t="s">
        <v>251</v>
      </c>
      <c r="BG26" s="22">
        <v>0</v>
      </c>
      <c r="BH26" s="22">
        <f t="shared" si="15"/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</row>
    <row r="27" spans="1:66" ht="13.5">
      <c r="A27" s="40" t="s">
        <v>15</v>
      </c>
      <c r="B27" s="40" t="s">
        <v>59</v>
      </c>
      <c r="C27" s="41" t="s">
        <v>252</v>
      </c>
      <c r="D27" s="22">
        <f t="shared" si="4"/>
        <v>1050</v>
      </c>
      <c r="E27" s="22">
        <f t="shared" si="3"/>
        <v>392</v>
      </c>
      <c r="F27" s="22">
        <f t="shared" si="3"/>
        <v>424</v>
      </c>
      <c r="G27" s="22">
        <f t="shared" si="3"/>
        <v>173</v>
      </c>
      <c r="H27" s="22">
        <f t="shared" si="3"/>
        <v>0</v>
      </c>
      <c r="I27" s="22">
        <f t="shared" si="3"/>
        <v>0</v>
      </c>
      <c r="J27" s="22">
        <f t="shared" si="3"/>
        <v>61</v>
      </c>
      <c r="K27" s="22">
        <f t="shared" si="5"/>
        <v>453</v>
      </c>
      <c r="L27" s="22">
        <v>392</v>
      </c>
      <c r="M27" s="22">
        <v>0</v>
      </c>
      <c r="N27" s="22">
        <v>0</v>
      </c>
      <c r="O27" s="22">
        <v>0</v>
      </c>
      <c r="P27" s="22">
        <v>0</v>
      </c>
      <c r="Q27" s="22">
        <v>61</v>
      </c>
      <c r="R27" s="22">
        <f t="shared" si="6"/>
        <v>597</v>
      </c>
      <c r="S27" s="22">
        <f t="shared" si="7"/>
        <v>0</v>
      </c>
      <c r="T27" s="22">
        <f t="shared" si="8"/>
        <v>424</v>
      </c>
      <c r="U27" s="22">
        <f t="shared" si="2"/>
        <v>173</v>
      </c>
      <c r="V27" s="22">
        <f t="shared" si="2"/>
        <v>0</v>
      </c>
      <c r="W27" s="22">
        <f t="shared" si="2"/>
        <v>0</v>
      </c>
      <c r="X27" s="22">
        <f t="shared" si="9"/>
        <v>0</v>
      </c>
      <c r="Y27" s="22">
        <f t="shared" si="10"/>
        <v>0</v>
      </c>
      <c r="Z27" s="22" t="s">
        <v>251</v>
      </c>
      <c r="AA27" s="22">
        <v>0</v>
      </c>
      <c r="AB27" s="22" t="s">
        <v>251</v>
      </c>
      <c r="AC27" s="22" t="s">
        <v>251</v>
      </c>
      <c r="AD27" s="22" t="s">
        <v>251</v>
      </c>
      <c r="AE27" s="22">
        <v>0</v>
      </c>
      <c r="AF27" s="22">
        <f t="shared" si="11"/>
        <v>50</v>
      </c>
      <c r="AG27" s="22">
        <v>0</v>
      </c>
      <c r="AH27" s="22">
        <v>50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2"/>
        <v>547</v>
      </c>
      <c r="AN27" s="22">
        <v>0</v>
      </c>
      <c r="AO27" s="22">
        <v>374</v>
      </c>
      <c r="AP27" s="22">
        <v>173</v>
      </c>
      <c r="AQ27" s="22">
        <v>0</v>
      </c>
      <c r="AR27" s="22">
        <v>0</v>
      </c>
      <c r="AS27" s="22">
        <v>0</v>
      </c>
      <c r="AT27" s="22">
        <f t="shared" si="13"/>
        <v>0</v>
      </c>
      <c r="AU27" s="22" t="s">
        <v>251</v>
      </c>
      <c r="AV27" s="22">
        <v>0</v>
      </c>
      <c r="AW27" s="22" t="s">
        <v>251</v>
      </c>
      <c r="AX27" s="22" t="s">
        <v>251</v>
      </c>
      <c r="AY27" s="22" t="s">
        <v>251</v>
      </c>
      <c r="AZ27" s="22">
        <v>0</v>
      </c>
      <c r="BA27" s="22">
        <f t="shared" si="14"/>
        <v>0</v>
      </c>
      <c r="BB27" s="22" t="s">
        <v>251</v>
      </c>
      <c r="BC27" s="22">
        <v>0</v>
      </c>
      <c r="BD27" s="22" t="s">
        <v>251</v>
      </c>
      <c r="BE27" s="22" t="s">
        <v>251</v>
      </c>
      <c r="BF27" s="22" t="s">
        <v>251</v>
      </c>
      <c r="BG27" s="22">
        <v>0</v>
      </c>
      <c r="BH27" s="22">
        <f t="shared" si="15"/>
        <v>909</v>
      </c>
      <c r="BI27" s="22">
        <v>861</v>
      </c>
      <c r="BJ27" s="22">
        <v>17</v>
      </c>
      <c r="BK27" s="22">
        <v>9</v>
      </c>
      <c r="BL27" s="22">
        <v>0</v>
      </c>
      <c r="BM27" s="22">
        <v>0</v>
      </c>
      <c r="BN27" s="22">
        <v>22</v>
      </c>
    </row>
    <row r="28" spans="1:66" ht="13.5">
      <c r="A28" s="40" t="s">
        <v>15</v>
      </c>
      <c r="B28" s="40" t="s">
        <v>60</v>
      </c>
      <c r="C28" s="41" t="s">
        <v>61</v>
      </c>
      <c r="D28" s="22">
        <f t="shared" si="4"/>
        <v>309</v>
      </c>
      <c r="E28" s="22">
        <f t="shared" si="3"/>
        <v>0</v>
      </c>
      <c r="F28" s="22">
        <f t="shared" si="3"/>
        <v>60</v>
      </c>
      <c r="G28" s="22">
        <f t="shared" si="3"/>
        <v>74</v>
      </c>
      <c r="H28" s="22">
        <f t="shared" si="3"/>
        <v>0</v>
      </c>
      <c r="I28" s="22">
        <f t="shared" si="3"/>
        <v>112</v>
      </c>
      <c r="J28" s="22">
        <f t="shared" si="3"/>
        <v>63</v>
      </c>
      <c r="K28" s="22">
        <f t="shared" si="5"/>
        <v>113</v>
      </c>
      <c r="L28" s="22">
        <v>0</v>
      </c>
      <c r="M28" s="22">
        <v>0</v>
      </c>
      <c r="N28" s="22">
        <v>0</v>
      </c>
      <c r="O28" s="22">
        <v>0</v>
      </c>
      <c r="P28" s="22">
        <v>112</v>
      </c>
      <c r="Q28" s="22">
        <v>1</v>
      </c>
      <c r="R28" s="22">
        <f t="shared" si="6"/>
        <v>196</v>
      </c>
      <c r="S28" s="22">
        <f t="shared" si="7"/>
        <v>0</v>
      </c>
      <c r="T28" s="22">
        <f t="shared" si="8"/>
        <v>60</v>
      </c>
      <c r="U28" s="22">
        <f t="shared" si="2"/>
        <v>74</v>
      </c>
      <c r="V28" s="22">
        <f t="shared" si="2"/>
        <v>0</v>
      </c>
      <c r="W28" s="22">
        <f t="shared" si="2"/>
        <v>0</v>
      </c>
      <c r="X28" s="22">
        <f t="shared" si="9"/>
        <v>62</v>
      </c>
      <c r="Y28" s="22">
        <f t="shared" si="10"/>
        <v>0</v>
      </c>
      <c r="Z28" s="22" t="s">
        <v>251</v>
      </c>
      <c r="AA28" s="22">
        <v>0</v>
      </c>
      <c r="AB28" s="22" t="s">
        <v>251</v>
      </c>
      <c r="AC28" s="22" t="s">
        <v>251</v>
      </c>
      <c r="AD28" s="22" t="s">
        <v>251</v>
      </c>
      <c r="AE28" s="22">
        <v>0</v>
      </c>
      <c r="AF28" s="22">
        <f t="shared" si="11"/>
        <v>62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62</v>
      </c>
      <c r="AM28" s="22">
        <f t="shared" si="12"/>
        <v>134</v>
      </c>
      <c r="AN28" s="22">
        <v>0</v>
      </c>
      <c r="AO28" s="22">
        <v>60</v>
      </c>
      <c r="AP28" s="22">
        <v>74</v>
      </c>
      <c r="AQ28" s="22">
        <v>0</v>
      </c>
      <c r="AR28" s="22">
        <v>0</v>
      </c>
      <c r="AS28" s="22">
        <v>0</v>
      </c>
      <c r="AT28" s="22">
        <f t="shared" si="13"/>
        <v>0</v>
      </c>
      <c r="AU28" s="22" t="s">
        <v>251</v>
      </c>
      <c r="AV28" s="22">
        <v>0</v>
      </c>
      <c r="AW28" s="22" t="s">
        <v>251</v>
      </c>
      <c r="AX28" s="22" t="s">
        <v>251</v>
      </c>
      <c r="AY28" s="22" t="s">
        <v>251</v>
      </c>
      <c r="AZ28" s="22">
        <v>0</v>
      </c>
      <c r="BA28" s="22">
        <f t="shared" si="14"/>
        <v>0</v>
      </c>
      <c r="BB28" s="22" t="s">
        <v>251</v>
      </c>
      <c r="BC28" s="22">
        <v>0</v>
      </c>
      <c r="BD28" s="22" t="s">
        <v>251</v>
      </c>
      <c r="BE28" s="22" t="s">
        <v>251</v>
      </c>
      <c r="BF28" s="22" t="s">
        <v>251</v>
      </c>
      <c r="BG28" s="22">
        <v>0</v>
      </c>
      <c r="BH28" s="22">
        <f t="shared" si="15"/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</row>
    <row r="29" spans="1:66" ht="13.5">
      <c r="A29" s="40" t="s">
        <v>15</v>
      </c>
      <c r="B29" s="40" t="s">
        <v>62</v>
      </c>
      <c r="C29" s="41" t="s">
        <v>14</v>
      </c>
      <c r="D29" s="22">
        <f t="shared" si="4"/>
        <v>733</v>
      </c>
      <c r="E29" s="22">
        <f t="shared" si="3"/>
        <v>341</v>
      </c>
      <c r="F29" s="22">
        <f t="shared" si="3"/>
        <v>248</v>
      </c>
      <c r="G29" s="22">
        <f t="shared" si="3"/>
        <v>141</v>
      </c>
      <c r="H29" s="22">
        <f t="shared" si="3"/>
        <v>3</v>
      </c>
      <c r="I29" s="22">
        <f t="shared" si="3"/>
        <v>0</v>
      </c>
      <c r="J29" s="22">
        <f t="shared" si="3"/>
        <v>0</v>
      </c>
      <c r="K29" s="22">
        <f t="shared" si="5"/>
        <v>344</v>
      </c>
      <c r="L29" s="22">
        <v>341</v>
      </c>
      <c r="M29" s="22">
        <v>0</v>
      </c>
      <c r="N29" s="22">
        <v>0</v>
      </c>
      <c r="O29" s="22">
        <v>3</v>
      </c>
      <c r="P29" s="22">
        <v>0</v>
      </c>
      <c r="Q29" s="22">
        <v>0</v>
      </c>
      <c r="R29" s="22">
        <f t="shared" si="6"/>
        <v>389</v>
      </c>
      <c r="S29" s="22">
        <f t="shared" si="7"/>
        <v>0</v>
      </c>
      <c r="T29" s="22">
        <f t="shared" si="8"/>
        <v>248</v>
      </c>
      <c r="U29" s="22">
        <f t="shared" si="2"/>
        <v>141</v>
      </c>
      <c r="V29" s="22">
        <f t="shared" si="2"/>
        <v>0</v>
      </c>
      <c r="W29" s="22">
        <f t="shared" si="2"/>
        <v>0</v>
      </c>
      <c r="X29" s="22">
        <f t="shared" si="9"/>
        <v>0</v>
      </c>
      <c r="Y29" s="22">
        <f t="shared" si="10"/>
        <v>159</v>
      </c>
      <c r="Z29" s="22" t="s">
        <v>251</v>
      </c>
      <c r="AA29" s="22">
        <v>159</v>
      </c>
      <c r="AB29" s="22" t="s">
        <v>251</v>
      </c>
      <c r="AC29" s="22" t="s">
        <v>251</v>
      </c>
      <c r="AD29" s="22" t="s">
        <v>251</v>
      </c>
      <c r="AE29" s="22">
        <v>0</v>
      </c>
      <c r="AF29" s="22">
        <f t="shared" si="11"/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2"/>
        <v>230</v>
      </c>
      <c r="AN29" s="22">
        <v>0</v>
      </c>
      <c r="AO29" s="22">
        <v>89</v>
      </c>
      <c r="AP29" s="22">
        <v>141</v>
      </c>
      <c r="AQ29" s="22">
        <v>0</v>
      </c>
      <c r="AR29" s="22">
        <v>0</v>
      </c>
      <c r="AS29" s="22">
        <v>0</v>
      </c>
      <c r="AT29" s="22">
        <f t="shared" si="13"/>
        <v>0</v>
      </c>
      <c r="AU29" s="22" t="s">
        <v>251</v>
      </c>
      <c r="AV29" s="22">
        <v>0</v>
      </c>
      <c r="AW29" s="22" t="s">
        <v>251</v>
      </c>
      <c r="AX29" s="22" t="s">
        <v>251</v>
      </c>
      <c r="AY29" s="22" t="s">
        <v>251</v>
      </c>
      <c r="AZ29" s="22">
        <v>0</v>
      </c>
      <c r="BA29" s="22">
        <f t="shared" si="14"/>
        <v>0</v>
      </c>
      <c r="BB29" s="22" t="s">
        <v>251</v>
      </c>
      <c r="BC29" s="22">
        <v>0</v>
      </c>
      <c r="BD29" s="22" t="s">
        <v>251</v>
      </c>
      <c r="BE29" s="22" t="s">
        <v>251</v>
      </c>
      <c r="BF29" s="22" t="s">
        <v>251</v>
      </c>
      <c r="BG29" s="22">
        <v>0</v>
      </c>
      <c r="BH29" s="22">
        <f t="shared" si="15"/>
        <v>25</v>
      </c>
      <c r="BI29" s="22">
        <v>18</v>
      </c>
      <c r="BJ29" s="22">
        <v>2</v>
      </c>
      <c r="BK29" s="22">
        <v>4</v>
      </c>
      <c r="BL29" s="22">
        <v>0</v>
      </c>
      <c r="BM29" s="22">
        <v>0</v>
      </c>
      <c r="BN29" s="22">
        <v>1</v>
      </c>
    </row>
    <row r="30" spans="1:66" ht="13.5">
      <c r="A30" s="40" t="s">
        <v>15</v>
      </c>
      <c r="B30" s="40" t="s">
        <v>63</v>
      </c>
      <c r="C30" s="41" t="s">
        <v>64</v>
      </c>
      <c r="D30" s="22">
        <f t="shared" si="4"/>
        <v>82</v>
      </c>
      <c r="E30" s="22">
        <f t="shared" si="3"/>
        <v>0</v>
      </c>
      <c r="F30" s="22">
        <f t="shared" si="3"/>
        <v>21</v>
      </c>
      <c r="G30" s="22">
        <f t="shared" si="3"/>
        <v>27</v>
      </c>
      <c r="H30" s="22">
        <f t="shared" si="3"/>
        <v>0</v>
      </c>
      <c r="I30" s="22">
        <f t="shared" si="3"/>
        <v>13</v>
      </c>
      <c r="J30" s="22">
        <f t="shared" si="3"/>
        <v>21</v>
      </c>
      <c r="K30" s="22">
        <f t="shared" si="5"/>
        <v>14</v>
      </c>
      <c r="L30" s="22">
        <v>0</v>
      </c>
      <c r="M30" s="22">
        <v>0</v>
      </c>
      <c r="N30" s="22">
        <v>0</v>
      </c>
      <c r="O30" s="22">
        <v>0</v>
      </c>
      <c r="P30" s="22">
        <v>13</v>
      </c>
      <c r="Q30" s="22">
        <v>1</v>
      </c>
      <c r="R30" s="22">
        <f t="shared" si="6"/>
        <v>68</v>
      </c>
      <c r="S30" s="22">
        <f t="shared" si="7"/>
        <v>0</v>
      </c>
      <c r="T30" s="22">
        <f t="shared" si="8"/>
        <v>21</v>
      </c>
      <c r="U30" s="22">
        <f t="shared" si="2"/>
        <v>27</v>
      </c>
      <c r="V30" s="22">
        <f t="shared" si="2"/>
        <v>0</v>
      </c>
      <c r="W30" s="22">
        <f t="shared" si="2"/>
        <v>0</v>
      </c>
      <c r="X30" s="22">
        <f t="shared" si="9"/>
        <v>20</v>
      </c>
      <c r="Y30" s="22">
        <f t="shared" si="10"/>
        <v>0</v>
      </c>
      <c r="Z30" s="22" t="s">
        <v>251</v>
      </c>
      <c r="AA30" s="22">
        <v>0</v>
      </c>
      <c r="AB30" s="22" t="s">
        <v>251</v>
      </c>
      <c r="AC30" s="22" t="s">
        <v>251</v>
      </c>
      <c r="AD30" s="22" t="s">
        <v>251</v>
      </c>
      <c r="AE30" s="22">
        <v>0</v>
      </c>
      <c r="AF30" s="22">
        <f t="shared" si="11"/>
        <v>20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20</v>
      </c>
      <c r="AM30" s="22">
        <f t="shared" si="12"/>
        <v>48</v>
      </c>
      <c r="AN30" s="22">
        <v>0</v>
      </c>
      <c r="AO30" s="22">
        <v>21</v>
      </c>
      <c r="AP30" s="22">
        <v>27</v>
      </c>
      <c r="AQ30" s="22">
        <v>0</v>
      </c>
      <c r="AR30" s="22">
        <v>0</v>
      </c>
      <c r="AS30" s="22">
        <v>0</v>
      </c>
      <c r="AT30" s="22">
        <f t="shared" si="13"/>
        <v>0</v>
      </c>
      <c r="AU30" s="22" t="s">
        <v>251</v>
      </c>
      <c r="AV30" s="22">
        <v>0</v>
      </c>
      <c r="AW30" s="22" t="s">
        <v>251</v>
      </c>
      <c r="AX30" s="22" t="s">
        <v>251</v>
      </c>
      <c r="AY30" s="22" t="s">
        <v>251</v>
      </c>
      <c r="AZ30" s="22">
        <v>0</v>
      </c>
      <c r="BA30" s="22">
        <f t="shared" si="14"/>
        <v>0</v>
      </c>
      <c r="BB30" s="22" t="s">
        <v>251</v>
      </c>
      <c r="BC30" s="22">
        <v>0</v>
      </c>
      <c r="BD30" s="22" t="s">
        <v>251</v>
      </c>
      <c r="BE30" s="22" t="s">
        <v>251</v>
      </c>
      <c r="BF30" s="22" t="s">
        <v>251</v>
      </c>
      <c r="BG30" s="22">
        <v>0</v>
      </c>
      <c r="BH30" s="22">
        <f t="shared" si="15"/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15</v>
      </c>
      <c r="B31" s="40" t="s">
        <v>65</v>
      </c>
      <c r="C31" s="41" t="s">
        <v>66</v>
      </c>
      <c r="D31" s="22">
        <f t="shared" si="4"/>
        <v>159</v>
      </c>
      <c r="E31" s="22">
        <f t="shared" si="3"/>
        <v>0</v>
      </c>
      <c r="F31" s="22">
        <f t="shared" si="3"/>
        <v>104</v>
      </c>
      <c r="G31" s="22">
        <f t="shared" si="3"/>
        <v>55</v>
      </c>
      <c r="H31" s="22">
        <f t="shared" si="3"/>
        <v>0</v>
      </c>
      <c r="I31" s="22">
        <f t="shared" si="3"/>
        <v>0</v>
      </c>
      <c r="J31" s="22">
        <f t="shared" si="3"/>
        <v>0</v>
      </c>
      <c r="K31" s="22">
        <f t="shared" si="5"/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f t="shared" si="6"/>
        <v>159</v>
      </c>
      <c r="S31" s="22">
        <f t="shared" si="7"/>
        <v>0</v>
      </c>
      <c r="T31" s="22">
        <f t="shared" si="8"/>
        <v>104</v>
      </c>
      <c r="U31" s="22">
        <f t="shared" si="2"/>
        <v>55</v>
      </c>
      <c r="V31" s="22">
        <f t="shared" si="2"/>
        <v>0</v>
      </c>
      <c r="W31" s="22">
        <f t="shared" si="2"/>
        <v>0</v>
      </c>
      <c r="X31" s="22">
        <f t="shared" si="9"/>
        <v>0</v>
      </c>
      <c r="Y31" s="22">
        <f t="shared" si="10"/>
        <v>0</v>
      </c>
      <c r="Z31" s="22" t="s">
        <v>251</v>
      </c>
      <c r="AA31" s="22">
        <v>0</v>
      </c>
      <c r="AB31" s="22" t="s">
        <v>251</v>
      </c>
      <c r="AC31" s="22" t="s">
        <v>251</v>
      </c>
      <c r="AD31" s="22" t="s">
        <v>251</v>
      </c>
      <c r="AE31" s="22">
        <v>0</v>
      </c>
      <c r="AF31" s="22">
        <f t="shared" si="11"/>
        <v>30</v>
      </c>
      <c r="AG31" s="22">
        <v>0</v>
      </c>
      <c r="AH31" s="22">
        <v>30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2"/>
        <v>129</v>
      </c>
      <c r="AN31" s="22">
        <v>0</v>
      </c>
      <c r="AO31" s="22">
        <v>74</v>
      </c>
      <c r="AP31" s="22">
        <v>55</v>
      </c>
      <c r="AQ31" s="22">
        <v>0</v>
      </c>
      <c r="AR31" s="22">
        <v>0</v>
      </c>
      <c r="AS31" s="22">
        <v>0</v>
      </c>
      <c r="AT31" s="22">
        <f t="shared" si="13"/>
        <v>0</v>
      </c>
      <c r="AU31" s="22" t="s">
        <v>251</v>
      </c>
      <c r="AV31" s="22">
        <v>0</v>
      </c>
      <c r="AW31" s="22" t="s">
        <v>251</v>
      </c>
      <c r="AX31" s="22" t="s">
        <v>251</v>
      </c>
      <c r="AY31" s="22" t="s">
        <v>251</v>
      </c>
      <c r="AZ31" s="22">
        <v>0</v>
      </c>
      <c r="BA31" s="22">
        <f t="shared" si="14"/>
        <v>0</v>
      </c>
      <c r="BB31" s="22" t="s">
        <v>251</v>
      </c>
      <c r="BC31" s="22">
        <v>0</v>
      </c>
      <c r="BD31" s="22" t="s">
        <v>251</v>
      </c>
      <c r="BE31" s="22" t="s">
        <v>251</v>
      </c>
      <c r="BF31" s="22" t="s">
        <v>251</v>
      </c>
      <c r="BG31" s="22">
        <v>0</v>
      </c>
      <c r="BH31" s="22">
        <f t="shared" si="15"/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15</v>
      </c>
      <c r="B32" s="40" t="s">
        <v>67</v>
      </c>
      <c r="C32" s="41" t="s">
        <v>68</v>
      </c>
      <c r="D32" s="22">
        <f t="shared" si="4"/>
        <v>248</v>
      </c>
      <c r="E32" s="22">
        <f t="shared" si="3"/>
        <v>0</v>
      </c>
      <c r="F32" s="22">
        <f t="shared" si="3"/>
        <v>196</v>
      </c>
      <c r="G32" s="22">
        <f t="shared" si="3"/>
        <v>50</v>
      </c>
      <c r="H32" s="22">
        <f t="shared" si="3"/>
        <v>0</v>
      </c>
      <c r="I32" s="22">
        <f t="shared" si="3"/>
        <v>0</v>
      </c>
      <c r="J32" s="22">
        <f t="shared" si="3"/>
        <v>2</v>
      </c>
      <c r="K32" s="22">
        <f t="shared" si="5"/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f t="shared" si="6"/>
        <v>248</v>
      </c>
      <c r="S32" s="22">
        <f t="shared" si="7"/>
        <v>0</v>
      </c>
      <c r="T32" s="22">
        <f t="shared" si="8"/>
        <v>196</v>
      </c>
      <c r="U32" s="22">
        <f t="shared" si="2"/>
        <v>50</v>
      </c>
      <c r="V32" s="22">
        <f t="shared" si="2"/>
        <v>0</v>
      </c>
      <c r="W32" s="22">
        <f t="shared" si="2"/>
        <v>0</v>
      </c>
      <c r="X32" s="22">
        <f t="shared" si="9"/>
        <v>2</v>
      </c>
      <c r="Y32" s="22">
        <f t="shared" si="10"/>
        <v>0</v>
      </c>
      <c r="Z32" s="22" t="s">
        <v>251</v>
      </c>
      <c r="AA32" s="22">
        <v>0</v>
      </c>
      <c r="AB32" s="22" t="s">
        <v>251</v>
      </c>
      <c r="AC32" s="22" t="s">
        <v>251</v>
      </c>
      <c r="AD32" s="22" t="s">
        <v>251</v>
      </c>
      <c r="AE32" s="22">
        <v>0</v>
      </c>
      <c r="AF32" s="22">
        <f t="shared" si="11"/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2"/>
        <v>248</v>
      </c>
      <c r="AN32" s="22">
        <v>0</v>
      </c>
      <c r="AO32" s="22">
        <v>196</v>
      </c>
      <c r="AP32" s="22">
        <v>50</v>
      </c>
      <c r="AQ32" s="22">
        <v>0</v>
      </c>
      <c r="AR32" s="22">
        <v>0</v>
      </c>
      <c r="AS32" s="22">
        <v>2</v>
      </c>
      <c r="AT32" s="22">
        <f t="shared" si="13"/>
        <v>0</v>
      </c>
      <c r="AU32" s="22" t="s">
        <v>251</v>
      </c>
      <c r="AV32" s="22">
        <v>0</v>
      </c>
      <c r="AW32" s="22" t="s">
        <v>251</v>
      </c>
      <c r="AX32" s="22" t="s">
        <v>251</v>
      </c>
      <c r="AY32" s="22" t="s">
        <v>251</v>
      </c>
      <c r="AZ32" s="22">
        <v>0</v>
      </c>
      <c r="BA32" s="22">
        <f t="shared" si="14"/>
        <v>0</v>
      </c>
      <c r="BB32" s="22" t="s">
        <v>251</v>
      </c>
      <c r="BC32" s="22">
        <v>0</v>
      </c>
      <c r="BD32" s="22" t="s">
        <v>251</v>
      </c>
      <c r="BE32" s="22" t="s">
        <v>251</v>
      </c>
      <c r="BF32" s="22" t="s">
        <v>251</v>
      </c>
      <c r="BG32" s="22">
        <v>0</v>
      </c>
      <c r="BH32" s="22">
        <f t="shared" si="15"/>
        <v>124</v>
      </c>
      <c r="BI32" s="22">
        <v>124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</row>
    <row r="33" spans="1:66" ht="13.5">
      <c r="A33" s="40" t="s">
        <v>15</v>
      </c>
      <c r="B33" s="40" t="s">
        <v>69</v>
      </c>
      <c r="C33" s="41" t="s">
        <v>70</v>
      </c>
      <c r="D33" s="22">
        <f t="shared" si="4"/>
        <v>203</v>
      </c>
      <c r="E33" s="22">
        <f t="shared" si="3"/>
        <v>0</v>
      </c>
      <c r="F33" s="22">
        <f t="shared" si="3"/>
        <v>157</v>
      </c>
      <c r="G33" s="22">
        <f t="shared" si="3"/>
        <v>44</v>
      </c>
      <c r="H33" s="22">
        <f t="shared" si="3"/>
        <v>0</v>
      </c>
      <c r="I33" s="22">
        <f t="shared" si="3"/>
        <v>0</v>
      </c>
      <c r="J33" s="22">
        <f t="shared" si="3"/>
        <v>2</v>
      </c>
      <c r="K33" s="22">
        <f t="shared" si="5"/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f t="shared" si="6"/>
        <v>203</v>
      </c>
      <c r="S33" s="22">
        <f t="shared" si="7"/>
        <v>0</v>
      </c>
      <c r="T33" s="22">
        <f t="shared" si="8"/>
        <v>157</v>
      </c>
      <c r="U33" s="22">
        <f t="shared" si="2"/>
        <v>44</v>
      </c>
      <c r="V33" s="22">
        <f t="shared" si="2"/>
        <v>0</v>
      </c>
      <c r="W33" s="22">
        <f t="shared" si="2"/>
        <v>0</v>
      </c>
      <c r="X33" s="22">
        <f t="shared" si="9"/>
        <v>2</v>
      </c>
      <c r="Y33" s="22">
        <f t="shared" si="10"/>
        <v>0</v>
      </c>
      <c r="Z33" s="22" t="s">
        <v>251</v>
      </c>
      <c r="AA33" s="22">
        <v>0</v>
      </c>
      <c r="AB33" s="22" t="s">
        <v>251</v>
      </c>
      <c r="AC33" s="22" t="s">
        <v>251</v>
      </c>
      <c r="AD33" s="22" t="s">
        <v>251</v>
      </c>
      <c r="AE33" s="22">
        <v>0</v>
      </c>
      <c r="AF33" s="22">
        <f t="shared" si="11"/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2"/>
        <v>203</v>
      </c>
      <c r="AN33" s="22">
        <v>0</v>
      </c>
      <c r="AO33" s="22">
        <v>157</v>
      </c>
      <c r="AP33" s="22">
        <v>44</v>
      </c>
      <c r="AQ33" s="22">
        <v>0</v>
      </c>
      <c r="AR33" s="22">
        <v>0</v>
      </c>
      <c r="AS33" s="22">
        <v>2</v>
      </c>
      <c r="AT33" s="22">
        <f t="shared" si="13"/>
        <v>0</v>
      </c>
      <c r="AU33" s="22" t="s">
        <v>251</v>
      </c>
      <c r="AV33" s="22">
        <v>0</v>
      </c>
      <c r="AW33" s="22" t="s">
        <v>251</v>
      </c>
      <c r="AX33" s="22" t="s">
        <v>251</v>
      </c>
      <c r="AY33" s="22" t="s">
        <v>251</v>
      </c>
      <c r="AZ33" s="22">
        <v>0</v>
      </c>
      <c r="BA33" s="22">
        <f t="shared" si="14"/>
        <v>0</v>
      </c>
      <c r="BB33" s="22" t="s">
        <v>251</v>
      </c>
      <c r="BC33" s="22">
        <v>0</v>
      </c>
      <c r="BD33" s="22" t="s">
        <v>251</v>
      </c>
      <c r="BE33" s="22" t="s">
        <v>251</v>
      </c>
      <c r="BF33" s="22" t="s">
        <v>251</v>
      </c>
      <c r="BG33" s="22">
        <v>0</v>
      </c>
      <c r="BH33" s="22">
        <f t="shared" si="15"/>
        <v>68</v>
      </c>
      <c r="BI33" s="22">
        <v>68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</row>
    <row r="34" spans="1:66" ht="13.5">
      <c r="A34" s="40" t="s">
        <v>15</v>
      </c>
      <c r="B34" s="40" t="s">
        <v>71</v>
      </c>
      <c r="C34" s="41" t="s">
        <v>72</v>
      </c>
      <c r="D34" s="22">
        <f t="shared" si="4"/>
        <v>386</v>
      </c>
      <c r="E34" s="22">
        <f t="shared" si="3"/>
        <v>0</v>
      </c>
      <c r="F34" s="22">
        <f t="shared" si="3"/>
        <v>308</v>
      </c>
      <c r="G34" s="22">
        <f t="shared" si="3"/>
        <v>77</v>
      </c>
      <c r="H34" s="22">
        <f t="shared" si="3"/>
        <v>0</v>
      </c>
      <c r="I34" s="22">
        <f t="shared" si="3"/>
        <v>0</v>
      </c>
      <c r="J34" s="22">
        <f t="shared" si="3"/>
        <v>1</v>
      </c>
      <c r="K34" s="22">
        <f t="shared" si="5"/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f t="shared" si="6"/>
        <v>386</v>
      </c>
      <c r="S34" s="22">
        <f t="shared" si="7"/>
        <v>0</v>
      </c>
      <c r="T34" s="22">
        <f t="shared" si="8"/>
        <v>308</v>
      </c>
      <c r="U34" s="22">
        <f t="shared" si="2"/>
        <v>77</v>
      </c>
      <c r="V34" s="22">
        <f t="shared" si="2"/>
        <v>0</v>
      </c>
      <c r="W34" s="22">
        <f t="shared" si="2"/>
        <v>0</v>
      </c>
      <c r="X34" s="22">
        <f t="shared" si="9"/>
        <v>1</v>
      </c>
      <c r="Y34" s="22">
        <f t="shared" si="10"/>
        <v>0</v>
      </c>
      <c r="Z34" s="22" t="s">
        <v>251</v>
      </c>
      <c r="AA34" s="22">
        <v>0</v>
      </c>
      <c r="AB34" s="22" t="s">
        <v>251</v>
      </c>
      <c r="AC34" s="22" t="s">
        <v>251</v>
      </c>
      <c r="AD34" s="22" t="s">
        <v>251</v>
      </c>
      <c r="AE34" s="22">
        <v>0</v>
      </c>
      <c r="AF34" s="22">
        <f t="shared" si="11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2"/>
        <v>386</v>
      </c>
      <c r="AN34" s="22">
        <v>0</v>
      </c>
      <c r="AO34" s="22">
        <v>308</v>
      </c>
      <c r="AP34" s="22">
        <v>77</v>
      </c>
      <c r="AQ34" s="22">
        <v>0</v>
      </c>
      <c r="AR34" s="22">
        <v>0</v>
      </c>
      <c r="AS34" s="22">
        <v>1</v>
      </c>
      <c r="AT34" s="22">
        <f t="shared" si="13"/>
        <v>0</v>
      </c>
      <c r="AU34" s="22" t="s">
        <v>251</v>
      </c>
      <c r="AV34" s="22">
        <v>0</v>
      </c>
      <c r="AW34" s="22" t="s">
        <v>251</v>
      </c>
      <c r="AX34" s="22" t="s">
        <v>251</v>
      </c>
      <c r="AY34" s="22" t="s">
        <v>251</v>
      </c>
      <c r="AZ34" s="22">
        <v>0</v>
      </c>
      <c r="BA34" s="22">
        <f t="shared" si="14"/>
        <v>0</v>
      </c>
      <c r="BB34" s="22" t="s">
        <v>251</v>
      </c>
      <c r="BC34" s="22">
        <v>0</v>
      </c>
      <c r="BD34" s="22" t="s">
        <v>251</v>
      </c>
      <c r="BE34" s="22" t="s">
        <v>251</v>
      </c>
      <c r="BF34" s="22" t="s">
        <v>251</v>
      </c>
      <c r="BG34" s="22">
        <v>0</v>
      </c>
      <c r="BH34" s="22">
        <f t="shared" si="15"/>
        <v>222</v>
      </c>
      <c r="BI34" s="22">
        <v>222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15</v>
      </c>
      <c r="B35" s="40" t="s">
        <v>73</v>
      </c>
      <c r="C35" s="41" t="s">
        <v>74</v>
      </c>
      <c r="D35" s="22">
        <f t="shared" si="4"/>
        <v>309</v>
      </c>
      <c r="E35" s="22">
        <f t="shared" si="3"/>
        <v>0</v>
      </c>
      <c r="F35" s="22">
        <f t="shared" si="3"/>
        <v>61</v>
      </c>
      <c r="G35" s="22">
        <f t="shared" si="3"/>
        <v>75</v>
      </c>
      <c r="H35" s="22">
        <f t="shared" si="3"/>
        <v>0</v>
      </c>
      <c r="I35" s="22">
        <f t="shared" si="3"/>
        <v>86</v>
      </c>
      <c r="J35" s="22">
        <f t="shared" si="3"/>
        <v>87</v>
      </c>
      <c r="K35" s="22">
        <f t="shared" si="5"/>
        <v>87</v>
      </c>
      <c r="L35" s="22">
        <v>0</v>
      </c>
      <c r="M35" s="22">
        <v>0</v>
      </c>
      <c r="N35" s="22">
        <v>0</v>
      </c>
      <c r="O35" s="22">
        <v>0</v>
      </c>
      <c r="P35" s="22">
        <v>86</v>
      </c>
      <c r="Q35" s="22">
        <v>1</v>
      </c>
      <c r="R35" s="22">
        <f t="shared" si="6"/>
        <v>222</v>
      </c>
      <c r="S35" s="22">
        <f t="shared" si="7"/>
        <v>0</v>
      </c>
      <c r="T35" s="22">
        <f t="shared" si="8"/>
        <v>61</v>
      </c>
      <c r="U35" s="22">
        <f t="shared" si="2"/>
        <v>75</v>
      </c>
      <c r="V35" s="22">
        <f t="shared" si="2"/>
        <v>0</v>
      </c>
      <c r="W35" s="22">
        <f t="shared" si="2"/>
        <v>0</v>
      </c>
      <c r="X35" s="22">
        <f t="shared" si="9"/>
        <v>86</v>
      </c>
      <c r="Y35" s="22">
        <f t="shared" si="10"/>
        <v>0</v>
      </c>
      <c r="Z35" s="22" t="s">
        <v>251</v>
      </c>
      <c r="AA35" s="22">
        <v>0</v>
      </c>
      <c r="AB35" s="22" t="s">
        <v>251</v>
      </c>
      <c r="AC35" s="22" t="s">
        <v>251</v>
      </c>
      <c r="AD35" s="22" t="s">
        <v>251</v>
      </c>
      <c r="AE35" s="22">
        <v>0</v>
      </c>
      <c r="AF35" s="22">
        <f t="shared" si="11"/>
        <v>86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86</v>
      </c>
      <c r="AM35" s="22">
        <f t="shared" si="12"/>
        <v>136</v>
      </c>
      <c r="AN35" s="22">
        <v>0</v>
      </c>
      <c r="AO35" s="22">
        <v>61</v>
      </c>
      <c r="AP35" s="22">
        <v>75</v>
      </c>
      <c r="AQ35" s="22">
        <v>0</v>
      </c>
      <c r="AR35" s="22">
        <v>0</v>
      </c>
      <c r="AS35" s="22">
        <v>0</v>
      </c>
      <c r="AT35" s="22">
        <f t="shared" si="13"/>
        <v>0</v>
      </c>
      <c r="AU35" s="22" t="s">
        <v>251</v>
      </c>
      <c r="AV35" s="22">
        <v>0</v>
      </c>
      <c r="AW35" s="22" t="s">
        <v>251</v>
      </c>
      <c r="AX35" s="22" t="s">
        <v>251</v>
      </c>
      <c r="AY35" s="22" t="s">
        <v>251</v>
      </c>
      <c r="AZ35" s="22">
        <v>0</v>
      </c>
      <c r="BA35" s="22">
        <f t="shared" si="14"/>
        <v>0</v>
      </c>
      <c r="BB35" s="22" t="s">
        <v>251</v>
      </c>
      <c r="BC35" s="22">
        <v>0</v>
      </c>
      <c r="BD35" s="22" t="s">
        <v>251</v>
      </c>
      <c r="BE35" s="22" t="s">
        <v>251</v>
      </c>
      <c r="BF35" s="22" t="s">
        <v>251</v>
      </c>
      <c r="BG35" s="22">
        <v>0</v>
      </c>
      <c r="BH35" s="22">
        <f t="shared" si="15"/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</row>
    <row r="36" spans="1:66" ht="13.5">
      <c r="A36" s="40" t="s">
        <v>15</v>
      </c>
      <c r="B36" s="40" t="s">
        <v>75</v>
      </c>
      <c r="C36" s="41" t="s">
        <v>76</v>
      </c>
      <c r="D36" s="22">
        <f t="shared" si="4"/>
        <v>86</v>
      </c>
      <c r="E36" s="22">
        <f t="shared" si="3"/>
        <v>0</v>
      </c>
      <c r="F36" s="22">
        <f t="shared" si="3"/>
        <v>14</v>
      </c>
      <c r="G36" s="22">
        <f t="shared" si="3"/>
        <v>17</v>
      </c>
      <c r="H36" s="22">
        <f t="shared" si="3"/>
        <v>0</v>
      </c>
      <c r="I36" s="22">
        <f t="shared" si="3"/>
        <v>19</v>
      </c>
      <c r="J36" s="22">
        <f t="shared" si="3"/>
        <v>36</v>
      </c>
      <c r="K36" s="22">
        <f t="shared" si="5"/>
        <v>19</v>
      </c>
      <c r="L36" s="22">
        <v>0</v>
      </c>
      <c r="M36" s="22">
        <v>0</v>
      </c>
      <c r="N36" s="22">
        <v>0</v>
      </c>
      <c r="O36" s="22">
        <v>0</v>
      </c>
      <c r="P36" s="22">
        <v>19</v>
      </c>
      <c r="Q36" s="22">
        <v>0</v>
      </c>
      <c r="R36" s="22">
        <f t="shared" si="6"/>
        <v>67</v>
      </c>
      <c r="S36" s="22">
        <f t="shared" si="7"/>
        <v>0</v>
      </c>
      <c r="T36" s="22">
        <f t="shared" si="8"/>
        <v>14</v>
      </c>
      <c r="U36" s="22">
        <f t="shared" si="2"/>
        <v>17</v>
      </c>
      <c r="V36" s="22">
        <f t="shared" si="2"/>
        <v>0</v>
      </c>
      <c r="W36" s="22">
        <f t="shared" si="2"/>
        <v>0</v>
      </c>
      <c r="X36" s="22">
        <f t="shared" si="9"/>
        <v>36</v>
      </c>
      <c r="Y36" s="22">
        <f t="shared" si="10"/>
        <v>0</v>
      </c>
      <c r="Z36" s="22" t="s">
        <v>251</v>
      </c>
      <c r="AA36" s="22">
        <v>0</v>
      </c>
      <c r="AB36" s="22" t="s">
        <v>251</v>
      </c>
      <c r="AC36" s="22" t="s">
        <v>251</v>
      </c>
      <c r="AD36" s="22" t="s">
        <v>251</v>
      </c>
      <c r="AE36" s="22">
        <v>0</v>
      </c>
      <c r="AF36" s="22">
        <f t="shared" si="11"/>
        <v>36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36</v>
      </c>
      <c r="AM36" s="22">
        <f t="shared" si="12"/>
        <v>31</v>
      </c>
      <c r="AN36" s="22">
        <v>0</v>
      </c>
      <c r="AO36" s="22">
        <v>14</v>
      </c>
      <c r="AP36" s="22">
        <v>17</v>
      </c>
      <c r="AQ36" s="22">
        <v>0</v>
      </c>
      <c r="AR36" s="22">
        <v>0</v>
      </c>
      <c r="AS36" s="22">
        <v>0</v>
      </c>
      <c r="AT36" s="22">
        <f t="shared" si="13"/>
        <v>0</v>
      </c>
      <c r="AU36" s="22" t="s">
        <v>251</v>
      </c>
      <c r="AV36" s="22">
        <v>0</v>
      </c>
      <c r="AW36" s="22" t="s">
        <v>251</v>
      </c>
      <c r="AX36" s="22" t="s">
        <v>251</v>
      </c>
      <c r="AY36" s="22" t="s">
        <v>251</v>
      </c>
      <c r="AZ36" s="22">
        <v>0</v>
      </c>
      <c r="BA36" s="22">
        <f t="shared" si="14"/>
        <v>0</v>
      </c>
      <c r="BB36" s="22" t="s">
        <v>251</v>
      </c>
      <c r="BC36" s="22">
        <v>0</v>
      </c>
      <c r="BD36" s="22" t="s">
        <v>251</v>
      </c>
      <c r="BE36" s="22" t="s">
        <v>251</v>
      </c>
      <c r="BF36" s="22" t="s">
        <v>251</v>
      </c>
      <c r="BG36" s="22">
        <v>0</v>
      </c>
      <c r="BH36" s="22">
        <f t="shared" si="15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15</v>
      </c>
      <c r="B37" s="40" t="s">
        <v>77</v>
      </c>
      <c r="C37" s="41" t="s">
        <v>78</v>
      </c>
      <c r="D37" s="22">
        <f t="shared" si="4"/>
        <v>160</v>
      </c>
      <c r="E37" s="22">
        <f t="shared" si="3"/>
        <v>0</v>
      </c>
      <c r="F37" s="22">
        <f t="shared" si="3"/>
        <v>36</v>
      </c>
      <c r="G37" s="22">
        <f t="shared" si="3"/>
        <v>45</v>
      </c>
      <c r="H37" s="22">
        <f t="shared" si="3"/>
        <v>0</v>
      </c>
      <c r="I37" s="22">
        <f t="shared" si="3"/>
        <v>45</v>
      </c>
      <c r="J37" s="22">
        <f t="shared" si="3"/>
        <v>34</v>
      </c>
      <c r="K37" s="22">
        <f t="shared" si="5"/>
        <v>46</v>
      </c>
      <c r="L37" s="22">
        <v>0</v>
      </c>
      <c r="M37" s="22">
        <v>0</v>
      </c>
      <c r="N37" s="22">
        <v>0</v>
      </c>
      <c r="O37" s="22">
        <v>0</v>
      </c>
      <c r="P37" s="22">
        <v>45</v>
      </c>
      <c r="Q37" s="22">
        <v>1</v>
      </c>
      <c r="R37" s="22">
        <f t="shared" si="6"/>
        <v>114</v>
      </c>
      <c r="S37" s="22">
        <f t="shared" si="7"/>
        <v>0</v>
      </c>
      <c r="T37" s="22">
        <f t="shared" si="8"/>
        <v>36</v>
      </c>
      <c r="U37" s="22">
        <f t="shared" si="2"/>
        <v>45</v>
      </c>
      <c r="V37" s="22">
        <f t="shared" si="2"/>
        <v>0</v>
      </c>
      <c r="W37" s="22">
        <f t="shared" si="2"/>
        <v>0</v>
      </c>
      <c r="X37" s="22">
        <f t="shared" si="9"/>
        <v>33</v>
      </c>
      <c r="Y37" s="22">
        <f t="shared" si="10"/>
        <v>0</v>
      </c>
      <c r="Z37" s="22" t="s">
        <v>251</v>
      </c>
      <c r="AA37" s="22">
        <v>0</v>
      </c>
      <c r="AB37" s="22" t="s">
        <v>251</v>
      </c>
      <c r="AC37" s="22" t="s">
        <v>251</v>
      </c>
      <c r="AD37" s="22" t="s">
        <v>251</v>
      </c>
      <c r="AE37" s="22">
        <v>0</v>
      </c>
      <c r="AF37" s="22">
        <f t="shared" si="11"/>
        <v>33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33</v>
      </c>
      <c r="AM37" s="22">
        <f t="shared" si="12"/>
        <v>81</v>
      </c>
      <c r="AN37" s="22">
        <v>0</v>
      </c>
      <c r="AO37" s="22">
        <v>36</v>
      </c>
      <c r="AP37" s="22">
        <v>45</v>
      </c>
      <c r="AQ37" s="22">
        <v>0</v>
      </c>
      <c r="AR37" s="22">
        <v>0</v>
      </c>
      <c r="AS37" s="22">
        <v>0</v>
      </c>
      <c r="AT37" s="22">
        <f t="shared" si="13"/>
        <v>0</v>
      </c>
      <c r="AU37" s="22" t="s">
        <v>251</v>
      </c>
      <c r="AV37" s="22">
        <v>0</v>
      </c>
      <c r="AW37" s="22" t="s">
        <v>251</v>
      </c>
      <c r="AX37" s="22" t="s">
        <v>251</v>
      </c>
      <c r="AY37" s="22" t="s">
        <v>251</v>
      </c>
      <c r="AZ37" s="22">
        <v>0</v>
      </c>
      <c r="BA37" s="22">
        <f t="shared" si="14"/>
        <v>0</v>
      </c>
      <c r="BB37" s="22" t="s">
        <v>251</v>
      </c>
      <c r="BC37" s="22">
        <v>0</v>
      </c>
      <c r="BD37" s="22" t="s">
        <v>251</v>
      </c>
      <c r="BE37" s="22" t="s">
        <v>251</v>
      </c>
      <c r="BF37" s="22" t="s">
        <v>251</v>
      </c>
      <c r="BG37" s="22">
        <v>0</v>
      </c>
      <c r="BH37" s="22">
        <f t="shared" si="15"/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15</v>
      </c>
      <c r="B38" s="40" t="s">
        <v>79</v>
      </c>
      <c r="C38" s="41" t="s">
        <v>80</v>
      </c>
      <c r="D38" s="22">
        <f t="shared" si="4"/>
        <v>134</v>
      </c>
      <c r="E38" s="22">
        <f t="shared" si="3"/>
        <v>0</v>
      </c>
      <c r="F38" s="22">
        <f t="shared" si="3"/>
        <v>37</v>
      </c>
      <c r="G38" s="22">
        <f t="shared" si="3"/>
        <v>46</v>
      </c>
      <c r="H38" s="22">
        <f t="shared" si="3"/>
        <v>0</v>
      </c>
      <c r="I38" s="22">
        <f t="shared" si="3"/>
        <v>19</v>
      </c>
      <c r="J38" s="22">
        <f t="shared" si="3"/>
        <v>32</v>
      </c>
      <c r="K38" s="22">
        <f t="shared" si="5"/>
        <v>20</v>
      </c>
      <c r="L38" s="22">
        <v>0</v>
      </c>
      <c r="M38" s="22">
        <v>0</v>
      </c>
      <c r="N38" s="22">
        <v>0</v>
      </c>
      <c r="O38" s="22">
        <v>0</v>
      </c>
      <c r="P38" s="22">
        <v>19</v>
      </c>
      <c r="Q38" s="22">
        <v>1</v>
      </c>
      <c r="R38" s="22">
        <f t="shared" si="6"/>
        <v>114</v>
      </c>
      <c r="S38" s="22">
        <f t="shared" si="7"/>
        <v>0</v>
      </c>
      <c r="T38" s="22">
        <f t="shared" si="8"/>
        <v>37</v>
      </c>
      <c r="U38" s="22">
        <f t="shared" si="2"/>
        <v>46</v>
      </c>
      <c r="V38" s="22">
        <f t="shared" si="2"/>
        <v>0</v>
      </c>
      <c r="W38" s="22">
        <f t="shared" si="2"/>
        <v>0</v>
      </c>
      <c r="X38" s="22">
        <f t="shared" si="9"/>
        <v>31</v>
      </c>
      <c r="Y38" s="22">
        <f t="shared" si="10"/>
        <v>0</v>
      </c>
      <c r="Z38" s="22" t="s">
        <v>251</v>
      </c>
      <c r="AA38" s="22">
        <v>0</v>
      </c>
      <c r="AB38" s="22" t="s">
        <v>251</v>
      </c>
      <c r="AC38" s="22" t="s">
        <v>251</v>
      </c>
      <c r="AD38" s="22" t="s">
        <v>251</v>
      </c>
      <c r="AE38" s="22">
        <v>0</v>
      </c>
      <c r="AF38" s="22">
        <f t="shared" si="11"/>
        <v>31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31</v>
      </c>
      <c r="AM38" s="22">
        <f t="shared" si="12"/>
        <v>83</v>
      </c>
      <c r="AN38" s="22">
        <v>0</v>
      </c>
      <c r="AO38" s="22">
        <v>37</v>
      </c>
      <c r="AP38" s="22">
        <v>46</v>
      </c>
      <c r="AQ38" s="22">
        <v>0</v>
      </c>
      <c r="AR38" s="22">
        <v>0</v>
      </c>
      <c r="AS38" s="22">
        <v>0</v>
      </c>
      <c r="AT38" s="22">
        <f t="shared" si="13"/>
        <v>0</v>
      </c>
      <c r="AU38" s="22" t="s">
        <v>251</v>
      </c>
      <c r="AV38" s="22">
        <v>0</v>
      </c>
      <c r="AW38" s="22" t="s">
        <v>251</v>
      </c>
      <c r="AX38" s="22" t="s">
        <v>251</v>
      </c>
      <c r="AY38" s="22" t="s">
        <v>251</v>
      </c>
      <c r="AZ38" s="22">
        <v>0</v>
      </c>
      <c r="BA38" s="22">
        <f t="shared" si="14"/>
        <v>0</v>
      </c>
      <c r="BB38" s="22" t="s">
        <v>251</v>
      </c>
      <c r="BC38" s="22">
        <v>0</v>
      </c>
      <c r="BD38" s="22" t="s">
        <v>251</v>
      </c>
      <c r="BE38" s="22" t="s">
        <v>251</v>
      </c>
      <c r="BF38" s="22" t="s">
        <v>251</v>
      </c>
      <c r="BG38" s="22">
        <v>0</v>
      </c>
      <c r="BH38" s="22">
        <f t="shared" si="15"/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15</v>
      </c>
      <c r="B39" s="40" t="s">
        <v>81</v>
      </c>
      <c r="C39" s="41" t="s">
        <v>82</v>
      </c>
      <c r="D39" s="22">
        <f t="shared" si="4"/>
        <v>88</v>
      </c>
      <c r="E39" s="22">
        <f t="shared" si="3"/>
        <v>19</v>
      </c>
      <c r="F39" s="22">
        <f t="shared" si="3"/>
        <v>41</v>
      </c>
      <c r="G39" s="22">
        <f t="shared" si="3"/>
        <v>23</v>
      </c>
      <c r="H39" s="22">
        <f t="shared" si="3"/>
        <v>0</v>
      </c>
      <c r="I39" s="22">
        <f t="shared" si="3"/>
        <v>0</v>
      </c>
      <c r="J39" s="22">
        <f t="shared" si="3"/>
        <v>5</v>
      </c>
      <c r="K39" s="22">
        <f t="shared" si="5"/>
        <v>19</v>
      </c>
      <c r="L39" s="22">
        <v>19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f t="shared" si="6"/>
        <v>69</v>
      </c>
      <c r="S39" s="22">
        <f t="shared" si="7"/>
        <v>0</v>
      </c>
      <c r="T39" s="22">
        <f t="shared" si="8"/>
        <v>41</v>
      </c>
      <c r="U39" s="22">
        <f t="shared" si="2"/>
        <v>23</v>
      </c>
      <c r="V39" s="22">
        <f t="shared" si="2"/>
        <v>0</v>
      </c>
      <c r="W39" s="22">
        <f t="shared" si="2"/>
        <v>0</v>
      </c>
      <c r="X39" s="22">
        <f t="shared" si="9"/>
        <v>5</v>
      </c>
      <c r="Y39" s="22">
        <f t="shared" si="10"/>
        <v>19</v>
      </c>
      <c r="Z39" s="22" t="s">
        <v>251</v>
      </c>
      <c r="AA39" s="22">
        <v>19</v>
      </c>
      <c r="AB39" s="22" t="s">
        <v>251</v>
      </c>
      <c r="AC39" s="22" t="s">
        <v>251</v>
      </c>
      <c r="AD39" s="22" t="s">
        <v>251</v>
      </c>
      <c r="AE39" s="22">
        <v>0</v>
      </c>
      <c r="AF39" s="22">
        <f t="shared" si="11"/>
        <v>50</v>
      </c>
      <c r="AG39" s="22">
        <v>0</v>
      </c>
      <c r="AH39" s="22">
        <v>22</v>
      </c>
      <c r="AI39" s="22">
        <v>23</v>
      </c>
      <c r="AJ39" s="22">
        <v>0</v>
      </c>
      <c r="AK39" s="22">
        <v>0</v>
      </c>
      <c r="AL39" s="22">
        <v>5</v>
      </c>
      <c r="AM39" s="22">
        <f t="shared" si="12"/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f t="shared" si="13"/>
        <v>0</v>
      </c>
      <c r="AU39" s="22" t="s">
        <v>251</v>
      </c>
      <c r="AV39" s="22">
        <v>0</v>
      </c>
      <c r="AW39" s="22" t="s">
        <v>251</v>
      </c>
      <c r="AX39" s="22" t="s">
        <v>251</v>
      </c>
      <c r="AY39" s="22" t="s">
        <v>251</v>
      </c>
      <c r="AZ39" s="22">
        <v>0</v>
      </c>
      <c r="BA39" s="22">
        <f t="shared" si="14"/>
        <v>0</v>
      </c>
      <c r="BB39" s="22" t="s">
        <v>251</v>
      </c>
      <c r="BC39" s="22">
        <v>0</v>
      </c>
      <c r="BD39" s="22" t="s">
        <v>251</v>
      </c>
      <c r="BE39" s="22" t="s">
        <v>251</v>
      </c>
      <c r="BF39" s="22" t="s">
        <v>251</v>
      </c>
      <c r="BG39" s="22">
        <v>0</v>
      </c>
      <c r="BH39" s="22">
        <f t="shared" si="15"/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15</v>
      </c>
      <c r="B40" s="40" t="s">
        <v>83</v>
      </c>
      <c r="C40" s="41" t="s">
        <v>277</v>
      </c>
      <c r="D40" s="22">
        <f t="shared" si="4"/>
        <v>332</v>
      </c>
      <c r="E40" s="22">
        <f t="shared" si="3"/>
        <v>101</v>
      </c>
      <c r="F40" s="22">
        <f t="shared" si="3"/>
        <v>136</v>
      </c>
      <c r="G40" s="22">
        <f t="shared" si="3"/>
        <v>75</v>
      </c>
      <c r="H40" s="22">
        <f t="shared" si="3"/>
        <v>0</v>
      </c>
      <c r="I40" s="22">
        <f t="shared" si="3"/>
        <v>0</v>
      </c>
      <c r="J40" s="22">
        <f t="shared" si="3"/>
        <v>20</v>
      </c>
      <c r="K40" s="22">
        <f t="shared" si="5"/>
        <v>101</v>
      </c>
      <c r="L40" s="22">
        <v>101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f t="shared" si="6"/>
        <v>231</v>
      </c>
      <c r="S40" s="22">
        <f t="shared" si="7"/>
        <v>0</v>
      </c>
      <c r="T40" s="22">
        <f t="shared" si="8"/>
        <v>136</v>
      </c>
      <c r="U40" s="22">
        <f t="shared" si="2"/>
        <v>75</v>
      </c>
      <c r="V40" s="22">
        <f t="shared" si="2"/>
        <v>0</v>
      </c>
      <c r="W40" s="22">
        <f t="shared" si="2"/>
        <v>0</v>
      </c>
      <c r="X40" s="22">
        <f t="shared" si="9"/>
        <v>20</v>
      </c>
      <c r="Y40" s="22">
        <f t="shared" si="10"/>
        <v>101</v>
      </c>
      <c r="Z40" s="22" t="s">
        <v>251</v>
      </c>
      <c r="AA40" s="22">
        <v>101</v>
      </c>
      <c r="AB40" s="22" t="s">
        <v>251</v>
      </c>
      <c r="AC40" s="22" t="s">
        <v>251</v>
      </c>
      <c r="AD40" s="22" t="s">
        <v>251</v>
      </c>
      <c r="AE40" s="22">
        <v>0</v>
      </c>
      <c r="AF40" s="22">
        <f t="shared" si="11"/>
        <v>130</v>
      </c>
      <c r="AG40" s="22">
        <v>0</v>
      </c>
      <c r="AH40" s="22">
        <v>35</v>
      </c>
      <c r="AI40" s="22">
        <v>75</v>
      </c>
      <c r="AJ40" s="22">
        <v>0</v>
      </c>
      <c r="AK40" s="22">
        <v>0</v>
      </c>
      <c r="AL40" s="22">
        <v>20</v>
      </c>
      <c r="AM40" s="22">
        <f t="shared" si="12"/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f t="shared" si="13"/>
        <v>0</v>
      </c>
      <c r="AU40" s="22" t="s">
        <v>251</v>
      </c>
      <c r="AV40" s="22">
        <v>0</v>
      </c>
      <c r="AW40" s="22" t="s">
        <v>251</v>
      </c>
      <c r="AX40" s="22" t="s">
        <v>251</v>
      </c>
      <c r="AY40" s="22" t="s">
        <v>251</v>
      </c>
      <c r="AZ40" s="22">
        <v>0</v>
      </c>
      <c r="BA40" s="22">
        <f t="shared" si="14"/>
        <v>0</v>
      </c>
      <c r="BB40" s="22" t="s">
        <v>251</v>
      </c>
      <c r="BC40" s="22">
        <v>0</v>
      </c>
      <c r="BD40" s="22" t="s">
        <v>251</v>
      </c>
      <c r="BE40" s="22" t="s">
        <v>251</v>
      </c>
      <c r="BF40" s="22" t="s">
        <v>251</v>
      </c>
      <c r="BG40" s="22">
        <v>0</v>
      </c>
      <c r="BH40" s="22">
        <f t="shared" si="15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15</v>
      </c>
      <c r="B41" s="40" t="s">
        <v>84</v>
      </c>
      <c r="C41" s="41" t="s">
        <v>85</v>
      </c>
      <c r="D41" s="22">
        <f t="shared" si="4"/>
        <v>100</v>
      </c>
      <c r="E41" s="22">
        <f t="shared" si="3"/>
        <v>10</v>
      </c>
      <c r="F41" s="22">
        <f t="shared" si="3"/>
        <v>53</v>
      </c>
      <c r="G41" s="22">
        <f t="shared" si="3"/>
        <v>29</v>
      </c>
      <c r="H41" s="22">
        <f t="shared" si="3"/>
        <v>0</v>
      </c>
      <c r="I41" s="22">
        <f t="shared" si="3"/>
        <v>0</v>
      </c>
      <c r="J41" s="22">
        <f t="shared" si="3"/>
        <v>8</v>
      </c>
      <c r="K41" s="22">
        <f t="shared" si="5"/>
        <v>10</v>
      </c>
      <c r="L41" s="22">
        <v>10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f t="shared" si="6"/>
        <v>90</v>
      </c>
      <c r="S41" s="22">
        <f t="shared" si="7"/>
        <v>0</v>
      </c>
      <c r="T41" s="22">
        <f t="shared" si="8"/>
        <v>53</v>
      </c>
      <c r="U41" s="22">
        <f t="shared" si="2"/>
        <v>29</v>
      </c>
      <c r="V41" s="22">
        <f t="shared" si="2"/>
        <v>0</v>
      </c>
      <c r="W41" s="22">
        <f t="shared" si="2"/>
        <v>0</v>
      </c>
      <c r="X41" s="22">
        <f t="shared" si="9"/>
        <v>8</v>
      </c>
      <c r="Y41" s="22">
        <f t="shared" si="10"/>
        <v>10</v>
      </c>
      <c r="Z41" s="22" t="s">
        <v>251</v>
      </c>
      <c r="AA41" s="22">
        <v>10</v>
      </c>
      <c r="AB41" s="22" t="s">
        <v>251</v>
      </c>
      <c r="AC41" s="22" t="s">
        <v>251</v>
      </c>
      <c r="AD41" s="22" t="s">
        <v>251</v>
      </c>
      <c r="AE41" s="22">
        <v>0</v>
      </c>
      <c r="AF41" s="22">
        <f t="shared" si="11"/>
        <v>80</v>
      </c>
      <c r="AG41" s="22">
        <v>0</v>
      </c>
      <c r="AH41" s="22">
        <v>43</v>
      </c>
      <c r="AI41" s="22">
        <v>29</v>
      </c>
      <c r="AJ41" s="22">
        <v>0</v>
      </c>
      <c r="AK41" s="22">
        <v>0</v>
      </c>
      <c r="AL41" s="22">
        <v>8</v>
      </c>
      <c r="AM41" s="22">
        <f t="shared" si="12"/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f t="shared" si="13"/>
        <v>0</v>
      </c>
      <c r="AU41" s="22" t="s">
        <v>251</v>
      </c>
      <c r="AV41" s="22">
        <v>0</v>
      </c>
      <c r="AW41" s="22" t="s">
        <v>251</v>
      </c>
      <c r="AX41" s="22" t="s">
        <v>251</v>
      </c>
      <c r="AY41" s="22" t="s">
        <v>251</v>
      </c>
      <c r="AZ41" s="22">
        <v>0</v>
      </c>
      <c r="BA41" s="22">
        <f t="shared" si="14"/>
        <v>0</v>
      </c>
      <c r="BB41" s="22" t="s">
        <v>251</v>
      </c>
      <c r="BC41" s="22">
        <v>0</v>
      </c>
      <c r="BD41" s="22" t="s">
        <v>251</v>
      </c>
      <c r="BE41" s="22" t="s">
        <v>251</v>
      </c>
      <c r="BF41" s="22" t="s">
        <v>251</v>
      </c>
      <c r="BG41" s="22">
        <v>0</v>
      </c>
      <c r="BH41" s="22">
        <f t="shared" si="15"/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3.5">
      <c r="A42" s="40" t="s">
        <v>15</v>
      </c>
      <c r="B42" s="40" t="s">
        <v>86</v>
      </c>
      <c r="C42" s="41" t="s">
        <v>0</v>
      </c>
      <c r="D42" s="22">
        <f t="shared" si="4"/>
        <v>341</v>
      </c>
      <c r="E42" s="22">
        <f t="shared" si="3"/>
        <v>101</v>
      </c>
      <c r="F42" s="22">
        <f t="shared" si="3"/>
        <v>141</v>
      </c>
      <c r="G42" s="22">
        <f t="shared" si="3"/>
        <v>78</v>
      </c>
      <c r="H42" s="22">
        <f t="shared" si="3"/>
        <v>0</v>
      </c>
      <c r="I42" s="22">
        <f t="shared" si="3"/>
        <v>0</v>
      </c>
      <c r="J42" s="22">
        <f t="shared" si="3"/>
        <v>21</v>
      </c>
      <c r="K42" s="22">
        <f t="shared" si="5"/>
        <v>101</v>
      </c>
      <c r="L42" s="22">
        <v>101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f t="shared" si="6"/>
        <v>240</v>
      </c>
      <c r="S42" s="22">
        <f t="shared" si="7"/>
        <v>0</v>
      </c>
      <c r="T42" s="22">
        <f t="shared" si="8"/>
        <v>141</v>
      </c>
      <c r="U42" s="22">
        <f t="shared" si="2"/>
        <v>78</v>
      </c>
      <c r="V42" s="22">
        <f t="shared" si="2"/>
        <v>0</v>
      </c>
      <c r="W42" s="22">
        <f t="shared" si="2"/>
        <v>0</v>
      </c>
      <c r="X42" s="22">
        <f t="shared" si="9"/>
        <v>21</v>
      </c>
      <c r="Y42" s="22">
        <f t="shared" si="10"/>
        <v>102</v>
      </c>
      <c r="Z42" s="22" t="s">
        <v>251</v>
      </c>
      <c r="AA42" s="22">
        <v>102</v>
      </c>
      <c r="AB42" s="22" t="s">
        <v>251</v>
      </c>
      <c r="AC42" s="22" t="s">
        <v>251</v>
      </c>
      <c r="AD42" s="22" t="s">
        <v>251</v>
      </c>
      <c r="AE42" s="22">
        <v>0</v>
      </c>
      <c r="AF42" s="22">
        <f t="shared" si="11"/>
        <v>138</v>
      </c>
      <c r="AG42" s="22">
        <v>0</v>
      </c>
      <c r="AH42" s="22">
        <v>39</v>
      </c>
      <c r="AI42" s="22">
        <v>78</v>
      </c>
      <c r="AJ42" s="22">
        <v>0</v>
      </c>
      <c r="AK42" s="22">
        <v>0</v>
      </c>
      <c r="AL42" s="22">
        <v>21</v>
      </c>
      <c r="AM42" s="22">
        <f t="shared" si="12"/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f t="shared" si="13"/>
        <v>0</v>
      </c>
      <c r="AU42" s="22" t="s">
        <v>251</v>
      </c>
      <c r="AV42" s="22">
        <v>0</v>
      </c>
      <c r="AW42" s="22" t="s">
        <v>251</v>
      </c>
      <c r="AX42" s="22" t="s">
        <v>251</v>
      </c>
      <c r="AY42" s="22" t="s">
        <v>251</v>
      </c>
      <c r="AZ42" s="22">
        <v>0</v>
      </c>
      <c r="BA42" s="22">
        <f t="shared" si="14"/>
        <v>0</v>
      </c>
      <c r="BB42" s="22" t="s">
        <v>251</v>
      </c>
      <c r="BC42" s="22">
        <v>0</v>
      </c>
      <c r="BD42" s="22" t="s">
        <v>251</v>
      </c>
      <c r="BE42" s="22" t="s">
        <v>251</v>
      </c>
      <c r="BF42" s="22" t="s">
        <v>251</v>
      </c>
      <c r="BG42" s="22">
        <v>0</v>
      </c>
      <c r="BH42" s="22">
        <f t="shared" si="15"/>
        <v>161</v>
      </c>
      <c r="BI42" s="22">
        <v>161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15</v>
      </c>
      <c r="B43" s="40" t="s">
        <v>87</v>
      </c>
      <c r="C43" s="41" t="s">
        <v>278</v>
      </c>
      <c r="D43" s="22">
        <f t="shared" si="4"/>
        <v>123</v>
      </c>
      <c r="E43" s="22">
        <f t="shared" si="3"/>
        <v>28</v>
      </c>
      <c r="F43" s="22">
        <f t="shared" si="3"/>
        <v>61</v>
      </c>
      <c r="G43" s="22">
        <f t="shared" si="3"/>
        <v>31</v>
      </c>
      <c r="H43" s="22">
        <f t="shared" si="3"/>
        <v>0</v>
      </c>
      <c r="I43" s="22">
        <f t="shared" si="3"/>
        <v>0</v>
      </c>
      <c r="J43" s="22">
        <f t="shared" si="3"/>
        <v>3</v>
      </c>
      <c r="K43" s="22">
        <f t="shared" si="5"/>
        <v>28</v>
      </c>
      <c r="L43" s="22">
        <v>28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f t="shared" si="6"/>
        <v>95</v>
      </c>
      <c r="S43" s="22">
        <f t="shared" si="7"/>
        <v>0</v>
      </c>
      <c r="T43" s="22">
        <f t="shared" si="8"/>
        <v>61</v>
      </c>
      <c r="U43" s="22">
        <f t="shared" si="2"/>
        <v>31</v>
      </c>
      <c r="V43" s="22">
        <f t="shared" si="2"/>
        <v>0</v>
      </c>
      <c r="W43" s="22">
        <f t="shared" si="2"/>
        <v>0</v>
      </c>
      <c r="X43" s="22">
        <f t="shared" si="9"/>
        <v>3</v>
      </c>
      <c r="Y43" s="22">
        <f t="shared" si="10"/>
        <v>28</v>
      </c>
      <c r="Z43" s="22" t="s">
        <v>251</v>
      </c>
      <c r="AA43" s="22">
        <v>28</v>
      </c>
      <c r="AB43" s="22" t="s">
        <v>251</v>
      </c>
      <c r="AC43" s="22" t="s">
        <v>251</v>
      </c>
      <c r="AD43" s="22" t="s">
        <v>251</v>
      </c>
      <c r="AE43" s="22">
        <v>0</v>
      </c>
      <c r="AF43" s="22">
        <f t="shared" si="11"/>
        <v>67</v>
      </c>
      <c r="AG43" s="22">
        <v>0</v>
      </c>
      <c r="AH43" s="22">
        <v>33</v>
      </c>
      <c r="AI43" s="22">
        <v>31</v>
      </c>
      <c r="AJ43" s="22">
        <v>0</v>
      </c>
      <c r="AK43" s="22">
        <v>0</v>
      </c>
      <c r="AL43" s="22">
        <v>3</v>
      </c>
      <c r="AM43" s="22">
        <f t="shared" si="12"/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f t="shared" si="13"/>
        <v>0</v>
      </c>
      <c r="AU43" s="22" t="s">
        <v>251</v>
      </c>
      <c r="AV43" s="22">
        <v>0</v>
      </c>
      <c r="AW43" s="22" t="s">
        <v>251</v>
      </c>
      <c r="AX43" s="22" t="s">
        <v>251</v>
      </c>
      <c r="AY43" s="22" t="s">
        <v>251</v>
      </c>
      <c r="AZ43" s="22">
        <v>0</v>
      </c>
      <c r="BA43" s="22">
        <f t="shared" si="14"/>
        <v>0</v>
      </c>
      <c r="BB43" s="22" t="s">
        <v>251</v>
      </c>
      <c r="BC43" s="22">
        <v>0</v>
      </c>
      <c r="BD43" s="22" t="s">
        <v>251</v>
      </c>
      <c r="BE43" s="22" t="s">
        <v>251</v>
      </c>
      <c r="BF43" s="22" t="s">
        <v>251</v>
      </c>
      <c r="BG43" s="22">
        <v>0</v>
      </c>
      <c r="BH43" s="22">
        <f t="shared" si="15"/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15</v>
      </c>
      <c r="B44" s="40" t="s">
        <v>88</v>
      </c>
      <c r="C44" s="41" t="s">
        <v>89</v>
      </c>
      <c r="D44" s="22">
        <f t="shared" si="4"/>
        <v>71</v>
      </c>
      <c r="E44" s="22">
        <f t="shared" si="3"/>
        <v>9</v>
      </c>
      <c r="F44" s="22">
        <f t="shared" si="3"/>
        <v>37</v>
      </c>
      <c r="G44" s="22">
        <f t="shared" si="3"/>
        <v>20</v>
      </c>
      <c r="H44" s="22">
        <f t="shared" si="3"/>
        <v>0</v>
      </c>
      <c r="I44" s="22">
        <f t="shared" si="3"/>
        <v>0</v>
      </c>
      <c r="J44" s="22">
        <f t="shared" si="3"/>
        <v>5</v>
      </c>
      <c r="K44" s="22">
        <f t="shared" si="5"/>
        <v>9</v>
      </c>
      <c r="L44" s="22">
        <v>9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f t="shared" si="6"/>
        <v>62</v>
      </c>
      <c r="S44" s="22">
        <f t="shared" si="7"/>
        <v>0</v>
      </c>
      <c r="T44" s="22">
        <f t="shared" si="8"/>
        <v>37</v>
      </c>
      <c r="U44" s="22">
        <f t="shared" si="2"/>
        <v>20</v>
      </c>
      <c r="V44" s="22">
        <f t="shared" si="2"/>
        <v>0</v>
      </c>
      <c r="W44" s="22">
        <f t="shared" si="2"/>
        <v>0</v>
      </c>
      <c r="X44" s="22">
        <f t="shared" si="9"/>
        <v>5</v>
      </c>
      <c r="Y44" s="22">
        <f t="shared" si="10"/>
        <v>9</v>
      </c>
      <c r="Z44" s="22" t="s">
        <v>251</v>
      </c>
      <c r="AA44" s="22">
        <v>9</v>
      </c>
      <c r="AB44" s="22" t="s">
        <v>251</v>
      </c>
      <c r="AC44" s="22" t="s">
        <v>251</v>
      </c>
      <c r="AD44" s="22" t="s">
        <v>251</v>
      </c>
      <c r="AE44" s="22">
        <v>0</v>
      </c>
      <c r="AF44" s="22">
        <f t="shared" si="11"/>
        <v>53</v>
      </c>
      <c r="AG44" s="22">
        <v>0</v>
      </c>
      <c r="AH44" s="22">
        <v>28</v>
      </c>
      <c r="AI44" s="22">
        <v>20</v>
      </c>
      <c r="AJ44" s="22">
        <v>0</v>
      </c>
      <c r="AK44" s="22">
        <v>0</v>
      </c>
      <c r="AL44" s="22">
        <v>5</v>
      </c>
      <c r="AM44" s="22">
        <f t="shared" si="12"/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f t="shared" si="13"/>
        <v>0</v>
      </c>
      <c r="AU44" s="22" t="s">
        <v>251</v>
      </c>
      <c r="AV44" s="22">
        <v>0</v>
      </c>
      <c r="AW44" s="22" t="s">
        <v>251</v>
      </c>
      <c r="AX44" s="22" t="s">
        <v>251</v>
      </c>
      <c r="AY44" s="22" t="s">
        <v>251</v>
      </c>
      <c r="AZ44" s="22">
        <v>0</v>
      </c>
      <c r="BA44" s="22">
        <f t="shared" si="14"/>
        <v>0</v>
      </c>
      <c r="BB44" s="22" t="s">
        <v>251</v>
      </c>
      <c r="BC44" s="22">
        <v>0</v>
      </c>
      <c r="BD44" s="22" t="s">
        <v>251</v>
      </c>
      <c r="BE44" s="22" t="s">
        <v>251</v>
      </c>
      <c r="BF44" s="22" t="s">
        <v>251</v>
      </c>
      <c r="BG44" s="22">
        <v>0</v>
      </c>
      <c r="BH44" s="22">
        <f t="shared" si="15"/>
        <v>3</v>
      </c>
      <c r="BI44" s="22">
        <v>0</v>
      </c>
      <c r="BJ44" s="22">
        <v>3</v>
      </c>
      <c r="BK44" s="22">
        <v>0</v>
      </c>
      <c r="BL44" s="22">
        <v>0</v>
      </c>
      <c r="BM44" s="22">
        <v>0</v>
      </c>
      <c r="BN44" s="22">
        <v>0</v>
      </c>
    </row>
    <row r="45" spans="1:66" ht="13.5">
      <c r="A45" s="40" t="s">
        <v>15</v>
      </c>
      <c r="B45" s="40" t="s">
        <v>90</v>
      </c>
      <c r="C45" s="41" t="s">
        <v>91</v>
      </c>
      <c r="D45" s="22">
        <f t="shared" si="4"/>
        <v>84</v>
      </c>
      <c r="E45" s="22">
        <f t="shared" si="3"/>
        <v>13</v>
      </c>
      <c r="F45" s="22">
        <f t="shared" si="3"/>
        <v>41</v>
      </c>
      <c r="G45" s="22">
        <f t="shared" si="3"/>
        <v>23</v>
      </c>
      <c r="H45" s="22">
        <f t="shared" si="3"/>
        <v>0</v>
      </c>
      <c r="I45" s="22">
        <f t="shared" si="3"/>
        <v>0</v>
      </c>
      <c r="J45" s="22">
        <f t="shared" si="3"/>
        <v>7</v>
      </c>
      <c r="K45" s="22">
        <f t="shared" si="5"/>
        <v>13</v>
      </c>
      <c r="L45" s="22">
        <v>13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t="shared" si="6"/>
        <v>71</v>
      </c>
      <c r="S45" s="22">
        <f t="shared" si="7"/>
        <v>0</v>
      </c>
      <c r="T45" s="22">
        <f t="shared" si="8"/>
        <v>41</v>
      </c>
      <c r="U45" s="22">
        <f t="shared" si="2"/>
        <v>23</v>
      </c>
      <c r="V45" s="22">
        <f t="shared" si="2"/>
        <v>0</v>
      </c>
      <c r="W45" s="22">
        <f t="shared" si="2"/>
        <v>0</v>
      </c>
      <c r="X45" s="22">
        <f t="shared" si="9"/>
        <v>7</v>
      </c>
      <c r="Y45" s="22">
        <f t="shared" si="10"/>
        <v>13</v>
      </c>
      <c r="Z45" s="22" t="s">
        <v>251</v>
      </c>
      <c r="AA45" s="22">
        <v>13</v>
      </c>
      <c r="AB45" s="22" t="s">
        <v>251</v>
      </c>
      <c r="AC45" s="22" t="s">
        <v>251</v>
      </c>
      <c r="AD45" s="22" t="s">
        <v>251</v>
      </c>
      <c r="AE45" s="22">
        <v>0</v>
      </c>
      <c r="AF45" s="22">
        <f t="shared" si="11"/>
        <v>58</v>
      </c>
      <c r="AG45" s="22">
        <v>0</v>
      </c>
      <c r="AH45" s="22">
        <v>28</v>
      </c>
      <c r="AI45" s="22">
        <v>23</v>
      </c>
      <c r="AJ45" s="22">
        <v>0</v>
      </c>
      <c r="AK45" s="22">
        <v>0</v>
      </c>
      <c r="AL45" s="22">
        <v>7</v>
      </c>
      <c r="AM45" s="22">
        <f t="shared" si="12"/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f t="shared" si="13"/>
        <v>0</v>
      </c>
      <c r="AU45" s="22" t="s">
        <v>251</v>
      </c>
      <c r="AV45" s="22">
        <v>0</v>
      </c>
      <c r="AW45" s="22" t="s">
        <v>251</v>
      </c>
      <c r="AX45" s="22" t="s">
        <v>251</v>
      </c>
      <c r="AY45" s="22" t="s">
        <v>251</v>
      </c>
      <c r="AZ45" s="22">
        <v>0</v>
      </c>
      <c r="BA45" s="22">
        <f t="shared" si="14"/>
        <v>0</v>
      </c>
      <c r="BB45" s="22" t="s">
        <v>251</v>
      </c>
      <c r="BC45" s="22">
        <v>0</v>
      </c>
      <c r="BD45" s="22" t="s">
        <v>251</v>
      </c>
      <c r="BE45" s="22" t="s">
        <v>251</v>
      </c>
      <c r="BF45" s="22" t="s">
        <v>251</v>
      </c>
      <c r="BG45" s="22">
        <v>0</v>
      </c>
      <c r="BH45" s="22">
        <f t="shared" si="15"/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15</v>
      </c>
      <c r="B46" s="40" t="s">
        <v>92</v>
      </c>
      <c r="C46" s="41" t="s">
        <v>93</v>
      </c>
      <c r="D46" s="22">
        <f t="shared" si="4"/>
        <v>251</v>
      </c>
      <c r="E46" s="22">
        <f t="shared" si="3"/>
        <v>154</v>
      </c>
      <c r="F46" s="22">
        <f t="shared" si="3"/>
        <v>0</v>
      </c>
      <c r="G46" s="22">
        <f t="shared" si="3"/>
        <v>55</v>
      </c>
      <c r="H46" s="22">
        <f t="shared" si="3"/>
        <v>0</v>
      </c>
      <c r="I46" s="22">
        <f t="shared" si="3"/>
        <v>0</v>
      </c>
      <c r="J46" s="22">
        <f t="shared" si="3"/>
        <v>42</v>
      </c>
      <c r="K46" s="22">
        <f t="shared" si="5"/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6"/>
        <v>251</v>
      </c>
      <c r="S46" s="22">
        <f t="shared" si="7"/>
        <v>154</v>
      </c>
      <c r="T46" s="22">
        <f t="shared" si="8"/>
        <v>0</v>
      </c>
      <c r="U46" s="22">
        <f t="shared" si="2"/>
        <v>55</v>
      </c>
      <c r="V46" s="22">
        <f t="shared" si="2"/>
        <v>0</v>
      </c>
      <c r="W46" s="22">
        <f t="shared" si="2"/>
        <v>0</v>
      </c>
      <c r="X46" s="22">
        <f t="shared" si="9"/>
        <v>42</v>
      </c>
      <c r="Y46" s="22">
        <f t="shared" si="10"/>
        <v>0</v>
      </c>
      <c r="Z46" s="22" t="s">
        <v>251</v>
      </c>
      <c r="AA46" s="22">
        <v>0</v>
      </c>
      <c r="AB46" s="22" t="s">
        <v>251</v>
      </c>
      <c r="AC46" s="22" t="s">
        <v>251</v>
      </c>
      <c r="AD46" s="22" t="s">
        <v>251</v>
      </c>
      <c r="AE46" s="22">
        <v>0</v>
      </c>
      <c r="AF46" s="22">
        <f t="shared" si="11"/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12"/>
        <v>251</v>
      </c>
      <c r="AN46" s="22">
        <v>154</v>
      </c>
      <c r="AO46" s="22">
        <v>0</v>
      </c>
      <c r="AP46" s="22">
        <v>55</v>
      </c>
      <c r="AQ46" s="22">
        <v>0</v>
      </c>
      <c r="AR46" s="22">
        <v>0</v>
      </c>
      <c r="AS46" s="22">
        <v>42</v>
      </c>
      <c r="AT46" s="22">
        <f t="shared" si="13"/>
        <v>0</v>
      </c>
      <c r="AU46" s="22" t="s">
        <v>251</v>
      </c>
      <c r="AV46" s="22">
        <v>0</v>
      </c>
      <c r="AW46" s="22" t="s">
        <v>251</v>
      </c>
      <c r="AX46" s="22" t="s">
        <v>251</v>
      </c>
      <c r="AY46" s="22" t="s">
        <v>251</v>
      </c>
      <c r="AZ46" s="22">
        <v>0</v>
      </c>
      <c r="BA46" s="22">
        <f t="shared" si="14"/>
        <v>0</v>
      </c>
      <c r="BB46" s="22" t="s">
        <v>251</v>
      </c>
      <c r="BC46" s="22">
        <v>0</v>
      </c>
      <c r="BD46" s="22" t="s">
        <v>251</v>
      </c>
      <c r="BE46" s="22" t="s">
        <v>251</v>
      </c>
      <c r="BF46" s="22" t="s">
        <v>251</v>
      </c>
      <c r="BG46" s="22">
        <v>0</v>
      </c>
      <c r="BH46" s="22">
        <f t="shared" si="15"/>
        <v>32</v>
      </c>
      <c r="BI46" s="22">
        <v>0</v>
      </c>
      <c r="BJ46" s="22">
        <v>32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15</v>
      </c>
      <c r="B47" s="40" t="s">
        <v>94</v>
      </c>
      <c r="C47" s="41" t="s">
        <v>95</v>
      </c>
      <c r="D47" s="22">
        <f t="shared" si="4"/>
        <v>127</v>
      </c>
      <c r="E47" s="22">
        <f t="shared" si="3"/>
        <v>0</v>
      </c>
      <c r="F47" s="22">
        <f t="shared" si="3"/>
        <v>0</v>
      </c>
      <c r="G47" s="22">
        <f t="shared" si="3"/>
        <v>109</v>
      </c>
      <c r="H47" s="22">
        <f t="shared" si="3"/>
        <v>7</v>
      </c>
      <c r="I47" s="22">
        <f t="shared" si="3"/>
        <v>11</v>
      </c>
      <c r="J47" s="22">
        <f t="shared" si="3"/>
        <v>0</v>
      </c>
      <c r="K47" s="22">
        <f t="shared" si="5"/>
        <v>18</v>
      </c>
      <c r="L47" s="22">
        <v>0</v>
      </c>
      <c r="M47" s="22">
        <v>0</v>
      </c>
      <c r="N47" s="22">
        <v>0</v>
      </c>
      <c r="O47" s="22">
        <v>7</v>
      </c>
      <c r="P47" s="22">
        <v>11</v>
      </c>
      <c r="Q47" s="22">
        <v>0</v>
      </c>
      <c r="R47" s="22">
        <f t="shared" si="6"/>
        <v>109</v>
      </c>
      <c r="S47" s="22">
        <f t="shared" si="7"/>
        <v>0</v>
      </c>
      <c r="T47" s="22">
        <f t="shared" si="8"/>
        <v>0</v>
      </c>
      <c r="U47" s="22">
        <f t="shared" si="2"/>
        <v>109</v>
      </c>
      <c r="V47" s="22">
        <f t="shared" si="2"/>
        <v>0</v>
      </c>
      <c r="W47" s="22">
        <f t="shared" si="2"/>
        <v>0</v>
      </c>
      <c r="X47" s="22">
        <f t="shared" si="9"/>
        <v>0</v>
      </c>
      <c r="Y47" s="22">
        <f t="shared" si="10"/>
        <v>0</v>
      </c>
      <c r="Z47" s="22" t="s">
        <v>251</v>
      </c>
      <c r="AA47" s="22">
        <v>0</v>
      </c>
      <c r="AB47" s="22" t="s">
        <v>251</v>
      </c>
      <c r="AC47" s="22" t="s">
        <v>251</v>
      </c>
      <c r="AD47" s="22" t="s">
        <v>251</v>
      </c>
      <c r="AE47" s="22">
        <v>0</v>
      </c>
      <c r="AF47" s="22">
        <f t="shared" si="11"/>
        <v>109</v>
      </c>
      <c r="AG47" s="22">
        <v>0</v>
      </c>
      <c r="AH47" s="22">
        <v>0</v>
      </c>
      <c r="AI47" s="22">
        <v>109</v>
      </c>
      <c r="AJ47" s="22">
        <v>0</v>
      </c>
      <c r="AK47" s="22">
        <v>0</v>
      </c>
      <c r="AL47" s="22">
        <v>0</v>
      </c>
      <c r="AM47" s="22">
        <f t="shared" si="12"/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f t="shared" si="13"/>
        <v>0</v>
      </c>
      <c r="AU47" s="22" t="s">
        <v>251</v>
      </c>
      <c r="AV47" s="22">
        <v>0</v>
      </c>
      <c r="AW47" s="22" t="s">
        <v>251</v>
      </c>
      <c r="AX47" s="22" t="s">
        <v>251</v>
      </c>
      <c r="AY47" s="22" t="s">
        <v>251</v>
      </c>
      <c r="AZ47" s="22">
        <v>0</v>
      </c>
      <c r="BA47" s="22">
        <f t="shared" si="14"/>
        <v>0</v>
      </c>
      <c r="BB47" s="22" t="s">
        <v>251</v>
      </c>
      <c r="BC47" s="22">
        <v>0</v>
      </c>
      <c r="BD47" s="22" t="s">
        <v>251</v>
      </c>
      <c r="BE47" s="22" t="s">
        <v>251</v>
      </c>
      <c r="BF47" s="22" t="s">
        <v>251</v>
      </c>
      <c r="BG47" s="22">
        <v>0</v>
      </c>
      <c r="BH47" s="22">
        <f t="shared" si="15"/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15</v>
      </c>
      <c r="B48" s="40" t="s">
        <v>96</v>
      </c>
      <c r="C48" s="41" t="s">
        <v>97</v>
      </c>
      <c r="D48" s="22">
        <f t="shared" si="4"/>
        <v>734</v>
      </c>
      <c r="E48" s="22">
        <f t="shared" si="3"/>
        <v>242</v>
      </c>
      <c r="F48" s="22">
        <f t="shared" si="3"/>
        <v>405</v>
      </c>
      <c r="G48" s="22">
        <f t="shared" si="3"/>
        <v>76</v>
      </c>
      <c r="H48" s="22">
        <f t="shared" si="3"/>
        <v>0</v>
      </c>
      <c r="I48" s="22">
        <f t="shared" si="3"/>
        <v>0</v>
      </c>
      <c r="J48" s="22">
        <f t="shared" si="3"/>
        <v>11</v>
      </c>
      <c r="K48" s="22">
        <f t="shared" si="5"/>
        <v>734</v>
      </c>
      <c r="L48" s="22">
        <v>242</v>
      </c>
      <c r="M48" s="22">
        <v>405</v>
      </c>
      <c r="N48" s="22">
        <v>76</v>
      </c>
      <c r="O48" s="22">
        <v>0</v>
      </c>
      <c r="P48" s="22">
        <v>0</v>
      </c>
      <c r="Q48" s="22">
        <v>11</v>
      </c>
      <c r="R48" s="22">
        <f t="shared" si="6"/>
        <v>0</v>
      </c>
      <c r="S48" s="22">
        <f t="shared" si="7"/>
        <v>0</v>
      </c>
      <c r="T48" s="22">
        <f t="shared" si="8"/>
        <v>0</v>
      </c>
      <c r="U48" s="22">
        <f t="shared" si="2"/>
        <v>0</v>
      </c>
      <c r="V48" s="22">
        <f t="shared" si="2"/>
        <v>0</v>
      </c>
      <c r="W48" s="22">
        <f t="shared" si="2"/>
        <v>0</v>
      </c>
      <c r="X48" s="22">
        <f t="shared" si="9"/>
        <v>0</v>
      </c>
      <c r="Y48" s="22">
        <f t="shared" si="10"/>
        <v>0</v>
      </c>
      <c r="Z48" s="22" t="s">
        <v>251</v>
      </c>
      <c r="AA48" s="22">
        <v>0</v>
      </c>
      <c r="AB48" s="22" t="s">
        <v>251</v>
      </c>
      <c r="AC48" s="22" t="s">
        <v>251</v>
      </c>
      <c r="AD48" s="22" t="s">
        <v>251</v>
      </c>
      <c r="AE48" s="22">
        <v>0</v>
      </c>
      <c r="AF48" s="22">
        <f t="shared" si="11"/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12"/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f t="shared" si="13"/>
        <v>0</v>
      </c>
      <c r="AU48" s="22" t="s">
        <v>251</v>
      </c>
      <c r="AV48" s="22">
        <v>0</v>
      </c>
      <c r="AW48" s="22" t="s">
        <v>251</v>
      </c>
      <c r="AX48" s="22" t="s">
        <v>251</v>
      </c>
      <c r="AY48" s="22" t="s">
        <v>251</v>
      </c>
      <c r="AZ48" s="22">
        <v>0</v>
      </c>
      <c r="BA48" s="22">
        <f t="shared" si="14"/>
        <v>0</v>
      </c>
      <c r="BB48" s="22" t="s">
        <v>251</v>
      </c>
      <c r="BC48" s="22">
        <v>0</v>
      </c>
      <c r="BD48" s="22" t="s">
        <v>251</v>
      </c>
      <c r="BE48" s="22" t="s">
        <v>251</v>
      </c>
      <c r="BF48" s="22" t="s">
        <v>251</v>
      </c>
      <c r="BG48" s="22">
        <v>0</v>
      </c>
      <c r="BH48" s="22">
        <f t="shared" si="15"/>
        <v>466</v>
      </c>
      <c r="BI48" s="22">
        <v>443</v>
      </c>
      <c r="BJ48" s="22">
        <v>9</v>
      </c>
      <c r="BK48" s="22">
        <v>4</v>
      </c>
      <c r="BL48" s="22">
        <v>0</v>
      </c>
      <c r="BM48" s="22">
        <v>0</v>
      </c>
      <c r="BN48" s="22">
        <v>10</v>
      </c>
    </row>
    <row r="49" spans="1:66" ht="13.5">
      <c r="A49" s="40" t="s">
        <v>15</v>
      </c>
      <c r="B49" s="40" t="s">
        <v>98</v>
      </c>
      <c r="C49" s="41" t="s">
        <v>99</v>
      </c>
      <c r="D49" s="22">
        <f t="shared" si="4"/>
        <v>69</v>
      </c>
      <c r="E49" s="22">
        <f t="shared" si="3"/>
        <v>0</v>
      </c>
      <c r="F49" s="22">
        <f t="shared" si="3"/>
        <v>58</v>
      </c>
      <c r="G49" s="22">
        <f t="shared" si="3"/>
        <v>9</v>
      </c>
      <c r="H49" s="22">
        <f t="shared" si="3"/>
        <v>0</v>
      </c>
      <c r="I49" s="22">
        <f t="shared" si="3"/>
        <v>0</v>
      </c>
      <c r="J49" s="22">
        <f t="shared" si="3"/>
        <v>2</v>
      </c>
      <c r="K49" s="22">
        <f t="shared" si="5"/>
        <v>2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2</v>
      </c>
      <c r="R49" s="22">
        <f t="shared" si="6"/>
        <v>67</v>
      </c>
      <c r="S49" s="22">
        <f t="shared" si="7"/>
        <v>0</v>
      </c>
      <c r="T49" s="22">
        <f t="shared" si="8"/>
        <v>58</v>
      </c>
      <c r="U49" s="22">
        <f t="shared" si="2"/>
        <v>9</v>
      </c>
      <c r="V49" s="22">
        <f t="shared" si="2"/>
        <v>0</v>
      </c>
      <c r="W49" s="22">
        <f t="shared" si="2"/>
        <v>0</v>
      </c>
      <c r="X49" s="22">
        <f t="shared" si="9"/>
        <v>0</v>
      </c>
      <c r="Y49" s="22">
        <f t="shared" si="10"/>
        <v>0</v>
      </c>
      <c r="Z49" s="22" t="s">
        <v>251</v>
      </c>
      <c r="AA49" s="22">
        <v>0</v>
      </c>
      <c r="AB49" s="22" t="s">
        <v>251</v>
      </c>
      <c r="AC49" s="22" t="s">
        <v>251</v>
      </c>
      <c r="AD49" s="22" t="s">
        <v>251</v>
      </c>
      <c r="AE49" s="22">
        <v>0</v>
      </c>
      <c r="AF49" s="22">
        <f t="shared" si="11"/>
        <v>67</v>
      </c>
      <c r="AG49" s="22">
        <v>0</v>
      </c>
      <c r="AH49" s="22">
        <v>58</v>
      </c>
      <c r="AI49" s="22">
        <v>9</v>
      </c>
      <c r="AJ49" s="22">
        <v>0</v>
      </c>
      <c r="AK49" s="22">
        <v>0</v>
      </c>
      <c r="AL49" s="22">
        <v>0</v>
      </c>
      <c r="AM49" s="22">
        <f t="shared" si="12"/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f t="shared" si="13"/>
        <v>0</v>
      </c>
      <c r="AU49" s="22" t="s">
        <v>251</v>
      </c>
      <c r="AV49" s="22">
        <v>0</v>
      </c>
      <c r="AW49" s="22" t="s">
        <v>251</v>
      </c>
      <c r="AX49" s="22" t="s">
        <v>251</v>
      </c>
      <c r="AY49" s="22" t="s">
        <v>251</v>
      </c>
      <c r="AZ49" s="22">
        <v>0</v>
      </c>
      <c r="BA49" s="22">
        <f t="shared" si="14"/>
        <v>0</v>
      </c>
      <c r="BB49" s="22" t="s">
        <v>251</v>
      </c>
      <c r="BC49" s="22">
        <v>0</v>
      </c>
      <c r="BD49" s="22" t="s">
        <v>251</v>
      </c>
      <c r="BE49" s="22" t="s">
        <v>251</v>
      </c>
      <c r="BF49" s="22" t="s">
        <v>251</v>
      </c>
      <c r="BG49" s="22">
        <v>0</v>
      </c>
      <c r="BH49" s="22">
        <f t="shared" si="15"/>
        <v>70</v>
      </c>
      <c r="BI49" s="22">
        <v>62</v>
      </c>
      <c r="BJ49" s="22">
        <v>8</v>
      </c>
      <c r="BK49" s="22">
        <v>0</v>
      </c>
      <c r="BL49" s="22">
        <v>0</v>
      </c>
      <c r="BM49" s="22">
        <v>0</v>
      </c>
      <c r="BN49" s="22">
        <v>0</v>
      </c>
    </row>
    <row r="50" spans="1:66" ht="13.5">
      <c r="A50" s="40" t="s">
        <v>15</v>
      </c>
      <c r="B50" s="40" t="s">
        <v>100</v>
      </c>
      <c r="C50" s="41" t="s">
        <v>101</v>
      </c>
      <c r="D50" s="22">
        <f t="shared" si="4"/>
        <v>101</v>
      </c>
      <c r="E50" s="22">
        <f t="shared" si="3"/>
        <v>0</v>
      </c>
      <c r="F50" s="22">
        <f t="shared" si="3"/>
        <v>85</v>
      </c>
      <c r="G50" s="22">
        <f t="shared" si="3"/>
        <v>13</v>
      </c>
      <c r="H50" s="22">
        <f t="shared" si="3"/>
        <v>0</v>
      </c>
      <c r="I50" s="22">
        <f t="shared" si="3"/>
        <v>0</v>
      </c>
      <c r="J50" s="22">
        <f t="shared" si="3"/>
        <v>3</v>
      </c>
      <c r="K50" s="22">
        <f t="shared" si="5"/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f t="shared" si="6"/>
        <v>101</v>
      </c>
      <c r="S50" s="22">
        <f t="shared" si="7"/>
        <v>0</v>
      </c>
      <c r="T50" s="22">
        <f t="shared" si="8"/>
        <v>85</v>
      </c>
      <c r="U50" s="22">
        <f t="shared" si="2"/>
        <v>13</v>
      </c>
      <c r="V50" s="22">
        <f t="shared" si="2"/>
        <v>0</v>
      </c>
      <c r="W50" s="22">
        <f t="shared" si="2"/>
        <v>0</v>
      </c>
      <c r="X50" s="22">
        <f t="shared" si="9"/>
        <v>3</v>
      </c>
      <c r="Y50" s="22">
        <f t="shared" si="10"/>
        <v>0</v>
      </c>
      <c r="Z50" s="22" t="s">
        <v>251</v>
      </c>
      <c r="AA50" s="22">
        <v>0</v>
      </c>
      <c r="AB50" s="22" t="s">
        <v>251</v>
      </c>
      <c r="AC50" s="22" t="s">
        <v>251</v>
      </c>
      <c r="AD50" s="22" t="s">
        <v>251</v>
      </c>
      <c r="AE50" s="22">
        <v>0</v>
      </c>
      <c r="AF50" s="22">
        <f t="shared" si="11"/>
        <v>101</v>
      </c>
      <c r="AG50" s="22">
        <v>0</v>
      </c>
      <c r="AH50" s="22">
        <v>85</v>
      </c>
      <c r="AI50" s="22">
        <v>13</v>
      </c>
      <c r="AJ50" s="22">
        <v>0</v>
      </c>
      <c r="AK50" s="22">
        <v>0</v>
      </c>
      <c r="AL50" s="22">
        <v>3</v>
      </c>
      <c r="AM50" s="22">
        <f t="shared" si="12"/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f t="shared" si="13"/>
        <v>0</v>
      </c>
      <c r="AU50" s="22" t="s">
        <v>251</v>
      </c>
      <c r="AV50" s="22">
        <v>0</v>
      </c>
      <c r="AW50" s="22" t="s">
        <v>251</v>
      </c>
      <c r="AX50" s="22" t="s">
        <v>251</v>
      </c>
      <c r="AY50" s="22" t="s">
        <v>251</v>
      </c>
      <c r="AZ50" s="22">
        <v>0</v>
      </c>
      <c r="BA50" s="22">
        <f t="shared" si="14"/>
        <v>0</v>
      </c>
      <c r="BB50" s="22" t="s">
        <v>251</v>
      </c>
      <c r="BC50" s="22">
        <v>0</v>
      </c>
      <c r="BD50" s="22" t="s">
        <v>251</v>
      </c>
      <c r="BE50" s="22" t="s">
        <v>251</v>
      </c>
      <c r="BF50" s="22" t="s">
        <v>251</v>
      </c>
      <c r="BG50" s="22">
        <v>0</v>
      </c>
      <c r="BH50" s="22">
        <f t="shared" si="15"/>
        <v>111</v>
      </c>
      <c r="BI50" s="22">
        <v>108</v>
      </c>
      <c r="BJ50" s="22">
        <v>0</v>
      </c>
      <c r="BK50" s="22">
        <v>0</v>
      </c>
      <c r="BL50" s="22">
        <v>0</v>
      </c>
      <c r="BM50" s="22">
        <v>0</v>
      </c>
      <c r="BN50" s="22">
        <v>3</v>
      </c>
    </row>
    <row r="51" spans="1:66" ht="13.5">
      <c r="A51" s="40" t="s">
        <v>15</v>
      </c>
      <c r="B51" s="40" t="s">
        <v>102</v>
      </c>
      <c r="C51" s="41" t="s">
        <v>275</v>
      </c>
      <c r="D51" s="22">
        <f t="shared" si="4"/>
        <v>153</v>
      </c>
      <c r="E51" s="22">
        <f t="shared" si="3"/>
        <v>0</v>
      </c>
      <c r="F51" s="22">
        <f t="shared" si="3"/>
        <v>128</v>
      </c>
      <c r="G51" s="22">
        <f t="shared" si="3"/>
        <v>21</v>
      </c>
      <c r="H51" s="22">
        <f aca="true" t="shared" si="16" ref="H51:J90">O51+V51</f>
        <v>0</v>
      </c>
      <c r="I51" s="22">
        <f t="shared" si="16"/>
        <v>0</v>
      </c>
      <c r="J51" s="22">
        <f t="shared" si="16"/>
        <v>4</v>
      </c>
      <c r="K51" s="22">
        <f t="shared" si="5"/>
        <v>4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4</v>
      </c>
      <c r="R51" s="22">
        <f t="shared" si="6"/>
        <v>149</v>
      </c>
      <c r="S51" s="22">
        <f t="shared" si="7"/>
        <v>0</v>
      </c>
      <c r="T51" s="22">
        <f t="shared" si="8"/>
        <v>128</v>
      </c>
      <c r="U51" s="22">
        <f aca="true" t="shared" si="17" ref="U51:W90">AI51+AP51</f>
        <v>21</v>
      </c>
      <c r="V51" s="22">
        <f t="shared" si="17"/>
        <v>0</v>
      </c>
      <c r="W51" s="22">
        <f t="shared" si="17"/>
        <v>0</v>
      </c>
      <c r="X51" s="22">
        <f t="shared" si="9"/>
        <v>0</v>
      </c>
      <c r="Y51" s="22">
        <f t="shared" si="10"/>
        <v>0</v>
      </c>
      <c r="Z51" s="22" t="s">
        <v>251</v>
      </c>
      <c r="AA51" s="22">
        <v>0</v>
      </c>
      <c r="AB51" s="22" t="s">
        <v>251</v>
      </c>
      <c r="AC51" s="22" t="s">
        <v>251</v>
      </c>
      <c r="AD51" s="22" t="s">
        <v>251</v>
      </c>
      <c r="AE51" s="22">
        <v>0</v>
      </c>
      <c r="AF51" s="22">
        <f t="shared" si="11"/>
        <v>149</v>
      </c>
      <c r="AG51" s="22">
        <v>0</v>
      </c>
      <c r="AH51" s="22">
        <v>128</v>
      </c>
      <c r="AI51" s="22">
        <v>21</v>
      </c>
      <c r="AJ51" s="22">
        <v>0</v>
      </c>
      <c r="AK51" s="22">
        <v>0</v>
      </c>
      <c r="AL51" s="22">
        <v>0</v>
      </c>
      <c r="AM51" s="22">
        <f t="shared" si="12"/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f t="shared" si="13"/>
        <v>0</v>
      </c>
      <c r="AU51" s="22" t="s">
        <v>251</v>
      </c>
      <c r="AV51" s="22">
        <v>0</v>
      </c>
      <c r="AW51" s="22" t="s">
        <v>251</v>
      </c>
      <c r="AX51" s="22" t="s">
        <v>251</v>
      </c>
      <c r="AY51" s="22" t="s">
        <v>251</v>
      </c>
      <c r="AZ51" s="22">
        <v>0</v>
      </c>
      <c r="BA51" s="22">
        <f t="shared" si="14"/>
        <v>0</v>
      </c>
      <c r="BB51" s="22" t="s">
        <v>251</v>
      </c>
      <c r="BC51" s="22">
        <v>0</v>
      </c>
      <c r="BD51" s="22" t="s">
        <v>251</v>
      </c>
      <c r="BE51" s="22" t="s">
        <v>251</v>
      </c>
      <c r="BF51" s="22" t="s">
        <v>251</v>
      </c>
      <c r="BG51" s="22">
        <v>0</v>
      </c>
      <c r="BH51" s="22">
        <f t="shared" si="15"/>
        <v>131</v>
      </c>
      <c r="BI51" s="22">
        <v>131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</row>
    <row r="52" spans="1:66" ht="13.5">
      <c r="A52" s="40" t="s">
        <v>15</v>
      </c>
      <c r="B52" s="40" t="s">
        <v>103</v>
      </c>
      <c r="C52" s="41" t="s">
        <v>276</v>
      </c>
      <c r="D52" s="22">
        <f t="shared" si="4"/>
        <v>120</v>
      </c>
      <c r="E52" s="22">
        <f aca="true" t="shared" si="18" ref="E52:G90">L52+S52</f>
        <v>0</v>
      </c>
      <c r="F52" s="22">
        <f t="shared" si="18"/>
        <v>100</v>
      </c>
      <c r="G52" s="22">
        <f t="shared" si="18"/>
        <v>16</v>
      </c>
      <c r="H52" s="22">
        <f t="shared" si="16"/>
        <v>0</v>
      </c>
      <c r="I52" s="22">
        <f t="shared" si="16"/>
        <v>0</v>
      </c>
      <c r="J52" s="22">
        <f t="shared" si="16"/>
        <v>4</v>
      </c>
      <c r="K52" s="22">
        <f t="shared" si="5"/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f t="shared" si="6"/>
        <v>120</v>
      </c>
      <c r="S52" s="22">
        <f t="shared" si="7"/>
        <v>0</v>
      </c>
      <c r="T52" s="22">
        <f t="shared" si="8"/>
        <v>100</v>
      </c>
      <c r="U52" s="22">
        <f t="shared" si="17"/>
        <v>16</v>
      </c>
      <c r="V52" s="22">
        <f t="shared" si="17"/>
        <v>0</v>
      </c>
      <c r="W52" s="22">
        <f t="shared" si="17"/>
        <v>0</v>
      </c>
      <c r="X52" s="22">
        <f t="shared" si="9"/>
        <v>4</v>
      </c>
      <c r="Y52" s="22">
        <f t="shared" si="10"/>
        <v>0</v>
      </c>
      <c r="Z52" s="22" t="s">
        <v>251</v>
      </c>
      <c r="AA52" s="22">
        <v>0</v>
      </c>
      <c r="AB52" s="22" t="s">
        <v>251</v>
      </c>
      <c r="AC52" s="22" t="s">
        <v>251</v>
      </c>
      <c r="AD52" s="22" t="s">
        <v>251</v>
      </c>
      <c r="AE52" s="22">
        <v>0</v>
      </c>
      <c r="AF52" s="22">
        <f t="shared" si="11"/>
        <v>120</v>
      </c>
      <c r="AG52" s="22">
        <v>0</v>
      </c>
      <c r="AH52" s="22">
        <v>100</v>
      </c>
      <c r="AI52" s="22">
        <v>16</v>
      </c>
      <c r="AJ52" s="22">
        <v>0</v>
      </c>
      <c r="AK52" s="22">
        <v>0</v>
      </c>
      <c r="AL52" s="22">
        <v>4</v>
      </c>
      <c r="AM52" s="22">
        <f t="shared" si="12"/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f t="shared" si="13"/>
        <v>0</v>
      </c>
      <c r="AU52" s="22" t="s">
        <v>251</v>
      </c>
      <c r="AV52" s="22">
        <v>0</v>
      </c>
      <c r="AW52" s="22" t="s">
        <v>251</v>
      </c>
      <c r="AX52" s="22" t="s">
        <v>251</v>
      </c>
      <c r="AY52" s="22" t="s">
        <v>251</v>
      </c>
      <c r="AZ52" s="22">
        <v>0</v>
      </c>
      <c r="BA52" s="22">
        <f t="shared" si="14"/>
        <v>0</v>
      </c>
      <c r="BB52" s="22" t="s">
        <v>251</v>
      </c>
      <c r="BC52" s="22">
        <v>0</v>
      </c>
      <c r="BD52" s="22" t="s">
        <v>251</v>
      </c>
      <c r="BE52" s="22" t="s">
        <v>251</v>
      </c>
      <c r="BF52" s="22" t="s">
        <v>251</v>
      </c>
      <c r="BG52" s="22">
        <v>0</v>
      </c>
      <c r="BH52" s="22">
        <f t="shared" si="15"/>
        <v>262</v>
      </c>
      <c r="BI52" s="22">
        <v>240</v>
      </c>
      <c r="BJ52" s="22">
        <v>5</v>
      </c>
      <c r="BK52" s="22">
        <v>6</v>
      </c>
      <c r="BL52" s="22">
        <v>0</v>
      </c>
      <c r="BM52" s="22">
        <v>0</v>
      </c>
      <c r="BN52" s="22">
        <v>11</v>
      </c>
    </row>
    <row r="53" spans="1:66" ht="13.5">
      <c r="A53" s="40" t="s">
        <v>15</v>
      </c>
      <c r="B53" s="40" t="s">
        <v>104</v>
      </c>
      <c r="C53" s="41" t="s">
        <v>105</v>
      </c>
      <c r="D53" s="22">
        <f t="shared" si="4"/>
        <v>418</v>
      </c>
      <c r="E53" s="22">
        <f t="shared" si="18"/>
        <v>4</v>
      </c>
      <c r="F53" s="22">
        <f t="shared" si="18"/>
        <v>215</v>
      </c>
      <c r="G53" s="22">
        <f t="shared" si="18"/>
        <v>170</v>
      </c>
      <c r="H53" s="22">
        <f t="shared" si="16"/>
        <v>3</v>
      </c>
      <c r="I53" s="22">
        <f t="shared" si="16"/>
        <v>0</v>
      </c>
      <c r="J53" s="22">
        <f t="shared" si="16"/>
        <v>26</v>
      </c>
      <c r="K53" s="22">
        <f t="shared" si="5"/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f t="shared" si="6"/>
        <v>418</v>
      </c>
      <c r="S53" s="22">
        <f t="shared" si="7"/>
        <v>4</v>
      </c>
      <c r="T53" s="22">
        <f t="shared" si="8"/>
        <v>215</v>
      </c>
      <c r="U53" s="22">
        <f t="shared" si="17"/>
        <v>170</v>
      </c>
      <c r="V53" s="22">
        <f t="shared" si="17"/>
        <v>3</v>
      </c>
      <c r="W53" s="22">
        <f t="shared" si="17"/>
        <v>0</v>
      </c>
      <c r="X53" s="22">
        <f t="shared" si="9"/>
        <v>26</v>
      </c>
      <c r="Y53" s="22">
        <f t="shared" si="10"/>
        <v>0</v>
      </c>
      <c r="Z53" s="22" t="s">
        <v>251</v>
      </c>
      <c r="AA53" s="22">
        <v>0</v>
      </c>
      <c r="AB53" s="22" t="s">
        <v>251</v>
      </c>
      <c r="AC53" s="22" t="s">
        <v>251</v>
      </c>
      <c r="AD53" s="22" t="s">
        <v>251</v>
      </c>
      <c r="AE53" s="22">
        <v>0</v>
      </c>
      <c r="AF53" s="22">
        <f t="shared" si="11"/>
        <v>74</v>
      </c>
      <c r="AG53" s="22">
        <v>0</v>
      </c>
      <c r="AH53" s="22">
        <v>74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12"/>
        <v>344</v>
      </c>
      <c r="AN53" s="22">
        <v>4</v>
      </c>
      <c r="AO53" s="22">
        <v>141</v>
      </c>
      <c r="AP53" s="22">
        <v>170</v>
      </c>
      <c r="AQ53" s="22">
        <v>3</v>
      </c>
      <c r="AR53" s="22">
        <v>0</v>
      </c>
      <c r="AS53" s="22">
        <v>26</v>
      </c>
      <c r="AT53" s="22">
        <f t="shared" si="13"/>
        <v>0</v>
      </c>
      <c r="AU53" s="22" t="s">
        <v>251</v>
      </c>
      <c r="AV53" s="22">
        <v>0</v>
      </c>
      <c r="AW53" s="22" t="s">
        <v>251</v>
      </c>
      <c r="AX53" s="22" t="s">
        <v>251</v>
      </c>
      <c r="AY53" s="22" t="s">
        <v>251</v>
      </c>
      <c r="AZ53" s="22">
        <v>0</v>
      </c>
      <c r="BA53" s="22">
        <f t="shared" si="14"/>
        <v>0</v>
      </c>
      <c r="BB53" s="22" t="s">
        <v>251</v>
      </c>
      <c r="BC53" s="22">
        <v>0</v>
      </c>
      <c r="BD53" s="22" t="s">
        <v>251</v>
      </c>
      <c r="BE53" s="22" t="s">
        <v>251</v>
      </c>
      <c r="BF53" s="22" t="s">
        <v>251</v>
      </c>
      <c r="BG53" s="22">
        <v>0</v>
      </c>
      <c r="BH53" s="22">
        <f t="shared" si="15"/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</row>
    <row r="54" spans="1:66" ht="13.5">
      <c r="A54" s="40" t="s">
        <v>15</v>
      </c>
      <c r="B54" s="40" t="s">
        <v>106</v>
      </c>
      <c r="C54" s="41" t="s">
        <v>107</v>
      </c>
      <c r="D54" s="22">
        <f t="shared" si="4"/>
        <v>466</v>
      </c>
      <c r="E54" s="22">
        <f t="shared" si="18"/>
        <v>186</v>
      </c>
      <c r="F54" s="22">
        <f t="shared" si="18"/>
        <v>119</v>
      </c>
      <c r="G54" s="22">
        <f t="shared" si="18"/>
        <v>142</v>
      </c>
      <c r="H54" s="22">
        <f t="shared" si="16"/>
        <v>0</v>
      </c>
      <c r="I54" s="22">
        <f t="shared" si="16"/>
        <v>0</v>
      </c>
      <c r="J54" s="22">
        <f t="shared" si="16"/>
        <v>19</v>
      </c>
      <c r="K54" s="22">
        <f t="shared" si="5"/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f t="shared" si="6"/>
        <v>466</v>
      </c>
      <c r="S54" s="22">
        <f t="shared" si="7"/>
        <v>186</v>
      </c>
      <c r="T54" s="22">
        <f t="shared" si="8"/>
        <v>119</v>
      </c>
      <c r="U54" s="22">
        <f t="shared" si="17"/>
        <v>142</v>
      </c>
      <c r="V54" s="22">
        <f t="shared" si="17"/>
        <v>0</v>
      </c>
      <c r="W54" s="22">
        <f t="shared" si="17"/>
        <v>0</v>
      </c>
      <c r="X54" s="22">
        <f t="shared" si="9"/>
        <v>19</v>
      </c>
      <c r="Y54" s="22">
        <f t="shared" si="10"/>
        <v>0</v>
      </c>
      <c r="Z54" s="22" t="s">
        <v>251</v>
      </c>
      <c r="AA54" s="22">
        <v>0</v>
      </c>
      <c r="AB54" s="22" t="s">
        <v>251</v>
      </c>
      <c r="AC54" s="22" t="s">
        <v>251</v>
      </c>
      <c r="AD54" s="22" t="s">
        <v>251</v>
      </c>
      <c r="AE54" s="22">
        <v>0</v>
      </c>
      <c r="AF54" s="22">
        <f t="shared" si="11"/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12"/>
        <v>466</v>
      </c>
      <c r="AN54" s="22">
        <v>186</v>
      </c>
      <c r="AO54" s="22">
        <v>119</v>
      </c>
      <c r="AP54" s="22">
        <v>142</v>
      </c>
      <c r="AQ54" s="22">
        <v>0</v>
      </c>
      <c r="AR54" s="22">
        <v>0</v>
      </c>
      <c r="AS54" s="22">
        <v>19</v>
      </c>
      <c r="AT54" s="22">
        <f t="shared" si="13"/>
        <v>0</v>
      </c>
      <c r="AU54" s="22" t="s">
        <v>251</v>
      </c>
      <c r="AV54" s="22">
        <v>0</v>
      </c>
      <c r="AW54" s="22" t="s">
        <v>251</v>
      </c>
      <c r="AX54" s="22" t="s">
        <v>251</v>
      </c>
      <c r="AY54" s="22" t="s">
        <v>251</v>
      </c>
      <c r="AZ54" s="22">
        <v>0</v>
      </c>
      <c r="BA54" s="22">
        <f t="shared" si="14"/>
        <v>0</v>
      </c>
      <c r="BB54" s="22" t="s">
        <v>251</v>
      </c>
      <c r="BC54" s="22">
        <v>0</v>
      </c>
      <c r="BD54" s="22" t="s">
        <v>251</v>
      </c>
      <c r="BE54" s="22" t="s">
        <v>251</v>
      </c>
      <c r="BF54" s="22" t="s">
        <v>251</v>
      </c>
      <c r="BG54" s="22">
        <v>0</v>
      </c>
      <c r="BH54" s="22">
        <f t="shared" si="15"/>
        <v>282</v>
      </c>
      <c r="BI54" s="22">
        <v>236</v>
      </c>
      <c r="BJ54" s="22">
        <v>7</v>
      </c>
      <c r="BK54" s="22">
        <v>18</v>
      </c>
      <c r="BL54" s="22">
        <v>0</v>
      </c>
      <c r="BM54" s="22">
        <v>0</v>
      </c>
      <c r="BN54" s="22">
        <v>21</v>
      </c>
    </row>
    <row r="55" spans="1:66" ht="13.5">
      <c r="A55" s="40" t="s">
        <v>15</v>
      </c>
      <c r="B55" s="40" t="s">
        <v>108</v>
      </c>
      <c r="C55" s="41" t="s">
        <v>109</v>
      </c>
      <c r="D55" s="22">
        <f t="shared" si="4"/>
        <v>969</v>
      </c>
      <c r="E55" s="22">
        <f t="shared" si="18"/>
        <v>373</v>
      </c>
      <c r="F55" s="22">
        <f t="shared" si="18"/>
        <v>152</v>
      </c>
      <c r="G55" s="22">
        <f t="shared" si="18"/>
        <v>193</v>
      </c>
      <c r="H55" s="22">
        <f t="shared" si="16"/>
        <v>0</v>
      </c>
      <c r="I55" s="22">
        <f t="shared" si="16"/>
        <v>0</v>
      </c>
      <c r="J55" s="22">
        <f t="shared" si="16"/>
        <v>251</v>
      </c>
      <c r="K55" s="22">
        <f t="shared" si="5"/>
        <v>373</v>
      </c>
      <c r="L55" s="22">
        <v>373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f t="shared" si="6"/>
        <v>596</v>
      </c>
      <c r="S55" s="22">
        <f t="shared" si="7"/>
        <v>0</v>
      </c>
      <c r="T55" s="22">
        <f t="shared" si="8"/>
        <v>152</v>
      </c>
      <c r="U55" s="22">
        <f t="shared" si="17"/>
        <v>193</v>
      </c>
      <c r="V55" s="22">
        <f t="shared" si="17"/>
        <v>0</v>
      </c>
      <c r="W55" s="22">
        <f t="shared" si="17"/>
        <v>0</v>
      </c>
      <c r="X55" s="22">
        <f t="shared" si="9"/>
        <v>251</v>
      </c>
      <c r="Y55" s="22">
        <f t="shared" si="10"/>
        <v>0</v>
      </c>
      <c r="Z55" s="22" t="s">
        <v>251</v>
      </c>
      <c r="AA55" s="22">
        <v>0</v>
      </c>
      <c r="AB55" s="22" t="s">
        <v>251</v>
      </c>
      <c r="AC55" s="22" t="s">
        <v>251</v>
      </c>
      <c r="AD55" s="22" t="s">
        <v>251</v>
      </c>
      <c r="AE55" s="22">
        <v>0</v>
      </c>
      <c r="AF55" s="22">
        <f t="shared" si="11"/>
        <v>596</v>
      </c>
      <c r="AG55" s="22">
        <v>0</v>
      </c>
      <c r="AH55" s="22">
        <v>152</v>
      </c>
      <c r="AI55" s="22">
        <v>193</v>
      </c>
      <c r="AJ55" s="22">
        <v>0</v>
      </c>
      <c r="AK55" s="22">
        <v>0</v>
      </c>
      <c r="AL55" s="22">
        <v>251</v>
      </c>
      <c r="AM55" s="22">
        <f t="shared" si="12"/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f t="shared" si="13"/>
        <v>0</v>
      </c>
      <c r="AU55" s="22" t="s">
        <v>251</v>
      </c>
      <c r="AV55" s="22">
        <v>0</v>
      </c>
      <c r="AW55" s="22" t="s">
        <v>251</v>
      </c>
      <c r="AX55" s="22" t="s">
        <v>251</v>
      </c>
      <c r="AY55" s="22" t="s">
        <v>251</v>
      </c>
      <c r="AZ55" s="22">
        <v>0</v>
      </c>
      <c r="BA55" s="22">
        <f t="shared" si="14"/>
        <v>0</v>
      </c>
      <c r="BB55" s="22" t="s">
        <v>251</v>
      </c>
      <c r="BC55" s="22">
        <v>0</v>
      </c>
      <c r="BD55" s="22" t="s">
        <v>251</v>
      </c>
      <c r="BE55" s="22" t="s">
        <v>251</v>
      </c>
      <c r="BF55" s="22" t="s">
        <v>251</v>
      </c>
      <c r="BG55" s="22">
        <v>0</v>
      </c>
      <c r="BH55" s="22">
        <f t="shared" si="15"/>
        <v>111</v>
      </c>
      <c r="BI55" s="22">
        <v>96</v>
      </c>
      <c r="BJ55" s="22">
        <v>3</v>
      </c>
      <c r="BK55" s="22">
        <v>10</v>
      </c>
      <c r="BL55" s="22">
        <v>0</v>
      </c>
      <c r="BM55" s="22">
        <v>0</v>
      </c>
      <c r="BN55" s="22">
        <v>2</v>
      </c>
    </row>
    <row r="56" spans="1:66" ht="13.5">
      <c r="A56" s="40" t="s">
        <v>15</v>
      </c>
      <c r="B56" s="40" t="s">
        <v>110</v>
      </c>
      <c r="C56" s="41" t="s">
        <v>111</v>
      </c>
      <c r="D56" s="22">
        <f t="shared" si="4"/>
        <v>663</v>
      </c>
      <c r="E56" s="22">
        <f t="shared" si="18"/>
        <v>385</v>
      </c>
      <c r="F56" s="22">
        <f t="shared" si="18"/>
        <v>130</v>
      </c>
      <c r="G56" s="22">
        <f t="shared" si="18"/>
        <v>148</v>
      </c>
      <c r="H56" s="22">
        <f t="shared" si="16"/>
        <v>0</v>
      </c>
      <c r="I56" s="22">
        <f t="shared" si="16"/>
        <v>0</v>
      </c>
      <c r="J56" s="22">
        <f t="shared" si="16"/>
        <v>0</v>
      </c>
      <c r="K56" s="22">
        <f t="shared" si="5"/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f t="shared" si="6"/>
        <v>663</v>
      </c>
      <c r="S56" s="22">
        <f t="shared" si="7"/>
        <v>385</v>
      </c>
      <c r="T56" s="22">
        <f t="shared" si="8"/>
        <v>130</v>
      </c>
      <c r="U56" s="22">
        <f t="shared" si="17"/>
        <v>148</v>
      </c>
      <c r="V56" s="22">
        <f t="shared" si="17"/>
        <v>0</v>
      </c>
      <c r="W56" s="22">
        <f t="shared" si="17"/>
        <v>0</v>
      </c>
      <c r="X56" s="22">
        <f t="shared" si="9"/>
        <v>0</v>
      </c>
      <c r="Y56" s="22">
        <f t="shared" si="10"/>
        <v>0</v>
      </c>
      <c r="Z56" s="22" t="s">
        <v>251</v>
      </c>
      <c r="AA56" s="22">
        <v>0</v>
      </c>
      <c r="AB56" s="22" t="s">
        <v>251</v>
      </c>
      <c r="AC56" s="22" t="s">
        <v>251</v>
      </c>
      <c r="AD56" s="22" t="s">
        <v>251</v>
      </c>
      <c r="AE56" s="22">
        <v>0</v>
      </c>
      <c r="AF56" s="22">
        <f t="shared" si="11"/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12"/>
        <v>663</v>
      </c>
      <c r="AN56" s="22">
        <v>385</v>
      </c>
      <c r="AO56" s="22">
        <v>130</v>
      </c>
      <c r="AP56" s="22">
        <v>148</v>
      </c>
      <c r="AQ56" s="22">
        <v>0</v>
      </c>
      <c r="AR56" s="22">
        <v>0</v>
      </c>
      <c r="AS56" s="22">
        <v>0</v>
      </c>
      <c r="AT56" s="22">
        <f t="shared" si="13"/>
        <v>0</v>
      </c>
      <c r="AU56" s="22" t="s">
        <v>251</v>
      </c>
      <c r="AV56" s="22">
        <v>0</v>
      </c>
      <c r="AW56" s="22" t="s">
        <v>251</v>
      </c>
      <c r="AX56" s="22" t="s">
        <v>251</v>
      </c>
      <c r="AY56" s="22" t="s">
        <v>251</v>
      </c>
      <c r="AZ56" s="22">
        <v>0</v>
      </c>
      <c r="BA56" s="22">
        <f t="shared" si="14"/>
        <v>0</v>
      </c>
      <c r="BB56" s="22" t="s">
        <v>251</v>
      </c>
      <c r="BC56" s="22">
        <v>0</v>
      </c>
      <c r="BD56" s="22" t="s">
        <v>251</v>
      </c>
      <c r="BE56" s="22" t="s">
        <v>251</v>
      </c>
      <c r="BF56" s="22" t="s">
        <v>251</v>
      </c>
      <c r="BG56" s="22">
        <v>0</v>
      </c>
      <c r="BH56" s="22">
        <f t="shared" si="15"/>
        <v>39</v>
      </c>
      <c r="BI56" s="22">
        <v>35</v>
      </c>
      <c r="BJ56" s="22">
        <v>1</v>
      </c>
      <c r="BK56" s="22">
        <v>2</v>
      </c>
      <c r="BL56" s="22">
        <v>0</v>
      </c>
      <c r="BM56" s="22">
        <v>0</v>
      </c>
      <c r="BN56" s="22">
        <v>1</v>
      </c>
    </row>
    <row r="57" spans="1:66" ht="13.5">
      <c r="A57" s="40" t="s">
        <v>15</v>
      </c>
      <c r="B57" s="40" t="s">
        <v>112</v>
      </c>
      <c r="C57" s="41" t="s">
        <v>113</v>
      </c>
      <c r="D57" s="22">
        <f t="shared" si="4"/>
        <v>74</v>
      </c>
      <c r="E57" s="22">
        <f t="shared" si="18"/>
        <v>0</v>
      </c>
      <c r="F57" s="22">
        <f t="shared" si="18"/>
        <v>74</v>
      </c>
      <c r="G57" s="22">
        <f t="shared" si="18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22">
        <f t="shared" si="5"/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f t="shared" si="6"/>
        <v>74</v>
      </c>
      <c r="S57" s="22">
        <f t="shared" si="7"/>
        <v>0</v>
      </c>
      <c r="T57" s="22">
        <f t="shared" si="8"/>
        <v>74</v>
      </c>
      <c r="U57" s="22">
        <f t="shared" si="17"/>
        <v>0</v>
      </c>
      <c r="V57" s="22">
        <f t="shared" si="17"/>
        <v>0</v>
      </c>
      <c r="W57" s="22">
        <f t="shared" si="17"/>
        <v>0</v>
      </c>
      <c r="X57" s="22">
        <f t="shared" si="9"/>
        <v>0</v>
      </c>
      <c r="Y57" s="22">
        <f t="shared" si="10"/>
        <v>0</v>
      </c>
      <c r="Z57" s="22" t="s">
        <v>251</v>
      </c>
      <c r="AA57" s="22">
        <v>0</v>
      </c>
      <c r="AB57" s="22" t="s">
        <v>251</v>
      </c>
      <c r="AC57" s="22" t="s">
        <v>251</v>
      </c>
      <c r="AD57" s="22" t="s">
        <v>251</v>
      </c>
      <c r="AE57" s="22">
        <v>0</v>
      </c>
      <c r="AF57" s="22">
        <f t="shared" si="11"/>
        <v>74</v>
      </c>
      <c r="AG57" s="22">
        <v>0</v>
      </c>
      <c r="AH57" s="22">
        <v>74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12"/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f t="shared" si="13"/>
        <v>0</v>
      </c>
      <c r="AU57" s="22" t="s">
        <v>251</v>
      </c>
      <c r="AV57" s="22">
        <v>0</v>
      </c>
      <c r="AW57" s="22" t="s">
        <v>251</v>
      </c>
      <c r="AX57" s="22" t="s">
        <v>251</v>
      </c>
      <c r="AY57" s="22" t="s">
        <v>251</v>
      </c>
      <c r="AZ57" s="22">
        <v>0</v>
      </c>
      <c r="BA57" s="22">
        <f t="shared" si="14"/>
        <v>0</v>
      </c>
      <c r="BB57" s="22" t="s">
        <v>251</v>
      </c>
      <c r="BC57" s="22">
        <v>0</v>
      </c>
      <c r="BD57" s="22" t="s">
        <v>251</v>
      </c>
      <c r="BE57" s="22" t="s">
        <v>251</v>
      </c>
      <c r="BF57" s="22" t="s">
        <v>251</v>
      </c>
      <c r="BG57" s="22">
        <v>0</v>
      </c>
      <c r="BH57" s="22">
        <f t="shared" si="15"/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</row>
    <row r="58" spans="1:66" ht="13.5">
      <c r="A58" s="40" t="s">
        <v>15</v>
      </c>
      <c r="B58" s="40" t="s">
        <v>114</v>
      </c>
      <c r="C58" s="41" t="s">
        <v>115</v>
      </c>
      <c r="D58" s="22">
        <f t="shared" si="4"/>
        <v>84</v>
      </c>
      <c r="E58" s="22">
        <f t="shared" si="18"/>
        <v>0</v>
      </c>
      <c r="F58" s="22">
        <f t="shared" si="18"/>
        <v>84</v>
      </c>
      <c r="G58" s="22">
        <f t="shared" si="18"/>
        <v>0</v>
      </c>
      <c r="H58" s="22">
        <f t="shared" si="16"/>
        <v>0</v>
      </c>
      <c r="I58" s="22">
        <f t="shared" si="16"/>
        <v>0</v>
      </c>
      <c r="J58" s="22">
        <f t="shared" si="16"/>
        <v>0</v>
      </c>
      <c r="K58" s="22">
        <f t="shared" si="5"/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f t="shared" si="6"/>
        <v>84</v>
      </c>
      <c r="S58" s="22">
        <f t="shared" si="7"/>
        <v>0</v>
      </c>
      <c r="T58" s="22">
        <f t="shared" si="8"/>
        <v>84</v>
      </c>
      <c r="U58" s="22">
        <f t="shared" si="17"/>
        <v>0</v>
      </c>
      <c r="V58" s="22">
        <f t="shared" si="17"/>
        <v>0</v>
      </c>
      <c r="W58" s="22">
        <f t="shared" si="17"/>
        <v>0</v>
      </c>
      <c r="X58" s="22">
        <f t="shared" si="9"/>
        <v>0</v>
      </c>
      <c r="Y58" s="22">
        <f t="shared" si="10"/>
        <v>0</v>
      </c>
      <c r="Z58" s="22" t="s">
        <v>251</v>
      </c>
      <c r="AA58" s="22">
        <v>0</v>
      </c>
      <c r="AB58" s="22" t="s">
        <v>251</v>
      </c>
      <c r="AC58" s="22" t="s">
        <v>251</v>
      </c>
      <c r="AD58" s="22" t="s">
        <v>251</v>
      </c>
      <c r="AE58" s="22">
        <v>0</v>
      </c>
      <c r="AF58" s="22">
        <f t="shared" si="11"/>
        <v>54</v>
      </c>
      <c r="AG58" s="22">
        <v>0</v>
      </c>
      <c r="AH58" s="22">
        <v>54</v>
      </c>
      <c r="AI58" s="22">
        <v>0</v>
      </c>
      <c r="AJ58" s="22">
        <v>0</v>
      </c>
      <c r="AK58" s="22">
        <v>0</v>
      </c>
      <c r="AL58" s="22">
        <v>0</v>
      </c>
      <c r="AM58" s="22">
        <f t="shared" si="12"/>
        <v>30</v>
      </c>
      <c r="AN58" s="22">
        <v>0</v>
      </c>
      <c r="AO58" s="22">
        <v>30</v>
      </c>
      <c r="AP58" s="22">
        <v>0</v>
      </c>
      <c r="AQ58" s="22">
        <v>0</v>
      </c>
      <c r="AR58" s="22">
        <v>0</v>
      </c>
      <c r="AS58" s="22">
        <v>0</v>
      </c>
      <c r="AT58" s="22">
        <f t="shared" si="13"/>
        <v>0</v>
      </c>
      <c r="AU58" s="22" t="s">
        <v>251</v>
      </c>
      <c r="AV58" s="22">
        <v>0</v>
      </c>
      <c r="AW58" s="22" t="s">
        <v>251</v>
      </c>
      <c r="AX58" s="22" t="s">
        <v>251</v>
      </c>
      <c r="AY58" s="22" t="s">
        <v>251</v>
      </c>
      <c r="AZ58" s="22">
        <v>0</v>
      </c>
      <c r="BA58" s="22">
        <f t="shared" si="14"/>
        <v>0</v>
      </c>
      <c r="BB58" s="22" t="s">
        <v>251</v>
      </c>
      <c r="BC58" s="22">
        <v>0</v>
      </c>
      <c r="BD58" s="22" t="s">
        <v>251</v>
      </c>
      <c r="BE58" s="22" t="s">
        <v>251</v>
      </c>
      <c r="BF58" s="22" t="s">
        <v>251</v>
      </c>
      <c r="BG58" s="22">
        <v>0</v>
      </c>
      <c r="BH58" s="22">
        <f t="shared" si="15"/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</row>
    <row r="59" spans="1:66" ht="13.5">
      <c r="A59" s="40" t="s">
        <v>15</v>
      </c>
      <c r="B59" s="40" t="s">
        <v>116</v>
      </c>
      <c r="C59" s="41" t="s">
        <v>117</v>
      </c>
      <c r="D59" s="22">
        <f t="shared" si="4"/>
        <v>368</v>
      </c>
      <c r="E59" s="22">
        <f t="shared" si="18"/>
        <v>0</v>
      </c>
      <c r="F59" s="22">
        <f t="shared" si="18"/>
        <v>39</v>
      </c>
      <c r="G59" s="22">
        <f t="shared" si="18"/>
        <v>329</v>
      </c>
      <c r="H59" s="22">
        <f t="shared" si="16"/>
        <v>0</v>
      </c>
      <c r="I59" s="22">
        <f t="shared" si="16"/>
        <v>0</v>
      </c>
      <c r="J59" s="22">
        <f t="shared" si="16"/>
        <v>0</v>
      </c>
      <c r="K59" s="22">
        <f t="shared" si="5"/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f t="shared" si="6"/>
        <v>368</v>
      </c>
      <c r="S59" s="22">
        <f t="shared" si="7"/>
        <v>0</v>
      </c>
      <c r="T59" s="22">
        <f t="shared" si="8"/>
        <v>39</v>
      </c>
      <c r="U59" s="22">
        <f t="shared" si="17"/>
        <v>329</v>
      </c>
      <c r="V59" s="22">
        <f t="shared" si="17"/>
        <v>0</v>
      </c>
      <c r="W59" s="22">
        <f t="shared" si="17"/>
        <v>0</v>
      </c>
      <c r="X59" s="22">
        <f t="shared" si="9"/>
        <v>0</v>
      </c>
      <c r="Y59" s="22">
        <f t="shared" si="10"/>
        <v>0</v>
      </c>
      <c r="Z59" s="22" t="s">
        <v>251</v>
      </c>
      <c r="AA59" s="22">
        <v>0</v>
      </c>
      <c r="AB59" s="22" t="s">
        <v>251</v>
      </c>
      <c r="AC59" s="22" t="s">
        <v>251</v>
      </c>
      <c r="AD59" s="22" t="s">
        <v>251</v>
      </c>
      <c r="AE59" s="22">
        <v>0</v>
      </c>
      <c r="AF59" s="22">
        <f t="shared" si="11"/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12"/>
        <v>368</v>
      </c>
      <c r="AN59" s="22">
        <v>0</v>
      </c>
      <c r="AO59" s="22">
        <v>39</v>
      </c>
      <c r="AP59" s="22">
        <v>329</v>
      </c>
      <c r="AQ59" s="22">
        <v>0</v>
      </c>
      <c r="AR59" s="22">
        <v>0</v>
      </c>
      <c r="AS59" s="22">
        <v>0</v>
      </c>
      <c r="AT59" s="22">
        <f t="shared" si="13"/>
        <v>0</v>
      </c>
      <c r="AU59" s="22" t="s">
        <v>251</v>
      </c>
      <c r="AV59" s="22">
        <v>0</v>
      </c>
      <c r="AW59" s="22" t="s">
        <v>251</v>
      </c>
      <c r="AX59" s="22" t="s">
        <v>251</v>
      </c>
      <c r="AY59" s="22" t="s">
        <v>251</v>
      </c>
      <c r="AZ59" s="22">
        <v>0</v>
      </c>
      <c r="BA59" s="22">
        <f t="shared" si="14"/>
        <v>0</v>
      </c>
      <c r="BB59" s="22" t="s">
        <v>251</v>
      </c>
      <c r="BC59" s="22">
        <v>0</v>
      </c>
      <c r="BD59" s="22" t="s">
        <v>251</v>
      </c>
      <c r="BE59" s="22" t="s">
        <v>251</v>
      </c>
      <c r="BF59" s="22" t="s">
        <v>251</v>
      </c>
      <c r="BG59" s="22">
        <v>0</v>
      </c>
      <c r="BH59" s="22">
        <f t="shared" si="15"/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</row>
    <row r="60" spans="1:66" ht="13.5">
      <c r="A60" s="40" t="s">
        <v>15</v>
      </c>
      <c r="B60" s="40" t="s">
        <v>118</v>
      </c>
      <c r="C60" s="41" t="s">
        <v>119</v>
      </c>
      <c r="D60" s="22">
        <f t="shared" si="4"/>
        <v>260</v>
      </c>
      <c r="E60" s="22">
        <f t="shared" si="18"/>
        <v>0</v>
      </c>
      <c r="F60" s="22">
        <f t="shared" si="18"/>
        <v>29</v>
      </c>
      <c r="G60" s="22">
        <f t="shared" si="18"/>
        <v>231</v>
      </c>
      <c r="H60" s="22">
        <f t="shared" si="16"/>
        <v>0</v>
      </c>
      <c r="I60" s="22">
        <f t="shared" si="16"/>
        <v>0</v>
      </c>
      <c r="J60" s="22">
        <f t="shared" si="16"/>
        <v>0</v>
      </c>
      <c r="K60" s="22">
        <f t="shared" si="5"/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f t="shared" si="6"/>
        <v>260</v>
      </c>
      <c r="S60" s="22">
        <f t="shared" si="7"/>
        <v>0</v>
      </c>
      <c r="T60" s="22">
        <f t="shared" si="8"/>
        <v>29</v>
      </c>
      <c r="U60" s="22">
        <f t="shared" si="17"/>
        <v>231</v>
      </c>
      <c r="V60" s="22">
        <f t="shared" si="17"/>
        <v>0</v>
      </c>
      <c r="W60" s="22">
        <f t="shared" si="17"/>
        <v>0</v>
      </c>
      <c r="X60" s="22">
        <f t="shared" si="9"/>
        <v>0</v>
      </c>
      <c r="Y60" s="22">
        <f t="shared" si="10"/>
        <v>0</v>
      </c>
      <c r="Z60" s="22" t="s">
        <v>251</v>
      </c>
      <c r="AA60" s="22">
        <v>0</v>
      </c>
      <c r="AB60" s="22" t="s">
        <v>251</v>
      </c>
      <c r="AC60" s="22" t="s">
        <v>251</v>
      </c>
      <c r="AD60" s="22" t="s">
        <v>251</v>
      </c>
      <c r="AE60" s="22">
        <v>0</v>
      </c>
      <c r="AF60" s="22">
        <f t="shared" si="11"/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12"/>
        <v>260</v>
      </c>
      <c r="AN60" s="22">
        <v>0</v>
      </c>
      <c r="AO60" s="22">
        <v>29</v>
      </c>
      <c r="AP60" s="22">
        <v>231</v>
      </c>
      <c r="AQ60" s="22">
        <v>0</v>
      </c>
      <c r="AR60" s="22">
        <v>0</v>
      </c>
      <c r="AS60" s="22">
        <v>0</v>
      </c>
      <c r="AT60" s="22">
        <f t="shared" si="13"/>
        <v>0</v>
      </c>
      <c r="AU60" s="22" t="s">
        <v>251</v>
      </c>
      <c r="AV60" s="22">
        <v>0</v>
      </c>
      <c r="AW60" s="22" t="s">
        <v>251</v>
      </c>
      <c r="AX60" s="22" t="s">
        <v>251</v>
      </c>
      <c r="AY60" s="22" t="s">
        <v>251</v>
      </c>
      <c r="AZ60" s="22">
        <v>0</v>
      </c>
      <c r="BA60" s="22">
        <f t="shared" si="14"/>
        <v>0</v>
      </c>
      <c r="BB60" s="22" t="s">
        <v>251</v>
      </c>
      <c r="BC60" s="22">
        <v>0</v>
      </c>
      <c r="BD60" s="22" t="s">
        <v>251</v>
      </c>
      <c r="BE60" s="22" t="s">
        <v>251</v>
      </c>
      <c r="BF60" s="22" t="s">
        <v>251</v>
      </c>
      <c r="BG60" s="22">
        <v>0</v>
      </c>
      <c r="BH60" s="22">
        <f t="shared" si="15"/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</row>
    <row r="61" spans="1:66" ht="13.5">
      <c r="A61" s="40" t="s">
        <v>15</v>
      </c>
      <c r="B61" s="40" t="s">
        <v>120</v>
      </c>
      <c r="C61" s="41" t="s">
        <v>121</v>
      </c>
      <c r="D61" s="22">
        <f t="shared" si="4"/>
        <v>257</v>
      </c>
      <c r="E61" s="22">
        <f t="shared" si="18"/>
        <v>0</v>
      </c>
      <c r="F61" s="22">
        <f t="shared" si="18"/>
        <v>29</v>
      </c>
      <c r="G61" s="22">
        <f t="shared" si="18"/>
        <v>228</v>
      </c>
      <c r="H61" s="22">
        <f t="shared" si="16"/>
        <v>0</v>
      </c>
      <c r="I61" s="22">
        <f t="shared" si="16"/>
        <v>0</v>
      </c>
      <c r="J61" s="22">
        <f t="shared" si="16"/>
        <v>0</v>
      </c>
      <c r="K61" s="22">
        <f t="shared" si="5"/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f t="shared" si="6"/>
        <v>257</v>
      </c>
      <c r="S61" s="22">
        <f t="shared" si="7"/>
        <v>0</v>
      </c>
      <c r="T61" s="22">
        <f t="shared" si="8"/>
        <v>29</v>
      </c>
      <c r="U61" s="22">
        <f t="shared" si="17"/>
        <v>228</v>
      </c>
      <c r="V61" s="22">
        <f t="shared" si="17"/>
        <v>0</v>
      </c>
      <c r="W61" s="22">
        <f t="shared" si="17"/>
        <v>0</v>
      </c>
      <c r="X61" s="22">
        <f t="shared" si="9"/>
        <v>0</v>
      </c>
      <c r="Y61" s="22">
        <f t="shared" si="10"/>
        <v>0</v>
      </c>
      <c r="Z61" s="22" t="s">
        <v>251</v>
      </c>
      <c r="AA61" s="22">
        <v>0</v>
      </c>
      <c r="AB61" s="22" t="s">
        <v>251</v>
      </c>
      <c r="AC61" s="22" t="s">
        <v>251</v>
      </c>
      <c r="AD61" s="22" t="s">
        <v>251</v>
      </c>
      <c r="AE61" s="22">
        <v>0</v>
      </c>
      <c r="AF61" s="22">
        <f t="shared" si="11"/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12"/>
        <v>257</v>
      </c>
      <c r="AN61" s="22">
        <v>0</v>
      </c>
      <c r="AO61" s="22">
        <v>29</v>
      </c>
      <c r="AP61" s="22">
        <v>228</v>
      </c>
      <c r="AQ61" s="22">
        <v>0</v>
      </c>
      <c r="AR61" s="22">
        <v>0</v>
      </c>
      <c r="AS61" s="22">
        <v>0</v>
      </c>
      <c r="AT61" s="22">
        <f t="shared" si="13"/>
        <v>0</v>
      </c>
      <c r="AU61" s="22" t="s">
        <v>251</v>
      </c>
      <c r="AV61" s="22">
        <v>0</v>
      </c>
      <c r="AW61" s="22" t="s">
        <v>251</v>
      </c>
      <c r="AX61" s="22" t="s">
        <v>251</v>
      </c>
      <c r="AY61" s="22" t="s">
        <v>251</v>
      </c>
      <c r="AZ61" s="22">
        <v>0</v>
      </c>
      <c r="BA61" s="22">
        <f t="shared" si="14"/>
        <v>0</v>
      </c>
      <c r="BB61" s="22" t="s">
        <v>251</v>
      </c>
      <c r="BC61" s="22">
        <v>0</v>
      </c>
      <c r="BD61" s="22" t="s">
        <v>251</v>
      </c>
      <c r="BE61" s="22" t="s">
        <v>251</v>
      </c>
      <c r="BF61" s="22" t="s">
        <v>251</v>
      </c>
      <c r="BG61" s="22">
        <v>0</v>
      </c>
      <c r="BH61" s="22">
        <f t="shared" si="15"/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</row>
    <row r="62" spans="1:66" ht="13.5">
      <c r="A62" s="40" t="s">
        <v>15</v>
      </c>
      <c r="B62" s="40" t="s">
        <v>122</v>
      </c>
      <c r="C62" s="41" t="s">
        <v>123</v>
      </c>
      <c r="D62" s="22">
        <f t="shared" si="4"/>
        <v>750</v>
      </c>
      <c r="E62" s="22">
        <f t="shared" si="18"/>
        <v>389</v>
      </c>
      <c r="F62" s="22">
        <f t="shared" si="18"/>
        <v>59</v>
      </c>
      <c r="G62" s="22">
        <f t="shared" si="18"/>
        <v>98</v>
      </c>
      <c r="H62" s="22">
        <f t="shared" si="16"/>
        <v>10</v>
      </c>
      <c r="I62" s="22">
        <f t="shared" si="16"/>
        <v>3</v>
      </c>
      <c r="J62" s="22">
        <f t="shared" si="16"/>
        <v>191</v>
      </c>
      <c r="K62" s="22">
        <f t="shared" si="5"/>
        <v>750</v>
      </c>
      <c r="L62" s="22">
        <v>389</v>
      </c>
      <c r="M62" s="22">
        <v>59</v>
      </c>
      <c r="N62" s="22">
        <v>98</v>
      </c>
      <c r="O62" s="22">
        <v>10</v>
      </c>
      <c r="P62" s="22">
        <v>3</v>
      </c>
      <c r="Q62" s="22">
        <v>191</v>
      </c>
      <c r="R62" s="22">
        <f t="shared" si="6"/>
        <v>0</v>
      </c>
      <c r="S62" s="22">
        <f t="shared" si="7"/>
        <v>0</v>
      </c>
      <c r="T62" s="22">
        <f t="shared" si="8"/>
        <v>0</v>
      </c>
      <c r="U62" s="22">
        <f t="shared" si="17"/>
        <v>0</v>
      </c>
      <c r="V62" s="22">
        <f t="shared" si="17"/>
        <v>0</v>
      </c>
      <c r="W62" s="22">
        <f t="shared" si="17"/>
        <v>0</v>
      </c>
      <c r="X62" s="22">
        <f t="shared" si="9"/>
        <v>0</v>
      </c>
      <c r="Y62" s="22">
        <f t="shared" si="10"/>
        <v>0</v>
      </c>
      <c r="Z62" s="22" t="s">
        <v>251</v>
      </c>
      <c r="AA62" s="22">
        <v>0</v>
      </c>
      <c r="AB62" s="22" t="s">
        <v>251</v>
      </c>
      <c r="AC62" s="22" t="s">
        <v>251</v>
      </c>
      <c r="AD62" s="22" t="s">
        <v>251</v>
      </c>
      <c r="AE62" s="22">
        <v>0</v>
      </c>
      <c r="AF62" s="22">
        <f t="shared" si="11"/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12"/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f t="shared" si="13"/>
        <v>0</v>
      </c>
      <c r="AU62" s="22" t="s">
        <v>251</v>
      </c>
      <c r="AV62" s="22">
        <v>0</v>
      </c>
      <c r="AW62" s="22" t="s">
        <v>251</v>
      </c>
      <c r="AX62" s="22" t="s">
        <v>251</v>
      </c>
      <c r="AY62" s="22" t="s">
        <v>251</v>
      </c>
      <c r="AZ62" s="22">
        <v>0</v>
      </c>
      <c r="BA62" s="22">
        <f t="shared" si="14"/>
        <v>0</v>
      </c>
      <c r="BB62" s="22" t="s">
        <v>251</v>
      </c>
      <c r="BC62" s="22">
        <v>0</v>
      </c>
      <c r="BD62" s="22" t="s">
        <v>251</v>
      </c>
      <c r="BE62" s="22" t="s">
        <v>251</v>
      </c>
      <c r="BF62" s="22" t="s">
        <v>251</v>
      </c>
      <c r="BG62" s="22">
        <v>0</v>
      </c>
      <c r="BH62" s="22">
        <f t="shared" si="15"/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</row>
    <row r="63" spans="1:66" ht="13.5">
      <c r="A63" s="40" t="s">
        <v>15</v>
      </c>
      <c r="B63" s="40" t="s">
        <v>124</v>
      </c>
      <c r="C63" s="41" t="s">
        <v>125</v>
      </c>
      <c r="D63" s="22">
        <f t="shared" si="4"/>
        <v>1802</v>
      </c>
      <c r="E63" s="22">
        <f t="shared" si="18"/>
        <v>205</v>
      </c>
      <c r="F63" s="22">
        <f t="shared" si="18"/>
        <v>202</v>
      </c>
      <c r="G63" s="22">
        <f t="shared" si="18"/>
        <v>102</v>
      </c>
      <c r="H63" s="22">
        <f t="shared" si="16"/>
        <v>0</v>
      </c>
      <c r="I63" s="22">
        <f t="shared" si="16"/>
        <v>0</v>
      </c>
      <c r="J63" s="22">
        <f t="shared" si="16"/>
        <v>1293</v>
      </c>
      <c r="K63" s="22">
        <f t="shared" si="5"/>
        <v>3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3</v>
      </c>
      <c r="R63" s="22">
        <f t="shared" si="6"/>
        <v>1799</v>
      </c>
      <c r="S63" s="22">
        <f t="shared" si="7"/>
        <v>205</v>
      </c>
      <c r="T63" s="22">
        <f t="shared" si="8"/>
        <v>202</v>
      </c>
      <c r="U63" s="22">
        <f t="shared" si="17"/>
        <v>102</v>
      </c>
      <c r="V63" s="22">
        <f t="shared" si="17"/>
        <v>0</v>
      </c>
      <c r="W63" s="22">
        <f t="shared" si="17"/>
        <v>0</v>
      </c>
      <c r="X63" s="22">
        <f t="shared" si="9"/>
        <v>1290</v>
      </c>
      <c r="Y63" s="22">
        <f t="shared" si="10"/>
        <v>0</v>
      </c>
      <c r="Z63" s="22" t="s">
        <v>251</v>
      </c>
      <c r="AA63" s="22">
        <v>0</v>
      </c>
      <c r="AB63" s="22" t="s">
        <v>251</v>
      </c>
      <c r="AC63" s="22" t="s">
        <v>251</v>
      </c>
      <c r="AD63" s="22" t="s">
        <v>251</v>
      </c>
      <c r="AE63" s="22">
        <v>0</v>
      </c>
      <c r="AF63" s="22">
        <f t="shared" si="11"/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f t="shared" si="12"/>
        <v>539</v>
      </c>
      <c r="AN63" s="22">
        <v>205</v>
      </c>
      <c r="AO63" s="22">
        <v>202</v>
      </c>
      <c r="AP63" s="22">
        <v>102</v>
      </c>
      <c r="AQ63" s="22">
        <v>0</v>
      </c>
      <c r="AR63" s="22">
        <v>0</v>
      </c>
      <c r="AS63" s="22">
        <v>30</v>
      </c>
      <c r="AT63" s="22">
        <f t="shared" si="13"/>
        <v>0</v>
      </c>
      <c r="AU63" s="22" t="s">
        <v>251</v>
      </c>
      <c r="AV63" s="22">
        <v>0</v>
      </c>
      <c r="AW63" s="22" t="s">
        <v>251</v>
      </c>
      <c r="AX63" s="22" t="s">
        <v>251</v>
      </c>
      <c r="AY63" s="22" t="s">
        <v>251</v>
      </c>
      <c r="AZ63" s="22">
        <v>0</v>
      </c>
      <c r="BA63" s="22">
        <f t="shared" si="14"/>
        <v>1260</v>
      </c>
      <c r="BB63" s="22" t="s">
        <v>251</v>
      </c>
      <c r="BC63" s="22">
        <v>0</v>
      </c>
      <c r="BD63" s="22" t="s">
        <v>251</v>
      </c>
      <c r="BE63" s="22" t="s">
        <v>251</v>
      </c>
      <c r="BF63" s="22" t="s">
        <v>251</v>
      </c>
      <c r="BG63" s="22">
        <v>1260</v>
      </c>
      <c r="BH63" s="22">
        <f t="shared" si="15"/>
        <v>114</v>
      </c>
      <c r="BI63" s="22">
        <v>105</v>
      </c>
      <c r="BJ63" s="22">
        <v>4</v>
      </c>
      <c r="BK63" s="22">
        <v>0</v>
      </c>
      <c r="BL63" s="22">
        <v>0</v>
      </c>
      <c r="BM63" s="22">
        <v>0</v>
      </c>
      <c r="BN63" s="22">
        <v>5</v>
      </c>
    </row>
    <row r="64" spans="1:66" ht="13.5">
      <c r="A64" s="40" t="s">
        <v>15</v>
      </c>
      <c r="B64" s="40" t="s">
        <v>126</v>
      </c>
      <c r="C64" s="41" t="s">
        <v>127</v>
      </c>
      <c r="D64" s="22">
        <f t="shared" si="4"/>
        <v>574</v>
      </c>
      <c r="E64" s="22">
        <f t="shared" si="18"/>
        <v>0</v>
      </c>
      <c r="F64" s="22">
        <f t="shared" si="18"/>
        <v>137</v>
      </c>
      <c r="G64" s="22">
        <f t="shared" si="18"/>
        <v>108</v>
      </c>
      <c r="H64" s="22">
        <f t="shared" si="16"/>
        <v>0</v>
      </c>
      <c r="I64" s="22">
        <f t="shared" si="16"/>
        <v>0</v>
      </c>
      <c r="J64" s="22">
        <f t="shared" si="16"/>
        <v>329</v>
      </c>
      <c r="K64" s="22">
        <f t="shared" si="5"/>
        <v>78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78</v>
      </c>
      <c r="R64" s="22">
        <f t="shared" si="6"/>
        <v>496</v>
      </c>
      <c r="S64" s="22">
        <f t="shared" si="7"/>
        <v>0</v>
      </c>
      <c r="T64" s="22">
        <f t="shared" si="8"/>
        <v>137</v>
      </c>
      <c r="U64" s="22">
        <f t="shared" si="17"/>
        <v>108</v>
      </c>
      <c r="V64" s="22">
        <f t="shared" si="17"/>
        <v>0</v>
      </c>
      <c r="W64" s="22">
        <f t="shared" si="17"/>
        <v>0</v>
      </c>
      <c r="X64" s="22">
        <f t="shared" si="9"/>
        <v>251</v>
      </c>
      <c r="Y64" s="22">
        <f t="shared" si="10"/>
        <v>0</v>
      </c>
      <c r="Z64" s="22" t="s">
        <v>251</v>
      </c>
      <c r="AA64" s="22">
        <v>0</v>
      </c>
      <c r="AB64" s="22" t="s">
        <v>251</v>
      </c>
      <c r="AC64" s="22" t="s">
        <v>251</v>
      </c>
      <c r="AD64" s="22" t="s">
        <v>251</v>
      </c>
      <c r="AE64" s="22">
        <v>0</v>
      </c>
      <c r="AF64" s="22">
        <f t="shared" si="11"/>
        <v>47</v>
      </c>
      <c r="AG64" s="22">
        <v>0</v>
      </c>
      <c r="AH64" s="22">
        <v>47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12"/>
        <v>296</v>
      </c>
      <c r="AN64" s="22">
        <v>0</v>
      </c>
      <c r="AO64" s="22">
        <v>90</v>
      </c>
      <c r="AP64" s="22">
        <v>108</v>
      </c>
      <c r="AQ64" s="22">
        <v>0</v>
      </c>
      <c r="AR64" s="22">
        <v>0</v>
      </c>
      <c r="AS64" s="22">
        <v>98</v>
      </c>
      <c r="AT64" s="22">
        <f t="shared" si="13"/>
        <v>0</v>
      </c>
      <c r="AU64" s="22" t="s">
        <v>251</v>
      </c>
      <c r="AV64" s="22">
        <v>0</v>
      </c>
      <c r="AW64" s="22" t="s">
        <v>251</v>
      </c>
      <c r="AX64" s="22" t="s">
        <v>251</v>
      </c>
      <c r="AY64" s="22" t="s">
        <v>251</v>
      </c>
      <c r="AZ64" s="22">
        <v>0</v>
      </c>
      <c r="BA64" s="22">
        <f t="shared" si="14"/>
        <v>153</v>
      </c>
      <c r="BB64" s="22" t="s">
        <v>251</v>
      </c>
      <c r="BC64" s="22">
        <v>0</v>
      </c>
      <c r="BD64" s="22" t="s">
        <v>251</v>
      </c>
      <c r="BE64" s="22" t="s">
        <v>251</v>
      </c>
      <c r="BF64" s="22" t="s">
        <v>251</v>
      </c>
      <c r="BG64" s="22">
        <v>153</v>
      </c>
      <c r="BH64" s="22">
        <f t="shared" si="15"/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</row>
    <row r="65" spans="1:66" ht="13.5">
      <c r="A65" s="40" t="s">
        <v>15</v>
      </c>
      <c r="B65" s="40" t="s">
        <v>128</v>
      </c>
      <c r="C65" s="41" t="s">
        <v>129</v>
      </c>
      <c r="D65" s="22">
        <f t="shared" si="4"/>
        <v>1728</v>
      </c>
      <c r="E65" s="22">
        <f t="shared" si="18"/>
        <v>819</v>
      </c>
      <c r="F65" s="22">
        <f t="shared" si="18"/>
        <v>109</v>
      </c>
      <c r="G65" s="22">
        <f t="shared" si="18"/>
        <v>194</v>
      </c>
      <c r="H65" s="22">
        <f t="shared" si="16"/>
        <v>0</v>
      </c>
      <c r="I65" s="22">
        <f t="shared" si="16"/>
        <v>416</v>
      </c>
      <c r="J65" s="22">
        <f t="shared" si="16"/>
        <v>190</v>
      </c>
      <c r="K65" s="22">
        <f t="shared" si="5"/>
        <v>116</v>
      </c>
      <c r="L65" s="22">
        <v>0</v>
      </c>
      <c r="M65" s="22">
        <v>0</v>
      </c>
      <c r="N65" s="22">
        <v>0</v>
      </c>
      <c r="O65" s="22">
        <v>0</v>
      </c>
      <c r="P65" s="22">
        <v>116</v>
      </c>
      <c r="Q65" s="22">
        <v>0</v>
      </c>
      <c r="R65" s="22">
        <f t="shared" si="6"/>
        <v>1612</v>
      </c>
      <c r="S65" s="22">
        <f t="shared" si="7"/>
        <v>819</v>
      </c>
      <c r="T65" s="22">
        <f t="shared" si="8"/>
        <v>109</v>
      </c>
      <c r="U65" s="22">
        <f t="shared" si="17"/>
        <v>194</v>
      </c>
      <c r="V65" s="22">
        <f t="shared" si="17"/>
        <v>0</v>
      </c>
      <c r="W65" s="22">
        <f t="shared" si="17"/>
        <v>300</v>
      </c>
      <c r="X65" s="22">
        <f t="shared" si="9"/>
        <v>190</v>
      </c>
      <c r="Y65" s="22">
        <f t="shared" si="10"/>
        <v>0</v>
      </c>
      <c r="Z65" s="22" t="s">
        <v>251</v>
      </c>
      <c r="AA65" s="22">
        <v>0</v>
      </c>
      <c r="AB65" s="22" t="s">
        <v>251</v>
      </c>
      <c r="AC65" s="22" t="s">
        <v>251</v>
      </c>
      <c r="AD65" s="22" t="s">
        <v>251</v>
      </c>
      <c r="AE65" s="22">
        <v>0</v>
      </c>
      <c r="AF65" s="22">
        <f t="shared" si="11"/>
        <v>30</v>
      </c>
      <c r="AG65" s="22">
        <v>0</v>
      </c>
      <c r="AH65" s="22">
        <v>30</v>
      </c>
      <c r="AI65" s="22">
        <v>0</v>
      </c>
      <c r="AJ65" s="22">
        <v>0</v>
      </c>
      <c r="AK65" s="22">
        <v>0</v>
      </c>
      <c r="AL65" s="22">
        <v>0</v>
      </c>
      <c r="AM65" s="22">
        <f t="shared" si="12"/>
        <v>1582</v>
      </c>
      <c r="AN65" s="22">
        <v>819</v>
      </c>
      <c r="AO65" s="22">
        <v>79</v>
      </c>
      <c r="AP65" s="22">
        <v>194</v>
      </c>
      <c r="AQ65" s="22">
        <v>0</v>
      </c>
      <c r="AR65" s="22">
        <v>300</v>
      </c>
      <c r="AS65" s="22">
        <v>190</v>
      </c>
      <c r="AT65" s="22">
        <f t="shared" si="13"/>
        <v>0</v>
      </c>
      <c r="AU65" s="22" t="s">
        <v>251</v>
      </c>
      <c r="AV65" s="22">
        <v>0</v>
      </c>
      <c r="AW65" s="22" t="s">
        <v>251</v>
      </c>
      <c r="AX65" s="22" t="s">
        <v>251</v>
      </c>
      <c r="AY65" s="22" t="s">
        <v>251</v>
      </c>
      <c r="AZ65" s="22">
        <v>0</v>
      </c>
      <c r="BA65" s="22">
        <f t="shared" si="14"/>
        <v>0</v>
      </c>
      <c r="BB65" s="22" t="s">
        <v>251</v>
      </c>
      <c r="BC65" s="22">
        <v>0</v>
      </c>
      <c r="BD65" s="22" t="s">
        <v>251</v>
      </c>
      <c r="BE65" s="22" t="s">
        <v>251</v>
      </c>
      <c r="BF65" s="22" t="s">
        <v>251</v>
      </c>
      <c r="BG65" s="22">
        <v>0</v>
      </c>
      <c r="BH65" s="22">
        <f t="shared" si="15"/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</row>
    <row r="66" spans="1:66" ht="13.5">
      <c r="A66" s="40" t="s">
        <v>15</v>
      </c>
      <c r="B66" s="40" t="s">
        <v>130</v>
      </c>
      <c r="C66" s="41" t="s">
        <v>131</v>
      </c>
      <c r="D66" s="22">
        <f t="shared" si="4"/>
        <v>1471</v>
      </c>
      <c r="E66" s="22">
        <f t="shared" si="18"/>
        <v>141</v>
      </c>
      <c r="F66" s="22">
        <f t="shared" si="18"/>
        <v>120</v>
      </c>
      <c r="G66" s="22">
        <f t="shared" si="18"/>
        <v>94</v>
      </c>
      <c r="H66" s="22">
        <f t="shared" si="16"/>
        <v>30</v>
      </c>
      <c r="I66" s="22">
        <f t="shared" si="16"/>
        <v>220</v>
      </c>
      <c r="J66" s="22">
        <f t="shared" si="16"/>
        <v>866</v>
      </c>
      <c r="K66" s="22">
        <f t="shared" si="5"/>
        <v>161</v>
      </c>
      <c r="L66" s="22">
        <v>141</v>
      </c>
      <c r="M66" s="22">
        <v>0</v>
      </c>
      <c r="N66" s="22">
        <v>0</v>
      </c>
      <c r="O66" s="22">
        <v>0</v>
      </c>
      <c r="P66" s="22">
        <v>0</v>
      </c>
      <c r="Q66" s="22">
        <v>20</v>
      </c>
      <c r="R66" s="22">
        <f t="shared" si="6"/>
        <v>1310</v>
      </c>
      <c r="S66" s="22">
        <f t="shared" si="7"/>
        <v>0</v>
      </c>
      <c r="T66" s="22">
        <f t="shared" si="8"/>
        <v>120</v>
      </c>
      <c r="U66" s="22">
        <f t="shared" si="17"/>
        <v>94</v>
      </c>
      <c r="V66" s="22">
        <f t="shared" si="17"/>
        <v>30</v>
      </c>
      <c r="W66" s="22">
        <f t="shared" si="17"/>
        <v>220</v>
      </c>
      <c r="X66" s="22">
        <f t="shared" si="9"/>
        <v>846</v>
      </c>
      <c r="Y66" s="22">
        <f t="shared" si="10"/>
        <v>0</v>
      </c>
      <c r="Z66" s="22" t="s">
        <v>251</v>
      </c>
      <c r="AA66" s="22">
        <v>0</v>
      </c>
      <c r="AB66" s="22" t="s">
        <v>251</v>
      </c>
      <c r="AC66" s="22" t="s">
        <v>251</v>
      </c>
      <c r="AD66" s="22" t="s">
        <v>251</v>
      </c>
      <c r="AE66" s="22">
        <v>0</v>
      </c>
      <c r="AF66" s="22">
        <f t="shared" si="11"/>
        <v>106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106</v>
      </c>
      <c r="AM66" s="22">
        <f t="shared" si="12"/>
        <v>664</v>
      </c>
      <c r="AN66" s="22">
        <v>0</v>
      </c>
      <c r="AO66" s="22">
        <v>120</v>
      </c>
      <c r="AP66" s="22">
        <v>94</v>
      </c>
      <c r="AQ66" s="22">
        <v>30</v>
      </c>
      <c r="AR66" s="22">
        <v>220</v>
      </c>
      <c r="AS66" s="22">
        <v>200</v>
      </c>
      <c r="AT66" s="22">
        <f t="shared" si="13"/>
        <v>0</v>
      </c>
      <c r="AU66" s="22" t="s">
        <v>251</v>
      </c>
      <c r="AV66" s="22">
        <v>0</v>
      </c>
      <c r="AW66" s="22" t="s">
        <v>251</v>
      </c>
      <c r="AX66" s="22" t="s">
        <v>251</v>
      </c>
      <c r="AY66" s="22" t="s">
        <v>251</v>
      </c>
      <c r="AZ66" s="22">
        <v>0</v>
      </c>
      <c r="BA66" s="22">
        <f t="shared" si="14"/>
        <v>540</v>
      </c>
      <c r="BB66" s="22" t="s">
        <v>251</v>
      </c>
      <c r="BC66" s="22">
        <v>0</v>
      </c>
      <c r="BD66" s="22" t="s">
        <v>251</v>
      </c>
      <c r="BE66" s="22" t="s">
        <v>251</v>
      </c>
      <c r="BF66" s="22" t="s">
        <v>251</v>
      </c>
      <c r="BG66" s="22">
        <v>540</v>
      </c>
      <c r="BH66" s="22">
        <f t="shared" si="15"/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</row>
    <row r="67" spans="1:66" ht="13.5">
      <c r="A67" s="40" t="s">
        <v>15</v>
      </c>
      <c r="B67" s="40" t="s">
        <v>132</v>
      </c>
      <c r="C67" s="41" t="s">
        <v>133</v>
      </c>
      <c r="D67" s="22">
        <f t="shared" si="4"/>
        <v>1264</v>
      </c>
      <c r="E67" s="22">
        <f t="shared" si="18"/>
        <v>0</v>
      </c>
      <c r="F67" s="22">
        <f t="shared" si="18"/>
        <v>132</v>
      </c>
      <c r="G67" s="22">
        <f t="shared" si="18"/>
        <v>104</v>
      </c>
      <c r="H67" s="22">
        <f t="shared" si="16"/>
        <v>2</v>
      </c>
      <c r="I67" s="22">
        <f t="shared" si="16"/>
        <v>14</v>
      </c>
      <c r="J67" s="22">
        <f t="shared" si="16"/>
        <v>1012</v>
      </c>
      <c r="K67" s="22">
        <f t="shared" si="5"/>
        <v>73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73</v>
      </c>
      <c r="R67" s="22">
        <f t="shared" si="6"/>
        <v>1191</v>
      </c>
      <c r="S67" s="22">
        <f t="shared" si="7"/>
        <v>0</v>
      </c>
      <c r="T67" s="22">
        <f t="shared" si="8"/>
        <v>132</v>
      </c>
      <c r="U67" s="22">
        <f t="shared" si="17"/>
        <v>104</v>
      </c>
      <c r="V67" s="22">
        <f t="shared" si="17"/>
        <v>2</v>
      </c>
      <c r="W67" s="22">
        <f t="shared" si="17"/>
        <v>14</v>
      </c>
      <c r="X67" s="22">
        <f t="shared" si="9"/>
        <v>939</v>
      </c>
      <c r="Y67" s="22">
        <f t="shared" si="10"/>
        <v>0</v>
      </c>
      <c r="Z67" s="22" t="s">
        <v>251</v>
      </c>
      <c r="AA67" s="22">
        <v>0</v>
      </c>
      <c r="AB67" s="22" t="s">
        <v>251</v>
      </c>
      <c r="AC67" s="22" t="s">
        <v>251</v>
      </c>
      <c r="AD67" s="22" t="s">
        <v>251</v>
      </c>
      <c r="AE67" s="22">
        <v>0</v>
      </c>
      <c r="AF67" s="22">
        <f t="shared" si="11"/>
        <v>285</v>
      </c>
      <c r="AG67" s="22">
        <v>0</v>
      </c>
      <c r="AH67" s="22">
        <v>21</v>
      </c>
      <c r="AI67" s="22">
        <v>24</v>
      </c>
      <c r="AJ67" s="22">
        <v>0</v>
      </c>
      <c r="AK67" s="22">
        <v>0</v>
      </c>
      <c r="AL67" s="22">
        <v>240</v>
      </c>
      <c r="AM67" s="22">
        <f t="shared" si="12"/>
        <v>405</v>
      </c>
      <c r="AN67" s="22">
        <v>0</v>
      </c>
      <c r="AO67" s="22">
        <v>111</v>
      </c>
      <c r="AP67" s="22">
        <v>80</v>
      </c>
      <c r="AQ67" s="22">
        <v>2</v>
      </c>
      <c r="AR67" s="22">
        <v>14</v>
      </c>
      <c r="AS67" s="22">
        <v>198</v>
      </c>
      <c r="AT67" s="22">
        <f t="shared" si="13"/>
        <v>0</v>
      </c>
      <c r="AU67" s="22" t="s">
        <v>251</v>
      </c>
      <c r="AV67" s="22">
        <v>0</v>
      </c>
      <c r="AW67" s="22" t="s">
        <v>251</v>
      </c>
      <c r="AX67" s="22" t="s">
        <v>251</v>
      </c>
      <c r="AY67" s="22" t="s">
        <v>251</v>
      </c>
      <c r="AZ67" s="22">
        <v>0</v>
      </c>
      <c r="BA67" s="22">
        <f t="shared" si="14"/>
        <v>501</v>
      </c>
      <c r="BB67" s="22" t="s">
        <v>251</v>
      </c>
      <c r="BC67" s="22">
        <v>0</v>
      </c>
      <c r="BD67" s="22" t="s">
        <v>251</v>
      </c>
      <c r="BE67" s="22" t="s">
        <v>251</v>
      </c>
      <c r="BF67" s="22" t="s">
        <v>251</v>
      </c>
      <c r="BG67" s="22">
        <v>501</v>
      </c>
      <c r="BH67" s="22">
        <f t="shared" si="15"/>
        <v>10</v>
      </c>
      <c r="BI67" s="22">
        <v>0</v>
      </c>
      <c r="BJ67" s="22">
        <v>5</v>
      </c>
      <c r="BK67" s="22">
        <v>3</v>
      </c>
      <c r="BL67" s="22">
        <v>0</v>
      </c>
      <c r="BM67" s="22">
        <v>0</v>
      </c>
      <c r="BN67" s="22">
        <v>2</v>
      </c>
    </row>
    <row r="68" spans="1:66" ht="13.5">
      <c r="A68" s="40" t="s">
        <v>15</v>
      </c>
      <c r="B68" s="40" t="s">
        <v>134</v>
      </c>
      <c r="C68" s="41" t="s">
        <v>135</v>
      </c>
      <c r="D68" s="22">
        <f t="shared" si="4"/>
        <v>312</v>
      </c>
      <c r="E68" s="22">
        <f t="shared" si="18"/>
        <v>73</v>
      </c>
      <c r="F68" s="22">
        <f t="shared" si="18"/>
        <v>65</v>
      </c>
      <c r="G68" s="22">
        <f t="shared" si="18"/>
        <v>52</v>
      </c>
      <c r="H68" s="22">
        <f t="shared" si="16"/>
        <v>1</v>
      </c>
      <c r="I68" s="22">
        <f t="shared" si="16"/>
        <v>6</v>
      </c>
      <c r="J68" s="22">
        <f t="shared" si="16"/>
        <v>115</v>
      </c>
      <c r="K68" s="22">
        <f t="shared" si="5"/>
        <v>72</v>
      </c>
      <c r="L68" s="22">
        <v>72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f t="shared" si="6"/>
        <v>240</v>
      </c>
      <c r="S68" s="22">
        <f t="shared" si="7"/>
        <v>1</v>
      </c>
      <c r="T68" s="22">
        <f t="shared" si="8"/>
        <v>65</v>
      </c>
      <c r="U68" s="22">
        <f t="shared" si="17"/>
        <v>52</v>
      </c>
      <c r="V68" s="22">
        <f t="shared" si="17"/>
        <v>1</v>
      </c>
      <c r="W68" s="22">
        <f t="shared" si="17"/>
        <v>6</v>
      </c>
      <c r="X68" s="22">
        <f t="shared" si="9"/>
        <v>115</v>
      </c>
      <c r="Y68" s="22">
        <f t="shared" si="10"/>
        <v>0</v>
      </c>
      <c r="Z68" s="22" t="s">
        <v>251</v>
      </c>
      <c r="AA68" s="22">
        <v>0</v>
      </c>
      <c r="AB68" s="22" t="s">
        <v>251</v>
      </c>
      <c r="AC68" s="22" t="s">
        <v>251</v>
      </c>
      <c r="AD68" s="22" t="s">
        <v>251</v>
      </c>
      <c r="AE68" s="22">
        <v>0</v>
      </c>
      <c r="AF68" s="22">
        <f t="shared" si="11"/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f t="shared" si="12"/>
        <v>183</v>
      </c>
      <c r="AN68" s="22">
        <v>1</v>
      </c>
      <c r="AO68" s="22">
        <v>65</v>
      </c>
      <c r="AP68" s="22">
        <v>52</v>
      </c>
      <c r="AQ68" s="22">
        <v>1</v>
      </c>
      <c r="AR68" s="22">
        <v>6</v>
      </c>
      <c r="AS68" s="22">
        <v>58</v>
      </c>
      <c r="AT68" s="22">
        <f t="shared" si="13"/>
        <v>0</v>
      </c>
      <c r="AU68" s="22" t="s">
        <v>251</v>
      </c>
      <c r="AV68" s="22">
        <v>0</v>
      </c>
      <c r="AW68" s="22" t="s">
        <v>251</v>
      </c>
      <c r="AX68" s="22" t="s">
        <v>251</v>
      </c>
      <c r="AY68" s="22" t="s">
        <v>251</v>
      </c>
      <c r="AZ68" s="22">
        <v>0</v>
      </c>
      <c r="BA68" s="22">
        <f t="shared" si="14"/>
        <v>57</v>
      </c>
      <c r="BB68" s="22" t="s">
        <v>251</v>
      </c>
      <c r="BC68" s="22">
        <v>0</v>
      </c>
      <c r="BD68" s="22" t="s">
        <v>251</v>
      </c>
      <c r="BE68" s="22" t="s">
        <v>251</v>
      </c>
      <c r="BF68" s="22" t="s">
        <v>251</v>
      </c>
      <c r="BG68" s="22">
        <v>57</v>
      </c>
      <c r="BH68" s="22">
        <f t="shared" si="15"/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</row>
    <row r="69" spans="1:66" ht="13.5">
      <c r="A69" s="40" t="s">
        <v>15</v>
      </c>
      <c r="B69" s="40" t="s">
        <v>136</v>
      </c>
      <c r="C69" s="41" t="s">
        <v>137</v>
      </c>
      <c r="D69" s="22">
        <f t="shared" si="4"/>
        <v>84</v>
      </c>
      <c r="E69" s="22">
        <f t="shared" si="18"/>
        <v>0</v>
      </c>
      <c r="F69" s="22">
        <f t="shared" si="18"/>
        <v>42</v>
      </c>
      <c r="G69" s="22">
        <f t="shared" si="18"/>
        <v>38</v>
      </c>
      <c r="H69" s="22">
        <f t="shared" si="16"/>
        <v>4</v>
      </c>
      <c r="I69" s="22">
        <f t="shared" si="16"/>
        <v>0</v>
      </c>
      <c r="J69" s="22">
        <f t="shared" si="16"/>
        <v>0</v>
      </c>
      <c r="K69" s="22">
        <f t="shared" si="5"/>
        <v>84</v>
      </c>
      <c r="L69" s="22">
        <v>0</v>
      </c>
      <c r="M69" s="22">
        <v>42</v>
      </c>
      <c r="N69" s="22">
        <v>38</v>
      </c>
      <c r="O69" s="22">
        <v>4</v>
      </c>
      <c r="P69" s="22">
        <v>0</v>
      </c>
      <c r="Q69" s="22">
        <v>0</v>
      </c>
      <c r="R69" s="22">
        <f t="shared" si="6"/>
        <v>0</v>
      </c>
      <c r="S69" s="22">
        <f t="shared" si="7"/>
        <v>0</v>
      </c>
      <c r="T69" s="22">
        <f t="shared" si="8"/>
        <v>0</v>
      </c>
      <c r="U69" s="22">
        <f t="shared" si="17"/>
        <v>0</v>
      </c>
      <c r="V69" s="22">
        <f t="shared" si="17"/>
        <v>0</v>
      </c>
      <c r="W69" s="22">
        <f t="shared" si="17"/>
        <v>0</v>
      </c>
      <c r="X69" s="22">
        <f t="shared" si="9"/>
        <v>0</v>
      </c>
      <c r="Y69" s="22">
        <f t="shared" si="10"/>
        <v>0</v>
      </c>
      <c r="Z69" s="22" t="s">
        <v>251</v>
      </c>
      <c r="AA69" s="22">
        <v>0</v>
      </c>
      <c r="AB69" s="22" t="s">
        <v>251</v>
      </c>
      <c r="AC69" s="22" t="s">
        <v>251</v>
      </c>
      <c r="AD69" s="22" t="s">
        <v>251</v>
      </c>
      <c r="AE69" s="22">
        <v>0</v>
      </c>
      <c r="AF69" s="22">
        <f t="shared" si="11"/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f t="shared" si="12"/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f t="shared" si="13"/>
        <v>0</v>
      </c>
      <c r="AU69" s="22" t="s">
        <v>251</v>
      </c>
      <c r="AV69" s="22">
        <v>0</v>
      </c>
      <c r="AW69" s="22" t="s">
        <v>251</v>
      </c>
      <c r="AX69" s="22" t="s">
        <v>251</v>
      </c>
      <c r="AY69" s="22" t="s">
        <v>251</v>
      </c>
      <c r="AZ69" s="22">
        <v>0</v>
      </c>
      <c r="BA69" s="22">
        <f t="shared" si="14"/>
        <v>0</v>
      </c>
      <c r="BB69" s="22" t="s">
        <v>251</v>
      </c>
      <c r="BC69" s="22">
        <v>0</v>
      </c>
      <c r="BD69" s="22" t="s">
        <v>251</v>
      </c>
      <c r="BE69" s="22" t="s">
        <v>251</v>
      </c>
      <c r="BF69" s="22" t="s">
        <v>251</v>
      </c>
      <c r="BG69" s="22">
        <v>0</v>
      </c>
      <c r="BH69" s="22">
        <f t="shared" si="15"/>
        <v>1</v>
      </c>
      <c r="BI69" s="22">
        <v>0</v>
      </c>
      <c r="BJ69" s="22">
        <v>1</v>
      </c>
      <c r="BK69" s="22">
        <v>0</v>
      </c>
      <c r="BL69" s="22">
        <v>0</v>
      </c>
      <c r="BM69" s="22">
        <v>0</v>
      </c>
      <c r="BN69" s="22">
        <v>0</v>
      </c>
    </row>
    <row r="70" spans="1:66" ht="13.5">
      <c r="A70" s="40" t="s">
        <v>15</v>
      </c>
      <c r="B70" s="40" t="s">
        <v>138</v>
      </c>
      <c r="C70" s="41" t="s">
        <v>139</v>
      </c>
      <c r="D70" s="22">
        <f t="shared" si="4"/>
        <v>983</v>
      </c>
      <c r="E70" s="22">
        <f t="shared" si="18"/>
        <v>573</v>
      </c>
      <c r="F70" s="22">
        <f t="shared" si="18"/>
        <v>112</v>
      </c>
      <c r="G70" s="22">
        <f t="shared" si="18"/>
        <v>115</v>
      </c>
      <c r="H70" s="22">
        <f t="shared" si="16"/>
        <v>19</v>
      </c>
      <c r="I70" s="22">
        <f t="shared" si="16"/>
        <v>158</v>
      </c>
      <c r="J70" s="22">
        <f t="shared" si="16"/>
        <v>6</v>
      </c>
      <c r="K70" s="22">
        <f t="shared" si="5"/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f t="shared" si="6"/>
        <v>983</v>
      </c>
      <c r="S70" s="22">
        <f t="shared" si="7"/>
        <v>573</v>
      </c>
      <c r="T70" s="22">
        <f t="shared" si="8"/>
        <v>112</v>
      </c>
      <c r="U70" s="22">
        <f t="shared" si="17"/>
        <v>115</v>
      </c>
      <c r="V70" s="22">
        <f t="shared" si="17"/>
        <v>19</v>
      </c>
      <c r="W70" s="22">
        <f t="shared" si="17"/>
        <v>158</v>
      </c>
      <c r="X70" s="22">
        <f t="shared" si="9"/>
        <v>6</v>
      </c>
      <c r="Y70" s="22">
        <f t="shared" si="10"/>
        <v>0</v>
      </c>
      <c r="Z70" s="22" t="s">
        <v>251</v>
      </c>
      <c r="AA70" s="22">
        <v>0</v>
      </c>
      <c r="AB70" s="22" t="s">
        <v>251</v>
      </c>
      <c r="AC70" s="22" t="s">
        <v>251</v>
      </c>
      <c r="AD70" s="22" t="s">
        <v>251</v>
      </c>
      <c r="AE70" s="22">
        <v>0</v>
      </c>
      <c r="AF70" s="22">
        <f t="shared" si="11"/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f t="shared" si="12"/>
        <v>983</v>
      </c>
      <c r="AN70" s="22">
        <v>573</v>
      </c>
      <c r="AO70" s="22">
        <v>112</v>
      </c>
      <c r="AP70" s="22">
        <v>115</v>
      </c>
      <c r="AQ70" s="22">
        <v>19</v>
      </c>
      <c r="AR70" s="22">
        <v>158</v>
      </c>
      <c r="AS70" s="22">
        <v>6</v>
      </c>
      <c r="AT70" s="22">
        <f t="shared" si="13"/>
        <v>0</v>
      </c>
      <c r="AU70" s="22" t="s">
        <v>251</v>
      </c>
      <c r="AV70" s="22">
        <v>0</v>
      </c>
      <c r="AW70" s="22" t="s">
        <v>251</v>
      </c>
      <c r="AX70" s="22" t="s">
        <v>251</v>
      </c>
      <c r="AY70" s="22" t="s">
        <v>251</v>
      </c>
      <c r="AZ70" s="22">
        <v>0</v>
      </c>
      <c r="BA70" s="22">
        <f t="shared" si="14"/>
        <v>0</v>
      </c>
      <c r="BB70" s="22" t="s">
        <v>251</v>
      </c>
      <c r="BC70" s="22">
        <v>0</v>
      </c>
      <c r="BD70" s="22" t="s">
        <v>251</v>
      </c>
      <c r="BE70" s="22" t="s">
        <v>251</v>
      </c>
      <c r="BF70" s="22" t="s">
        <v>251</v>
      </c>
      <c r="BG70" s="22">
        <v>0</v>
      </c>
      <c r="BH70" s="22">
        <f t="shared" si="15"/>
        <v>1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1</v>
      </c>
    </row>
    <row r="71" spans="1:66" ht="13.5">
      <c r="A71" s="40" t="s">
        <v>15</v>
      </c>
      <c r="B71" s="40" t="s">
        <v>140</v>
      </c>
      <c r="C71" s="41" t="s">
        <v>141</v>
      </c>
      <c r="D71" s="22">
        <f t="shared" si="4"/>
        <v>1390</v>
      </c>
      <c r="E71" s="22">
        <f t="shared" si="18"/>
        <v>0</v>
      </c>
      <c r="F71" s="22">
        <f t="shared" si="18"/>
        <v>546</v>
      </c>
      <c r="G71" s="22">
        <f t="shared" si="18"/>
        <v>295</v>
      </c>
      <c r="H71" s="22">
        <f t="shared" si="16"/>
        <v>5</v>
      </c>
      <c r="I71" s="22">
        <f t="shared" si="16"/>
        <v>544</v>
      </c>
      <c r="J71" s="22">
        <f t="shared" si="16"/>
        <v>0</v>
      </c>
      <c r="K71" s="22">
        <f t="shared" si="5"/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f t="shared" si="6"/>
        <v>1390</v>
      </c>
      <c r="S71" s="22">
        <f t="shared" si="7"/>
        <v>0</v>
      </c>
      <c r="T71" s="22">
        <f t="shared" si="8"/>
        <v>546</v>
      </c>
      <c r="U71" s="22">
        <f t="shared" si="17"/>
        <v>295</v>
      </c>
      <c r="V71" s="22">
        <f t="shared" si="17"/>
        <v>5</v>
      </c>
      <c r="W71" s="22">
        <f t="shared" si="17"/>
        <v>544</v>
      </c>
      <c r="X71" s="22">
        <f t="shared" si="9"/>
        <v>0</v>
      </c>
      <c r="Y71" s="22">
        <f t="shared" si="10"/>
        <v>0</v>
      </c>
      <c r="Z71" s="22" t="s">
        <v>251</v>
      </c>
      <c r="AA71" s="22">
        <v>0</v>
      </c>
      <c r="AB71" s="22" t="s">
        <v>251</v>
      </c>
      <c r="AC71" s="22" t="s">
        <v>251</v>
      </c>
      <c r="AD71" s="22" t="s">
        <v>251</v>
      </c>
      <c r="AE71" s="22">
        <v>0</v>
      </c>
      <c r="AF71" s="22">
        <f t="shared" si="11"/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f t="shared" si="12"/>
        <v>1390</v>
      </c>
      <c r="AN71" s="22">
        <v>0</v>
      </c>
      <c r="AO71" s="22">
        <v>546</v>
      </c>
      <c r="AP71" s="22">
        <v>295</v>
      </c>
      <c r="AQ71" s="22">
        <v>5</v>
      </c>
      <c r="AR71" s="22">
        <v>544</v>
      </c>
      <c r="AS71" s="22">
        <v>0</v>
      </c>
      <c r="AT71" s="22">
        <f t="shared" si="13"/>
        <v>0</v>
      </c>
      <c r="AU71" s="22" t="s">
        <v>251</v>
      </c>
      <c r="AV71" s="22">
        <v>0</v>
      </c>
      <c r="AW71" s="22" t="s">
        <v>251</v>
      </c>
      <c r="AX71" s="22" t="s">
        <v>251</v>
      </c>
      <c r="AY71" s="22" t="s">
        <v>251</v>
      </c>
      <c r="AZ71" s="22">
        <v>0</v>
      </c>
      <c r="BA71" s="22">
        <f t="shared" si="14"/>
        <v>0</v>
      </c>
      <c r="BB71" s="22" t="s">
        <v>251</v>
      </c>
      <c r="BC71" s="22">
        <v>0</v>
      </c>
      <c r="BD71" s="22" t="s">
        <v>251</v>
      </c>
      <c r="BE71" s="22" t="s">
        <v>251</v>
      </c>
      <c r="BF71" s="22" t="s">
        <v>251</v>
      </c>
      <c r="BG71" s="22">
        <v>0</v>
      </c>
      <c r="BH71" s="22">
        <f t="shared" si="15"/>
        <v>1102</v>
      </c>
      <c r="BI71" s="22">
        <v>1032</v>
      </c>
      <c r="BJ71" s="22">
        <v>41</v>
      </c>
      <c r="BK71" s="22">
        <v>20</v>
      </c>
      <c r="BL71" s="22">
        <v>0</v>
      </c>
      <c r="BM71" s="22">
        <v>0</v>
      </c>
      <c r="BN71" s="22">
        <v>9</v>
      </c>
    </row>
    <row r="72" spans="1:66" ht="13.5">
      <c r="A72" s="40" t="s">
        <v>15</v>
      </c>
      <c r="B72" s="40" t="s">
        <v>142</v>
      </c>
      <c r="C72" s="41" t="s">
        <v>143</v>
      </c>
      <c r="D72" s="22">
        <f t="shared" si="4"/>
        <v>802</v>
      </c>
      <c r="E72" s="22">
        <f t="shared" si="18"/>
        <v>16</v>
      </c>
      <c r="F72" s="22">
        <f t="shared" si="18"/>
        <v>321</v>
      </c>
      <c r="G72" s="22">
        <f t="shared" si="18"/>
        <v>393</v>
      </c>
      <c r="H72" s="22">
        <f t="shared" si="16"/>
        <v>0</v>
      </c>
      <c r="I72" s="22">
        <f t="shared" si="16"/>
        <v>0</v>
      </c>
      <c r="J72" s="22">
        <f t="shared" si="16"/>
        <v>72</v>
      </c>
      <c r="K72" s="22">
        <f t="shared" si="5"/>
        <v>802</v>
      </c>
      <c r="L72" s="22">
        <v>16</v>
      </c>
      <c r="M72" s="22">
        <v>321</v>
      </c>
      <c r="N72" s="22">
        <v>393</v>
      </c>
      <c r="O72" s="22">
        <v>0</v>
      </c>
      <c r="P72" s="22">
        <v>0</v>
      </c>
      <c r="Q72" s="22">
        <v>72</v>
      </c>
      <c r="R72" s="22">
        <f t="shared" si="6"/>
        <v>0</v>
      </c>
      <c r="S72" s="22">
        <f t="shared" si="7"/>
        <v>0</v>
      </c>
      <c r="T72" s="22">
        <f t="shared" si="8"/>
        <v>0</v>
      </c>
      <c r="U72" s="22">
        <f t="shared" si="17"/>
        <v>0</v>
      </c>
      <c r="V72" s="22">
        <f t="shared" si="17"/>
        <v>0</v>
      </c>
      <c r="W72" s="22">
        <f t="shared" si="17"/>
        <v>0</v>
      </c>
      <c r="X72" s="22">
        <f t="shared" si="9"/>
        <v>0</v>
      </c>
      <c r="Y72" s="22">
        <f t="shared" si="10"/>
        <v>0</v>
      </c>
      <c r="Z72" s="22" t="s">
        <v>251</v>
      </c>
      <c r="AA72" s="22">
        <v>0</v>
      </c>
      <c r="AB72" s="22" t="s">
        <v>251</v>
      </c>
      <c r="AC72" s="22" t="s">
        <v>251</v>
      </c>
      <c r="AD72" s="22" t="s">
        <v>251</v>
      </c>
      <c r="AE72" s="22">
        <v>0</v>
      </c>
      <c r="AF72" s="22">
        <f t="shared" si="11"/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f t="shared" si="12"/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f t="shared" si="13"/>
        <v>0</v>
      </c>
      <c r="AU72" s="22" t="s">
        <v>251</v>
      </c>
      <c r="AV72" s="22">
        <v>0</v>
      </c>
      <c r="AW72" s="22" t="s">
        <v>251</v>
      </c>
      <c r="AX72" s="22" t="s">
        <v>251</v>
      </c>
      <c r="AY72" s="22" t="s">
        <v>251</v>
      </c>
      <c r="AZ72" s="22">
        <v>0</v>
      </c>
      <c r="BA72" s="22">
        <f t="shared" si="14"/>
        <v>0</v>
      </c>
      <c r="BB72" s="22" t="s">
        <v>251</v>
      </c>
      <c r="BC72" s="22">
        <v>0</v>
      </c>
      <c r="BD72" s="22" t="s">
        <v>251</v>
      </c>
      <c r="BE72" s="22" t="s">
        <v>251</v>
      </c>
      <c r="BF72" s="22" t="s">
        <v>251</v>
      </c>
      <c r="BG72" s="22">
        <v>0</v>
      </c>
      <c r="BH72" s="22">
        <f t="shared" si="15"/>
        <v>441</v>
      </c>
      <c r="BI72" s="22">
        <v>415</v>
      </c>
      <c r="BJ72" s="22">
        <v>7</v>
      </c>
      <c r="BK72" s="22">
        <v>0</v>
      </c>
      <c r="BL72" s="22">
        <v>0</v>
      </c>
      <c r="BM72" s="22">
        <v>0</v>
      </c>
      <c r="BN72" s="22">
        <v>19</v>
      </c>
    </row>
    <row r="73" spans="1:66" ht="13.5">
      <c r="A73" s="40" t="s">
        <v>15</v>
      </c>
      <c r="B73" s="40" t="s">
        <v>144</v>
      </c>
      <c r="C73" s="41" t="s">
        <v>145</v>
      </c>
      <c r="D73" s="22">
        <f t="shared" si="4"/>
        <v>202</v>
      </c>
      <c r="E73" s="22">
        <f t="shared" si="18"/>
        <v>0</v>
      </c>
      <c r="F73" s="22">
        <f t="shared" si="18"/>
        <v>89</v>
      </c>
      <c r="G73" s="22">
        <f t="shared" si="18"/>
        <v>41</v>
      </c>
      <c r="H73" s="22">
        <f t="shared" si="16"/>
        <v>1</v>
      </c>
      <c r="I73" s="22">
        <f t="shared" si="16"/>
        <v>0</v>
      </c>
      <c r="J73" s="22">
        <f t="shared" si="16"/>
        <v>71</v>
      </c>
      <c r="K73" s="22">
        <f t="shared" si="5"/>
        <v>202</v>
      </c>
      <c r="L73" s="22">
        <v>0</v>
      </c>
      <c r="M73" s="22">
        <v>89</v>
      </c>
      <c r="N73" s="22">
        <v>41</v>
      </c>
      <c r="O73" s="22">
        <v>1</v>
      </c>
      <c r="P73" s="22">
        <v>0</v>
      </c>
      <c r="Q73" s="22">
        <v>71</v>
      </c>
      <c r="R73" s="22">
        <f t="shared" si="6"/>
        <v>0</v>
      </c>
      <c r="S73" s="22">
        <f t="shared" si="7"/>
        <v>0</v>
      </c>
      <c r="T73" s="22">
        <f t="shared" si="8"/>
        <v>0</v>
      </c>
      <c r="U73" s="22">
        <f t="shared" si="17"/>
        <v>0</v>
      </c>
      <c r="V73" s="22">
        <f t="shared" si="17"/>
        <v>0</v>
      </c>
      <c r="W73" s="22">
        <f t="shared" si="17"/>
        <v>0</v>
      </c>
      <c r="X73" s="22">
        <f t="shared" si="9"/>
        <v>0</v>
      </c>
      <c r="Y73" s="22">
        <f t="shared" si="10"/>
        <v>0</v>
      </c>
      <c r="Z73" s="22" t="s">
        <v>251</v>
      </c>
      <c r="AA73" s="22">
        <v>0</v>
      </c>
      <c r="AB73" s="22" t="s">
        <v>251</v>
      </c>
      <c r="AC73" s="22" t="s">
        <v>251</v>
      </c>
      <c r="AD73" s="22" t="s">
        <v>251</v>
      </c>
      <c r="AE73" s="22">
        <v>0</v>
      </c>
      <c r="AF73" s="22">
        <f t="shared" si="11"/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f t="shared" si="12"/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f t="shared" si="13"/>
        <v>0</v>
      </c>
      <c r="AU73" s="22" t="s">
        <v>251</v>
      </c>
      <c r="AV73" s="22">
        <v>0</v>
      </c>
      <c r="AW73" s="22" t="s">
        <v>251</v>
      </c>
      <c r="AX73" s="22" t="s">
        <v>251</v>
      </c>
      <c r="AY73" s="22" t="s">
        <v>251</v>
      </c>
      <c r="AZ73" s="22">
        <v>0</v>
      </c>
      <c r="BA73" s="22">
        <f t="shared" si="14"/>
        <v>0</v>
      </c>
      <c r="BB73" s="22" t="s">
        <v>251</v>
      </c>
      <c r="BC73" s="22">
        <v>0</v>
      </c>
      <c r="BD73" s="22" t="s">
        <v>251</v>
      </c>
      <c r="BE73" s="22" t="s">
        <v>251</v>
      </c>
      <c r="BF73" s="22" t="s">
        <v>251</v>
      </c>
      <c r="BG73" s="22">
        <v>0</v>
      </c>
      <c r="BH73" s="22">
        <f t="shared" si="15"/>
        <v>0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</row>
    <row r="74" spans="1:66" ht="13.5">
      <c r="A74" s="40" t="s">
        <v>15</v>
      </c>
      <c r="B74" s="40" t="s">
        <v>146</v>
      </c>
      <c r="C74" s="41" t="s">
        <v>147</v>
      </c>
      <c r="D74" s="22">
        <f aca="true" t="shared" si="19" ref="D74:D90">SUM(E74:J74)</f>
        <v>131</v>
      </c>
      <c r="E74" s="22">
        <f t="shared" si="18"/>
        <v>22</v>
      </c>
      <c r="F74" s="22">
        <f t="shared" si="18"/>
        <v>92</v>
      </c>
      <c r="G74" s="22">
        <f t="shared" si="18"/>
        <v>17</v>
      </c>
      <c r="H74" s="22">
        <f t="shared" si="16"/>
        <v>0</v>
      </c>
      <c r="I74" s="22">
        <f t="shared" si="16"/>
        <v>0</v>
      </c>
      <c r="J74" s="22">
        <f t="shared" si="16"/>
        <v>0</v>
      </c>
      <c r="K74" s="22">
        <f aca="true" t="shared" si="20" ref="K74:K90">SUM(L74:Q74)</f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f aca="true" t="shared" si="21" ref="R74:R90">SUM(S74:X74)</f>
        <v>131</v>
      </c>
      <c r="S74" s="22">
        <f aca="true" t="shared" si="22" ref="S74:S90">AG74+AN74</f>
        <v>22</v>
      </c>
      <c r="T74" s="22">
        <f aca="true" t="shared" si="23" ref="T74:T90">AA74+AH74+AO74+AV74+BC74</f>
        <v>92</v>
      </c>
      <c r="U74" s="22">
        <f t="shared" si="17"/>
        <v>17</v>
      </c>
      <c r="V74" s="22">
        <f t="shared" si="17"/>
        <v>0</v>
      </c>
      <c r="W74" s="22">
        <f t="shared" si="17"/>
        <v>0</v>
      </c>
      <c r="X74" s="22">
        <f aca="true" t="shared" si="24" ref="X74:X90">AE74+AL74+AS74+AZ74+BG74</f>
        <v>0</v>
      </c>
      <c r="Y74" s="22">
        <f aca="true" t="shared" si="25" ref="Y74:Y90">SUM(Z74:AE74)</f>
        <v>0</v>
      </c>
      <c r="Z74" s="22" t="s">
        <v>251</v>
      </c>
      <c r="AA74" s="22">
        <v>0</v>
      </c>
      <c r="AB74" s="22" t="s">
        <v>251</v>
      </c>
      <c r="AC74" s="22" t="s">
        <v>251</v>
      </c>
      <c r="AD74" s="22" t="s">
        <v>251</v>
      </c>
      <c r="AE74" s="22">
        <v>0</v>
      </c>
      <c r="AF74" s="22">
        <f aca="true" t="shared" si="26" ref="AF74:AF90">SUM(AG74:AL74)</f>
        <v>83</v>
      </c>
      <c r="AG74" s="22">
        <v>0</v>
      </c>
      <c r="AH74" s="22">
        <v>83</v>
      </c>
      <c r="AI74" s="22">
        <v>0</v>
      </c>
      <c r="AJ74" s="22">
        <v>0</v>
      </c>
      <c r="AK74" s="22">
        <v>0</v>
      </c>
      <c r="AL74" s="22">
        <v>0</v>
      </c>
      <c r="AM74" s="22">
        <f aca="true" t="shared" si="27" ref="AM74:AM90">SUM(AN74:AS74)</f>
        <v>48</v>
      </c>
      <c r="AN74" s="22">
        <v>22</v>
      </c>
      <c r="AO74" s="22">
        <v>9</v>
      </c>
      <c r="AP74" s="22">
        <v>17</v>
      </c>
      <c r="AQ74" s="22">
        <v>0</v>
      </c>
      <c r="AR74" s="22">
        <v>0</v>
      </c>
      <c r="AS74" s="22">
        <v>0</v>
      </c>
      <c r="AT74" s="22">
        <f aca="true" t="shared" si="28" ref="AT74:AT90">SUM(AU74:AZ74)</f>
        <v>0</v>
      </c>
      <c r="AU74" s="22" t="s">
        <v>251</v>
      </c>
      <c r="AV74" s="22">
        <v>0</v>
      </c>
      <c r="AW74" s="22" t="s">
        <v>251</v>
      </c>
      <c r="AX74" s="22" t="s">
        <v>251</v>
      </c>
      <c r="AY74" s="22" t="s">
        <v>251</v>
      </c>
      <c r="AZ74" s="22">
        <v>0</v>
      </c>
      <c r="BA74" s="22">
        <f aca="true" t="shared" si="29" ref="BA74:BA90">SUM(BB74:BG74)</f>
        <v>0</v>
      </c>
      <c r="BB74" s="22" t="s">
        <v>251</v>
      </c>
      <c r="BC74" s="22">
        <v>0</v>
      </c>
      <c r="BD74" s="22" t="s">
        <v>251</v>
      </c>
      <c r="BE74" s="22" t="s">
        <v>251</v>
      </c>
      <c r="BF74" s="22" t="s">
        <v>251</v>
      </c>
      <c r="BG74" s="22">
        <v>0</v>
      </c>
      <c r="BH74" s="22">
        <f aca="true" t="shared" si="30" ref="BH74:BH90">SUM(BI74:BN74)</f>
        <v>0</v>
      </c>
      <c r="BI74" s="22">
        <v>0</v>
      </c>
      <c r="BJ74" s="22">
        <v>0</v>
      </c>
      <c r="BK74" s="22">
        <v>0</v>
      </c>
      <c r="BL74" s="22">
        <v>0</v>
      </c>
      <c r="BM74" s="22">
        <v>0</v>
      </c>
      <c r="BN74" s="22">
        <v>0</v>
      </c>
    </row>
    <row r="75" spans="1:66" ht="13.5">
      <c r="A75" s="40" t="s">
        <v>15</v>
      </c>
      <c r="B75" s="40" t="s">
        <v>148</v>
      </c>
      <c r="C75" s="41" t="s">
        <v>149</v>
      </c>
      <c r="D75" s="22">
        <f t="shared" si="19"/>
        <v>100</v>
      </c>
      <c r="E75" s="22">
        <f t="shared" si="18"/>
        <v>29</v>
      </c>
      <c r="F75" s="22">
        <f t="shared" si="18"/>
        <v>9</v>
      </c>
      <c r="G75" s="22">
        <f t="shared" si="18"/>
        <v>15</v>
      </c>
      <c r="H75" s="22">
        <f t="shared" si="16"/>
        <v>0</v>
      </c>
      <c r="I75" s="22">
        <f t="shared" si="16"/>
        <v>0</v>
      </c>
      <c r="J75" s="22">
        <f t="shared" si="16"/>
        <v>47</v>
      </c>
      <c r="K75" s="22">
        <f t="shared" si="20"/>
        <v>91</v>
      </c>
      <c r="L75" s="22">
        <v>29</v>
      </c>
      <c r="M75" s="22">
        <v>0</v>
      </c>
      <c r="N75" s="22">
        <v>15</v>
      </c>
      <c r="O75" s="22">
        <v>0</v>
      </c>
      <c r="P75" s="22">
        <v>0</v>
      </c>
      <c r="Q75" s="22">
        <v>47</v>
      </c>
      <c r="R75" s="22">
        <f t="shared" si="21"/>
        <v>9</v>
      </c>
      <c r="S75" s="22">
        <f t="shared" si="22"/>
        <v>0</v>
      </c>
      <c r="T75" s="22">
        <f t="shared" si="23"/>
        <v>9</v>
      </c>
      <c r="U75" s="22">
        <f t="shared" si="17"/>
        <v>0</v>
      </c>
      <c r="V75" s="22">
        <f t="shared" si="17"/>
        <v>0</v>
      </c>
      <c r="W75" s="22">
        <f t="shared" si="17"/>
        <v>0</v>
      </c>
      <c r="X75" s="22">
        <f t="shared" si="24"/>
        <v>0</v>
      </c>
      <c r="Y75" s="22">
        <f t="shared" si="25"/>
        <v>0</v>
      </c>
      <c r="Z75" s="22" t="s">
        <v>251</v>
      </c>
      <c r="AA75" s="22">
        <v>0</v>
      </c>
      <c r="AB75" s="22" t="s">
        <v>251</v>
      </c>
      <c r="AC75" s="22" t="s">
        <v>251</v>
      </c>
      <c r="AD75" s="22" t="s">
        <v>251</v>
      </c>
      <c r="AE75" s="22">
        <v>0</v>
      </c>
      <c r="AF75" s="22">
        <f t="shared" si="26"/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f t="shared" si="27"/>
        <v>9</v>
      </c>
      <c r="AN75" s="22">
        <v>0</v>
      </c>
      <c r="AO75" s="22">
        <v>9</v>
      </c>
      <c r="AP75" s="22">
        <v>0</v>
      </c>
      <c r="AQ75" s="22">
        <v>0</v>
      </c>
      <c r="AR75" s="22">
        <v>0</v>
      </c>
      <c r="AS75" s="22">
        <v>0</v>
      </c>
      <c r="AT75" s="22">
        <f t="shared" si="28"/>
        <v>0</v>
      </c>
      <c r="AU75" s="22" t="s">
        <v>251</v>
      </c>
      <c r="AV75" s="22">
        <v>0</v>
      </c>
      <c r="AW75" s="22" t="s">
        <v>251</v>
      </c>
      <c r="AX75" s="22" t="s">
        <v>251</v>
      </c>
      <c r="AY75" s="22" t="s">
        <v>251</v>
      </c>
      <c r="AZ75" s="22">
        <v>0</v>
      </c>
      <c r="BA75" s="22">
        <f t="shared" si="29"/>
        <v>0</v>
      </c>
      <c r="BB75" s="22" t="s">
        <v>251</v>
      </c>
      <c r="BC75" s="22">
        <v>0</v>
      </c>
      <c r="BD75" s="22" t="s">
        <v>251</v>
      </c>
      <c r="BE75" s="22" t="s">
        <v>251</v>
      </c>
      <c r="BF75" s="22" t="s">
        <v>251</v>
      </c>
      <c r="BG75" s="22">
        <v>0</v>
      </c>
      <c r="BH75" s="22">
        <f t="shared" si="30"/>
        <v>0</v>
      </c>
      <c r="BI75" s="22">
        <v>0</v>
      </c>
      <c r="BJ75" s="22">
        <v>0</v>
      </c>
      <c r="BK75" s="22">
        <v>0</v>
      </c>
      <c r="BL75" s="22">
        <v>0</v>
      </c>
      <c r="BM75" s="22">
        <v>0</v>
      </c>
      <c r="BN75" s="22">
        <v>0</v>
      </c>
    </row>
    <row r="76" spans="1:66" ht="13.5">
      <c r="A76" s="40" t="s">
        <v>15</v>
      </c>
      <c r="B76" s="40" t="s">
        <v>150</v>
      </c>
      <c r="C76" s="41" t="s">
        <v>279</v>
      </c>
      <c r="D76" s="22">
        <f t="shared" si="19"/>
        <v>319</v>
      </c>
      <c r="E76" s="22">
        <f t="shared" si="18"/>
        <v>34</v>
      </c>
      <c r="F76" s="22">
        <f t="shared" si="18"/>
        <v>186</v>
      </c>
      <c r="G76" s="22">
        <f t="shared" si="18"/>
        <v>49</v>
      </c>
      <c r="H76" s="22">
        <f t="shared" si="16"/>
        <v>3</v>
      </c>
      <c r="I76" s="22">
        <f t="shared" si="16"/>
        <v>0</v>
      </c>
      <c r="J76" s="22">
        <f t="shared" si="16"/>
        <v>47</v>
      </c>
      <c r="K76" s="22">
        <f t="shared" si="20"/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f t="shared" si="21"/>
        <v>319</v>
      </c>
      <c r="S76" s="22">
        <f t="shared" si="22"/>
        <v>34</v>
      </c>
      <c r="T76" s="22">
        <f t="shared" si="23"/>
        <v>186</v>
      </c>
      <c r="U76" s="22">
        <f t="shared" si="17"/>
        <v>49</v>
      </c>
      <c r="V76" s="22">
        <f t="shared" si="17"/>
        <v>3</v>
      </c>
      <c r="W76" s="22">
        <f t="shared" si="17"/>
        <v>0</v>
      </c>
      <c r="X76" s="22">
        <f t="shared" si="24"/>
        <v>47</v>
      </c>
      <c r="Y76" s="22">
        <f t="shared" si="25"/>
        <v>0</v>
      </c>
      <c r="Z76" s="22" t="s">
        <v>251</v>
      </c>
      <c r="AA76" s="22">
        <v>0</v>
      </c>
      <c r="AB76" s="22" t="s">
        <v>251</v>
      </c>
      <c r="AC76" s="22" t="s">
        <v>251</v>
      </c>
      <c r="AD76" s="22" t="s">
        <v>251</v>
      </c>
      <c r="AE76" s="22">
        <v>0</v>
      </c>
      <c r="AF76" s="22">
        <f t="shared" si="26"/>
        <v>160</v>
      </c>
      <c r="AG76" s="22">
        <v>0</v>
      </c>
      <c r="AH76" s="22">
        <v>160</v>
      </c>
      <c r="AI76" s="22">
        <v>0</v>
      </c>
      <c r="AJ76" s="22">
        <v>0</v>
      </c>
      <c r="AK76" s="22">
        <v>0</v>
      </c>
      <c r="AL76" s="22">
        <v>0</v>
      </c>
      <c r="AM76" s="22">
        <f t="shared" si="27"/>
        <v>159</v>
      </c>
      <c r="AN76" s="22">
        <v>34</v>
      </c>
      <c r="AO76" s="22">
        <v>26</v>
      </c>
      <c r="AP76" s="22">
        <v>49</v>
      </c>
      <c r="AQ76" s="22">
        <v>3</v>
      </c>
      <c r="AR76" s="22">
        <v>0</v>
      </c>
      <c r="AS76" s="22">
        <v>47</v>
      </c>
      <c r="AT76" s="22">
        <f t="shared" si="28"/>
        <v>0</v>
      </c>
      <c r="AU76" s="22" t="s">
        <v>251</v>
      </c>
      <c r="AV76" s="22">
        <v>0</v>
      </c>
      <c r="AW76" s="22" t="s">
        <v>251</v>
      </c>
      <c r="AX76" s="22" t="s">
        <v>251</v>
      </c>
      <c r="AY76" s="22" t="s">
        <v>251</v>
      </c>
      <c r="AZ76" s="22">
        <v>0</v>
      </c>
      <c r="BA76" s="22">
        <f t="shared" si="29"/>
        <v>0</v>
      </c>
      <c r="BB76" s="22" t="s">
        <v>251</v>
      </c>
      <c r="BC76" s="22">
        <v>0</v>
      </c>
      <c r="BD76" s="22" t="s">
        <v>251</v>
      </c>
      <c r="BE76" s="22" t="s">
        <v>251</v>
      </c>
      <c r="BF76" s="22" t="s">
        <v>251</v>
      </c>
      <c r="BG76" s="22">
        <v>0</v>
      </c>
      <c r="BH76" s="22">
        <f t="shared" si="30"/>
        <v>0</v>
      </c>
      <c r="BI76" s="22">
        <v>0</v>
      </c>
      <c r="BJ76" s="22">
        <v>0</v>
      </c>
      <c r="BK76" s="22">
        <v>0</v>
      </c>
      <c r="BL76" s="22">
        <v>0</v>
      </c>
      <c r="BM76" s="22">
        <v>0</v>
      </c>
      <c r="BN76" s="22">
        <v>0</v>
      </c>
    </row>
    <row r="77" spans="1:66" ht="13.5">
      <c r="A77" s="40" t="s">
        <v>15</v>
      </c>
      <c r="B77" s="40" t="s">
        <v>151</v>
      </c>
      <c r="C77" s="41" t="s">
        <v>152</v>
      </c>
      <c r="D77" s="22">
        <f t="shared" si="19"/>
        <v>306</v>
      </c>
      <c r="E77" s="22">
        <f t="shared" si="18"/>
        <v>13</v>
      </c>
      <c r="F77" s="22">
        <f t="shared" si="18"/>
        <v>54</v>
      </c>
      <c r="G77" s="22">
        <f t="shared" si="18"/>
        <v>76</v>
      </c>
      <c r="H77" s="22">
        <f t="shared" si="16"/>
        <v>7</v>
      </c>
      <c r="I77" s="22">
        <f t="shared" si="16"/>
        <v>0</v>
      </c>
      <c r="J77" s="22">
        <f t="shared" si="16"/>
        <v>156</v>
      </c>
      <c r="K77" s="22">
        <f t="shared" si="20"/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f t="shared" si="21"/>
        <v>306</v>
      </c>
      <c r="S77" s="22">
        <f t="shared" si="22"/>
        <v>13</v>
      </c>
      <c r="T77" s="22">
        <f t="shared" si="23"/>
        <v>54</v>
      </c>
      <c r="U77" s="22">
        <f t="shared" si="17"/>
        <v>76</v>
      </c>
      <c r="V77" s="22">
        <f t="shared" si="17"/>
        <v>7</v>
      </c>
      <c r="W77" s="22">
        <f t="shared" si="17"/>
        <v>0</v>
      </c>
      <c r="X77" s="22">
        <f t="shared" si="24"/>
        <v>156</v>
      </c>
      <c r="Y77" s="22">
        <f t="shared" si="25"/>
        <v>0</v>
      </c>
      <c r="Z77" s="22" t="s">
        <v>251</v>
      </c>
      <c r="AA77" s="22">
        <v>0</v>
      </c>
      <c r="AB77" s="22" t="s">
        <v>251</v>
      </c>
      <c r="AC77" s="22" t="s">
        <v>251</v>
      </c>
      <c r="AD77" s="22" t="s">
        <v>251</v>
      </c>
      <c r="AE77" s="22">
        <v>0</v>
      </c>
      <c r="AF77" s="22">
        <f t="shared" si="26"/>
        <v>152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152</v>
      </c>
      <c r="AM77" s="22">
        <f t="shared" si="27"/>
        <v>154</v>
      </c>
      <c r="AN77" s="22">
        <v>13</v>
      </c>
      <c r="AO77" s="22">
        <v>54</v>
      </c>
      <c r="AP77" s="22">
        <v>76</v>
      </c>
      <c r="AQ77" s="22">
        <v>7</v>
      </c>
      <c r="AR77" s="22">
        <v>0</v>
      </c>
      <c r="AS77" s="22">
        <v>4</v>
      </c>
      <c r="AT77" s="22">
        <f t="shared" si="28"/>
        <v>0</v>
      </c>
      <c r="AU77" s="22" t="s">
        <v>251</v>
      </c>
      <c r="AV77" s="22">
        <v>0</v>
      </c>
      <c r="AW77" s="22" t="s">
        <v>251</v>
      </c>
      <c r="AX77" s="22" t="s">
        <v>251</v>
      </c>
      <c r="AY77" s="22" t="s">
        <v>251</v>
      </c>
      <c r="AZ77" s="22">
        <v>0</v>
      </c>
      <c r="BA77" s="22">
        <f t="shared" si="29"/>
        <v>0</v>
      </c>
      <c r="BB77" s="22" t="s">
        <v>251</v>
      </c>
      <c r="BC77" s="22">
        <v>0</v>
      </c>
      <c r="BD77" s="22" t="s">
        <v>251</v>
      </c>
      <c r="BE77" s="22" t="s">
        <v>251</v>
      </c>
      <c r="BF77" s="22" t="s">
        <v>251</v>
      </c>
      <c r="BG77" s="22">
        <v>0</v>
      </c>
      <c r="BH77" s="22">
        <f t="shared" si="30"/>
        <v>312</v>
      </c>
      <c r="BI77" s="22">
        <v>248</v>
      </c>
      <c r="BJ77" s="22">
        <v>41</v>
      </c>
      <c r="BK77" s="22">
        <v>23</v>
      </c>
      <c r="BL77" s="22">
        <v>0</v>
      </c>
      <c r="BM77" s="22">
        <v>0</v>
      </c>
      <c r="BN77" s="22">
        <v>0</v>
      </c>
    </row>
    <row r="78" spans="1:66" ht="13.5">
      <c r="A78" s="40" t="s">
        <v>15</v>
      </c>
      <c r="B78" s="40" t="s">
        <v>153</v>
      </c>
      <c r="C78" s="41" t="s">
        <v>154</v>
      </c>
      <c r="D78" s="22">
        <f t="shared" si="19"/>
        <v>184</v>
      </c>
      <c r="E78" s="22">
        <f t="shared" si="18"/>
        <v>63</v>
      </c>
      <c r="F78" s="22">
        <f t="shared" si="18"/>
        <v>17</v>
      </c>
      <c r="G78" s="22">
        <f t="shared" si="18"/>
        <v>20</v>
      </c>
      <c r="H78" s="22">
        <f t="shared" si="16"/>
        <v>0</v>
      </c>
      <c r="I78" s="22">
        <f t="shared" si="16"/>
        <v>0</v>
      </c>
      <c r="J78" s="22">
        <f t="shared" si="16"/>
        <v>84</v>
      </c>
      <c r="K78" s="22">
        <f t="shared" si="20"/>
        <v>184</v>
      </c>
      <c r="L78" s="22">
        <v>63</v>
      </c>
      <c r="M78" s="22">
        <v>17</v>
      </c>
      <c r="N78" s="22">
        <v>20</v>
      </c>
      <c r="O78" s="22">
        <v>0</v>
      </c>
      <c r="P78" s="22">
        <v>0</v>
      </c>
      <c r="Q78" s="22">
        <v>84</v>
      </c>
      <c r="R78" s="22">
        <f t="shared" si="21"/>
        <v>0</v>
      </c>
      <c r="S78" s="22">
        <f t="shared" si="22"/>
        <v>0</v>
      </c>
      <c r="T78" s="22">
        <f t="shared" si="23"/>
        <v>0</v>
      </c>
      <c r="U78" s="22">
        <f t="shared" si="17"/>
        <v>0</v>
      </c>
      <c r="V78" s="22">
        <f t="shared" si="17"/>
        <v>0</v>
      </c>
      <c r="W78" s="22">
        <f t="shared" si="17"/>
        <v>0</v>
      </c>
      <c r="X78" s="22">
        <f t="shared" si="24"/>
        <v>0</v>
      </c>
      <c r="Y78" s="22">
        <f t="shared" si="25"/>
        <v>0</v>
      </c>
      <c r="Z78" s="22" t="s">
        <v>251</v>
      </c>
      <c r="AA78" s="22">
        <v>0</v>
      </c>
      <c r="AB78" s="22" t="s">
        <v>251</v>
      </c>
      <c r="AC78" s="22" t="s">
        <v>251</v>
      </c>
      <c r="AD78" s="22" t="s">
        <v>251</v>
      </c>
      <c r="AE78" s="22">
        <v>0</v>
      </c>
      <c r="AF78" s="22">
        <f t="shared" si="26"/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f t="shared" si="27"/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f t="shared" si="28"/>
        <v>0</v>
      </c>
      <c r="AU78" s="22" t="s">
        <v>251</v>
      </c>
      <c r="AV78" s="22">
        <v>0</v>
      </c>
      <c r="AW78" s="22" t="s">
        <v>251</v>
      </c>
      <c r="AX78" s="22" t="s">
        <v>251</v>
      </c>
      <c r="AY78" s="22" t="s">
        <v>251</v>
      </c>
      <c r="AZ78" s="22">
        <v>0</v>
      </c>
      <c r="BA78" s="22">
        <f t="shared" si="29"/>
        <v>0</v>
      </c>
      <c r="BB78" s="22" t="s">
        <v>251</v>
      </c>
      <c r="BC78" s="22">
        <v>0</v>
      </c>
      <c r="BD78" s="22" t="s">
        <v>251</v>
      </c>
      <c r="BE78" s="22" t="s">
        <v>251</v>
      </c>
      <c r="BF78" s="22" t="s">
        <v>251</v>
      </c>
      <c r="BG78" s="22">
        <v>0</v>
      </c>
      <c r="BH78" s="22">
        <f t="shared" si="30"/>
        <v>0</v>
      </c>
      <c r="BI78" s="22">
        <v>0</v>
      </c>
      <c r="BJ78" s="22">
        <v>0</v>
      </c>
      <c r="BK78" s="22">
        <v>0</v>
      </c>
      <c r="BL78" s="22">
        <v>0</v>
      </c>
      <c r="BM78" s="22">
        <v>0</v>
      </c>
      <c r="BN78" s="22">
        <v>0</v>
      </c>
    </row>
    <row r="79" spans="1:66" ht="13.5">
      <c r="A79" s="40" t="s">
        <v>15</v>
      </c>
      <c r="B79" s="40" t="s">
        <v>155</v>
      </c>
      <c r="C79" s="41" t="s">
        <v>156</v>
      </c>
      <c r="D79" s="22">
        <f t="shared" si="19"/>
        <v>206</v>
      </c>
      <c r="E79" s="22">
        <f t="shared" si="18"/>
        <v>90</v>
      </c>
      <c r="F79" s="22">
        <f t="shared" si="18"/>
        <v>67</v>
      </c>
      <c r="G79" s="22">
        <f t="shared" si="18"/>
        <v>24</v>
      </c>
      <c r="H79" s="22">
        <f t="shared" si="16"/>
        <v>3</v>
      </c>
      <c r="I79" s="22">
        <f t="shared" si="16"/>
        <v>4</v>
      </c>
      <c r="J79" s="22">
        <f t="shared" si="16"/>
        <v>18</v>
      </c>
      <c r="K79" s="22">
        <f t="shared" si="20"/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f t="shared" si="21"/>
        <v>206</v>
      </c>
      <c r="S79" s="22">
        <f t="shared" si="22"/>
        <v>90</v>
      </c>
      <c r="T79" s="22">
        <f t="shared" si="23"/>
        <v>67</v>
      </c>
      <c r="U79" s="22">
        <f t="shared" si="17"/>
        <v>24</v>
      </c>
      <c r="V79" s="22">
        <f t="shared" si="17"/>
        <v>3</v>
      </c>
      <c r="W79" s="22">
        <f t="shared" si="17"/>
        <v>4</v>
      </c>
      <c r="X79" s="22">
        <f t="shared" si="24"/>
        <v>18</v>
      </c>
      <c r="Y79" s="22">
        <f t="shared" si="25"/>
        <v>0</v>
      </c>
      <c r="Z79" s="22" t="s">
        <v>251</v>
      </c>
      <c r="AA79" s="22">
        <v>0</v>
      </c>
      <c r="AB79" s="22" t="s">
        <v>251</v>
      </c>
      <c r="AC79" s="22" t="s">
        <v>251</v>
      </c>
      <c r="AD79" s="22" t="s">
        <v>251</v>
      </c>
      <c r="AE79" s="22">
        <v>0</v>
      </c>
      <c r="AF79" s="22">
        <f t="shared" si="26"/>
        <v>59</v>
      </c>
      <c r="AG79" s="22">
        <v>0</v>
      </c>
      <c r="AH79" s="22">
        <v>47</v>
      </c>
      <c r="AI79" s="22">
        <v>0</v>
      </c>
      <c r="AJ79" s="22">
        <v>0</v>
      </c>
      <c r="AK79" s="22">
        <v>4</v>
      </c>
      <c r="AL79" s="22">
        <v>8</v>
      </c>
      <c r="AM79" s="22">
        <f t="shared" si="27"/>
        <v>147</v>
      </c>
      <c r="AN79" s="22">
        <v>90</v>
      </c>
      <c r="AO79" s="22">
        <v>20</v>
      </c>
      <c r="AP79" s="22">
        <v>24</v>
      </c>
      <c r="AQ79" s="22">
        <v>3</v>
      </c>
      <c r="AR79" s="22">
        <v>0</v>
      </c>
      <c r="AS79" s="22">
        <v>10</v>
      </c>
      <c r="AT79" s="22">
        <f t="shared" si="28"/>
        <v>0</v>
      </c>
      <c r="AU79" s="22" t="s">
        <v>251</v>
      </c>
      <c r="AV79" s="22">
        <v>0</v>
      </c>
      <c r="AW79" s="22" t="s">
        <v>251</v>
      </c>
      <c r="AX79" s="22" t="s">
        <v>251</v>
      </c>
      <c r="AY79" s="22" t="s">
        <v>251</v>
      </c>
      <c r="AZ79" s="22">
        <v>0</v>
      </c>
      <c r="BA79" s="22">
        <f t="shared" si="29"/>
        <v>0</v>
      </c>
      <c r="BB79" s="22" t="s">
        <v>251</v>
      </c>
      <c r="BC79" s="22">
        <v>0</v>
      </c>
      <c r="BD79" s="22" t="s">
        <v>251</v>
      </c>
      <c r="BE79" s="22" t="s">
        <v>251</v>
      </c>
      <c r="BF79" s="22" t="s">
        <v>251</v>
      </c>
      <c r="BG79" s="22">
        <v>0</v>
      </c>
      <c r="BH79" s="22">
        <f t="shared" si="30"/>
        <v>2</v>
      </c>
      <c r="BI79" s="22">
        <v>0</v>
      </c>
      <c r="BJ79" s="22">
        <v>1</v>
      </c>
      <c r="BK79" s="22">
        <v>0</v>
      </c>
      <c r="BL79" s="22">
        <v>0</v>
      </c>
      <c r="BM79" s="22">
        <v>0</v>
      </c>
      <c r="BN79" s="22">
        <v>1</v>
      </c>
    </row>
    <row r="80" spans="1:66" ht="13.5">
      <c r="A80" s="40" t="s">
        <v>15</v>
      </c>
      <c r="B80" s="40" t="s">
        <v>157</v>
      </c>
      <c r="C80" s="41" t="s">
        <v>158</v>
      </c>
      <c r="D80" s="22">
        <f t="shared" si="19"/>
        <v>58</v>
      </c>
      <c r="E80" s="22">
        <f t="shared" si="18"/>
        <v>0</v>
      </c>
      <c r="F80" s="22">
        <f t="shared" si="18"/>
        <v>26</v>
      </c>
      <c r="G80" s="22">
        <f t="shared" si="18"/>
        <v>12</v>
      </c>
      <c r="H80" s="22">
        <f t="shared" si="16"/>
        <v>2</v>
      </c>
      <c r="I80" s="22">
        <f t="shared" si="16"/>
        <v>17</v>
      </c>
      <c r="J80" s="22">
        <f t="shared" si="16"/>
        <v>1</v>
      </c>
      <c r="K80" s="22">
        <f t="shared" si="20"/>
        <v>1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1</v>
      </c>
      <c r="R80" s="22">
        <f t="shared" si="21"/>
        <v>57</v>
      </c>
      <c r="S80" s="22">
        <f t="shared" si="22"/>
        <v>0</v>
      </c>
      <c r="T80" s="22">
        <f t="shared" si="23"/>
        <v>26</v>
      </c>
      <c r="U80" s="22">
        <f t="shared" si="17"/>
        <v>12</v>
      </c>
      <c r="V80" s="22">
        <f t="shared" si="17"/>
        <v>2</v>
      </c>
      <c r="W80" s="22">
        <f t="shared" si="17"/>
        <v>17</v>
      </c>
      <c r="X80" s="22">
        <f t="shared" si="24"/>
        <v>0</v>
      </c>
      <c r="Y80" s="22">
        <f t="shared" si="25"/>
        <v>0</v>
      </c>
      <c r="Z80" s="22" t="s">
        <v>251</v>
      </c>
      <c r="AA80" s="22">
        <v>0</v>
      </c>
      <c r="AB80" s="22" t="s">
        <v>251</v>
      </c>
      <c r="AC80" s="22" t="s">
        <v>251</v>
      </c>
      <c r="AD80" s="22" t="s">
        <v>251</v>
      </c>
      <c r="AE80" s="22">
        <v>0</v>
      </c>
      <c r="AF80" s="22">
        <f t="shared" si="26"/>
        <v>40</v>
      </c>
      <c r="AG80" s="22">
        <v>0</v>
      </c>
      <c r="AH80" s="22">
        <v>26</v>
      </c>
      <c r="AI80" s="22">
        <v>12</v>
      </c>
      <c r="AJ80" s="22">
        <v>2</v>
      </c>
      <c r="AK80" s="22">
        <v>0</v>
      </c>
      <c r="AL80" s="22">
        <v>0</v>
      </c>
      <c r="AM80" s="22">
        <f t="shared" si="27"/>
        <v>17</v>
      </c>
      <c r="AN80" s="22">
        <v>0</v>
      </c>
      <c r="AO80" s="22">
        <v>0</v>
      </c>
      <c r="AP80" s="22">
        <v>0</v>
      </c>
      <c r="AQ80" s="22">
        <v>0</v>
      </c>
      <c r="AR80" s="22">
        <v>17</v>
      </c>
      <c r="AS80" s="22">
        <v>0</v>
      </c>
      <c r="AT80" s="22">
        <f t="shared" si="28"/>
        <v>0</v>
      </c>
      <c r="AU80" s="22" t="s">
        <v>251</v>
      </c>
      <c r="AV80" s="22">
        <v>0</v>
      </c>
      <c r="AW80" s="22" t="s">
        <v>251</v>
      </c>
      <c r="AX80" s="22" t="s">
        <v>251</v>
      </c>
      <c r="AY80" s="22" t="s">
        <v>251</v>
      </c>
      <c r="AZ80" s="22">
        <v>0</v>
      </c>
      <c r="BA80" s="22">
        <f t="shared" si="29"/>
        <v>0</v>
      </c>
      <c r="BB80" s="22" t="s">
        <v>251</v>
      </c>
      <c r="BC80" s="22">
        <v>0</v>
      </c>
      <c r="BD80" s="22" t="s">
        <v>251</v>
      </c>
      <c r="BE80" s="22" t="s">
        <v>251</v>
      </c>
      <c r="BF80" s="22" t="s">
        <v>251</v>
      </c>
      <c r="BG80" s="22">
        <v>0</v>
      </c>
      <c r="BH80" s="22">
        <f t="shared" si="30"/>
        <v>0</v>
      </c>
      <c r="BI80" s="22">
        <v>0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</row>
    <row r="81" spans="1:66" ht="13.5">
      <c r="A81" s="40" t="s">
        <v>15</v>
      </c>
      <c r="B81" s="40" t="s">
        <v>159</v>
      </c>
      <c r="C81" s="41" t="s">
        <v>160</v>
      </c>
      <c r="D81" s="22">
        <f t="shared" si="19"/>
        <v>48</v>
      </c>
      <c r="E81" s="22">
        <f t="shared" si="18"/>
        <v>0</v>
      </c>
      <c r="F81" s="22">
        <f t="shared" si="18"/>
        <v>23</v>
      </c>
      <c r="G81" s="22">
        <f t="shared" si="18"/>
        <v>11</v>
      </c>
      <c r="H81" s="22">
        <f t="shared" si="16"/>
        <v>2</v>
      </c>
      <c r="I81" s="22">
        <f t="shared" si="16"/>
        <v>11</v>
      </c>
      <c r="J81" s="22">
        <f t="shared" si="16"/>
        <v>1</v>
      </c>
      <c r="K81" s="22">
        <f t="shared" si="20"/>
        <v>1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1</v>
      </c>
      <c r="R81" s="22">
        <f t="shared" si="21"/>
        <v>47</v>
      </c>
      <c r="S81" s="22">
        <f t="shared" si="22"/>
        <v>0</v>
      </c>
      <c r="T81" s="22">
        <f t="shared" si="23"/>
        <v>23</v>
      </c>
      <c r="U81" s="22">
        <f t="shared" si="17"/>
        <v>11</v>
      </c>
      <c r="V81" s="22">
        <f t="shared" si="17"/>
        <v>2</v>
      </c>
      <c r="W81" s="22">
        <f t="shared" si="17"/>
        <v>11</v>
      </c>
      <c r="X81" s="22">
        <f t="shared" si="24"/>
        <v>0</v>
      </c>
      <c r="Y81" s="22">
        <f t="shared" si="25"/>
        <v>0</v>
      </c>
      <c r="Z81" s="22" t="s">
        <v>251</v>
      </c>
      <c r="AA81" s="22">
        <v>0</v>
      </c>
      <c r="AB81" s="22" t="s">
        <v>251</v>
      </c>
      <c r="AC81" s="22" t="s">
        <v>251</v>
      </c>
      <c r="AD81" s="22" t="s">
        <v>251</v>
      </c>
      <c r="AE81" s="22">
        <v>0</v>
      </c>
      <c r="AF81" s="22">
        <f t="shared" si="26"/>
        <v>36</v>
      </c>
      <c r="AG81" s="22">
        <v>0</v>
      </c>
      <c r="AH81" s="22">
        <v>23</v>
      </c>
      <c r="AI81" s="22">
        <v>11</v>
      </c>
      <c r="AJ81" s="22">
        <v>2</v>
      </c>
      <c r="AK81" s="22">
        <v>0</v>
      </c>
      <c r="AL81" s="22">
        <v>0</v>
      </c>
      <c r="AM81" s="22">
        <f t="shared" si="27"/>
        <v>11</v>
      </c>
      <c r="AN81" s="22">
        <v>0</v>
      </c>
      <c r="AO81" s="22">
        <v>0</v>
      </c>
      <c r="AP81" s="22">
        <v>0</v>
      </c>
      <c r="AQ81" s="22">
        <v>0</v>
      </c>
      <c r="AR81" s="22">
        <v>11</v>
      </c>
      <c r="AS81" s="22">
        <v>0</v>
      </c>
      <c r="AT81" s="22">
        <f t="shared" si="28"/>
        <v>0</v>
      </c>
      <c r="AU81" s="22" t="s">
        <v>251</v>
      </c>
      <c r="AV81" s="22">
        <v>0</v>
      </c>
      <c r="AW81" s="22" t="s">
        <v>251</v>
      </c>
      <c r="AX81" s="22" t="s">
        <v>251</v>
      </c>
      <c r="AY81" s="22" t="s">
        <v>251</v>
      </c>
      <c r="AZ81" s="22">
        <v>0</v>
      </c>
      <c r="BA81" s="22">
        <f t="shared" si="29"/>
        <v>0</v>
      </c>
      <c r="BB81" s="22" t="s">
        <v>251</v>
      </c>
      <c r="BC81" s="22">
        <v>0</v>
      </c>
      <c r="BD81" s="22" t="s">
        <v>251</v>
      </c>
      <c r="BE81" s="22" t="s">
        <v>251</v>
      </c>
      <c r="BF81" s="22" t="s">
        <v>251</v>
      </c>
      <c r="BG81" s="22">
        <v>0</v>
      </c>
      <c r="BH81" s="22">
        <f t="shared" si="30"/>
        <v>30</v>
      </c>
      <c r="BI81" s="22">
        <v>26</v>
      </c>
      <c r="BJ81" s="22">
        <v>4</v>
      </c>
      <c r="BK81" s="22">
        <v>0</v>
      </c>
      <c r="BL81" s="22">
        <v>0</v>
      </c>
      <c r="BM81" s="22">
        <v>0</v>
      </c>
      <c r="BN81" s="22">
        <v>0</v>
      </c>
    </row>
    <row r="82" spans="1:66" ht="13.5">
      <c r="A82" s="40" t="s">
        <v>15</v>
      </c>
      <c r="B82" s="40" t="s">
        <v>161</v>
      </c>
      <c r="C82" s="41" t="s">
        <v>162</v>
      </c>
      <c r="D82" s="22">
        <f t="shared" si="19"/>
        <v>76</v>
      </c>
      <c r="E82" s="22">
        <f t="shared" si="18"/>
        <v>0</v>
      </c>
      <c r="F82" s="22">
        <f t="shared" si="18"/>
        <v>38</v>
      </c>
      <c r="G82" s="22">
        <f t="shared" si="18"/>
        <v>18</v>
      </c>
      <c r="H82" s="22">
        <f t="shared" si="16"/>
        <v>3</v>
      </c>
      <c r="I82" s="22">
        <f t="shared" si="16"/>
        <v>16</v>
      </c>
      <c r="J82" s="22">
        <f t="shared" si="16"/>
        <v>1</v>
      </c>
      <c r="K82" s="22">
        <f t="shared" si="20"/>
        <v>1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1</v>
      </c>
      <c r="R82" s="22">
        <f t="shared" si="21"/>
        <v>75</v>
      </c>
      <c r="S82" s="22">
        <f t="shared" si="22"/>
        <v>0</v>
      </c>
      <c r="T82" s="22">
        <f t="shared" si="23"/>
        <v>38</v>
      </c>
      <c r="U82" s="22">
        <f t="shared" si="17"/>
        <v>18</v>
      </c>
      <c r="V82" s="22">
        <f t="shared" si="17"/>
        <v>3</v>
      </c>
      <c r="W82" s="22">
        <f t="shared" si="17"/>
        <v>16</v>
      </c>
      <c r="X82" s="22">
        <f t="shared" si="24"/>
        <v>0</v>
      </c>
      <c r="Y82" s="22">
        <f t="shared" si="25"/>
        <v>0</v>
      </c>
      <c r="Z82" s="22" t="s">
        <v>251</v>
      </c>
      <c r="AA82" s="22">
        <v>0</v>
      </c>
      <c r="AB82" s="22" t="s">
        <v>251</v>
      </c>
      <c r="AC82" s="22" t="s">
        <v>251</v>
      </c>
      <c r="AD82" s="22" t="s">
        <v>251</v>
      </c>
      <c r="AE82" s="22">
        <v>0</v>
      </c>
      <c r="AF82" s="22">
        <f t="shared" si="26"/>
        <v>59</v>
      </c>
      <c r="AG82" s="22">
        <v>0</v>
      </c>
      <c r="AH82" s="22">
        <v>38</v>
      </c>
      <c r="AI82" s="22">
        <v>18</v>
      </c>
      <c r="AJ82" s="22">
        <v>3</v>
      </c>
      <c r="AK82" s="22">
        <v>0</v>
      </c>
      <c r="AL82" s="22">
        <v>0</v>
      </c>
      <c r="AM82" s="22">
        <f t="shared" si="27"/>
        <v>16</v>
      </c>
      <c r="AN82" s="22">
        <v>0</v>
      </c>
      <c r="AO82" s="22">
        <v>0</v>
      </c>
      <c r="AP82" s="22">
        <v>0</v>
      </c>
      <c r="AQ82" s="22">
        <v>0</v>
      </c>
      <c r="AR82" s="22">
        <v>16</v>
      </c>
      <c r="AS82" s="22">
        <v>0</v>
      </c>
      <c r="AT82" s="22">
        <f t="shared" si="28"/>
        <v>0</v>
      </c>
      <c r="AU82" s="22" t="s">
        <v>251</v>
      </c>
      <c r="AV82" s="22">
        <v>0</v>
      </c>
      <c r="AW82" s="22" t="s">
        <v>251</v>
      </c>
      <c r="AX82" s="22" t="s">
        <v>251</v>
      </c>
      <c r="AY82" s="22" t="s">
        <v>251</v>
      </c>
      <c r="AZ82" s="22">
        <v>0</v>
      </c>
      <c r="BA82" s="22">
        <f t="shared" si="29"/>
        <v>0</v>
      </c>
      <c r="BB82" s="22" t="s">
        <v>251</v>
      </c>
      <c r="BC82" s="22">
        <v>0</v>
      </c>
      <c r="BD82" s="22" t="s">
        <v>251</v>
      </c>
      <c r="BE82" s="22" t="s">
        <v>251</v>
      </c>
      <c r="BF82" s="22" t="s">
        <v>251</v>
      </c>
      <c r="BG82" s="22">
        <v>0</v>
      </c>
      <c r="BH82" s="22">
        <f t="shared" si="30"/>
        <v>15</v>
      </c>
      <c r="BI82" s="22">
        <v>14</v>
      </c>
      <c r="BJ82" s="22">
        <v>1</v>
      </c>
      <c r="BK82" s="22">
        <v>0</v>
      </c>
      <c r="BL82" s="22">
        <v>0</v>
      </c>
      <c r="BM82" s="22">
        <v>0</v>
      </c>
      <c r="BN82" s="22">
        <v>0</v>
      </c>
    </row>
    <row r="83" spans="1:66" ht="13.5">
      <c r="A83" s="40" t="s">
        <v>15</v>
      </c>
      <c r="B83" s="40" t="s">
        <v>163</v>
      </c>
      <c r="C83" s="41" t="s">
        <v>164</v>
      </c>
      <c r="D83" s="22">
        <f t="shared" si="19"/>
        <v>166</v>
      </c>
      <c r="E83" s="22">
        <f t="shared" si="18"/>
        <v>0</v>
      </c>
      <c r="F83" s="22">
        <f t="shared" si="18"/>
        <v>76</v>
      </c>
      <c r="G83" s="22">
        <f t="shared" si="18"/>
        <v>36</v>
      </c>
      <c r="H83" s="22">
        <f t="shared" si="16"/>
        <v>6</v>
      </c>
      <c r="I83" s="22">
        <f t="shared" si="16"/>
        <v>46</v>
      </c>
      <c r="J83" s="22">
        <f t="shared" si="16"/>
        <v>2</v>
      </c>
      <c r="K83" s="22">
        <f t="shared" si="20"/>
        <v>2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2</v>
      </c>
      <c r="R83" s="22">
        <f t="shared" si="21"/>
        <v>164</v>
      </c>
      <c r="S83" s="22">
        <f t="shared" si="22"/>
        <v>0</v>
      </c>
      <c r="T83" s="22">
        <f t="shared" si="23"/>
        <v>76</v>
      </c>
      <c r="U83" s="22">
        <f t="shared" si="17"/>
        <v>36</v>
      </c>
      <c r="V83" s="22">
        <f t="shared" si="17"/>
        <v>6</v>
      </c>
      <c r="W83" s="22">
        <f t="shared" si="17"/>
        <v>46</v>
      </c>
      <c r="X83" s="22">
        <f t="shared" si="24"/>
        <v>0</v>
      </c>
      <c r="Y83" s="22">
        <f t="shared" si="25"/>
        <v>0</v>
      </c>
      <c r="Z83" s="22" t="s">
        <v>251</v>
      </c>
      <c r="AA83" s="22">
        <v>0</v>
      </c>
      <c r="AB83" s="22" t="s">
        <v>251</v>
      </c>
      <c r="AC83" s="22" t="s">
        <v>251</v>
      </c>
      <c r="AD83" s="22" t="s">
        <v>251</v>
      </c>
      <c r="AE83" s="22">
        <v>0</v>
      </c>
      <c r="AF83" s="22">
        <f t="shared" si="26"/>
        <v>118</v>
      </c>
      <c r="AG83" s="22">
        <v>0</v>
      </c>
      <c r="AH83" s="22">
        <v>76</v>
      </c>
      <c r="AI83" s="22">
        <v>36</v>
      </c>
      <c r="AJ83" s="22">
        <v>6</v>
      </c>
      <c r="AK83" s="22">
        <v>0</v>
      </c>
      <c r="AL83" s="22">
        <v>0</v>
      </c>
      <c r="AM83" s="22">
        <f t="shared" si="27"/>
        <v>46</v>
      </c>
      <c r="AN83" s="22">
        <v>0</v>
      </c>
      <c r="AO83" s="22">
        <v>0</v>
      </c>
      <c r="AP83" s="22">
        <v>0</v>
      </c>
      <c r="AQ83" s="22">
        <v>0</v>
      </c>
      <c r="AR83" s="22">
        <v>46</v>
      </c>
      <c r="AS83" s="22">
        <v>0</v>
      </c>
      <c r="AT83" s="22">
        <f t="shared" si="28"/>
        <v>0</v>
      </c>
      <c r="AU83" s="22" t="s">
        <v>251</v>
      </c>
      <c r="AV83" s="22">
        <v>0</v>
      </c>
      <c r="AW83" s="22" t="s">
        <v>251</v>
      </c>
      <c r="AX83" s="22" t="s">
        <v>251</v>
      </c>
      <c r="AY83" s="22" t="s">
        <v>251</v>
      </c>
      <c r="AZ83" s="22">
        <v>0</v>
      </c>
      <c r="BA83" s="22">
        <f t="shared" si="29"/>
        <v>0</v>
      </c>
      <c r="BB83" s="22" t="s">
        <v>251</v>
      </c>
      <c r="BC83" s="22">
        <v>0</v>
      </c>
      <c r="BD83" s="22" t="s">
        <v>251</v>
      </c>
      <c r="BE83" s="22" t="s">
        <v>251</v>
      </c>
      <c r="BF83" s="22" t="s">
        <v>251</v>
      </c>
      <c r="BG83" s="22">
        <v>0</v>
      </c>
      <c r="BH83" s="22">
        <f t="shared" si="30"/>
        <v>19</v>
      </c>
      <c r="BI83" s="22">
        <v>19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</row>
    <row r="84" spans="1:66" ht="13.5">
      <c r="A84" s="40" t="s">
        <v>15</v>
      </c>
      <c r="B84" s="40" t="s">
        <v>165</v>
      </c>
      <c r="C84" s="41" t="s">
        <v>166</v>
      </c>
      <c r="D84" s="22">
        <f t="shared" si="19"/>
        <v>127</v>
      </c>
      <c r="E84" s="22">
        <f t="shared" si="18"/>
        <v>0</v>
      </c>
      <c r="F84" s="22">
        <f t="shared" si="18"/>
        <v>55</v>
      </c>
      <c r="G84" s="22">
        <f t="shared" si="18"/>
        <v>26</v>
      </c>
      <c r="H84" s="22">
        <f t="shared" si="16"/>
        <v>4</v>
      </c>
      <c r="I84" s="22">
        <f t="shared" si="16"/>
        <v>40</v>
      </c>
      <c r="J84" s="22">
        <f t="shared" si="16"/>
        <v>2</v>
      </c>
      <c r="K84" s="22">
        <f t="shared" si="20"/>
        <v>2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2</v>
      </c>
      <c r="R84" s="22">
        <f t="shared" si="21"/>
        <v>125</v>
      </c>
      <c r="S84" s="22">
        <f t="shared" si="22"/>
        <v>0</v>
      </c>
      <c r="T84" s="22">
        <f t="shared" si="23"/>
        <v>55</v>
      </c>
      <c r="U84" s="22">
        <f t="shared" si="17"/>
        <v>26</v>
      </c>
      <c r="V84" s="22">
        <f t="shared" si="17"/>
        <v>4</v>
      </c>
      <c r="W84" s="22">
        <f t="shared" si="17"/>
        <v>40</v>
      </c>
      <c r="X84" s="22">
        <f t="shared" si="24"/>
        <v>0</v>
      </c>
      <c r="Y84" s="22">
        <f t="shared" si="25"/>
        <v>0</v>
      </c>
      <c r="Z84" s="22" t="s">
        <v>251</v>
      </c>
      <c r="AA84" s="22">
        <v>0</v>
      </c>
      <c r="AB84" s="22" t="s">
        <v>251</v>
      </c>
      <c r="AC84" s="22" t="s">
        <v>251</v>
      </c>
      <c r="AD84" s="22" t="s">
        <v>251</v>
      </c>
      <c r="AE84" s="22">
        <v>0</v>
      </c>
      <c r="AF84" s="22">
        <f t="shared" si="26"/>
        <v>85</v>
      </c>
      <c r="AG84" s="22">
        <v>0</v>
      </c>
      <c r="AH84" s="22">
        <v>55</v>
      </c>
      <c r="AI84" s="22">
        <v>26</v>
      </c>
      <c r="AJ84" s="22">
        <v>4</v>
      </c>
      <c r="AK84" s="22">
        <v>0</v>
      </c>
      <c r="AL84" s="22">
        <v>0</v>
      </c>
      <c r="AM84" s="22">
        <f t="shared" si="27"/>
        <v>40</v>
      </c>
      <c r="AN84" s="22">
        <v>0</v>
      </c>
      <c r="AO84" s="22">
        <v>0</v>
      </c>
      <c r="AP84" s="22">
        <v>0</v>
      </c>
      <c r="AQ84" s="22">
        <v>0</v>
      </c>
      <c r="AR84" s="22">
        <v>40</v>
      </c>
      <c r="AS84" s="22">
        <v>0</v>
      </c>
      <c r="AT84" s="22">
        <f t="shared" si="28"/>
        <v>0</v>
      </c>
      <c r="AU84" s="22" t="s">
        <v>251</v>
      </c>
      <c r="AV84" s="22">
        <v>0</v>
      </c>
      <c r="AW84" s="22" t="s">
        <v>251</v>
      </c>
      <c r="AX84" s="22" t="s">
        <v>251</v>
      </c>
      <c r="AY84" s="22" t="s">
        <v>251</v>
      </c>
      <c r="AZ84" s="22">
        <v>0</v>
      </c>
      <c r="BA84" s="22">
        <f t="shared" si="29"/>
        <v>0</v>
      </c>
      <c r="BB84" s="22" t="s">
        <v>251</v>
      </c>
      <c r="BC84" s="22">
        <v>0</v>
      </c>
      <c r="BD84" s="22" t="s">
        <v>251</v>
      </c>
      <c r="BE84" s="22" t="s">
        <v>251</v>
      </c>
      <c r="BF84" s="22" t="s">
        <v>251</v>
      </c>
      <c r="BG84" s="22">
        <v>0</v>
      </c>
      <c r="BH84" s="22">
        <f t="shared" si="30"/>
        <v>3</v>
      </c>
      <c r="BI84" s="22">
        <v>3</v>
      </c>
      <c r="BJ84" s="22">
        <v>0</v>
      </c>
      <c r="BK84" s="22">
        <v>0</v>
      </c>
      <c r="BL84" s="22">
        <v>0</v>
      </c>
      <c r="BM84" s="22">
        <v>0</v>
      </c>
      <c r="BN84" s="22">
        <v>0</v>
      </c>
    </row>
    <row r="85" spans="1:66" ht="13.5">
      <c r="A85" s="40" t="s">
        <v>15</v>
      </c>
      <c r="B85" s="40" t="s">
        <v>167</v>
      </c>
      <c r="C85" s="41" t="s">
        <v>279</v>
      </c>
      <c r="D85" s="22">
        <f t="shared" si="19"/>
        <v>72</v>
      </c>
      <c r="E85" s="22">
        <f t="shared" si="18"/>
        <v>0</v>
      </c>
      <c r="F85" s="22">
        <f t="shared" si="18"/>
        <v>31</v>
      </c>
      <c r="G85" s="22">
        <f t="shared" si="18"/>
        <v>17</v>
      </c>
      <c r="H85" s="22">
        <f t="shared" si="16"/>
        <v>3</v>
      </c>
      <c r="I85" s="22">
        <f t="shared" si="16"/>
        <v>2</v>
      </c>
      <c r="J85" s="22">
        <f t="shared" si="16"/>
        <v>19</v>
      </c>
      <c r="K85" s="22">
        <f t="shared" si="20"/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f t="shared" si="21"/>
        <v>72</v>
      </c>
      <c r="S85" s="22">
        <f t="shared" si="22"/>
        <v>0</v>
      </c>
      <c r="T85" s="22">
        <f t="shared" si="23"/>
        <v>31</v>
      </c>
      <c r="U85" s="22">
        <f t="shared" si="17"/>
        <v>17</v>
      </c>
      <c r="V85" s="22">
        <f t="shared" si="17"/>
        <v>3</v>
      </c>
      <c r="W85" s="22">
        <f t="shared" si="17"/>
        <v>2</v>
      </c>
      <c r="X85" s="22">
        <f t="shared" si="24"/>
        <v>19</v>
      </c>
      <c r="Y85" s="22">
        <f t="shared" si="25"/>
        <v>0</v>
      </c>
      <c r="Z85" s="22" t="s">
        <v>251</v>
      </c>
      <c r="AA85" s="22">
        <v>0</v>
      </c>
      <c r="AB85" s="22" t="s">
        <v>251</v>
      </c>
      <c r="AC85" s="22" t="s">
        <v>251</v>
      </c>
      <c r="AD85" s="22" t="s">
        <v>251</v>
      </c>
      <c r="AE85" s="22">
        <v>0</v>
      </c>
      <c r="AF85" s="22">
        <f t="shared" si="26"/>
        <v>56</v>
      </c>
      <c r="AG85" s="22">
        <v>0</v>
      </c>
      <c r="AH85" s="22">
        <v>31</v>
      </c>
      <c r="AI85" s="22">
        <v>17</v>
      </c>
      <c r="AJ85" s="22">
        <v>3</v>
      </c>
      <c r="AK85" s="22">
        <v>2</v>
      </c>
      <c r="AL85" s="22">
        <v>3</v>
      </c>
      <c r="AM85" s="22">
        <f t="shared" si="27"/>
        <v>16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16</v>
      </c>
      <c r="AT85" s="22">
        <f t="shared" si="28"/>
        <v>0</v>
      </c>
      <c r="AU85" s="22" t="s">
        <v>251</v>
      </c>
      <c r="AV85" s="22">
        <v>0</v>
      </c>
      <c r="AW85" s="22" t="s">
        <v>251</v>
      </c>
      <c r="AX85" s="22" t="s">
        <v>251</v>
      </c>
      <c r="AY85" s="22" t="s">
        <v>251</v>
      </c>
      <c r="AZ85" s="22">
        <v>0</v>
      </c>
      <c r="BA85" s="22">
        <f t="shared" si="29"/>
        <v>0</v>
      </c>
      <c r="BB85" s="22" t="s">
        <v>251</v>
      </c>
      <c r="BC85" s="22">
        <v>0</v>
      </c>
      <c r="BD85" s="22" t="s">
        <v>251</v>
      </c>
      <c r="BE85" s="22" t="s">
        <v>251</v>
      </c>
      <c r="BF85" s="22" t="s">
        <v>251</v>
      </c>
      <c r="BG85" s="22">
        <v>0</v>
      </c>
      <c r="BH85" s="22">
        <f t="shared" si="30"/>
        <v>1</v>
      </c>
      <c r="BI85" s="22">
        <v>0</v>
      </c>
      <c r="BJ85" s="22">
        <v>1</v>
      </c>
      <c r="BK85" s="22">
        <v>0</v>
      </c>
      <c r="BL85" s="22">
        <v>0</v>
      </c>
      <c r="BM85" s="22">
        <v>0</v>
      </c>
      <c r="BN85" s="22">
        <v>0</v>
      </c>
    </row>
    <row r="86" spans="1:66" ht="13.5">
      <c r="A86" s="40" t="s">
        <v>15</v>
      </c>
      <c r="B86" s="40" t="s">
        <v>168</v>
      </c>
      <c r="C86" s="41" t="s">
        <v>169</v>
      </c>
      <c r="D86" s="22">
        <f t="shared" si="19"/>
        <v>189</v>
      </c>
      <c r="E86" s="22">
        <f t="shared" si="18"/>
        <v>0</v>
      </c>
      <c r="F86" s="22">
        <f t="shared" si="18"/>
        <v>24</v>
      </c>
      <c r="G86" s="22">
        <f t="shared" si="18"/>
        <v>34</v>
      </c>
      <c r="H86" s="22">
        <f t="shared" si="16"/>
        <v>6</v>
      </c>
      <c r="I86" s="22">
        <f t="shared" si="16"/>
        <v>0</v>
      </c>
      <c r="J86" s="22">
        <f t="shared" si="16"/>
        <v>125</v>
      </c>
      <c r="K86" s="22">
        <f t="shared" si="20"/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f t="shared" si="21"/>
        <v>189</v>
      </c>
      <c r="S86" s="22">
        <f t="shared" si="22"/>
        <v>0</v>
      </c>
      <c r="T86" s="22">
        <f t="shared" si="23"/>
        <v>24</v>
      </c>
      <c r="U86" s="22">
        <f t="shared" si="17"/>
        <v>34</v>
      </c>
      <c r="V86" s="22">
        <f t="shared" si="17"/>
        <v>6</v>
      </c>
      <c r="W86" s="22">
        <f t="shared" si="17"/>
        <v>0</v>
      </c>
      <c r="X86" s="22">
        <f t="shared" si="24"/>
        <v>125</v>
      </c>
      <c r="Y86" s="22">
        <f t="shared" si="25"/>
        <v>0</v>
      </c>
      <c r="Z86" s="22" t="s">
        <v>251</v>
      </c>
      <c r="AA86" s="22">
        <v>0</v>
      </c>
      <c r="AB86" s="22" t="s">
        <v>251</v>
      </c>
      <c r="AC86" s="22" t="s">
        <v>251</v>
      </c>
      <c r="AD86" s="22" t="s">
        <v>251</v>
      </c>
      <c r="AE86" s="22">
        <v>0</v>
      </c>
      <c r="AF86" s="22">
        <f t="shared" si="26"/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f t="shared" si="27"/>
        <v>189</v>
      </c>
      <c r="AN86" s="22">
        <v>0</v>
      </c>
      <c r="AO86" s="22">
        <v>24</v>
      </c>
      <c r="AP86" s="22">
        <v>34</v>
      </c>
      <c r="AQ86" s="22">
        <v>6</v>
      </c>
      <c r="AR86" s="22">
        <v>0</v>
      </c>
      <c r="AS86" s="22">
        <v>125</v>
      </c>
      <c r="AT86" s="22">
        <f t="shared" si="28"/>
        <v>0</v>
      </c>
      <c r="AU86" s="22" t="s">
        <v>251</v>
      </c>
      <c r="AV86" s="22">
        <v>0</v>
      </c>
      <c r="AW86" s="22" t="s">
        <v>251</v>
      </c>
      <c r="AX86" s="22" t="s">
        <v>251</v>
      </c>
      <c r="AY86" s="22" t="s">
        <v>251</v>
      </c>
      <c r="AZ86" s="22">
        <v>0</v>
      </c>
      <c r="BA86" s="22">
        <f t="shared" si="29"/>
        <v>0</v>
      </c>
      <c r="BB86" s="22" t="s">
        <v>251</v>
      </c>
      <c r="BC86" s="22">
        <v>0</v>
      </c>
      <c r="BD86" s="22" t="s">
        <v>251</v>
      </c>
      <c r="BE86" s="22" t="s">
        <v>251</v>
      </c>
      <c r="BF86" s="22" t="s">
        <v>251</v>
      </c>
      <c r="BG86" s="22">
        <v>0</v>
      </c>
      <c r="BH86" s="22">
        <f t="shared" si="30"/>
        <v>0</v>
      </c>
      <c r="BI86" s="22">
        <v>0</v>
      </c>
      <c r="BJ86" s="22">
        <v>0</v>
      </c>
      <c r="BK86" s="22">
        <v>0</v>
      </c>
      <c r="BL86" s="22">
        <v>0</v>
      </c>
      <c r="BM86" s="22">
        <v>0</v>
      </c>
      <c r="BN86" s="22">
        <v>0</v>
      </c>
    </row>
    <row r="87" spans="1:66" ht="13.5">
      <c r="A87" s="40" t="s">
        <v>15</v>
      </c>
      <c r="B87" s="40" t="s">
        <v>170</v>
      </c>
      <c r="C87" s="41" t="s">
        <v>171</v>
      </c>
      <c r="D87" s="22">
        <f t="shared" si="19"/>
        <v>458</v>
      </c>
      <c r="E87" s="22">
        <f t="shared" si="18"/>
        <v>0</v>
      </c>
      <c r="F87" s="22">
        <f t="shared" si="18"/>
        <v>201</v>
      </c>
      <c r="G87" s="22">
        <f t="shared" si="18"/>
        <v>257</v>
      </c>
      <c r="H87" s="22">
        <f t="shared" si="16"/>
        <v>0</v>
      </c>
      <c r="I87" s="22">
        <f t="shared" si="16"/>
        <v>0</v>
      </c>
      <c r="J87" s="22">
        <f t="shared" si="16"/>
        <v>0</v>
      </c>
      <c r="K87" s="22">
        <f t="shared" si="20"/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f t="shared" si="21"/>
        <v>458</v>
      </c>
      <c r="S87" s="22">
        <f t="shared" si="22"/>
        <v>0</v>
      </c>
      <c r="T87" s="22">
        <f t="shared" si="23"/>
        <v>201</v>
      </c>
      <c r="U87" s="22">
        <f t="shared" si="17"/>
        <v>257</v>
      </c>
      <c r="V87" s="22">
        <f t="shared" si="17"/>
        <v>0</v>
      </c>
      <c r="W87" s="22">
        <f t="shared" si="17"/>
        <v>0</v>
      </c>
      <c r="X87" s="22">
        <f t="shared" si="24"/>
        <v>0</v>
      </c>
      <c r="Y87" s="22">
        <f t="shared" si="25"/>
        <v>0</v>
      </c>
      <c r="Z87" s="22" t="s">
        <v>251</v>
      </c>
      <c r="AA87" s="22">
        <v>0</v>
      </c>
      <c r="AB87" s="22" t="s">
        <v>251</v>
      </c>
      <c r="AC87" s="22" t="s">
        <v>251</v>
      </c>
      <c r="AD87" s="22" t="s">
        <v>251</v>
      </c>
      <c r="AE87" s="22">
        <v>0</v>
      </c>
      <c r="AF87" s="22">
        <f t="shared" si="26"/>
        <v>266</v>
      </c>
      <c r="AG87" s="22">
        <v>0</v>
      </c>
      <c r="AH87" s="22">
        <v>160</v>
      </c>
      <c r="AI87" s="22">
        <v>106</v>
      </c>
      <c r="AJ87" s="22">
        <v>0</v>
      </c>
      <c r="AK87" s="22">
        <v>0</v>
      </c>
      <c r="AL87" s="22">
        <v>0</v>
      </c>
      <c r="AM87" s="22">
        <f t="shared" si="27"/>
        <v>192</v>
      </c>
      <c r="AN87" s="22">
        <v>0</v>
      </c>
      <c r="AO87" s="22">
        <v>41</v>
      </c>
      <c r="AP87" s="22">
        <v>151</v>
      </c>
      <c r="AQ87" s="22">
        <v>0</v>
      </c>
      <c r="AR87" s="22">
        <v>0</v>
      </c>
      <c r="AS87" s="22">
        <v>0</v>
      </c>
      <c r="AT87" s="22">
        <f t="shared" si="28"/>
        <v>0</v>
      </c>
      <c r="AU87" s="22" t="s">
        <v>251</v>
      </c>
      <c r="AV87" s="22">
        <v>0</v>
      </c>
      <c r="AW87" s="22" t="s">
        <v>251</v>
      </c>
      <c r="AX87" s="22" t="s">
        <v>251</v>
      </c>
      <c r="AY87" s="22" t="s">
        <v>251</v>
      </c>
      <c r="AZ87" s="22">
        <v>0</v>
      </c>
      <c r="BA87" s="22">
        <f t="shared" si="29"/>
        <v>0</v>
      </c>
      <c r="BB87" s="22" t="s">
        <v>251</v>
      </c>
      <c r="BC87" s="22">
        <v>0</v>
      </c>
      <c r="BD87" s="22" t="s">
        <v>251</v>
      </c>
      <c r="BE87" s="22" t="s">
        <v>251</v>
      </c>
      <c r="BF87" s="22" t="s">
        <v>251</v>
      </c>
      <c r="BG87" s="22">
        <v>0</v>
      </c>
      <c r="BH87" s="22">
        <f t="shared" si="30"/>
        <v>3</v>
      </c>
      <c r="BI87" s="22">
        <v>0</v>
      </c>
      <c r="BJ87" s="22">
        <v>3</v>
      </c>
      <c r="BK87" s="22">
        <v>0</v>
      </c>
      <c r="BL87" s="22">
        <v>0</v>
      </c>
      <c r="BM87" s="22">
        <v>0</v>
      </c>
      <c r="BN87" s="22">
        <v>0</v>
      </c>
    </row>
    <row r="88" spans="1:66" ht="13.5">
      <c r="A88" s="40" t="s">
        <v>15</v>
      </c>
      <c r="B88" s="40" t="s">
        <v>172</v>
      </c>
      <c r="C88" s="41" t="s">
        <v>173</v>
      </c>
      <c r="D88" s="22">
        <f t="shared" si="19"/>
        <v>87</v>
      </c>
      <c r="E88" s="22">
        <f t="shared" si="18"/>
        <v>0</v>
      </c>
      <c r="F88" s="22">
        <f t="shared" si="18"/>
        <v>13</v>
      </c>
      <c r="G88" s="22">
        <f t="shared" si="18"/>
        <v>14</v>
      </c>
      <c r="H88" s="22">
        <f t="shared" si="16"/>
        <v>2</v>
      </c>
      <c r="I88" s="22">
        <f t="shared" si="16"/>
        <v>2</v>
      </c>
      <c r="J88" s="22">
        <f t="shared" si="16"/>
        <v>56</v>
      </c>
      <c r="K88" s="22">
        <f t="shared" si="20"/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f t="shared" si="21"/>
        <v>87</v>
      </c>
      <c r="S88" s="22">
        <f t="shared" si="22"/>
        <v>0</v>
      </c>
      <c r="T88" s="22">
        <f t="shared" si="23"/>
        <v>13</v>
      </c>
      <c r="U88" s="22">
        <f t="shared" si="17"/>
        <v>14</v>
      </c>
      <c r="V88" s="22">
        <f t="shared" si="17"/>
        <v>2</v>
      </c>
      <c r="W88" s="22">
        <f t="shared" si="17"/>
        <v>2</v>
      </c>
      <c r="X88" s="22">
        <f t="shared" si="24"/>
        <v>56</v>
      </c>
      <c r="Y88" s="22">
        <f t="shared" si="25"/>
        <v>0</v>
      </c>
      <c r="Z88" s="22" t="s">
        <v>251</v>
      </c>
      <c r="AA88" s="22">
        <v>0</v>
      </c>
      <c r="AB88" s="22" t="s">
        <v>251</v>
      </c>
      <c r="AC88" s="22" t="s">
        <v>251</v>
      </c>
      <c r="AD88" s="22" t="s">
        <v>251</v>
      </c>
      <c r="AE88" s="22">
        <v>0</v>
      </c>
      <c r="AF88" s="22">
        <f t="shared" si="26"/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f t="shared" si="27"/>
        <v>87</v>
      </c>
      <c r="AN88" s="22">
        <v>0</v>
      </c>
      <c r="AO88" s="22">
        <v>13</v>
      </c>
      <c r="AP88" s="22">
        <v>14</v>
      </c>
      <c r="AQ88" s="22">
        <v>2</v>
      </c>
      <c r="AR88" s="22">
        <v>2</v>
      </c>
      <c r="AS88" s="22">
        <v>56</v>
      </c>
      <c r="AT88" s="22">
        <f t="shared" si="28"/>
        <v>0</v>
      </c>
      <c r="AU88" s="22" t="s">
        <v>251</v>
      </c>
      <c r="AV88" s="22">
        <v>0</v>
      </c>
      <c r="AW88" s="22" t="s">
        <v>251</v>
      </c>
      <c r="AX88" s="22" t="s">
        <v>251</v>
      </c>
      <c r="AY88" s="22" t="s">
        <v>251</v>
      </c>
      <c r="AZ88" s="22">
        <v>0</v>
      </c>
      <c r="BA88" s="22">
        <f t="shared" si="29"/>
        <v>0</v>
      </c>
      <c r="BB88" s="22" t="s">
        <v>251</v>
      </c>
      <c r="BC88" s="22">
        <v>0</v>
      </c>
      <c r="BD88" s="22" t="s">
        <v>251</v>
      </c>
      <c r="BE88" s="22" t="s">
        <v>251</v>
      </c>
      <c r="BF88" s="22" t="s">
        <v>251</v>
      </c>
      <c r="BG88" s="22">
        <v>0</v>
      </c>
      <c r="BH88" s="22">
        <f t="shared" si="30"/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</row>
    <row r="89" spans="1:66" ht="13.5">
      <c r="A89" s="40" t="s">
        <v>15</v>
      </c>
      <c r="B89" s="40" t="s">
        <v>174</v>
      </c>
      <c r="C89" s="41" t="s">
        <v>13</v>
      </c>
      <c r="D89" s="22">
        <f t="shared" si="19"/>
        <v>102</v>
      </c>
      <c r="E89" s="22">
        <f t="shared" si="18"/>
        <v>0</v>
      </c>
      <c r="F89" s="22">
        <f t="shared" si="18"/>
        <v>12</v>
      </c>
      <c r="G89" s="22">
        <f t="shared" si="18"/>
        <v>14</v>
      </c>
      <c r="H89" s="22">
        <f t="shared" si="16"/>
        <v>1</v>
      </c>
      <c r="I89" s="22">
        <f t="shared" si="16"/>
        <v>1</v>
      </c>
      <c r="J89" s="22">
        <f t="shared" si="16"/>
        <v>74</v>
      </c>
      <c r="K89" s="22">
        <f t="shared" si="20"/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f t="shared" si="21"/>
        <v>102</v>
      </c>
      <c r="S89" s="22">
        <f t="shared" si="22"/>
        <v>0</v>
      </c>
      <c r="T89" s="22">
        <f t="shared" si="23"/>
        <v>12</v>
      </c>
      <c r="U89" s="22">
        <f t="shared" si="17"/>
        <v>14</v>
      </c>
      <c r="V89" s="22">
        <f t="shared" si="17"/>
        <v>1</v>
      </c>
      <c r="W89" s="22">
        <f t="shared" si="17"/>
        <v>1</v>
      </c>
      <c r="X89" s="22">
        <f t="shared" si="24"/>
        <v>74</v>
      </c>
      <c r="Y89" s="22">
        <f t="shared" si="25"/>
        <v>0</v>
      </c>
      <c r="Z89" s="22" t="s">
        <v>251</v>
      </c>
      <c r="AA89" s="22">
        <v>0</v>
      </c>
      <c r="AB89" s="22" t="s">
        <v>251</v>
      </c>
      <c r="AC89" s="22" t="s">
        <v>251</v>
      </c>
      <c r="AD89" s="22" t="s">
        <v>251</v>
      </c>
      <c r="AE89" s="22">
        <v>0</v>
      </c>
      <c r="AF89" s="22">
        <f t="shared" si="26"/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f t="shared" si="27"/>
        <v>102</v>
      </c>
      <c r="AN89" s="22">
        <v>0</v>
      </c>
      <c r="AO89" s="22">
        <v>12</v>
      </c>
      <c r="AP89" s="22">
        <v>14</v>
      </c>
      <c r="AQ89" s="22">
        <v>1</v>
      </c>
      <c r="AR89" s="22">
        <v>1</v>
      </c>
      <c r="AS89" s="22">
        <v>74</v>
      </c>
      <c r="AT89" s="22">
        <f t="shared" si="28"/>
        <v>0</v>
      </c>
      <c r="AU89" s="22" t="s">
        <v>251</v>
      </c>
      <c r="AV89" s="22">
        <v>0</v>
      </c>
      <c r="AW89" s="22" t="s">
        <v>251</v>
      </c>
      <c r="AX89" s="22" t="s">
        <v>251</v>
      </c>
      <c r="AY89" s="22" t="s">
        <v>251</v>
      </c>
      <c r="AZ89" s="22">
        <v>0</v>
      </c>
      <c r="BA89" s="22">
        <f t="shared" si="29"/>
        <v>0</v>
      </c>
      <c r="BB89" s="22" t="s">
        <v>251</v>
      </c>
      <c r="BC89" s="22">
        <v>0</v>
      </c>
      <c r="BD89" s="22" t="s">
        <v>251</v>
      </c>
      <c r="BE89" s="22" t="s">
        <v>251</v>
      </c>
      <c r="BF89" s="22" t="s">
        <v>251</v>
      </c>
      <c r="BG89" s="22">
        <v>0</v>
      </c>
      <c r="BH89" s="22">
        <f t="shared" si="30"/>
        <v>0</v>
      </c>
      <c r="BI89" s="22">
        <v>0</v>
      </c>
      <c r="BJ89" s="22">
        <v>0</v>
      </c>
      <c r="BK89" s="22">
        <v>0</v>
      </c>
      <c r="BL89" s="22">
        <v>0</v>
      </c>
      <c r="BM89" s="22">
        <v>0</v>
      </c>
      <c r="BN89" s="22">
        <v>0</v>
      </c>
    </row>
    <row r="90" spans="1:66" ht="13.5">
      <c r="A90" s="40" t="s">
        <v>15</v>
      </c>
      <c r="B90" s="40" t="s">
        <v>175</v>
      </c>
      <c r="C90" s="41" t="s">
        <v>176</v>
      </c>
      <c r="D90" s="22">
        <f t="shared" si="19"/>
        <v>93</v>
      </c>
      <c r="E90" s="22">
        <f t="shared" si="18"/>
        <v>0</v>
      </c>
      <c r="F90" s="22">
        <f t="shared" si="18"/>
        <v>13</v>
      </c>
      <c r="G90" s="22">
        <f t="shared" si="18"/>
        <v>14</v>
      </c>
      <c r="H90" s="22">
        <f t="shared" si="16"/>
        <v>1</v>
      </c>
      <c r="I90" s="22">
        <f t="shared" si="16"/>
        <v>1</v>
      </c>
      <c r="J90" s="22">
        <f t="shared" si="16"/>
        <v>64</v>
      </c>
      <c r="K90" s="22">
        <f t="shared" si="20"/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f t="shared" si="21"/>
        <v>93</v>
      </c>
      <c r="S90" s="22">
        <f t="shared" si="22"/>
        <v>0</v>
      </c>
      <c r="T90" s="22">
        <f t="shared" si="23"/>
        <v>13</v>
      </c>
      <c r="U90" s="22">
        <f t="shared" si="17"/>
        <v>14</v>
      </c>
      <c r="V90" s="22">
        <f t="shared" si="17"/>
        <v>1</v>
      </c>
      <c r="W90" s="22">
        <f t="shared" si="17"/>
        <v>1</v>
      </c>
      <c r="X90" s="22">
        <f t="shared" si="24"/>
        <v>64</v>
      </c>
      <c r="Y90" s="22">
        <f t="shared" si="25"/>
        <v>0</v>
      </c>
      <c r="Z90" s="22" t="s">
        <v>251</v>
      </c>
      <c r="AA90" s="22">
        <v>0</v>
      </c>
      <c r="AB90" s="22" t="s">
        <v>251</v>
      </c>
      <c r="AC90" s="22" t="s">
        <v>251</v>
      </c>
      <c r="AD90" s="22" t="s">
        <v>251</v>
      </c>
      <c r="AE90" s="22">
        <v>0</v>
      </c>
      <c r="AF90" s="22">
        <f t="shared" si="26"/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f t="shared" si="27"/>
        <v>93</v>
      </c>
      <c r="AN90" s="22">
        <v>0</v>
      </c>
      <c r="AO90" s="22">
        <v>13</v>
      </c>
      <c r="AP90" s="22">
        <v>14</v>
      </c>
      <c r="AQ90" s="22">
        <v>1</v>
      </c>
      <c r="AR90" s="22">
        <v>1</v>
      </c>
      <c r="AS90" s="22">
        <v>64</v>
      </c>
      <c r="AT90" s="22">
        <f t="shared" si="28"/>
        <v>0</v>
      </c>
      <c r="AU90" s="22" t="s">
        <v>251</v>
      </c>
      <c r="AV90" s="22">
        <v>0</v>
      </c>
      <c r="AW90" s="22" t="s">
        <v>251</v>
      </c>
      <c r="AX90" s="22" t="s">
        <v>251</v>
      </c>
      <c r="AY90" s="22" t="s">
        <v>251</v>
      </c>
      <c r="AZ90" s="22">
        <v>0</v>
      </c>
      <c r="BA90" s="22">
        <f t="shared" si="29"/>
        <v>0</v>
      </c>
      <c r="BB90" s="22" t="s">
        <v>251</v>
      </c>
      <c r="BC90" s="22">
        <v>0</v>
      </c>
      <c r="BD90" s="22" t="s">
        <v>251</v>
      </c>
      <c r="BE90" s="22" t="s">
        <v>251</v>
      </c>
      <c r="BF90" s="22" t="s">
        <v>251</v>
      </c>
      <c r="BG90" s="22">
        <v>0</v>
      </c>
      <c r="BH90" s="22">
        <f t="shared" si="30"/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v>0</v>
      </c>
    </row>
    <row r="91" spans="1:66" ht="13.5">
      <c r="A91" s="74" t="s">
        <v>177</v>
      </c>
      <c r="B91" s="75"/>
      <c r="C91" s="76"/>
      <c r="D91" s="22">
        <f aca="true" t="shared" si="31" ref="D91:AI91">SUM(D5:D90)</f>
        <v>136161</v>
      </c>
      <c r="E91" s="22">
        <f t="shared" si="31"/>
        <v>47659</v>
      </c>
      <c r="F91" s="22">
        <f t="shared" si="31"/>
        <v>44323</v>
      </c>
      <c r="G91" s="22">
        <f t="shared" si="31"/>
        <v>24310</v>
      </c>
      <c r="H91" s="22">
        <f t="shared" si="31"/>
        <v>674</v>
      </c>
      <c r="I91" s="22">
        <f t="shared" si="31"/>
        <v>7352</v>
      </c>
      <c r="J91" s="22">
        <f t="shared" si="31"/>
        <v>11843</v>
      </c>
      <c r="K91" s="22">
        <f t="shared" si="31"/>
        <v>13977</v>
      </c>
      <c r="L91" s="22">
        <f t="shared" si="31"/>
        <v>8631</v>
      </c>
      <c r="M91" s="22">
        <f t="shared" si="31"/>
        <v>1847</v>
      </c>
      <c r="N91" s="22">
        <f t="shared" si="31"/>
        <v>1620</v>
      </c>
      <c r="O91" s="22">
        <f t="shared" si="31"/>
        <v>34</v>
      </c>
      <c r="P91" s="22">
        <f t="shared" si="31"/>
        <v>527</v>
      </c>
      <c r="Q91" s="22">
        <f t="shared" si="31"/>
        <v>1318</v>
      </c>
      <c r="R91" s="22">
        <f t="shared" si="31"/>
        <v>122184</v>
      </c>
      <c r="S91" s="22">
        <f t="shared" si="31"/>
        <v>39028</v>
      </c>
      <c r="T91" s="22">
        <f t="shared" si="31"/>
        <v>42476</v>
      </c>
      <c r="U91" s="22">
        <f t="shared" si="31"/>
        <v>22690</v>
      </c>
      <c r="V91" s="22">
        <f t="shared" si="31"/>
        <v>640</v>
      </c>
      <c r="W91" s="22">
        <f t="shared" si="31"/>
        <v>6825</v>
      </c>
      <c r="X91" s="22">
        <f t="shared" si="31"/>
        <v>10525</v>
      </c>
      <c r="Y91" s="22">
        <f t="shared" si="31"/>
        <v>489</v>
      </c>
      <c r="Z91" s="22">
        <f t="shared" si="31"/>
        <v>0</v>
      </c>
      <c r="AA91" s="22">
        <f t="shared" si="31"/>
        <v>489</v>
      </c>
      <c r="AB91" s="22">
        <f t="shared" si="31"/>
        <v>0</v>
      </c>
      <c r="AC91" s="22">
        <f t="shared" si="31"/>
        <v>0</v>
      </c>
      <c r="AD91" s="22">
        <f t="shared" si="31"/>
        <v>0</v>
      </c>
      <c r="AE91" s="22">
        <f t="shared" si="31"/>
        <v>0</v>
      </c>
      <c r="AF91" s="22">
        <f t="shared" si="31"/>
        <v>27794</v>
      </c>
      <c r="AG91" s="22">
        <f t="shared" si="31"/>
        <v>0</v>
      </c>
      <c r="AH91" s="22">
        <f t="shared" si="31"/>
        <v>19474</v>
      </c>
      <c r="AI91" s="22">
        <f t="shared" si="31"/>
        <v>2258</v>
      </c>
      <c r="AJ91" s="22">
        <f aca="true" t="shared" si="32" ref="AJ91:BO91">SUM(AJ5:AJ90)</f>
        <v>140</v>
      </c>
      <c r="AK91" s="22">
        <f t="shared" si="32"/>
        <v>4679</v>
      </c>
      <c r="AL91" s="22">
        <f t="shared" si="32"/>
        <v>1243</v>
      </c>
      <c r="AM91" s="22">
        <f t="shared" si="32"/>
        <v>91390</v>
      </c>
      <c r="AN91" s="22">
        <f t="shared" si="32"/>
        <v>39028</v>
      </c>
      <c r="AO91" s="22">
        <f t="shared" si="32"/>
        <v>22513</v>
      </c>
      <c r="AP91" s="22">
        <f t="shared" si="32"/>
        <v>20432</v>
      </c>
      <c r="AQ91" s="22">
        <f t="shared" si="32"/>
        <v>500</v>
      </c>
      <c r="AR91" s="22">
        <f t="shared" si="32"/>
        <v>2146</v>
      </c>
      <c r="AS91" s="22">
        <f t="shared" si="32"/>
        <v>6771</v>
      </c>
      <c r="AT91" s="22">
        <f t="shared" si="32"/>
        <v>0</v>
      </c>
      <c r="AU91" s="22">
        <f t="shared" si="32"/>
        <v>0</v>
      </c>
      <c r="AV91" s="22">
        <f t="shared" si="32"/>
        <v>0</v>
      </c>
      <c r="AW91" s="22">
        <f t="shared" si="32"/>
        <v>0</v>
      </c>
      <c r="AX91" s="22">
        <f t="shared" si="32"/>
        <v>0</v>
      </c>
      <c r="AY91" s="22">
        <f t="shared" si="32"/>
        <v>0</v>
      </c>
      <c r="AZ91" s="22">
        <f t="shared" si="32"/>
        <v>0</v>
      </c>
      <c r="BA91" s="22">
        <f t="shared" si="32"/>
        <v>2511</v>
      </c>
      <c r="BB91" s="22">
        <f t="shared" si="32"/>
        <v>0</v>
      </c>
      <c r="BC91" s="22">
        <f t="shared" si="32"/>
        <v>0</v>
      </c>
      <c r="BD91" s="22">
        <f t="shared" si="32"/>
        <v>0</v>
      </c>
      <c r="BE91" s="22">
        <f t="shared" si="32"/>
        <v>0</v>
      </c>
      <c r="BF91" s="22">
        <f t="shared" si="32"/>
        <v>0</v>
      </c>
      <c r="BG91" s="22">
        <f t="shared" si="32"/>
        <v>2511</v>
      </c>
      <c r="BH91" s="22">
        <f t="shared" si="32"/>
        <v>27070</v>
      </c>
      <c r="BI91" s="22">
        <f t="shared" si="32"/>
        <v>25477</v>
      </c>
      <c r="BJ91" s="22">
        <f t="shared" si="32"/>
        <v>655</v>
      </c>
      <c r="BK91" s="22">
        <f t="shared" si="32"/>
        <v>389</v>
      </c>
      <c r="BL91" s="22">
        <f t="shared" si="32"/>
        <v>0</v>
      </c>
      <c r="BM91" s="22">
        <f t="shared" si="32"/>
        <v>0</v>
      </c>
      <c r="BN91" s="22">
        <f t="shared" si="32"/>
        <v>549</v>
      </c>
    </row>
  </sheetData>
  <mergeCells count="13">
    <mergeCell ref="A91:C91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2003-02-07T12:59:25Z</dcterms:modified>
  <cp:category/>
  <cp:version/>
  <cp:contentType/>
  <cp:contentStatus/>
</cp:coreProperties>
</file>