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'ごみ処理概要'!$A$2:$AP$84</definedName>
    <definedName name="_xlnm.Print_Area" localSheetId="2">'ごみ処理量内訳'!$A$2:$AI$84</definedName>
    <definedName name="_xlnm.Print_Area" localSheetId="1">'ごみ搬入量内訳'!$A$2:$AH$85</definedName>
    <definedName name="_xlnm.Print_Area" localSheetId="3">'資源化量内訳'!$A$2:$BN$83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<sst xmlns="http://schemas.openxmlformats.org/spreadsheetml/2006/main" count="2333" uniqueCount="265">
  <si>
    <t>吉井町</t>
  </si>
  <si>
    <t>大原町</t>
  </si>
  <si>
    <t>川上村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</si>
  <si>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</si>
  <si>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</si>
  <si>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</si>
  <si>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</si>
  <si>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</si>
  <si>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</si>
  <si>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</si>
  <si>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</si>
  <si>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</si>
  <si>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旭町</t>
  </si>
  <si>
    <t>御津町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</si>
  <si>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</si>
  <si>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</si>
  <si>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加茂町</t>
  </si>
  <si>
    <t>岡山県</t>
  </si>
  <si>
    <t>33201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</si>
  <si>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</si>
  <si>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</si>
  <si>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</si>
  <si>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</si>
  <si>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</si>
  <si>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</si>
  <si>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</si>
  <si>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</si>
  <si>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</si>
  <si>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</si>
  <si>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</si>
  <si>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</si>
  <si>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</si>
  <si>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</si>
  <si>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</si>
  <si>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</si>
  <si>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</si>
  <si>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</si>
  <si>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</si>
  <si>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33301</t>
  </si>
  <si>
    <t>33303</t>
  </si>
  <si>
    <t>建部町</t>
  </si>
  <si>
    <t>33305</t>
  </si>
  <si>
    <t>加茂川町</t>
  </si>
  <si>
    <t>33321</t>
  </si>
  <si>
    <t>瀬戸町</t>
  </si>
  <si>
    <t>33322</t>
  </si>
  <si>
    <t>山陽町</t>
  </si>
  <si>
    <t>33323</t>
  </si>
  <si>
    <t>赤坂町</t>
  </si>
  <si>
    <t>33324</t>
  </si>
  <si>
    <t>熊山町</t>
  </si>
  <si>
    <t>33325</t>
  </si>
  <si>
    <t>33342</t>
  </si>
  <si>
    <t>日生町</t>
  </si>
  <si>
    <t>33344</t>
  </si>
  <si>
    <t>吉永町</t>
  </si>
  <si>
    <t>33345</t>
  </si>
  <si>
    <t>佐伯町</t>
  </si>
  <si>
    <t>33346</t>
  </si>
  <si>
    <t>和気町</t>
  </si>
  <si>
    <t>33361</t>
  </si>
  <si>
    <t>牛窓町</t>
  </si>
  <si>
    <t>33362</t>
  </si>
  <si>
    <t>邑久町</t>
  </si>
  <si>
    <t>33363</t>
  </si>
  <si>
    <t>長船町</t>
  </si>
  <si>
    <t>33401</t>
  </si>
  <si>
    <t>灘崎町</t>
  </si>
  <si>
    <t>33423</t>
  </si>
  <si>
    <t>早島町</t>
  </si>
  <si>
    <t>33427</t>
  </si>
  <si>
    <t>山手村</t>
  </si>
  <si>
    <t>33428</t>
  </si>
  <si>
    <t>清音村</t>
  </si>
  <si>
    <t>33441</t>
  </si>
  <si>
    <t>船穂町</t>
  </si>
  <si>
    <t>33442</t>
  </si>
  <si>
    <t>金光町</t>
  </si>
  <si>
    <t>33443</t>
  </si>
  <si>
    <t>鴨方町</t>
  </si>
  <si>
    <t>33444</t>
  </si>
  <si>
    <t>寄島町</t>
  </si>
  <si>
    <t>33445</t>
  </si>
  <si>
    <t>里庄町</t>
  </si>
  <si>
    <t>33461</t>
  </si>
  <si>
    <t>矢掛町</t>
  </si>
  <si>
    <t>33462</t>
  </si>
  <si>
    <t>美星町</t>
  </si>
  <si>
    <t>33481</t>
  </si>
  <si>
    <t>芳井町</t>
  </si>
  <si>
    <t>33503</t>
  </si>
  <si>
    <t>真備町</t>
  </si>
  <si>
    <t>33521</t>
  </si>
  <si>
    <t>有漢町</t>
  </si>
  <si>
    <t>33522</t>
  </si>
  <si>
    <t>北房町</t>
  </si>
  <si>
    <t>33523</t>
  </si>
  <si>
    <t>賀陽町</t>
  </si>
  <si>
    <t>33541</t>
  </si>
  <si>
    <t>成羽町</t>
  </si>
  <si>
    <t>33542</t>
  </si>
  <si>
    <t>川上町</t>
  </si>
  <si>
    <t>33543</t>
  </si>
  <si>
    <t>備中町</t>
  </si>
  <si>
    <t>33561</t>
  </si>
  <si>
    <t>大佐町</t>
  </si>
  <si>
    <t>33562</t>
  </si>
  <si>
    <t>神郷町</t>
  </si>
  <si>
    <t>33563</t>
  </si>
  <si>
    <t>哲多町</t>
  </si>
  <si>
    <t>33564</t>
  </si>
  <si>
    <t>哲西町</t>
  </si>
  <si>
    <t>33581</t>
  </si>
  <si>
    <t>勝山町</t>
  </si>
  <si>
    <t>33582</t>
  </si>
  <si>
    <t>落合町</t>
  </si>
  <si>
    <t>33583</t>
  </si>
  <si>
    <t>湯原町</t>
  </si>
  <si>
    <t>33584</t>
  </si>
  <si>
    <t>久世町</t>
  </si>
  <si>
    <t>33585</t>
  </si>
  <si>
    <t>美甘村</t>
  </si>
  <si>
    <t>33586</t>
  </si>
  <si>
    <t>新庄村</t>
  </si>
  <si>
    <t>33587</t>
  </si>
  <si>
    <t>33588</t>
  </si>
  <si>
    <t>八束村</t>
  </si>
  <si>
    <t>33589</t>
  </si>
  <si>
    <t>中和村</t>
  </si>
  <si>
    <t>33601</t>
  </si>
  <si>
    <t>33602</t>
  </si>
  <si>
    <t>富村</t>
  </si>
  <si>
    <t>33603</t>
  </si>
  <si>
    <t>奥津町</t>
  </si>
  <si>
    <t>33604</t>
  </si>
  <si>
    <t>上齋原村</t>
  </si>
  <si>
    <t>33605</t>
  </si>
  <si>
    <t>阿波村</t>
  </si>
  <si>
    <t>33606</t>
  </si>
  <si>
    <t>鏡野町</t>
  </si>
  <si>
    <t>33621</t>
  </si>
  <si>
    <t>勝田町</t>
  </si>
  <si>
    <t>33622</t>
  </si>
  <si>
    <t>勝央町</t>
  </si>
  <si>
    <t>33623</t>
  </si>
  <si>
    <t>奈義町</t>
  </si>
  <si>
    <t>33624</t>
  </si>
  <si>
    <t>勝北町</t>
  </si>
  <si>
    <t>33641</t>
  </si>
  <si>
    <t>33642</t>
  </si>
  <si>
    <t>東粟倉村</t>
  </si>
  <si>
    <t>33643</t>
  </si>
  <si>
    <t>西粟倉村</t>
  </si>
  <si>
    <t>33644</t>
  </si>
  <si>
    <t>美作町</t>
  </si>
  <si>
    <t>33645</t>
  </si>
  <si>
    <t>作東町</t>
  </si>
  <si>
    <t>33646</t>
  </si>
  <si>
    <t>英田町</t>
  </si>
  <si>
    <t>33661</t>
  </si>
  <si>
    <t>中央町</t>
  </si>
  <si>
    <t>33662</t>
  </si>
  <si>
    <t>33663</t>
  </si>
  <si>
    <t>久米南町</t>
  </si>
  <si>
    <t>33664</t>
  </si>
  <si>
    <t>久米町</t>
  </si>
  <si>
    <t>33665</t>
  </si>
  <si>
    <t>柵原町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</si>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</sst>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243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209</v>
      </c>
      <c r="B2" s="49" t="s">
        <v>210</v>
      </c>
      <c r="C2" s="54" t="s">
        <v>211</v>
      </c>
      <c r="D2" s="57" t="s">
        <v>212</v>
      </c>
      <c r="E2" s="47"/>
      <c r="F2" s="57" t="s">
        <v>213</v>
      </c>
      <c r="G2" s="47"/>
      <c r="H2" s="47"/>
      <c r="I2" s="48"/>
      <c r="J2" s="58" t="s">
        <v>214</v>
      </c>
      <c r="K2" s="59"/>
      <c r="L2" s="60"/>
      <c r="M2" s="54" t="s">
        <v>215</v>
      </c>
      <c r="N2" s="8" t="s">
        <v>216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14</v>
      </c>
      <c r="AE2" s="57" t="s">
        <v>217</v>
      </c>
      <c r="AF2" s="68"/>
      <c r="AG2" s="68"/>
      <c r="AH2" s="68"/>
      <c r="AI2" s="68"/>
      <c r="AJ2" s="68"/>
      <c r="AK2" s="69"/>
      <c r="AL2" s="62" t="s">
        <v>15</v>
      </c>
      <c r="AM2" s="57" t="s">
        <v>218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219</v>
      </c>
      <c r="F3" s="54" t="s">
        <v>220</v>
      </c>
      <c r="G3" s="54" t="s">
        <v>221</v>
      </c>
      <c r="H3" s="54" t="s">
        <v>222</v>
      </c>
      <c r="I3" s="12" t="s">
        <v>223</v>
      </c>
      <c r="J3" s="62" t="s">
        <v>262</v>
      </c>
      <c r="K3" s="62" t="s">
        <v>263</v>
      </c>
      <c r="L3" s="62" t="s">
        <v>264</v>
      </c>
      <c r="M3" s="61"/>
      <c r="N3" s="54" t="s">
        <v>224</v>
      </c>
      <c r="O3" s="54" t="s">
        <v>245</v>
      </c>
      <c r="P3" s="65" t="s">
        <v>225</v>
      </c>
      <c r="Q3" s="66"/>
      <c r="R3" s="66"/>
      <c r="S3" s="66"/>
      <c r="T3" s="66"/>
      <c r="U3" s="67"/>
      <c r="V3" s="14" t="s">
        <v>226</v>
      </c>
      <c r="W3" s="9"/>
      <c r="X3" s="9"/>
      <c r="Y3" s="9"/>
      <c r="Z3" s="9"/>
      <c r="AA3" s="9"/>
      <c r="AB3" s="15"/>
      <c r="AC3" s="12" t="s">
        <v>223</v>
      </c>
      <c r="AD3" s="63"/>
      <c r="AE3" s="54" t="s">
        <v>227</v>
      </c>
      <c r="AF3" s="54" t="s">
        <v>251</v>
      </c>
      <c r="AG3" s="54" t="s">
        <v>247</v>
      </c>
      <c r="AH3" s="54" t="s">
        <v>248</v>
      </c>
      <c r="AI3" s="54" t="s">
        <v>249</v>
      </c>
      <c r="AJ3" s="54" t="s">
        <v>250</v>
      </c>
      <c r="AK3" s="12" t="s">
        <v>228</v>
      </c>
      <c r="AL3" s="63"/>
      <c r="AM3" s="54" t="s">
        <v>245</v>
      </c>
      <c r="AN3" s="54" t="s">
        <v>229</v>
      </c>
      <c r="AO3" s="54" t="s">
        <v>230</v>
      </c>
      <c r="AP3" s="12" t="s">
        <v>223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223</v>
      </c>
      <c r="Q4" s="7" t="s">
        <v>246</v>
      </c>
      <c r="R4" s="7" t="s">
        <v>247</v>
      </c>
      <c r="S4" s="7" t="s">
        <v>248</v>
      </c>
      <c r="T4" s="7" t="s">
        <v>249</v>
      </c>
      <c r="U4" s="7" t="s">
        <v>250</v>
      </c>
      <c r="V4" s="12" t="s">
        <v>223</v>
      </c>
      <c r="W4" s="7" t="s">
        <v>231</v>
      </c>
      <c r="X4" s="7" t="s">
        <v>232</v>
      </c>
      <c r="Y4" s="7" t="s">
        <v>233</v>
      </c>
      <c r="Z4" s="17" t="s">
        <v>234</v>
      </c>
      <c r="AA4" s="7" t="s">
        <v>235</v>
      </c>
      <c r="AB4" s="7" t="s">
        <v>236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237</v>
      </c>
      <c r="E5" s="19" t="s">
        <v>237</v>
      </c>
      <c r="F5" s="20" t="s">
        <v>238</v>
      </c>
      <c r="G5" s="20" t="s">
        <v>238</v>
      </c>
      <c r="H5" s="20" t="s">
        <v>238</v>
      </c>
      <c r="I5" s="20" t="s">
        <v>238</v>
      </c>
      <c r="J5" s="21" t="s">
        <v>239</v>
      </c>
      <c r="K5" s="21" t="s">
        <v>239</v>
      </c>
      <c r="L5" s="21" t="s">
        <v>239</v>
      </c>
      <c r="M5" s="20" t="s">
        <v>240</v>
      </c>
      <c r="N5" s="20" t="s">
        <v>240</v>
      </c>
      <c r="O5" s="20" t="s">
        <v>240</v>
      </c>
      <c r="P5" s="20" t="s">
        <v>240</v>
      </c>
      <c r="Q5" s="20" t="s">
        <v>240</v>
      </c>
      <c r="R5" s="20" t="s">
        <v>240</v>
      </c>
      <c r="S5" s="20" t="s">
        <v>240</v>
      </c>
      <c r="T5" s="20" t="s">
        <v>240</v>
      </c>
      <c r="U5" s="20" t="s">
        <v>240</v>
      </c>
      <c r="V5" s="20" t="s">
        <v>240</v>
      </c>
      <c r="W5" s="20" t="s">
        <v>240</v>
      </c>
      <c r="X5" s="20" t="s">
        <v>240</v>
      </c>
      <c r="Y5" s="20" t="s">
        <v>240</v>
      </c>
      <c r="Z5" s="20" t="s">
        <v>240</v>
      </c>
      <c r="AA5" s="20" t="s">
        <v>240</v>
      </c>
      <c r="AB5" s="20" t="s">
        <v>240</v>
      </c>
      <c r="AC5" s="20" t="s">
        <v>240</v>
      </c>
      <c r="AD5" s="20" t="s">
        <v>241</v>
      </c>
      <c r="AE5" s="20" t="s">
        <v>240</v>
      </c>
      <c r="AF5" s="20" t="s">
        <v>240</v>
      </c>
      <c r="AG5" s="20" t="s">
        <v>240</v>
      </c>
      <c r="AH5" s="20" t="s">
        <v>240</v>
      </c>
      <c r="AI5" s="20" t="s">
        <v>240</v>
      </c>
      <c r="AJ5" s="20" t="s">
        <v>240</v>
      </c>
      <c r="AK5" s="20" t="s">
        <v>240</v>
      </c>
      <c r="AL5" s="20" t="s">
        <v>241</v>
      </c>
      <c r="AM5" s="20" t="s">
        <v>240</v>
      </c>
      <c r="AN5" s="20" t="s">
        <v>240</v>
      </c>
      <c r="AO5" s="20" t="s">
        <v>240</v>
      </c>
      <c r="AP5" s="20" t="s">
        <v>240</v>
      </c>
    </row>
    <row r="6" spans="1:42" ht="13.5">
      <c r="A6" s="40" t="s">
        <v>17</v>
      </c>
      <c r="B6" s="40" t="s">
        <v>18</v>
      </c>
      <c r="C6" s="41" t="s">
        <v>19</v>
      </c>
      <c r="D6" s="22">
        <v>621311</v>
      </c>
      <c r="E6" s="22">
        <v>621311</v>
      </c>
      <c r="F6" s="22">
        <v>243848</v>
      </c>
      <c r="G6" s="22">
        <v>21520</v>
      </c>
      <c r="H6" s="22">
        <v>0</v>
      </c>
      <c r="I6" s="22">
        <f aca="true" t="shared" si="0" ref="I6:I24">SUM(F6:H6)</f>
        <v>265368</v>
      </c>
      <c r="J6" s="22">
        <v>1170.1637608836093</v>
      </c>
      <c r="K6" s="22">
        <v>843.0251869318398</v>
      </c>
      <c r="L6" s="22">
        <v>327.1385739517696</v>
      </c>
      <c r="M6" s="22">
        <v>19086</v>
      </c>
      <c r="N6" s="22">
        <v>204524</v>
      </c>
      <c r="O6" s="22">
        <v>39342</v>
      </c>
      <c r="P6" s="22">
        <f aca="true" t="shared" si="1" ref="P6:P24">SUM(Q6:U6)</f>
        <v>4410</v>
      </c>
      <c r="Q6" s="22">
        <v>0</v>
      </c>
      <c r="R6" s="22">
        <v>4410</v>
      </c>
      <c r="S6" s="22">
        <v>0</v>
      </c>
      <c r="T6" s="22">
        <v>0</v>
      </c>
      <c r="U6" s="22">
        <v>0</v>
      </c>
      <c r="V6" s="22">
        <f aca="true" t="shared" si="2" ref="V6:V24">SUM(W6:AB6)</f>
        <v>17092</v>
      </c>
      <c r="W6" s="22">
        <v>4215</v>
      </c>
      <c r="X6" s="22">
        <v>12877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24">N6+O6+P6+V6</f>
        <v>265368</v>
      </c>
      <c r="AD6" s="23">
        <v>85.1745500587863</v>
      </c>
      <c r="AE6" s="22">
        <v>335</v>
      </c>
      <c r="AF6" s="22">
        <v>0</v>
      </c>
      <c r="AG6" s="22">
        <v>4410</v>
      </c>
      <c r="AH6" s="22">
        <v>0</v>
      </c>
      <c r="AI6" s="22">
        <v>0</v>
      </c>
      <c r="AJ6" s="22" t="s">
        <v>242</v>
      </c>
      <c r="AK6" s="22">
        <f aca="true" t="shared" si="4" ref="AK6:AK24">SUM(AE6:AI6)</f>
        <v>4745</v>
      </c>
      <c r="AL6" s="23">
        <v>14.386508890716954</v>
      </c>
      <c r="AM6" s="22">
        <v>39342</v>
      </c>
      <c r="AN6" s="22">
        <v>26189</v>
      </c>
      <c r="AO6" s="22">
        <v>0</v>
      </c>
      <c r="AP6" s="22">
        <f aca="true" t="shared" si="5" ref="AP6:AP24">SUM(AM6:AO6)</f>
        <v>65531</v>
      </c>
    </row>
    <row r="7" spans="1:42" ht="13.5">
      <c r="A7" s="40" t="s">
        <v>17</v>
      </c>
      <c r="B7" s="40" t="s">
        <v>20</v>
      </c>
      <c r="C7" s="41" t="s">
        <v>21</v>
      </c>
      <c r="D7" s="22">
        <v>431699</v>
      </c>
      <c r="E7" s="22">
        <v>431678</v>
      </c>
      <c r="F7" s="22">
        <v>161860</v>
      </c>
      <c r="G7" s="22">
        <v>19190</v>
      </c>
      <c r="H7" s="22">
        <v>5</v>
      </c>
      <c r="I7" s="22">
        <f t="shared" si="0"/>
        <v>181055</v>
      </c>
      <c r="J7" s="22">
        <v>1149.043884489913</v>
      </c>
      <c r="K7" s="22">
        <v>690.9558083452806</v>
      </c>
      <c r="L7" s="22">
        <v>458.08807614463234</v>
      </c>
      <c r="M7" s="22">
        <v>16868</v>
      </c>
      <c r="N7" s="22">
        <v>152097</v>
      </c>
      <c r="O7" s="22">
        <v>10081</v>
      </c>
      <c r="P7" s="22">
        <f t="shared" si="1"/>
        <v>13145</v>
      </c>
      <c r="Q7" s="22">
        <v>9795</v>
      </c>
      <c r="R7" s="22">
        <v>3350</v>
      </c>
      <c r="S7" s="22">
        <v>0</v>
      </c>
      <c r="T7" s="22">
        <v>0</v>
      </c>
      <c r="U7" s="22">
        <v>0</v>
      </c>
      <c r="V7" s="22">
        <f t="shared" si="2"/>
        <v>5727</v>
      </c>
      <c r="W7" s="22">
        <v>2449</v>
      </c>
      <c r="X7" s="22">
        <v>1850</v>
      </c>
      <c r="Y7" s="22">
        <v>936</v>
      </c>
      <c r="Z7" s="22">
        <v>0</v>
      </c>
      <c r="AA7" s="22">
        <v>0</v>
      </c>
      <c r="AB7" s="22">
        <v>492</v>
      </c>
      <c r="AC7" s="22">
        <f t="shared" si="3"/>
        <v>181050</v>
      </c>
      <c r="AD7" s="23">
        <v>94.4319248826291</v>
      </c>
      <c r="AE7" s="22">
        <v>119</v>
      </c>
      <c r="AF7" s="22">
        <v>5276</v>
      </c>
      <c r="AG7" s="22">
        <v>3179</v>
      </c>
      <c r="AH7" s="22">
        <v>0</v>
      </c>
      <c r="AI7" s="22">
        <v>0</v>
      </c>
      <c r="AJ7" s="22" t="s">
        <v>242</v>
      </c>
      <c r="AK7" s="22">
        <f t="shared" si="4"/>
        <v>8574</v>
      </c>
      <c r="AL7" s="23">
        <v>15.74844127365879</v>
      </c>
      <c r="AM7" s="22">
        <v>10081</v>
      </c>
      <c r="AN7" s="22">
        <v>22095</v>
      </c>
      <c r="AO7" s="22">
        <v>2353</v>
      </c>
      <c r="AP7" s="22">
        <f t="shared" si="5"/>
        <v>34529</v>
      </c>
    </row>
    <row r="8" spans="1:42" ht="13.5">
      <c r="A8" s="40" t="s">
        <v>17</v>
      </c>
      <c r="B8" s="40" t="s">
        <v>22</v>
      </c>
      <c r="C8" s="41" t="s">
        <v>23</v>
      </c>
      <c r="D8" s="22">
        <v>89334</v>
      </c>
      <c r="E8" s="22">
        <v>89334</v>
      </c>
      <c r="F8" s="22">
        <v>31241</v>
      </c>
      <c r="G8" s="22">
        <v>913</v>
      </c>
      <c r="H8" s="22">
        <v>0</v>
      </c>
      <c r="I8" s="22">
        <f t="shared" si="0"/>
        <v>32154</v>
      </c>
      <c r="J8" s="22">
        <v>986.1099993835663</v>
      </c>
      <c r="K8" s="22">
        <v>514.8908620902747</v>
      </c>
      <c r="L8" s="22">
        <v>471.2191372932915</v>
      </c>
      <c r="M8" s="22">
        <v>4863</v>
      </c>
      <c r="N8" s="22">
        <v>26150</v>
      </c>
      <c r="O8" s="22">
        <v>259</v>
      </c>
      <c r="P8" s="22">
        <f t="shared" si="1"/>
        <v>5079</v>
      </c>
      <c r="Q8" s="22">
        <v>1030</v>
      </c>
      <c r="R8" s="22">
        <v>4049</v>
      </c>
      <c r="S8" s="22">
        <v>0</v>
      </c>
      <c r="T8" s="22">
        <v>0</v>
      </c>
      <c r="U8" s="22">
        <v>0</v>
      </c>
      <c r="V8" s="22">
        <f t="shared" si="2"/>
        <v>666</v>
      </c>
      <c r="W8" s="22">
        <v>38</v>
      </c>
      <c r="X8" s="22">
        <v>0</v>
      </c>
      <c r="Y8" s="22">
        <v>628</v>
      </c>
      <c r="Z8" s="22">
        <v>0</v>
      </c>
      <c r="AA8" s="22">
        <v>0</v>
      </c>
      <c r="AB8" s="22">
        <v>0</v>
      </c>
      <c r="AC8" s="22">
        <f t="shared" si="3"/>
        <v>32154</v>
      </c>
      <c r="AD8" s="23">
        <v>99.19450146171549</v>
      </c>
      <c r="AE8" s="22">
        <v>0</v>
      </c>
      <c r="AF8" s="22">
        <v>389</v>
      </c>
      <c r="AG8" s="22">
        <v>1288</v>
      </c>
      <c r="AH8" s="22">
        <v>0</v>
      </c>
      <c r="AI8" s="22">
        <v>0</v>
      </c>
      <c r="AJ8" s="22" t="s">
        <v>242</v>
      </c>
      <c r="AK8" s="22">
        <f t="shared" si="4"/>
        <v>1677</v>
      </c>
      <c r="AL8" s="23">
        <v>19.466731501742444</v>
      </c>
      <c r="AM8" s="22">
        <v>259</v>
      </c>
      <c r="AN8" s="22">
        <v>4675</v>
      </c>
      <c r="AO8" s="22">
        <v>1604</v>
      </c>
      <c r="AP8" s="22">
        <f t="shared" si="5"/>
        <v>6538</v>
      </c>
    </row>
    <row r="9" spans="1:42" ht="13.5">
      <c r="A9" s="40" t="s">
        <v>17</v>
      </c>
      <c r="B9" s="40" t="s">
        <v>24</v>
      </c>
      <c r="C9" s="41" t="s">
        <v>25</v>
      </c>
      <c r="D9" s="22">
        <v>71367</v>
      </c>
      <c r="E9" s="22">
        <v>71367</v>
      </c>
      <c r="F9" s="22">
        <v>23435</v>
      </c>
      <c r="G9" s="22">
        <v>2797</v>
      </c>
      <c r="H9" s="22">
        <v>0</v>
      </c>
      <c r="I9" s="22">
        <f t="shared" si="0"/>
        <v>26232</v>
      </c>
      <c r="J9" s="22">
        <v>1007.0269613502729</v>
      </c>
      <c r="K9" s="22">
        <v>834.7359807715895</v>
      </c>
      <c r="L9" s="22">
        <v>172.29098057868347</v>
      </c>
      <c r="M9" s="22">
        <v>2663</v>
      </c>
      <c r="N9" s="22">
        <v>21223</v>
      </c>
      <c r="O9" s="22">
        <v>2877</v>
      </c>
      <c r="P9" s="22">
        <f t="shared" si="1"/>
        <v>1179</v>
      </c>
      <c r="Q9" s="22">
        <v>819</v>
      </c>
      <c r="R9" s="22">
        <v>360</v>
      </c>
      <c r="S9" s="22">
        <v>0</v>
      </c>
      <c r="T9" s="22">
        <v>0</v>
      </c>
      <c r="U9" s="22">
        <v>0</v>
      </c>
      <c r="V9" s="22">
        <f t="shared" si="2"/>
        <v>953</v>
      </c>
      <c r="W9" s="22">
        <v>75</v>
      </c>
      <c r="X9" s="22">
        <v>0</v>
      </c>
      <c r="Y9" s="22">
        <v>748</v>
      </c>
      <c r="Z9" s="22">
        <v>107</v>
      </c>
      <c r="AA9" s="22">
        <v>23</v>
      </c>
      <c r="AB9" s="22">
        <v>0</v>
      </c>
      <c r="AC9" s="22">
        <f t="shared" si="3"/>
        <v>26232</v>
      </c>
      <c r="AD9" s="23">
        <v>89.03247941445562</v>
      </c>
      <c r="AE9" s="22">
        <v>0</v>
      </c>
      <c r="AF9" s="22">
        <v>252</v>
      </c>
      <c r="AG9" s="22">
        <v>360</v>
      </c>
      <c r="AH9" s="22">
        <v>0</v>
      </c>
      <c r="AI9" s="22">
        <v>0</v>
      </c>
      <c r="AJ9" s="22" t="s">
        <v>242</v>
      </c>
      <c r="AK9" s="22">
        <f t="shared" si="4"/>
        <v>612</v>
      </c>
      <c r="AL9" s="23">
        <v>14.632289323412357</v>
      </c>
      <c r="AM9" s="22">
        <v>2877</v>
      </c>
      <c r="AN9" s="22">
        <v>3774</v>
      </c>
      <c r="AO9" s="22">
        <v>342</v>
      </c>
      <c r="AP9" s="22">
        <f t="shared" si="5"/>
        <v>6993</v>
      </c>
    </row>
    <row r="10" spans="1:42" ht="13.5">
      <c r="A10" s="40" t="s">
        <v>17</v>
      </c>
      <c r="B10" s="40" t="s">
        <v>26</v>
      </c>
      <c r="C10" s="41" t="s">
        <v>27</v>
      </c>
      <c r="D10" s="22">
        <v>60092</v>
      </c>
      <c r="E10" s="22">
        <v>60092</v>
      </c>
      <c r="F10" s="22">
        <v>17513</v>
      </c>
      <c r="G10" s="22">
        <v>1532</v>
      </c>
      <c r="H10" s="22">
        <v>415</v>
      </c>
      <c r="I10" s="22">
        <f t="shared" si="0"/>
        <v>19460</v>
      </c>
      <c r="J10" s="22">
        <v>887.2240646533762</v>
      </c>
      <c r="K10" s="22">
        <v>728.7911959652735</v>
      </c>
      <c r="L10" s="22">
        <v>158.4328686881029</v>
      </c>
      <c r="M10" s="22">
        <v>2099</v>
      </c>
      <c r="N10" s="22">
        <v>16032</v>
      </c>
      <c r="O10" s="22">
        <v>0</v>
      </c>
      <c r="P10" s="22">
        <f t="shared" si="1"/>
        <v>3013</v>
      </c>
      <c r="Q10" s="22">
        <v>2375</v>
      </c>
      <c r="R10" s="22">
        <v>638</v>
      </c>
      <c r="S10" s="22">
        <v>0</v>
      </c>
      <c r="T10" s="22">
        <v>0</v>
      </c>
      <c r="U10" s="22">
        <v>0</v>
      </c>
      <c r="V10" s="22">
        <f t="shared" si="2"/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 t="shared" si="3"/>
        <v>19045</v>
      </c>
      <c r="AD10" s="23">
        <v>100</v>
      </c>
      <c r="AE10" s="22">
        <v>0</v>
      </c>
      <c r="AF10" s="22">
        <v>705</v>
      </c>
      <c r="AG10" s="22">
        <v>638</v>
      </c>
      <c r="AH10" s="22">
        <v>0</v>
      </c>
      <c r="AI10" s="22">
        <v>0</v>
      </c>
      <c r="AJ10" s="22" t="s">
        <v>242</v>
      </c>
      <c r="AK10" s="22">
        <f t="shared" si="4"/>
        <v>1343</v>
      </c>
      <c r="AL10" s="23">
        <v>16.27884979190314</v>
      </c>
      <c r="AM10" s="22">
        <v>0</v>
      </c>
      <c r="AN10" s="22">
        <v>1752</v>
      </c>
      <c r="AO10" s="22">
        <v>1269</v>
      </c>
      <c r="AP10" s="22">
        <f t="shared" si="5"/>
        <v>3021</v>
      </c>
    </row>
    <row r="11" spans="1:42" ht="13.5">
      <c r="A11" s="40" t="s">
        <v>17</v>
      </c>
      <c r="B11" s="40" t="s">
        <v>28</v>
      </c>
      <c r="C11" s="41" t="s">
        <v>29</v>
      </c>
      <c r="D11" s="22">
        <v>35859</v>
      </c>
      <c r="E11" s="22">
        <v>35859</v>
      </c>
      <c r="F11" s="22">
        <v>8661</v>
      </c>
      <c r="G11" s="22">
        <v>1748</v>
      </c>
      <c r="H11" s="22">
        <v>0</v>
      </c>
      <c r="I11" s="22">
        <f t="shared" si="0"/>
        <v>10409</v>
      </c>
      <c r="J11" s="22">
        <v>795.2761710917226</v>
      </c>
      <c r="K11" s="22">
        <v>708.8646666720149</v>
      </c>
      <c r="L11" s="22">
        <v>86.41150441970778</v>
      </c>
      <c r="M11" s="22">
        <v>1139</v>
      </c>
      <c r="N11" s="22">
        <v>8157</v>
      </c>
      <c r="O11" s="22">
        <v>109</v>
      </c>
      <c r="P11" s="22">
        <f t="shared" si="1"/>
        <v>2143</v>
      </c>
      <c r="Q11" s="22">
        <v>620</v>
      </c>
      <c r="R11" s="22">
        <v>1523</v>
      </c>
      <c r="S11" s="22">
        <v>0</v>
      </c>
      <c r="T11" s="22">
        <v>0</v>
      </c>
      <c r="U11" s="22">
        <v>0</v>
      </c>
      <c r="V11" s="22">
        <f t="shared" si="2"/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10409</v>
      </c>
      <c r="AD11" s="23">
        <v>98.9528292823518</v>
      </c>
      <c r="AE11" s="22">
        <v>0</v>
      </c>
      <c r="AF11" s="22">
        <v>184</v>
      </c>
      <c r="AG11" s="22">
        <v>1162</v>
      </c>
      <c r="AH11" s="22">
        <v>0</v>
      </c>
      <c r="AI11" s="22">
        <v>0</v>
      </c>
      <c r="AJ11" s="22" t="s">
        <v>242</v>
      </c>
      <c r="AK11" s="22">
        <f t="shared" si="4"/>
        <v>1346</v>
      </c>
      <c r="AL11" s="23">
        <v>21.518877727745064</v>
      </c>
      <c r="AM11" s="22">
        <v>109</v>
      </c>
      <c r="AN11" s="22">
        <v>817</v>
      </c>
      <c r="AO11" s="22">
        <v>531</v>
      </c>
      <c r="AP11" s="22">
        <f t="shared" si="5"/>
        <v>1457</v>
      </c>
    </row>
    <row r="12" spans="1:42" ht="13.5">
      <c r="A12" s="40" t="s">
        <v>17</v>
      </c>
      <c r="B12" s="40" t="s">
        <v>30</v>
      </c>
      <c r="C12" s="41" t="s">
        <v>31</v>
      </c>
      <c r="D12" s="22">
        <v>56634</v>
      </c>
      <c r="E12" s="22">
        <v>56634</v>
      </c>
      <c r="F12" s="22">
        <v>18783</v>
      </c>
      <c r="G12" s="22">
        <v>5415</v>
      </c>
      <c r="H12" s="22">
        <v>79</v>
      </c>
      <c r="I12" s="22">
        <f t="shared" si="0"/>
        <v>24277</v>
      </c>
      <c r="J12" s="22">
        <v>1174.4239991369723</v>
      </c>
      <c r="K12" s="22">
        <v>933.5115504941365</v>
      </c>
      <c r="L12" s="22">
        <v>240.9124486428357</v>
      </c>
      <c r="M12" s="22">
        <v>1505</v>
      </c>
      <c r="N12" s="22">
        <v>17868</v>
      </c>
      <c r="O12" s="22">
        <v>2953</v>
      </c>
      <c r="P12" s="22">
        <f t="shared" si="1"/>
        <v>3286</v>
      </c>
      <c r="Q12" s="22">
        <v>2221</v>
      </c>
      <c r="R12" s="22">
        <v>1065</v>
      </c>
      <c r="S12" s="22">
        <v>0</v>
      </c>
      <c r="T12" s="22">
        <v>0</v>
      </c>
      <c r="U12" s="22">
        <v>0</v>
      </c>
      <c r="V12" s="22">
        <f t="shared" si="2"/>
        <v>91</v>
      </c>
      <c r="W12" s="22">
        <v>0</v>
      </c>
      <c r="X12" s="22">
        <v>91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24198</v>
      </c>
      <c r="AD12" s="23">
        <v>87.79651210843872</v>
      </c>
      <c r="AE12" s="22">
        <v>43</v>
      </c>
      <c r="AF12" s="22">
        <v>977</v>
      </c>
      <c r="AG12" s="22">
        <v>1002</v>
      </c>
      <c r="AH12" s="22">
        <v>0</v>
      </c>
      <c r="AI12" s="22">
        <v>0</v>
      </c>
      <c r="AJ12" s="22" t="s">
        <v>242</v>
      </c>
      <c r="AK12" s="22">
        <f t="shared" si="4"/>
        <v>2022</v>
      </c>
      <c r="AL12" s="23">
        <v>14.076177878068707</v>
      </c>
      <c r="AM12" s="22">
        <v>2953</v>
      </c>
      <c r="AN12" s="22">
        <v>1917</v>
      </c>
      <c r="AO12" s="22">
        <v>453</v>
      </c>
      <c r="AP12" s="22">
        <f t="shared" si="5"/>
        <v>5323</v>
      </c>
    </row>
    <row r="13" spans="1:42" ht="13.5">
      <c r="A13" s="40" t="s">
        <v>17</v>
      </c>
      <c r="B13" s="40" t="s">
        <v>32</v>
      </c>
      <c r="C13" s="41" t="s">
        <v>33</v>
      </c>
      <c r="D13" s="22">
        <v>23682</v>
      </c>
      <c r="E13" s="22">
        <v>23682</v>
      </c>
      <c r="F13" s="22">
        <v>7939</v>
      </c>
      <c r="G13" s="22">
        <v>785</v>
      </c>
      <c r="H13" s="22">
        <v>0</v>
      </c>
      <c r="I13" s="22">
        <f t="shared" si="0"/>
        <v>8724</v>
      </c>
      <c r="J13" s="22">
        <v>1009.2631476654717</v>
      </c>
      <c r="K13" s="22">
        <v>538.4125044973756</v>
      </c>
      <c r="L13" s="22">
        <v>470.85064316809604</v>
      </c>
      <c r="M13" s="22">
        <v>602</v>
      </c>
      <c r="N13" s="22">
        <v>7031</v>
      </c>
      <c r="O13" s="22">
        <v>0</v>
      </c>
      <c r="P13" s="22">
        <f t="shared" si="1"/>
        <v>1693</v>
      </c>
      <c r="Q13" s="22">
        <v>1271</v>
      </c>
      <c r="R13" s="22">
        <v>422</v>
      </c>
      <c r="S13" s="22">
        <v>0</v>
      </c>
      <c r="T13" s="22">
        <v>0</v>
      </c>
      <c r="U13" s="22">
        <v>0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8724</v>
      </c>
      <c r="AD13" s="23">
        <v>100</v>
      </c>
      <c r="AE13" s="22">
        <v>0</v>
      </c>
      <c r="AF13" s="22">
        <v>349</v>
      </c>
      <c r="AG13" s="22">
        <v>422</v>
      </c>
      <c r="AH13" s="22">
        <v>0</v>
      </c>
      <c r="AI13" s="22">
        <v>0</v>
      </c>
      <c r="AJ13" s="22" t="s">
        <v>242</v>
      </c>
      <c r="AK13" s="22">
        <f t="shared" si="4"/>
        <v>771</v>
      </c>
      <c r="AL13" s="23">
        <v>14.72228179283723</v>
      </c>
      <c r="AM13" s="22">
        <v>0</v>
      </c>
      <c r="AN13" s="22">
        <v>1114</v>
      </c>
      <c r="AO13" s="22">
        <v>509</v>
      </c>
      <c r="AP13" s="22">
        <f t="shared" si="5"/>
        <v>1623</v>
      </c>
    </row>
    <row r="14" spans="1:42" ht="13.5">
      <c r="A14" s="40" t="s">
        <v>17</v>
      </c>
      <c r="B14" s="40" t="s">
        <v>34</v>
      </c>
      <c r="C14" s="41" t="s">
        <v>35</v>
      </c>
      <c r="D14" s="22">
        <v>24611</v>
      </c>
      <c r="E14" s="22">
        <v>24611</v>
      </c>
      <c r="F14" s="22">
        <v>9560</v>
      </c>
      <c r="G14" s="22">
        <v>227</v>
      </c>
      <c r="H14" s="22">
        <v>0</v>
      </c>
      <c r="I14" s="22">
        <f t="shared" si="0"/>
        <v>9787</v>
      </c>
      <c r="J14" s="22">
        <v>1089.5005741390837</v>
      </c>
      <c r="K14" s="22">
        <v>704.4405469655788</v>
      </c>
      <c r="L14" s="22">
        <v>385.0600271735047</v>
      </c>
      <c r="M14" s="22">
        <v>541</v>
      </c>
      <c r="N14" s="22">
        <v>7804</v>
      </c>
      <c r="O14" s="22">
        <v>1028</v>
      </c>
      <c r="P14" s="22">
        <f t="shared" si="1"/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f t="shared" si="2"/>
        <v>955</v>
      </c>
      <c r="W14" s="22">
        <v>487</v>
      </c>
      <c r="X14" s="22">
        <v>432</v>
      </c>
      <c r="Y14" s="22">
        <v>22</v>
      </c>
      <c r="Z14" s="22">
        <v>0</v>
      </c>
      <c r="AA14" s="22">
        <v>0</v>
      </c>
      <c r="AB14" s="22">
        <v>14</v>
      </c>
      <c r="AC14" s="22">
        <f t="shared" si="3"/>
        <v>9787</v>
      </c>
      <c r="AD14" s="23">
        <v>89.49627056299173</v>
      </c>
      <c r="AE14" s="22">
        <v>63</v>
      </c>
      <c r="AF14" s="22">
        <v>0</v>
      </c>
      <c r="AG14" s="22">
        <v>0</v>
      </c>
      <c r="AH14" s="22">
        <v>0</v>
      </c>
      <c r="AI14" s="22">
        <v>0</v>
      </c>
      <c r="AJ14" s="22" t="s">
        <v>242</v>
      </c>
      <c r="AK14" s="22">
        <f t="shared" si="4"/>
        <v>63</v>
      </c>
      <c r="AL14" s="23">
        <v>15.094887683965919</v>
      </c>
      <c r="AM14" s="22">
        <v>1028</v>
      </c>
      <c r="AN14" s="22">
        <v>1003</v>
      </c>
      <c r="AO14" s="22">
        <v>0</v>
      </c>
      <c r="AP14" s="22">
        <f t="shared" si="5"/>
        <v>2031</v>
      </c>
    </row>
    <row r="15" spans="1:42" ht="13.5">
      <c r="A15" s="40" t="s">
        <v>17</v>
      </c>
      <c r="B15" s="40" t="s">
        <v>36</v>
      </c>
      <c r="C15" s="41" t="s">
        <v>37</v>
      </c>
      <c r="D15" s="22">
        <v>29330</v>
      </c>
      <c r="E15" s="22">
        <v>29330</v>
      </c>
      <c r="F15" s="22">
        <v>11076</v>
      </c>
      <c r="G15" s="22">
        <v>1292</v>
      </c>
      <c r="H15" s="22">
        <v>408</v>
      </c>
      <c r="I15" s="22">
        <f t="shared" si="0"/>
        <v>12776</v>
      </c>
      <c r="J15" s="22">
        <v>1193.4108328001157</v>
      </c>
      <c r="K15" s="22">
        <v>1020.1346043370434</v>
      </c>
      <c r="L15" s="22">
        <v>173.27622846307253</v>
      </c>
      <c r="M15" s="22">
        <v>1244</v>
      </c>
      <c r="N15" s="22">
        <v>9012</v>
      </c>
      <c r="O15" s="22">
        <v>1810</v>
      </c>
      <c r="P15" s="22">
        <f t="shared" si="1"/>
        <v>1546</v>
      </c>
      <c r="Q15" s="22">
        <v>0</v>
      </c>
      <c r="R15" s="22">
        <v>1546</v>
      </c>
      <c r="S15" s="22">
        <v>0</v>
      </c>
      <c r="T15" s="22">
        <v>0</v>
      </c>
      <c r="U15" s="22">
        <v>0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12368</v>
      </c>
      <c r="AD15" s="23">
        <v>85.36545924967659</v>
      </c>
      <c r="AE15" s="22">
        <v>0</v>
      </c>
      <c r="AF15" s="22">
        <v>0</v>
      </c>
      <c r="AG15" s="22">
        <v>647</v>
      </c>
      <c r="AH15" s="22">
        <v>0</v>
      </c>
      <c r="AI15" s="22">
        <v>0</v>
      </c>
      <c r="AJ15" s="22" t="s">
        <v>242</v>
      </c>
      <c r="AK15" s="22">
        <f t="shared" si="4"/>
        <v>647</v>
      </c>
      <c r="AL15" s="23">
        <v>13.89215398178078</v>
      </c>
      <c r="AM15" s="22">
        <v>1810</v>
      </c>
      <c r="AN15" s="22">
        <v>1059</v>
      </c>
      <c r="AO15" s="22">
        <v>873</v>
      </c>
      <c r="AP15" s="22">
        <f t="shared" si="5"/>
        <v>3742</v>
      </c>
    </row>
    <row r="16" spans="1:42" ht="13.5">
      <c r="A16" s="40" t="s">
        <v>17</v>
      </c>
      <c r="B16" s="40" t="s">
        <v>38</v>
      </c>
      <c r="C16" s="41" t="s">
        <v>13</v>
      </c>
      <c r="D16" s="22">
        <v>10546</v>
      </c>
      <c r="E16" s="22">
        <v>10546</v>
      </c>
      <c r="F16" s="22">
        <v>5651</v>
      </c>
      <c r="G16" s="22">
        <v>334</v>
      </c>
      <c r="H16" s="22">
        <v>0</v>
      </c>
      <c r="I16" s="22">
        <f t="shared" si="0"/>
        <v>5985</v>
      </c>
      <c r="J16" s="22">
        <v>1554.8321898324107</v>
      </c>
      <c r="K16" s="22">
        <v>1083.836239929961</v>
      </c>
      <c r="L16" s="22">
        <v>470.9959499024495</v>
      </c>
      <c r="M16" s="22">
        <v>0</v>
      </c>
      <c r="N16" s="22">
        <v>2432</v>
      </c>
      <c r="O16" s="22">
        <v>0</v>
      </c>
      <c r="P16" s="22">
        <f t="shared" si="1"/>
        <v>1125</v>
      </c>
      <c r="Q16" s="22">
        <v>0</v>
      </c>
      <c r="R16" s="22">
        <v>56</v>
      </c>
      <c r="S16" s="22">
        <v>0</v>
      </c>
      <c r="T16" s="22">
        <v>0</v>
      </c>
      <c r="U16" s="22">
        <v>1069</v>
      </c>
      <c r="V16" s="22">
        <f t="shared" si="2"/>
        <v>2428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2428</v>
      </c>
      <c r="AC16" s="22">
        <f t="shared" si="3"/>
        <v>5985</v>
      </c>
      <c r="AD16" s="23">
        <v>100</v>
      </c>
      <c r="AE16" s="22">
        <v>0</v>
      </c>
      <c r="AF16" s="22">
        <v>0</v>
      </c>
      <c r="AG16" s="22">
        <v>56</v>
      </c>
      <c r="AH16" s="22">
        <v>0</v>
      </c>
      <c r="AI16" s="22">
        <v>0</v>
      </c>
      <c r="AJ16" s="22" t="s">
        <v>242</v>
      </c>
      <c r="AK16" s="22">
        <f t="shared" si="4"/>
        <v>56</v>
      </c>
      <c r="AL16" s="23">
        <v>41.50375939849624</v>
      </c>
      <c r="AM16" s="22">
        <v>0</v>
      </c>
      <c r="AN16" s="22">
        <v>243</v>
      </c>
      <c r="AO16" s="22">
        <v>1069</v>
      </c>
      <c r="AP16" s="22">
        <f t="shared" si="5"/>
        <v>1312</v>
      </c>
    </row>
    <row r="17" spans="1:42" ht="13.5">
      <c r="A17" s="40" t="s">
        <v>17</v>
      </c>
      <c r="B17" s="40" t="s">
        <v>39</v>
      </c>
      <c r="C17" s="41" t="s">
        <v>40</v>
      </c>
      <c r="D17" s="22">
        <v>7196</v>
      </c>
      <c r="E17" s="22">
        <v>7196</v>
      </c>
      <c r="F17" s="22">
        <v>978</v>
      </c>
      <c r="G17" s="22">
        <v>159</v>
      </c>
      <c r="H17" s="22">
        <v>0</v>
      </c>
      <c r="I17" s="22">
        <f t="shared" si="0"/>
        <v>1137</v>
      </c>
      <c r="J17" s="22">
        <v>432.88889565740476</v>
      </c>
      <c r="K17" s="22">
        <v>378.44464580779277</v>
      </c>
      <c r="L17" s="22">
        <v>54.44424984961203</v>
      </c>
      <c r="M17" s="22">
        <v>199</v>
      </c>
      <c r="N17" s="22">
        <v>826</v>
      </c>
      <c r="O17" s="22">
        <v>211</v>
      </c>
      <c r="P17" s="22">
        <f t="shared" si="1"/>
        <v>100</v>
      </c>
      <c r="Q17" s="22">
        <v>0</v>
      </c>
      <c r="R17" s="22">
        <v>100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1137</v>
      </c>
      <c r="AD17" s="23">
        <v>81.44239226033422</v>
      </c>
      <c r="AE17" s="22">
        <v>0</v>
      </c>
      <c r="AF17" s="22">
        <v>0</v>
      </c>
      <c r="AG17" s="22">
        <v>100</v>
      </c>
      <c r="AH17" s="22">
        <v>0</v>
      </c>
      <c r="AI17" s="22">
        <v>0</v>
      </c>
      <c r="AJ17" s="22" t="s">
        <v>242</v>
      </c>
      <c r="AK17" s="22">
        <f t="shared" si="4"/>
        <v>100</v>
      </c>
      <c r="AL17" s="23">
        <v>22.380239520958085</v>
      </c>
      <c r="AM17" s="22">
        <v>211</v>
      </c>
      <c r="AN17" s="22">
        <v>97</v>
      </c>
      <c r="AO17" s="22">
        <v>0</v>
      </c>
      <c r="AP17" s="22">
        <f t="shared" si="5"/>
        <v>308</v>
      </c>
    </row>
    <row r="18" spans="1:42" ht="13.5">
      <c r="A18" s="40" t="s">
        <v>17</v>
      </c>
      <c r="B18" s="40" t="s">
        <v>41</v>
      </c>
      <c r="C18" s="41" t="s">
        <v>42</v>
      </c>
      <c r="D18" s="22">
        <v>6407</v>
      </c>
      <c r="E18" s="22">
        <v>6407</v>
      </c>
      <c r="F18" s="22">
        <v>2071</v>
      </c>
      <c r="G18" s="22">
        <v>108</v>
      </c>
      <c r="H18" s="22">
        <v>0</v>
      </c>
      <c r="I18" s="22">
        <f t="shared" si="0"/>
        <v>2179</v>
      </c>
      <c r="J18" s="22">
        <v>931.7719702978976</v>
      </c>
      <c r="K18" s="22">
        <v>885.5896055470151</v>
      </c>
      <c r="L18" s="22">
        <v>46.18236475088249</v>
      </c>
      <c r="M18" s="22">
        <v>0</v>
      </c>
      <c r="N18" s="22">
        <v>1073</v>
      </c>
      <c r="O18" s="22">
        <v>0</v>
      </c>
      <c r="P18" s="22">
        <f t="shared" si="1"/>
        <v>934</v>
      </c>
      <c r="Q18" s="22">
        <v>0</v>
      </c>
      <c r="R18" s="22">
        <v>47</v>
      </c>
      <c r="S18" s="22">
        <v>0</v>
      </c>
      <c r="T18" s="22">
        <v>0</v>
      </c>
      <c r="U18" s="22">
        <v>887</v>
      </c>
      <c r="V18" s="22">
        <f t="shared" si="2"/>
        <v>172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172</v>
      </c>
      <c r="AC18" s="22">
        <f t="shared" si="3"/>
        <v>2179</v>
      </c>
      <c r="AD18" s="23">
        <v>100</v>
      </c>
      <c r="AE18" s="22">
        <v>0</v>
      </c>
      <c r="AF18" s="22">
        <v>0</v>
      </c>
      <c r="AG18" s="22">
        <v>47</v>
      </c>
      <c r="AH18" s="22">
        <v>0</v>
      </c>
      <c r="AI18" s="22">
        <v>0</v>
      </c>
      <c r="AJ18" s="22" t="s">
        <v>242</v>
      </c>
      <c r="AK18" s="22">
        <f t="shared" si="4"/>
        <v>47</v>
      </c>
      <c r="AL18" s="23">
        <v>10.05048187241854</v>
      </c>
      <c r="AM18" s="22">
        <v>0</v>
      </c>
      <c r="AN18" s="22">
        <v>107</v>
      </c>
      <c r="AO18" s="22">
        <v>887</v>
      </c>
      <c r="AP18" s="22">
        <f t="shared" si="5"/>
        <v>994</v>
      </c>
    </row>
    <row r="19" spans="1:42" ht="13.5">
      <c r="A19" s="40" t="s">
        <v>17</v>
      </c>
      <c r="B19" s="40" t="s">
        <v>43</v>
      </c>
      <c r="C19" s="41" t="s">
        <v>44</v>
      </c>
      <c r="D19" s="22">
        <v>14912</v>
      </c>
      <c r="E19" s="22">
        <v>14912</v>
      </c>
      <c r="F19" s="22">
        <v>4482</v>
      </c>
      <c r="G19" s="22">
        <v>675</v>
      </c>
      <c r="H19" s="22">
        <v>0</v>
      </c>
      <c r="I19" s="22">
        <f t="shared" si="0"/>
        <v>5157</v>
      </c>
      <c r="J19" s="22">
        <v>947.4763360573814</v>
      </c>
      <c r="K19" s="22">
        <v>769.6293138926451</v>
      </c>
      <c r="L19" s="22">
        <v>177.8470221647363</v>
      </c>
      <c r="M19" s="22">
        <v>335</v>
      </c>
      <c r="N19" s="22">
        <v>4307</v>
      </c>
      <c r="O19" s="22">
        <v>0</v>
      </c>
      <c r="P19" s="22">
        <f t="shared" si="1"/>
        <v>630</v>
      </c>
      <c r="Q19" s="22">
        <v>0</v>
      </c>
      <c r="R19" s="22">
        <v>630</v>
      </c>
      <c r="S19" s="22">
        <v>0</v>
      </c>
      <c r="T19" s="22">
        <v>0</v>
      </c>
      <c r="U19" s="22">
        <v>0</v>
      </c>
      <c r="V19" s="22">
        <f t="shared" si="2"/>
        <v>220</v>
      </c>
      <c r="W19" s="22">
        <v>205</v>
      </c>
      <c r="X19" s="22">
        <v>0</v>
      </c>
      <c r="Y19" s="22">
        <v>0</v>
      </c>
      <c r="Z19" s="22">
        <v>0</v>
      </c>
      <c r="AA19" s="22">
        <v>0</v>
      </c>
      <c r="AB19" s="22">
        <v>15</v>
      </c>
      <c r="AC19" s="22">
        <f t="shared" si="3"/>
        <v>5157</v>
      </c>
      <c r="AD19" s="23">
        <v>100</v>
      </c>
      <c r="AE19" s="22">
        <v>0</v>
      </c>
      <c r="AF19" s="22">
        <v>0</v>
      </c>
      <c r="AG19" s="22">
        <v>554</v>
      </c>
      <c r="AH19" s="22">
        <v>0</v>
      </c>
      <c r="AI19" s="22">
        <v>0</v>
      </c>
      <c r="AJ19" s="22" t="s">
        <v>242</v>
      </c>
      <c r="AK19" s="22">
        <f t="shared" si="4"/>
        <v>554</v>
      </c>
      <c r="AL19" s="23">
        <v>20.193008011653312</v>
      </c>
      <c r="AM19" s="22">
        <v>0</v>
      </c>
      <c r="AN19" s="22">
        <v>481</v>
      </c>
      <c r="AO19" s="22">
        <v>76</v>
      </c>
      <c r="AP19" s="22">
        <f t="shared" si="5"/>
        <v>557</v>
      </c>
    </row>
    <row r="20" spans="1:42" ht="13.5">
      <c r="A20" s="40" t="s">
        <v>17</v>
      </c>
      <c r="B20" s="40" t="s">
        <v>45</v>
      </c>
      <c r="C20" s="41" t="s">
        <v>46</v>
      </c>
      <c r="D20" s="22">
        <v>25528</v>
      </c>
      <c r="E20" s="22">
        <v>25528</v>
      </c>
      <c r="F20" s="22">
        <v>5730</v>
      </c>
      <c r="G20" s="22">
        <v>292</v>
      </c>
      <c r="H20" s="22">
        <v>286</v>
      </c>
      <c r="I20" s="22">
        <f t="shared" si="0"/>
        <v>6308</v>
      </c>
      <c r="J20" s="22">
        <v>676.9896498284988</v>
      </c>
      <c r="K20" s="22">
        <v>518.4744765886934</v>
      </c>
      <c r="L20" s="22">
        <v>158.51517323980545</v>
      </c>
      <c r="M20" s="22">
        <v>679</v>
      </c>
      <c r="N20" s="22">
        <v>5094</v>
      </c>
      <c r="O20" s="22">
        <v>0</v>
      </c>
      <c r="P20" s="22">
        <f t="shared" si="1"/>
        <v>135</v>
      </c>
      <c r="Q20" s="22">
        <v>0</v>
      </c>
      <c r="R20" s="22">
        <v>135</v>
      </c>
      <c r="S20" s="22">
        <v>0</v>
      </c>
      <c r="T20" s="22">
        <v>0</v>
      </c>
      <c r="U20" s="22">
        <v>0</v>
      </c>
      <c r="V20" s="22">
        <f t="shared" si="2"/>
        <v>793</v>
      </c>
      <c r="W20" s="22">
        <v>267</v>
      </c>
      <c r="X20" s="22">
        <v>322</v>
      </c>
      <c r="Y20" s="22">
        <v>151</v>
      </c>
      <c r="Z20" s="22">
        <v>26</v>
      </c>
      <c r="AA20" s="22">
        <v>6</v>
      </c>
      <c r="AB20" s="22">
        <v>21</v>
      </c>
      <c r="AC20" s="22">
        <f t="shared" si="3"/>
        <v>6022</v>
      </c>
      <c r="AD20" s="23">
        <v>100</v>
      </c>
      <c r="AE20" s="22">
        <v>0</v>
      </c>
      <c r="AF20" s="22">
        <v>0</v>
      </c>
      <c r="AG20" s="22">
        <v>95</v>
      </c>
      <c r="AH20" s="22">
        <v>0</v>
      </c>
      <c r="AI20" s="22">
        <v>0</v>
      </c>
      <c r="AJ20" s="22" t="s">
        <v>242</v>
      </c>
      <c r="AK20" s="22">
        <f t="shared" si="4"/>
        <v>95</v>
      </c>
      <c r="AL20" s="23">
        <v>23.384569467243697</v>
      </c>
      <c r="AM20" s="22">
        <v>0</v>
      </c>
      <c r="AN20" s="22">
        <v>275</v>
      </c>
      <c r="AO20" s="22">
        <v>40</v>
      </c>
      <c r="AP20" s="22">
        <f t="shared" si="5"/>
        <v>315</v>
      </c>
    </row>
    <row r="21" spans="1:42" ht="13.5">
      <c r="A21" s="40" t="s">
        <v>17</v>
      </c>
      <c r="B21" s="40" t="s">
        <v>47</v>
      </c>
      <c r="C21" s="41" t="s">
        <v>48</v>
      </c>
      <c r="D21" s="22">
        <v>5290</v>
      </c>
      <c r="E21" s="22">
        <v>5290</v>
      </c>
      <c r="F21" s="22">
        <v>1684</v>
      </c>
      <c r="G21" s="22">
        <v>141</v>
      </c>
      <c r="H21" s="22">
        <v>0</v>
      </c>
      <c r="I21" s="22">
        <f t="shared" si="0"/>
        <v>1825</v>
      </c>
      <c r="J21" s="22">
        <v>945.179584120983</v>
      </c>
      <c r="K21" s="22">
        <v>661.8846621954061</v>
      </c>
      <c r="L21" s="22">
        <v>283.29492192557683</v>
      </c>
      <c r="M21" s="22">
        <v>0</v>
      </c>
      <c r="N21" s="22">
        <v>1558</v>
      </c>
      <c r="O21" s="22">
        <v>92</v>
      </c>
      <c r="P21" s="22">
        <f t="shared" si="1"/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f t="shared" si="2"/>
        <v>175</v>
      </c>
      <c r="W21" s="22">
        <v>1</v>
      </c>
      <c r="X21" s="22">
        <v>46</v>
      </c>
      <c r="Y21" s="22">
        <v>15</v>
      </c>
      <c r="Z21" s="22">
        <v>3</v>
      </c>
      <c r="AA21" s="22">
        <v>1</v>
      </c>
      <c r="AB21" s="22">
        <v>109</v>
      </c>
      <c r="AC21" s="22">
        <f t="shared" si="3"/>
        <v>1825</v>
      </c>
      <c r="AD21" s="23">
        <v>94.95890410958904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 t="s">
        <v>242</v>
      </c>
      <c r="AK21" s="22">
        <f t="shared" si="4"/>
        <v>0</v>
      </c>
      <c r="AL21" s="23">
        <v>9.58904109589041</v>
      </c>
      <c r="AM21" s="22">
        <v>92</v>
      </c>
      <c r="AN21" s="22">
        <v>220</v>
      </c>
      <c r="AO21" s="22">
        <v>0</v>
      </c>
      <c r="AP21" s="22">
        <f t="shared" si="5"/>
        <v>312</v>
      </c>
    </row>
    <row r="22" spans="1:42" ht="13.5">
      <c r="A22" s="40" t="s">
        <v>17</v>
      </c>
      <c r="B22" s="40" t="s">
        <v>49</v>
      </c>
      <c r="C22" s="41" t="s">
        <v>50</v>
      </c>
      <c r="D22" s="22">
        <v>8408</v>
      </c>
      <c r="E22" s="22">
        <v>8408</v>
      </c>
      <c r="F22" s="22">
        <v>1417</v>
      </c>
      <c r="G22" s="22">
        <v>367</v>
      </c>
      <c r="H22" s="22">
        <v>101</v>
      </c>
      <c r="I22" s="22">
        <f t="shared" si="0"/>
        <v>1885</v>
      </c>
      <c r="J22" s="22">
        <v>614.2225929643001</v>
      </c>
      <c r="K22" s="22">
        <v>487.46790401835176</v>
      </c>
      <c r="L22" s="22">
        <v>126.75468894594842</v>
      </c>
      <c r="M22" s="22">
        <v>298</v>
      </c>
      <c r="N22" s="22">
        <v>1463</v>
      </c>
      <c r="O22" s="22">
        <v>0</v>
      </c>
      <c r="P22" s="22">
        <f t="shared" si="1"/>
        <v>218</v>
      </c>
      <c r="Q22" s="22">
        <v>218</v>
      </c>
      <c r="R22" s="22">
        <v>0</v>
      </c>
      <c r="S22" s="22">
        <v>0</v>
      </c>
      <c r="T22" s="22">
        <v>0</v>
      </c>
      <c r="U22" s="22">
        <v>0</v>
      </c>
      <c r="V22" s="22">
        <f t="shared" si="2"/>
        <v>103</v>
      </c>
      <c r="W22" s="22">
        <v>38</v>
      </c>
      <c r="X22" s="22">
        <v>0</v>
      </c>
      <c r="Y22" s="22">
        <v>59</v>
      </c>
      <c r="Z22" s="22">
        <v>5</v>
      </c>
      <c r="AA22" s="22">
        <v>1</v>
      </c>
      <c r="AB22" s="22">
        <v>0</v>
      </c>
      <c r="AC22" s="22">
        <f t="shared" si="3"/>
        <v>1784</v>
      </c>
      <c r="AD22" s="23">
        <v>100</v>
      </c>
      <c r="AE22" s="22">
        <v>0</v>
      </c>
      <c r="AF22" s="22">
        <v>78</v>
      </c>
      <c r="AG22" s="22">
        <v>0</v>
      </c>
      <c r="AH22" s="22">
        <v>0</v>
      </c>
      <c r="AI22" s="22">
        <v>0</v>
      </c>
      <c r="AJ22" s="22" t="s">
        <v>242</v>
      </c>
      <c r="AK22" s="22">
        <f t="shared" si="4"/>
        <v>78</v>
      </c>
      <c r="AL22" s="23">
        <v>23.006724303554275</v>
      </c>
      <c r="AM22" s="22">
        <v>0</v>
      </c>
      <c r="AN22" s="22">
        <v>187</v>
      </c>
      <c r="AO22" s="22">
        <v>72</v>
      </c>
      <c r="AP22" s="22">
        <f t="shared" si="5"/>
        <v>259</v>
      </c>
    </row>
    <row r="23" spans="1:42" ht="13.5">
      <c r="A23" s="40" t="s">
        <v>17</v>
      </c>
      <c r="B23" s="40" t="s">
        <v>51</v>
      </c>
      <c r="C23" s="41" t="s">
        <v>0</v>
      </c>
      <c r="D23" s="22">
        <v>5768</v>
      </c>
      <c r="E23" s="22">
        <v>5768</v>
      </c>
      <c r="F23" s="22">
        <v>743</v>
      </c>
      <c r="G23" s="22">
        <v>155</v>
      </c>
      <c r="H23" s="22">
        <v>34</v>
      </c>
      <c r="I23" s="22">
        <f t="shared" si="0"/>
        <v>932</v>
      </c>
      <c r="J23" s="22">
        <v>442.6880474227196</v>
      </c>
      <c r="K23" s="22">
        <v>353.3904584576216</v>
      </c>
      <c r="L23" s="22">
        <v>89.29758896509794</v>
      </c>
      <c r="M23" s="22">
        <v>163</v>
      </c>
      <c r="N23" s="22">
        <v>719</v>
      </c>
      <c r="O23" s="22">
        <v>0</v>
      </c>
      <c r="P23" s="22">
        <f t="shared" si="1"/>
        <v>114</v>
      </c>
      <c r="Q23" s="22">
        <v>114</v>
      </c>
      <c r="R23" s="22">
        <v>0</v>
      </c>
      <c r="S23" s="22">
        <v>0</v>
      </c>
      <c r="T23" s="22">
        <v>0</v>
      </c>
      <c r="U23" s="22">
        <v>0</v>
      </c>
      <c r="V23" s="22">
        <f t="shared" si="2"/>
        <v>65</v>
      </c>
      <c r="W23" s="22">
        <v>19</v>
      </c>
      <c r="X23" s="22">
        <v>0</v>
      </c>
      <c r="Y23" s="22">
        <v>45</v>
      </c>
      <c r="Z23" s="22">
        <v>1</v>
      </c>
      <c r="AA23" s="22">
        <v>0</v>
      </c>
      <c r="AB23" s="22">
        <v>0</v>
      </c>
      <c r="AC23" s="22">
        <f t="shared" si="3"/>
        <v>898</v>
      </c>
      <c r="AD23" s="23">
        <v>100</v>
      </c>
      <c r="AE23" s="22">
        <v>0</v>
      </c>
      <c r="AF23" s="22">
        <v>48</v>
      </c>
      <c r="AG23" s="22">
        <v>0</v>
      </c>
      <c r="AH23" s="22">
        <v>0</v>
      </c>
      <c r="AI23" s="22">
        <v>0</v>
      </c>
      <c r="AJ23" s="22" t="s">
        <v>242</v>
      </c>
      <c r="AK23" s="22">
        <f t="shared" si="4"/>
        <v>48</v>
      </c>
      <c r="AL23" s="23">
        <v>26.013195098963244</v>
      </c>
      <c r="AM23" s="22">
        <v>0</v>
      </c>
      <c r="AN23" s="22">
        <v>92</v>
      </c>
      <c r="AO23" s="22">
        <v>34</v>
      </c>
      <c r="AP23" s="22">
        <f t="shared" si="5"/>
        <v>126</v>
      </c>
    </row>
    <row r="24" spans="1:42" ht="13.5">
      <c r="A24" s="40" t="s">
        <v>17</v>
      </c>
      <c r="B24" s="40" t="s">
        <v>52</v>
      </c>
      <c r="C24" s="41" t="s">
        <v>53</v>
      </c>
      <c r="D24" s="22">
        <v>8966</v>
      </c>
      <c r="E24" s="22">
        <v>8966</v>
      </c>
      <c r="F24" s="22">
        <v>3462</v>
      </c>
      <c r="G24" s="22">
        <v>1038</v>
      </c>
      <c r="H24" s="22">
        <v>1</v>
      </c>
      <c r="I24" s="22">
        <f t="shared" si="0"/>
        <v>4501</v>
      </c>
      <c r="J24" s="22">
        <v>1375.3632444027512</v>
      </c>
      <c r="K24" s="22">
        <v>1058.1832737984287</v>
      </c>
      <c r="L24" s="22">
        <v>317.17997060432253</v>
      </c>
      <c r="M24" s="22">
        <v>95</v>
      </c>
      <c r="N24" s="22">
        <v>3813</v>
      </c>
      <c r="O24" s="22">
        <v>0</v>
      </c>
      <c r="P24" s="22">
        <f t="shared" si="1"/>
        <v>687</v>
      </c>
      <c r="Q24" s="22">
        <v>0</v>
      </c>
      <c r="R24" s="22">
        <v>687</v>
      </c>
      <c r="S24" s="22">
        <v>0</v>
      </c>
      <c r="T24" s="22">
        <v>0</v>
      </c>
      <c r="U24" s="22">
        <v>0</v>
      </c>
      <c r="V24" s="22">
        <f t="shared" si="2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4500</v>
      </c>
      <c r="AD24" s="23">
        <v>100</v>
      </c>
      <c r="AE24" s="22">
        <v>0</v>
      </c>
      <c r="AF24" s="22">
        <v>0</v>
      </c>
      <c r="AG24" s="22">
        <v>467</v>
      </c>
      <c r="AH24" s="22">
        <v>0</v>
      </c>
      <c r="AI24" s="22">
        <v>0</v>
      </c>
      <c r="AJ24" s="22" t="s">
        <v>242</v>
      </c>
      <c r="AK24" s="22">
        <f t="shared" si="4"/>
        <v>467</v>
      </c>
      <c r="AL24" s="23">
        <v>12.230685527747552</v>
      </c>
      <c r="AM24" s="22">
        <v>0</v>
      </c>
      <c r="AN24" s="22">
        <v>472</v>
      </c>
      <c r="AO24" s="22">
        <v>114</v>
      </c>
      <c r="AP24" s="22">
        <f t="shared" si="5"/>
        <v>586</v>
      </c>
    </row>
    <row r="25" spans="1:42" ht="13.5">
      <c r="A25" s="40" t="s">
        <v>17</v>
      </c>
      <c r="B25" s="40" t="s">
        <v>54</v>
      </c>
      <c r="C25" s="41" t="s">
        <v>55</v>
      </c>
      <c r="D25" s="22">
        <v>5456</v>
      </c>
      <c r="E25" s="22">
        <v>5456</v>
      </c>
      <c r="F25" s="22">
        <v>919</v>
      </c>
      <c r="G25" s="22">
        <v>268</v>
      </c>
      <c r="H25" s="22">
        <v>68</v>
      </c>
      <c r="I25" s="22">
        <f aca="true" t="shared" si="6" ref="I25:I83">SUM(F25:H25)</f>
        <v>1255</v>
      </c>
      <c r="J25" s="22">
        <v>630.1972442051982</v>
      </c>
      <c r="K25" s="22">
        <v>487.08472261278274</v>
      </c>
      <c r="L25" s="22">
        <v>143.11252159241553</v>
      </c>
      <c r="M25" s="22">
        <v>223</v>
      </c>
      <c r="N25" s="22">
        <v>981</v>
      </c>
      <c r="O25" s="22">
        <v>0</v>
      </c>
      <c r="P25" s="22">
        <f aca="true" t="shared" si="7" ref="P25:P83">SUM(Q25:U25)</f>
        <v>135</v>
      </c>
      <c r="Q25" s="22">
        <v>135</v>
      </c>
      <c r="R25" s="22">
        <v>0</v>
      </c>
      <c r="S25" s="22">
        <v>0</v>
      </c>
      <c r="T25" s="22">
        <v>0</v>
      </c>
      <c r="U25" s="22">
        <v>0</v>
      </c>
      <c r="V25" s="22">
        <f aca="true" t="shared" si="8" ref="V25:V83">SUM(W25:AB25)</f>
        <v>71</v>
      </c>
      <c r="W25" s="22">
        <v>26</v>
      </c>
      <c r="X25" s="22">
        <v>0</v>
      </c>
      <c r="Y25" s="22">
        <v>42</v>
      </c>
      <c r="Z25" s="22">
        <v>2</v>
      </c>
      <c r="AA25" s="22">
        <v>1</v>
      </c>
      <c r="AB25" s="22">
        <v>0</v>
      </c>
      <c r="AC25" s="22">
        <f aca="true" t="shared" si="9" ref="AC25:AC83">N25+O25+P25+V25</f>
        <v>1187</v>
      </c>
      <c r="AD25" s="23">
        <v>100</v>
      </c>
      <c r="AE25" s="22">
        <v>0</v>
      </c>
      <c r="AF25" s="22">
        <v>50</v>
      </c>
      <c r="AG25" s="22">
        <v>0</v>
      </c>
      <c r="AH25" s="22">
        <v>0</v>
      </c>
      <c r="AI25" s="22">
        <v>0</v>
      </c>
      <c r="AJ25" s="22" t="s">
        <v>242</v>
      </c>
      <c r="AK25" s="22">
        <f aca="true" t="shared" si="10" ref="AK25:AK83">SUM(AE25:AI25)</f>
        <v>50</v>
      </c>
      <c r="AL25" s="23">
        <v>24.397163120567374</v>
      </c>
      <c r="AM25" s="22">
        <v>0</v>
      </c>
      <c r="AN25" s="22">
        <v>125</v>
      </c>
      <c r="AO25" s="22">
        <v>44</v>
      </c>
      <c r="AP25" s="22">
        <f aca="true" t="shared" si="11" ref="AP25:AP83">SUM(AM25:AO25)</f>
        <v>169</v>
      </c>
    </row>
    <row r="26" spans="1:42" ht="13.5">
      <c r="A26" s="40" t="s">
        <v>17</v>
      </c>
      <c r="B26" s="40" t="s">
        <v>56</v>
      </c>
      <c r="C26" s="41" t="s">
        <v>57</v>
      </c>
      <c r="D26" s="22">
        <v>4308</v>
      </c>
      <c r="E26" s="22">
        <v>4308</v>
      </c>
      <c r="F26" s="22">
        <v>491</v>
      </c>
      <c r="G26" s="22">
        <v>313</v>
      </c>
      <c r="H26" s="22">
        <v>43</v>
      </c>
      <c r="I26" s="22">
        <f t="shared" si="6"/>
        <v>847</v>
      </c>
      <c r="J26" s="22">
        <v>538.6601544116712</v>
      </c>
      <c r="K26" s="22">
        <v>339.60392261609496</v>
      </c>
      <c r="L26" s="22">
        <v>199.05623179557622</v>
      </c>
      <c r="M26" s="22">
        <v>115</v>
      </c>
      <c r="N26" s="22">
        <v>625</v>
      </c>
      <c r="O26" s="22">
        <v>0</v>
      </c>
      <c r="P26" s="22">
        <f t="shared" si="7"/>
        <v>126</v>
      </c>
      <c r="Q26" s="22">
        <v>126</v>
      </c>
      <c r="R26" s="22">
        <v>0</v>
      </c>
      <c r="S26" s="22">
        <v>0</v>
      </c>
      <c r="T26" s="22">
        <v>0</v>
      </c>
      <c r="U26" s="22">
        <v>0</v>
      </c>
      <c r="V26" s="22">
        <f t="shared" si="8"/>
        <v>53</v>
      </c>
      <c r="W26" s="22">
        <v>17</v>
      </c>
      <c r="X26" s="22">
        <v>0</v>
      </c>
      <c r="Y26" s="22">
        <v>34</v>
      </c>
      <c r="Z26" s="22">
        <v>1</v>
      </c>
      <c r="AA26" s="22">
        <v>1</v>
      </c>
      <c r="AB26" s="22">
        <v>0</v>
      </c>
      <c r="AC26" s="22">
        <f t="shared" si="9"/>
        <v>804</v>
      </c>
      <c r="AD26" s="23">
        <v>100</v>
      </c>
      <c r="AE26" s="22">
        <v>0</v>
      </c>
      <c r="AF26" s="22">
        <v>44</v>
      </c>
      <c r="AG26" s="22">
        <v>0</v>
      </c>
      <c r="AH26" s="22">
        <v>0</v>
      </c>
      <c r="AI26" s="22">
        <v>0</v>
      </c>
      <c r="AJ26" s="22" t="s">
        <v>242</v>
      </c>
      <c r="AK26" s="22">
        <f t="shared" si="10"/>
        <v>44</v>
      </c>
      <c r="AL26" s="23">
        <v>23.06855277475517</v>
      </c>
      <c r="AM26" s="22">
        <v>0</v>
      </c>
      <c r="AN26" s="22">
        <v>79</v>
      </c>
      <c r="AO26" s="22">
        <v>42</v>
      </c>
      <c r="AP26" s="22">
        <f t="shared" si="11"/>
        <v>121</v>
      </c>
    </row>
    <row r="27" spans="1:42" ht="13.5">
      <c r="A27" s="40" t="s">
        <v>17</v>
      </c>
      <c r="B27" s="40" t="s">
        <v>58</v>
      </c>
      <c r="C27" s="41" t="s">
        <v>59</v>
      </c>
      <c r="D27" s="22">
        <v>12877</v>
      </c>
      <c r="E27" s="22">
        <v>12877</v>
      </c>
      <c r="F27" s="22">
        <v>2725</v>
      </c>
      <c r="G27" s="22">
        <v>1372</v>
      </c>
      <c r="H27" s="22">
        <v>246</v>
      </c>
      <c r="I27" s="22">
        <f t="shared" si="6"/>
        <v>4343</v>
      </c>
      <c r="J27" s="22">
        <v>924.0219101488158</v>
      </c>
      <c r="K27" s="22">
        <v>541.9027872781566</v>
      </c>
      <c r="L27" s="22">
        <v>382.1191228706593</v>
      </c>
      <c r="M27" s="22">
        <v>343</v>
      </c>
      <c r="N27" s="22">
        <v>3569</v>
      </c>
      <c r="O27" s="22">
        <v>0</v>
      </c>
      <c r="P27" s="22">
        <f t="shared" si="7"/>
        <v>332</v>
      </c>
      <c r="Q27" s="22">
        <v>332</v>
      </c>
      <c r="R27" s="22">
        <v>0</v>
      </c>
      <c r="S27" s="22">
        <v>0</v>
      </c>
      <c r="T27" s="22">
        <v>0</v>
      </c>
      <c r="U27" s="22">
        <v>0</v>
      </c>
      <c r="V27" s="22">
        <f t="shared" si="8"/>
        <v>196</v>
      </c>
      <c r="W27" s="22">
        <v>94</v>
      </c>
      <c r="X27" s="22">
        <v>0</v>
      </c>
      <c r="Y27" s="22">
        <v>98</v>
      </c>
      <c r="Z27" s="22">
        <v>2</v>
      </c>
      <c r="AA27" s="22">
        <v>2</v>
      </c>
      <c r="AB27" s="22">
        <v>0</v>
      </c>
      <c r="AC27" s="22">
        <f t="shared" si="9"/>
        <v>4097</v>
      </c>
      <c r="AD27" s="23">
        <v>100</v>
      </c>
      <c r="AE27" s="22">
        <v>0</v>
      </c>
      <c r="AF27" s="22">
        <v>137</v>
      </c>
      <c r="AG27" s="22">
        <v>0</v>
      </c>
      <c r="AH27" s="22">
        <v>0</v>
      </c>
      <c r="AI27" s="22">
        <v>0</v>
      </c>
      <c r="AJ27" s="22" t="s">
        <v>242</v>
      </c>
      <c r="AK27" s="22">
        <f t="shared" si="10"/>
        <v>137</v>
      </c>
      <c r="AL27" s="23">
        <v>15.225225225225225</v>
      </c>
      <c r="AM27" s="22">
        <v>0</v>
      </c>
      <c r="AN27" s="22">
        <v>453</v>
      </c>
      <c r="AO27" s="22">
        <v>100</v>
      </c>
      <c r="AP27" s="22">
        <f t="shared" si="11"/>
        <v>553</v>
      </c>
    </row>
    <row r="28" spans="1:42" ht="13.5">
      <c r="A28" s="40" t="s">
        <v>17</v>
      </c>
      <c r="B28" s="40" t="s">
        <v>60</v>
      </c>
      <c r="C28" s="41" t="s">
        <v>61</v>
      </c>
      <c r="D28" s="22">
        <v>7919</v>
      </c>
      <c r="E28" s="22">
        <v>7909</v>
      </c>
      <c r="F28" s="22">
        <v>2231</v>
      </c>
      <c r="G28" s="22">
        <v>884</v>
      </c>
      <c r="H28" s="22">
        <v>3</v>
      </c>
      <c r="I28" s="22">
        <f t="shared" si="6"/>
        <v>3118</v>
      </c>
      <c r="J28" s="22">
        <v>1078.730364114744</v>
      </c>
      <c r="K28" s="22">
        <v>726.8802100721864</v>
      </c>
      <c r="L28" s="22">
        <v>351.85015404255756</v>
      </c>
      <c r="M28" s="22">
        <v>261</v>
      </c>
      <c r="N28" s="22">
        <v>2179</v>
      </c>
      <c r="O28" s="22">
        <v>637</v>
      </c>
      <c r="P28" s="22">
        <f t="shared" si="7"/>
        <v>162</v>
      </c>
      <c r="Q28" s="22">
        <v>0</v>
      </c>
      <c r="R28" s="22">
        <v>162</v>
      </c>
      <c r="S28" s="22">
        <v>0</v>
      </c>
      <c r="T28" s="22">
        <v>0</v>
      </c>
      <c r="U28" s="22">
        <v>0</v>
      </c>
      <c r="V28" s="22">
        <f t="shared" si="8"/>
        <v>137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137</v>
      </c>
      <c r="AC28" s="22">
        <f t="shared" si="9"/>
        <v>3115</v>
      </c>
      <c r="AD28" s="23">
        <v>79.5505617977528</v>
      </c>
      <c r="AE28" s="22">
        <v>0</v>
      </c>
      <c r="AF28" s="22">
        <v>0</v>
      </c>
      <c r="AG28" s="22">
        <v>90</v>
      </c>
      <c r="AH28" s="22">
        <v>0</v>
      </c>
      <c r="AI28" s="22">
        <v>0</v>
      </c>
      <c r="AJ28" s="22" t="s">
        <v>242</v>
      </c>
      <c r="AK28" s="22">
        <f t="shared" si="10"/>
        <v>90</v>
      </c>
      <c r="AL28" s="23">
        <v>14.454976303317535</v>
      </c>
      <c r="AM28" s="22">
        <v>637</v>
      </c>
      <c r="AN28" s="22">
        <v>227</v>
      </c>
      <c r="AO28" s="22">
        <v>72</v>
      </c>
      <c r="AP28" s="22">
        <f t="shared" si="11"/>
        <v>936</v>
      </c>
    </row>
    <row r="29" spans="1:42" ht="13.5">
      <c r="A29" s="40" t="s">
        <v>17</v>
      </c>
      <c r="B29" s="40" t="s">
        <v>62</v>
      </c>
      <c r="C29" s="41" t="s">
        <v>63</v>
      </c>
      <c r="D29" s="22">
        <v>19920</v>
      </c>
      <c r="E29" s="22">
        <v>19920</v>
      </c>
      <c r="F29" s="22">
        <v>5714</v>
      </c>
      <c r="G29" s="22">
        <v>1741</v>
      </c>
      <c r="H29" s="22">
        <v>0</v>
      </c>
      <c r="I29" s="22">
        <f t="shared" si="6"/>
        <v>7455</v>
      </c>
      <c r="J29" s="22">
        <v>1025.334213566595</v>
      </c>
      <c r="K29" s="22">
        <v>648.7594212466304</v>
      </c>
      <c r="L29" s="22">
        <v>376.5747923199648</v>
      </c>
      <c r="M29" s="22">
        <v>526</v>
      </c>
      <c r="N29" s="22">
        <v>6006</v>
      </c>
      <c r="O29" s="22">
        <v>879</v>
      </c>
      <c r="P29" s="22">
        <f t="shared" si="7"/>
        <v>366</v>
      </c>
      <c r="Q29" s="22">
        <v>0</v>
      </c>
      <c r="R29" s="22">
        <v>366</v>
      </c>
      <c r="S29" s="22">
        <v>0</v>
      </c>
      <c r="T29" s="22">
        <v>0</v>
      </c>
      <c r="U29" s="22">
        <v>0</v>
      </c>
      <c r="V29" s="22">
        <f t="shared" si="8"/>
        <v>204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204</v>
      </c>
      <c r="AC29" s="22">
        <f t="shared" si="9"/>
        <v>7455</v>
      </c>
      <c r="AD29" s="23">
        <v>88.2092555331992</v>
      </c>
      <c r="AE29" s="22">
        <v>0</v>
      </c>
      <c r="AF29" s="22">
        <v>0</v>
      </c>
      <c r="AG29" s="22">
        <v>204</v>
      </c>
      <c r="AH29" s="22">
        <v>0</v>
      </c>
      <c r="AI29" s="22">
        <v>0</v>
      </c>
      <c r="AJ29" s="22" t="s">
        <v>242</v>
      </c>
      <c r="AK29" s="22">
        <f t="shared" si="10"/>
        <v>204</v>
      </c>
      <c r="AL29" s="23">
        <v>11.702794136073173</v>
      </c>
      <c r="AM29" s="22">
        <v>879</v>
      </c>
      <c r="AN29" s="22">
        <v>630</v>
      </c>
      <c r="AO29" s="22">
        <v>162</v>
      </c>
      <c r="AP29" s="22">
        <f t="shared" si="11"/>
        <v>1671</v>
      </c>
    </row>
    <row r="30" spans="1:42" ht="13.5">
      <c r="A30" s="40" t="s">
        <v>17</v>
      </c>
      <c r="B30" s="40" t="s">
        <v>64</v>
      </c>
      <c r="C30" s="41" t="s">
        <v>65</v>
      </c>
      <c r="D30" s="22">
        <v>12544</v>
      </c>
      <c r="E30" s="22">
        <v>12544</v>
      </c>
      <c r="F30" s="22">
        <v>2652</v>
      </c>
      <c r="G30" s="22">
        <v>41</v>
      </c>
      <c r="H30" s="22">
        <v>0</v>
      </c>
      <c r="I30" s="22">
        <f t="shared" si="6"/>
        <v>2693</v>
      </c>
      <c r="J30" s="22">
        <v>588.1761951355885</v>
      </c>
      <c r="K30" s="22">
        <v>524.8375034945485</v>
      </c>
      <c r="L30" s="22">
        <v>63.33869164103998</v>
      </c>
      <c r="M30" s="22">
        <v>503</v>
      </c>
      <c r="N30" s="22">
        <v>2332</v>
      </c>
      <c r="O30" s="22">
        <v>0</v>
      </c>
      <c r="P30" s="22">
        <f t="shared" si="7"/>
        <v>229</v>
      </c>
      <c r="Q30" s="22">
        <v>0</v>
      </c>
      <c r="R30" s="22">
        <v>229</v>
      </c>
      <c r="S30" s="22">
        <v>0</v>
      </c>
      <c r="T30" s="22">
        <v>0</v>
      </c>
      <c r="U30" s="22">
        <v>0</v>
      </c>
      <c r="V30" s="22">
        <f t="shared" si="8"/>
        <v>132</v>
      </c>
      <c r="W30" s="22">
        <v>0</v>
      </c>
      <c r="X30" s="22">
        <v>0</v>
      </c>
      <c r="Y30" s="22">
        <v>132</v>
      </c>
      <c r="Z30" s="22">
        <v>0</v>
      </c>
      <c r="AA30" s="22">
        <v>0</v>
      </c>
      <c r="AB30" s="22">
        <v>0</v>
      </c>
      <c r="AC30" s="22">
        <f t="shared" si="9"/>
        <v>2693</v>
      </c>
      <c r="AD30" s="23">
        <v>100</v>
      </c>
      <c r="AE30" s="22">
        <v>0</v>
      </c>
      <c r="AF30" s="22">
        <v>0</v>
      </c>
      <c r="AG30" s="22">
        <v>229</v>
      </c>
      <c r="AH30" s="22">
        <v>0</v>
      </c>
      <c r="AI30" s="22">
        <v>0</v>
      </c>
      <c r="AJ30" s="22" t="s">
        <v>242</v>
      </c>
      <c r="AK30" s="22">
        <f t="shared" si="10"/>
        <v>229</v>
      </c>
      <c r="AL30" s="23">
        <v>27.033792240300375</v>
      </c>
      <c r="AM30" s="22">
        <v>0</v>
      </c>
      <c r="AN30" s="22">
        <v>468</v>
      </c>
      <c r="AO30" s="22">
        <v>0</v>
      </c>
      <c r="AP30" s="22">
        <f t="shared" si="11"/>
        <v>468</v>
      </c>
    </row>
    <row r="31" spans="1:42" ht="13.5">
      <c r="A31" s="40" t="s">
        <v>17</v>
      </c>
      <c r="B31" s="40" t="s">
        <v>66</v>
      </c>
      <c r="C31" s="41" t="s">
        <v>67</v>
      </c>
      <c r="D31" s="22">
        <v>16238</v>
      </c>
      <c r="E31" s="22">
        <v>16238</v>
      </c>
      <c r="F31" s="22">
        <v>3863</v>
      </c>
      <c r="G31" s="22">
        <v>0</v>
      </c>
      <c r="H31" s="22">
        <v>0</v>
      </c>
      <c r="I31" s="22">
        <f t="shared" si="6"/>
        <v>3863</v>
      </c>
      <c r="J31" s="22">
        <v>651.7774137107782</v>
      </c>
      <c r="K31" s="22">
        <v>651.7774137107782</v>
      </c>
      <c r="L31" s="22">
        <v>0</v>
      </c>
      <c r="M31" s="22">
        <v>441</v>
      </c>
      <c r="N31" s="22">
        <v>3214</v>
      </c>
      <c r="O31" s="22">
        <v>0</v>
      </c>
      <c r="P31" s="22">
        <f t="shared" si="7"/>
        <v>287</v>
      </c>
      <c r="Q31" s="22">
        <v>27</v>
      </c>
      <c r="R31" s="22">
        <v>260</v>
      </c>
      <c r="S31" s="22">
        <v>0</v>
      </c>
      <c r="T31" s="22">
        <v>0</v>
      </c>
      <c r="U31" s="22">
        <v>0</v>
      </c>
      <c r="V31" s="22">
        <f t="shared" si="8"/>
        <v>362</v>
      </c>
      <c r="W31" s="22">
        <v>0</v>
      </c>
      <c r="X31" s="22">
        <v>35</v>
      </c>
      <c r="Y31" s="22">
        <v>309</v>
      </c>
      <c r="Z31" s="22">
        <v>18</v>
      </c>
      <c r="AA31" s="22">
        <v>0</v>
      </c>
      <c r="AB31" s="22">
        <v>0</v>
      </c>
      <c r="AC31" s="22">
        <f t="shared" si="9"/>
        <v>3863</v>
      </c>
      <c r="AD31" s="23">
        <v>100</v>
      </c>
      <c r="AE31" s="22">
        <v>0</v>
      </c>
      <c r="AF31" s="22">
        <v>0</v>
      </c>
      <c r="AG31" s="22">
        <v>260</v>
      </c>
      <c r="AH31" s="22">
        <v>0</v>
      </c>
      <c r="AI31" s="22">
        <v>0</v>
      </c>
      <c r="AJ31" s="22" t="s">
        <v>242</v>
      </c>
      <c r="AK31" s="22">
        <f t="shared" si="10"/>
        <v>260</v>
      </c>
      <c r="AL31" s="23">
        <v>24.697955390334574</v>
      </c>
      <c r="AM31" s="22">
        <v>0</v>
      </c>
      <c r="AN31" s="22">
        <v>491</v>
      </c>
      <c r="AO31" s="22">
        <v>0</v>
      </c>
      <c r="AP31" s="22">
        <f t="shared" si="11"/>
        <v>491</v>
      </c>
    </row>
    <row r="32" spans="1:42" ht="13.5">
      <c r="A32" s="40" t="s">
        <v>17</v>
      </c>
      <c r="B32" s="40" t="s">
        <v>68</v>
      </c>
      <c r="C32" s="41" t="s">
        <v>69</v>
      </c>
      <c r="D32" s="22">
        <v>11924</v>
      </c>
      <c r="E32" s="22">
        <v>11924</v>
      </c>
      <c r="F32" s="22">
        <v>5085</v>
      </c>
      <c r="G32" s="22">
        <v>566</v>
      </c>
      <c r="H32" s="22">
        <v>47</v>
      </c>
      <c r="I32" s="22">
        <f t="shared" si="6"/>
        <v>5698</v>
      </c>
      <c r="J32" s="22">
        <v>1309.2048728706466</v>
      </c>
      <c r="K32" s="22">
        <v>844.3888922077266</v>
      </c>
      <c r="L32" s="22">
        <v>464.81598066291997</v>
      </c>
      <c r="M32" s="22">
        <v>167</v>
      </c>
      <c r="N32" s="22">
        <v>3597</v>
      </c>
      <c r="O32" s="22">
        <v>497</v>
      </c>
      <c r="P32" s="22">
        <f t="shared" si="7"/>
        <v>1039</v>
      </c>
      <c r="Q32" s="22">
        <v>0</v>
      </c>
      <c r="R32" s="22">
        <v>1039</v>
      </c>
      <c r="S32" s="22">
        <v>0</v>
      </c>
      <c r="T32" s="22">
        <v>0</v>
      </c>
      <c r="U32" s="22">
        <v>0</v>
      </c>
      <c r="V32" s="22">
        <f t="shared" si="8"/>
        <v>518</v>
      </c>
      <c r="W32" s="22">
        <v>489</v>
      </c>
      <c r="X32" s="22">
        <v>0</v>
      </c>
      <c r="Y32" s="22">
        <v>0</v>
      </c>
      <c r="Z32" s="22">
        <v>0</v>
      </c>
      <c r="AA32" s="22">
        <v>0</v>
      </c>
      <c r="AB32" s="22">
        <v>29</v>
      </c>
      <c r="AC32" s="22">
        <f t="shared" si="9"/>
        <v>5651</v>
      </c>
      <c r="AD32" s="23">
        <v>91.20509644310741</v>
      </c>
      <c r="AE32" s="22">
        <v>5</v>
      </c>
      <c r="AF32" s="22">
        <v>0</v>
      </c>
      <c r="AG32" s="22">
        <v>208</v>
      </c>
      <c r="AH32" s="22">
        <v>0</v>
      </c>
      <c r="AI32" s="22">
        <v>0</v>
      </c>
      <c r="AJ32" s="22" t="s">
        <v>242</v>
      </c>
      <c r="AK32" s="22">
        <f t="shared" si="10"/>
        <v>213</v>
      </c>
      <c r="AL32" s="23">
        <v>15.434857339291852</v>
      </c>
      <c r="AM32" s="22">
        <v>497</v>
      </c>
      <c r="AN32" s="22">
        <v>437</v>
      </c>
      <c r="AO32" s="22">
        <v>831</v>
      </c>
      <c r="AP32" s="22">
        <f t="shared" si="11"/>
        <v>1765</v>
      </c>
    </row>
    <row r="33" spans="1:42" ht="13.5">
      <c r="A33" s="40" t="s">
        <v>17</v>
      </c>
      <c r="B33" s="40" t="s">
        <v>70</v>
      </c>
      <c r="C33" s="41" t="s">
        <v>71</v>
      </c>
      <c r="D33" s="22">
        <v>4157</v>
      </c>
      <c r="E33" s="22">
        <v>4157</v>
      </c>
      <c r="F33" s="22">
        <v>1131</v>
      </c>
      <c r="G33" s="22">
        <v>102</v>
      </c>
      <c r="H33" s="22">
        <v>0</v>
      </c>
      <c r="I33" s="22">
        <f t="shared" si="6"/>
        <v>1233</v>
      </c>
      <c r="J33" s="22">
        <v>812.6250160646673</v>
      </c>
      <c r="K33" s="22">
        <v>723.6514741597769</v>
      </c>
      <c r="L33" s="22">
        <v>88.9735419048906</v>
      </c>
      <c r="M33" s="22">
        <v>176</v>
      </c>
      <c r="N33" s="22">
        <v>998</v>
      </c>
      <c r="O33" s="22">
        <v>2</v>
      </c>
      <c r="P33" s="22">
        <f t="shared" si="7"/>
        <v>233</v>
      </c>
      <c r="Q33" s="22">
        <v>173</v>
      </c>
      <c r="R33" s="22">
        <v>60</v>
      </c>
      <c r="S33" s="22">
        <v>0</v>
      </c>
      <c r="T33" s="22">
        <v>0</v>
      </c>
      <c r="U33" s="22">
        <v>0</v>
      </c>
      <c r="V33" s="22">
        <f t="shared" si="8"/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f t="shared" si="9"/>
        <v>1233</v>
      </c>
      <c r="AD33" s="23">
        <v>99.83779399837795</v>
      </c>
      <c r="AE33" s="22">
        <v>2</v>
      </c>
      <c r="AF33" s="22">
        <v>71</v>
      </c>
      <c r="AG33" s="22">
        <v>57</v>
      </c>
      <c r="AH33" s="22">
        <v>0</v>
      </c>
      <c r="AI33" s="22">
        <v>0</v>
      </c>
      <c r="AJ33" s="22" t="s">
        <v>242</v>
      </c>
      <c r="AK33" s="22">
        <f t="shared" si="10"/>
        <v>130</v>
      </c>
      <c r="AL33" s="23">
        <v>21.717530163236336</v>
      </c>
      <c r="AM33" s="22">
        <v>2</v>
      </c>
      <c r="AN33" s="22">
        <v>109</v>
      </c>
      <c r="AO33" s="22">
        <v>32</v>
      </c>
      <c r="AP33" s="22">
        <f t="shared" si="11"/>
        <v>143</v>
      </c>
    </row>
    <row r="34" spans="1:42" ht="13.5">
      <c r="A34" s="40" t="s">
        <v>17</v>
      </c>
      <c r="B34" s="40" t="s">
        <v>72</v>
      </c>
      <c r="C34" s="41" t="s">
        <v>73</v>
      </c>
      <c r="D34" s="22">
        <v>5745</v>
      </c>
      <c r="E34" s="22">
        <v>5745</v>
      </c>
      <c r="F34" s="22">
        <v>1338</v>
      </c>
      <c r="G34" s="22">
        <v>254</v>
      </c>
      <c r="H34" s="22">
        <v>93</v>
      </c>
      <c r="I34" s="22">
        <f t="shared" si="6"/>
        <v>1685</v>
      </c>
      <c r="J34" s="22">
        <v>803.5575902810067</v>
      </c>
      <c r="K34" s="22">
        <v>725.8247195297877</v>
      </c>
      <c r="L34" s="22">
        <v>77.73287075121905</v>
      </c>
      <c r="M34" s="22">
        <v>121</v>
      </c>
      <c r="N34" s="22">
        <v>1245</v>
      </c>
      <c r="O34" s="22">
        <v>21</v>
      </c>
      <c r="P34" s="22">
        <f t="shared" si="7"/>
        <v>326</v>
      </c>
      <c r="Q34" s="22">
        <v>190</v>
      </c>
      <c r="R34" s="22">
        <v>136</v>
      </c>
      <c r="S34" s="22">
        <v>0</v>
      </c>
      <c r="T34" s="22">
        <v>0</v>
      </c>
      <c r="U34" s="22">
        <v>0</v>
      </c>
      <c r="V34" s="22">
        <f t="shared" si="8"/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f t="shared" si="9"/>
        <v>1592</v>
      </c>
      <c r="AD34" s="23">
        <v>98.68090452261306</v>
      </c>
      <c r="AE34" s="22">
        <v>3</v>
      </c>
      <c r="AF34" s="22">
        <v>86</v>
      </c>
      <c r="AG34" s="22">
        <v>128</v>
      </c>
      <c r="AH34" s="22">
        <v>0</v>
      </c>
      <c r="AI34" s="22">
        <v>0</v>
      </c>
      <c r="AJ34" s="22" t="s">
        <v>242</v>
      </c>
      <c r="AK34" s="22">
        <f t="shared" si="10"/>
        <v>217</v>
      </c>
      <c r="AL34" s="23">
        <v>19.731465265615878</v>
      </c>
      <c r="AM34" s="22">
        <v>21</v>
      </c>
      <c r="AN34" s="22">
        <v>134</v>
      </c>
      <c r="AO34" s="22">
        <v>40</v>
      </c>
      <c r="AP34" s="22">
        <f t="shared" si="11"/>
        <v>195</v>
      </c>
    </row>
    <row r="35" spans="1:42" ht="13.5">
      <c r="A35" s="40" t="s">
        <v>17</v>
      </c>
      <c r="B35" s="40" t="s">
        <v>74</v>
      </c>
      <c r="C35" s="41" t="s">
        <v>75</v>
      </c>
      <c r="D35" s="22">
        <v>7874</v>
      </c>
      <c r="E35" s="22">
        <v>7874</v>
      </c>
      <c r="F35" s="22">
        <v>2116</v>
      </c>
      <c r="G35" s="22">
        <v>471</v>
      </c>
      <c r="H35" s="22">
        <v>0</v>
      </c>
      <c r="I35" s="22">
        <f t="shared" si="6"/>
        <v>2587</v>
      </c>
      <c r="J35" s="22">
        <v>900.1360468474362</v>
      </c>
      <c r="K35" s="22">
        <v>818.0208141238201</v>
      </c>
      <c r="L35" s="22">
        <v>82.11523272361613</v>
      </c>
      <c r="M35" s="22">
        <v>40</v>
      </c>
      <c r="N35" s="22">
        <v>1594</v>
      </c>
      <c r="O35" s="22">
        <v>362</v>
      </c>
      <c r="P35" s="22">
        <f t="shared" si="7"/>
        <v>161</v>
      </c>
      <c r="Q35" s="22">
        <v>0</v>
      </c>
      <c r="R35" s="22">
        <v>161</v>
      </c>
      <c r="S35" s="22">
        <v>0</v>
      </c>
      <c r="T35" s="22">
        <v>0</v>
      </c>
      <c r="U35" s="22">
        <v>0</v>
      </c>
      <c r="V35" s="22">
        <f t="shared" si="8"/>
        <v>470</v>
      </c>
      <c r="W35" s="22">
        <v>351</v>
      </c>
      <c r="X35" s="22">
        <v>41</v>
      </c>
      <c r="Y35" s="22">
        <v>78</v>
      </c>
      <c r="Z35" s="22">
        <v>0</v>
      </c>
      <c r="AA35" s="22">
        <v>0</v>
      </c>
      <c r="AB35" s="22">
        <v>0</v>
      </c>
      <c r="AC35" s="22">
        <f t="shared" si="9"/>
        <v>2587</v>
      </c>
      <c r="AD35" s="23">
        <v>86.00695786625435</v>
      </c>
      <c r="AE35" s="22">
        <v>3</v>
      </c>
      <c r="AF35" s="22">
        <v>0</v>
      </c>
      <c r="AG35" s="22">
        <v>161</v>
      </c>
      <c r="AH35" s="22">
        <v>0</v>
      </c>
      <c r="AI35" s="22">
        <v>0</v>
      </c>
      <c r="AJ35" s="22" t="s">
        <v>242</v>
      </c>
      <c r="AK35" s="22">
        <f t="shared" si="10"/>
        <v>164</v>
      </c>
      <c r="AL35" s="23">
        <v>25.656642558051008</v>
      </c>
      <c r="AM35" s="22">
        <v>362</v>
      </c>
      <c r="AN35" s="22">
        <v>174</v>
      </c>
      <c r="AO35" s="22">
        <v>0</v>
      </c>
      <c r="AP35" s="22">
        <f t="shared" si="11"/>
        <v>536</v>
      </c>
    </row>
    <row r="36" spans="1:42" ht="13.5">
      <c r="A36" s="40" t="s">
        <v>17</v>
      </c>
      <c r="B36" s="40" t="s">
        <v>76</v>
      </c>
      <c r="C36" s="41" t="s">
        <v>77</v>
      </c>
      <c r="D36" s="22">
        <v>12415</v>
      </c>
      <c r="E36" s="22">
        <v>12415</v>
      </c>
      <c r="F36" s="22">
        <v>2668</v>
      </c>
      <c r="G36" s="22">
        <v>498</v>
      </c>
      <c r="H36" s="22">
        <v>0</v>
      </c>
      <c r="I36" s="22">
        <f t="shared" si="6"/>
        <v>3166</v>
      </c>
      <c r="J36" s="22">
        <v>698.6687557583348</v>
      </c>
      <c r="K36" s="22">
        <v>600.4667354448607</v>
      </c>
      <c r="L36" s="22">
        <v>98.2020203134741</v>
      </c>
      <c r="M36" s="22">
        <v>554</v>
      </c>
      <c r="N36" s="22">
        <v>2429</v>
      </c>
      <c r="O36" s="22">
        <v>447</v>
      </c>
      <c r="P36" s="22">
        <f t="shared" si="7"/>
        <v>273</v>
      </c>
      <c r="Q36" s="22">
        <v>0</v>
      </c>
      <c r="R36" s="22">
        <v>273</v>
      </c>
      <c r="S36" s="22">
        <v>0</v>
      </c>
      <c r="T36" s="22">
        <v>0</v>
      </c>
      <c r="U36" s="22">
        <v>0</v>
      </c>
      <c r="V36" s="22">
        <f t="shared" si="8"/>
        <v>17</v>
      </c>
      <c r="W36" s="22">
        <v>0</v>
      </c>
      <c r="X36" s="22">
        <v>7</v>
      </c>
      <c r="Y36" s="22">
        <v>10</v>
      </c>
      <c r="Z36" s="22">
        <v>0</v>
      </c>
      <c r="AA36" s="22">
        <v>0</v>
      </c>
      <c r="AB36" s="22">
        <v>0</v>
      </c>
      <c r="AC36" s="22">
        <f t="shared" si="9"/>
        <v>3166</v>
      </c>
      <c r="AD36" s="23">
        <v>85.88123815540114</v>
      </c>
      <c r="AE36" s="22">
        <v>5</v>
      </c>
      <c r="AF36" s="22">
        <v>0</v>
      </c>
      <c r="AG36" s="22">
        <v>273</v>
      </c>
      <c r="AH36" s="22">
        <v>0</v>
      </c>
      <c r="AI36" s="22">
        <v>0</v>
      </c>
      <c r="AJ36" s="22" t="s">
        <v>242</v>
      </c>
      <c r="AK36" s="22">
        <f t="shared" si="10"/>
        <v>278</v>
      </c>
      <c r="AL36" s="23">
        <v>22.822580645161292</v>
      </c>
      <c r="AM36" s="22">
        <v>447</v>
      </c>
      <c r="AN36" s="22">
        <v>259</v>
      </c>
      <c r="AO36" s="22">
        <v>0</v>
      </c>
      <c r="AP36" s="22">
        <f t="shared" si="11"/>
        <v>706</v>
      </c>
    </row>
    <row r="37" spans="1:42" ht="13.5">
      <c r="A37" s="40" t="s">
        <v>17</v>
      </c>
      <c r="B37" s="40" t="s">
        <v>78</v>
      </c>
      <c r="C37" s="41" t="s">
        <v>79</v>
      </c>
      <c r="D37" s="22">
        <v>19621</v>
      </c>
      <c r="E37" s="22">
        <v>19621</v>
      </c>
      <c r="F37" s="22">
        <v>8024</v>
      </c>
      <c r="G37" s="22">
        <v>1888</v>
      </c>
      <c r="H37" s="22">
        <v>0</v>
      </c>
      <c r="I37" s="22">
        <f t="shared" si="6"/>
        <v>9912</v>
      </c>
      <c r="J37" s="22">
        <v>1384.0356956098897</v>
      </c>
      <c r="K37" s="22">
        <v>719.246152954655</v>
      </c>
      <c r="L37" s="22">
        <v>664.7895426552345</v>
      </c>
      <c r="M37" s="22">
        <v>696</v>
      </c>
      <c r="N37" s="22">
        <v>6740</v>
      </c>
      <c r="O37" s="22">
        <v>2554</v>
      </c>
      <c r="P37" s="22">
        <f t="shared" si="7"/>
        <v>506</v>
      </c>
      <c r="Q37" s="22">
        <v>355</v>
      </c>
      <c r="R37" s="22">
        <v>151</v>
      </c>
      <c r="S37" s="22">
        <v>0</v>
      </c>
      <c r="T37" s="22">
        <v>0</v>
      </c>
      <c r="U37" s="22">
        <v>0</v>
      </c>
      <c r="V37" s="22">
        <f t="shared" si="8"/>
        <v>112</v>
      </c>
      <c r="W37" s="22">
        <v>1</v>
      </c>
      <c r="X37" s="22">
        <v>111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9"/>
        <v>9912</v>
      </c>
      <c r="AD37" s="23">
        <v>74.23325262308313</v>
      </c>
      <c r="AE37" s="22">
        <v>0</v>
      </c>
      <c r="AF37" s="22">
        <v>0</v>
      </c>
      <c r="AG37" s="22">
        <v>151</v>
      </c>
      <c r="AH37" s="22">
        <v>0</v>
      </c>
      <c r="AI37" s="22">
        <v>0</v>
      </c>
      <c r="AJ37" s="22" t="s">
        <v>242</v>
      </c>
      <c r="AK37" s="22">
        <f t="shared" si="10"/>
        <v>151</v>
      </c>
      <c r="AL37" s="23">
        <v>9.040346907993966</v>
      </c>
      <c r="AM37" s="22">
        <v>2554</v>
      </c>
      <c r="AN37" s="22">
        <v>723</v>
      </c>
      <c r="AO37" s="22">
        <v>306</v>
      </c>
      <c r="AP37" s="22">
        <f t="shared" si="11"/>
        <v>3583</v>
      </c>
    </row>
    <row r="38" spans="1:42" ht="13.5">
      <c r="A38" s="40" t="s">
        <v>17</v>
      </c>
      <c r="B38" s="40" t="s">
        <v>80</v>
      </c>
      <c r="C38" s="41" t="s">
        <v>81</v>
      </c>
      <c r="D38" s="22">
        <v>6888</v>
      </c>
      <c r="E38" s="22">
        <v>6888</v>
      </c>
      <c r="F38" s="22">
        <v>1809</v>
      </c>
      <c r="G38" s="22">
        <v>113</v>
      </c>
      <c r="H38" s="22">
        <v>0</v>
      </c>
      <c r="I38" s="22">
        <f t="shared" si="6"/>
        <v>1922</v>
      </c>
      <c r="J38" s="22">
        <v>764.4822045089335</v>
      </c>
      <c r="K38" s="22">
        <v>719.536060331249</v>
      </c>
      <c r="L38" s="22">
        <v>44.94614417768444</v>
      </c>
      <c r="M38" s="22">
        <v>233</v>
      </c>
      <c r="N38" s="22">
        <v>1660</v>
      </c>
      <c r="O38" s="22">
        <v>0</v>
      </c>
      <c r="P38" s="22">
        <f t="shared" si="7"/>
        <v>262</v>
      </c>
      <c r="Q38" s="22">
        <v>184</v>
      </c>
      <c r="R38" s="22">
        <v>78</v>
      </c>
      <c r="S38" s="22">
        <v>0</v>
      </c>
      <c r="T38" s="22">
        <v>0</v>
      </c>
      <c r="U38" s="22">
        <v>0</v>
      </c>
      <c r="V38" s="22">
        <f t="shared" si="8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9"/>
        <v>1922</v>
      </c>
      <c r="AD38" s="23">
        <v>100</v>
      </c>
      <c r="AE38" s="22">
        <v>0</v>
      </c>
      <c r="AF38" s="22">
        <v>54</v>
      </c>
      <c r="AG38" s="22">
        <v>78</v>
      </c>
      <c r="AH38" s="22">
        <v>0</v>
      </c>
      <c r="AI38" s="22">
        <v>0</v>
      </c>
      <c r="AJ38" s="22" t="s">
        <v>242</v>
      </c>
      <c r="AK38" s="22">
        <f t="shared" si="10"/>
        <v>132</v>
      </c>
      <c r="AL38" s="23">
        <v>16.937354988399072</v>
      </c>
      <c r="AM38" s="22">
        <v>0</v>
      </c>
      <c r="AN38" s="22">
        <v>181</v>
      </c>
      <c r="AO38" s="22">
        <v>97</v>
      </c>
      <c r="AP38" s="22">
        <f t="shared" si="11"/>
        <v>278</v>
      </c>
    </row>
    <row r="39" spans="1:42" ht="13.5">
      <c r="A39" s="40" t="s">
        <v>17</v>
      </c>
      <c r="B39" s="40" t="s">
        <v>82</v>
      </c>
      <c r="C39" s="41" t="s">
        <v>83</v>
      </c>
      <c r="D39" s="22">
        <v>10967</v>
      </c>
      <c r="E39" s="22">
        <v>10967</v>
      </c>
      <c r="F39" s="22">
        <v>2669</v>
      </c>
      <c r="G39" s="22">
        <v>1029</v>
      </c>
      <c r="H39" s="22">
        <v>0</v>
      </c>
      <c r="I39" s="22">
        <f t="shared" si="6"/>
        <v>3698</v>
      </c>
      <c r="J39" s="22">
        <v>923.8175297998603</v>
      </c>
      <c r="K39" s="22">
        <v>688.741192444082</v>
      </c>
      <c r="L39" s="22">
        <v>235.0763373557784</v>
      </c>
      <c r="M39" s="22">
        <v>343</v>
      </c>
      <c r="N39" s="22">
        <v>3146</v>
      </c>
      <c r="O39" s="22">
        <v>0</v>
      </c>
      <c r="P39" s="22">
        <f t="shared" si="7"/>
        <v>552</v>
      </c>
      <c r="Q39" s="22">
        <v>431</v>
      </c>
      <c r="R39" s="22">
        <v>121</v>
      </c>
      <c r="S39" s="22">
        <v>0</v>
      </c>
      <c r="T39" s="22">
        <v>0</v>
      </c>
      <c r="U39" s="22">
        <v>0</v>
      </c>
      <c r="V39" s="22">
        <f t="shared" si="8"/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f t="shared" si="9"/>
        <v>3698</v>
      </c>
      <c r="AD39" s="23">
        <v>100</v>
      </c>
      <c r="AE39" s="22">
        <v>0</v>
      </c>
      <c r="AF39" s="22">
        <v>119</v>
      </c>
      <c r="AG39" s="22">
        <v>121</v>
      </c>
      <c r="AH39" s="22">
        <v>0</v>
      </c>
      <c r="AI39" s="22">
        <v>0</v>
      </c>
      <c r="AJ39" s="22" t="s">
        <v>242</v>
      </c>
      <c r="AK39" s="22">
        <f t="shared" si="10"/>
        <v>240</v>
      </c>
      <c r="AL39" s="23">
        <v>14.427121999505074</v>
      </c>
      <c r="AM39" s="22">
        <v>0</v>
      </c>
      <c r="AN39" s="22">
        <v>343</v>
      </c>
      <c r="AO39" s="22">
        <v>243</v>
      </c>
      <c r="AP39" s="22">
        <f t="shared" si="11"/>
        <v>586</v>
      </c>
    </row>
    <row r="40" spans="1:42" ht="13.5">
      <c r="A40" s="40" t="s">
        <v>17</v>
      </c>
      <c r="B40" s="40" t="s">
        <v>84</v>
      </c>
      <c r="C40" s="41" t="s">
        <v>85</v>
      </c>
      <c r="D40" s="22">
        <v>16818</v>
      </c>
      <c r="E40" s="22">
        <v>16818</v>
      </c>
      <c r="F40" s="22">
        <v>3027</v>
      </c>
      <c r="G40" s="22">
        <v>221</v>
      </c>
      <c r="H40" s="22">
        <v>0</v>
      </c>
      <c r="I40" s="22">
        <f t="shared" si="6"/>
        <v>3248</v>
      </c>
      <c r="J40" s="22">
        <v>529.1134580203533</v>
      </c>
      <c r="K40" s="22">
        <v>503.5374688241724</v>
      </c>
      <c r="L40" s="22">
        <v>25.575989196180867</v>
      </c>
      <c r="M40" s="22">
        <v>402</v>
      </c>
      <c r="N40" s="22">
        <v>2578</v>
      </c>
      <c r="O40" s="22">
        <v>0</v>
      </c>
      <c r="P40" s="22">
        <f t="shared" si="7"/>
        <v>670</v>
      </c>
      <c r="Q40" s="22">
        <v>418</v>
      </c>
      <c r="R40" s="22">
        <v>252</v>
      </c>
      <c r="S40" s="22">
        <v>0</v>
      </c>
      <c r="T40" s="22">
        <v>0</v>
      </c>
      <c r="U40" s="22">
        <v>0</v>
      </c>
      <c r="V40" s="22">
        <f t="shared" si="8"/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f t="shared" si="9"/>
        <v>3248</v>
      </c>
      <c r="AD40" s="23">
        <v>100</v>
      </c>
      <c r="AE40" s="22">
        <v>0</v>
      </c>
      <c r="AF40" s="22">
        <v>124</v>
      </c>
      <c r="AG40" s="22">
        <v>252</v>
      </c>
      <c r="AH40" s="22">
        <v>0</v>
      </c>
      <c r="AI40" s="22">
        <v>0</v>
      </c>
      <c r="AJ40" s="22" t="s">
        <v>242</v>
      </c>
      <c r="AK40" s="22">
        <f t="shared" si="10"/>
        <v>376</v>
      </c>
      <c r="AL40" s="23">
        <v>21.315068493150687</v>
      </c>
      <c r="AM40" s="22">
        <v>0</v>
      </c>
      <c r="AN40" s="22">
        <v>267</v>
      </c>
      <c r="AO40" s="22">
        <v>213</v>
      </c>
      <c r="AP40" s="22">
        <f t="shared" si="11"/>
        <v>480</v>
      </c>
    </row>
    <row r="41" spans="1:42" ht="13.5">
      <c r="A41" s="40" t="s">
        <v>17</v>
      </c>
      <c r="B41" s="40" t="s">
        <v>86</v>
      </c>
      <c r="C41" s="41" t="s">
        <v>87</v>
      </c>
      <c r="D41" s="22">
        <v>5952</v>
      </c>
      <c r="E41" s="22">
        <v>5952</v>
      </c>
      <c r="F41" s="22">
        <v>482</v>
      </c>
      <c r="G41" s="22">
        <v>50</v>
      </c>
      <c r="H41" s="22">
        <v>0</v>
      </c>
      <c r="I41" s="22">
        <f t="shared" si="6"/>
        <v>532</v>
      </c>
      <c r="J41" s="22">
        <v>244.88142583591105</v>
      </c>
      <c r="K41" s="22">
        <v>221.86625423479157</v>
      </c>
      <c r="L41" s="22">
        <v>23.015171601119455</v>
      </c>
      <c r="M41" s="22">
        <v>0</v>
      </c>
      <c r="N41" s="22">
        <v>305</v>
      </c>
      <c r="O41" s="22">
        <v>0</v>
      </c>
      <c r="P41" s="22">
        <f t="shared" si="7"/>
        <v>227</v>
      </c>
      <c r="Q41" s="22">
        <v>218</v>
      </c>
      <c r="R41" s="22">
        <v>9</v>
      </c>
      <c r="S41" s="22">
        <v>0</v>
      </c>
      <c r="T41" s="22">
        <v>0</v>
      </c>
      <c r="U41" s="22">
        <v>0</v>
      </c>
      <c r="V41" s="22">
        <f t="shared" si="8"/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9"/>
        <v>532</v>
      </c>
      <c r="AD41" s="23">
        <v>100</v>
      </c>
      <c r="AE41" s="22">
        <v>0</v>
      </c>
      <c r="AF41" s="22">
        <v>6</v>
      </c>
      <c r="AG41" s="22">
        <v>9</v>
      </c>
      <c r="AH41" s="22">
        <v>0</v>
      </c>
      <c r="AI41" s="22">
        <v>0</v>
      </c>
      <c r="AJ41" s="22" t="s">
        <v>242</v>
      </c>
      <c r="AK41" s="22">
        <f t="shared" si="10"/>
        <v>15</v>
      </c>
      <c r="AL41" s="23">
        <v>2.819548872180451</v>
      </c>
      <c r="AM41" s="22">
        <v>0</v>
      </c>
      <c r="AN41" s="22">
        <v>33</v>
      </c>
      <c r="AO41" s="22">
        <v>185</v>
      </c>
      <c r="AP41" s="22">
        <f t="shared" si="11"/>
        <v>218</v>
      </c>
    </row>
    <row r="42" spans="1:42" ht="13.5">
      <c r="A42" s="40" t="s">
        <v>17</v>
      </c>
      <c r="B42" s="40" t="s">
        <v>88</v>
      </c>
      <c r="C42" s="41" t="s">
        <v>89</v>
      </c>
      <c r="D42" s="22">
        <v>6332</v>
      </c>
      <c r="E42" s="22">
        <v>6332</v>
      </c>
      <c r="F42" s="22">
        <v>821</v>
      </c>
      <c r="G42" s="22">
        <v>53</v>
      </c>
      <c r="H42" s="22">
        <v>0</v>
      </c>
      <c r="I42" s="22">
        <f t="shared" si="6"/>
        <v>874</v>
      </c>
      <c r="J42" s="22">
        <v>378.16180479235715</v>
      </c>
      <c r="K42" s="22">
        <v>374.2676900976991</v>
      </c>
      <c r="L42" s="22">
        <v>3.8941146946581404</v>
      </c>
      <c r="M42" s="22">
        <v>197</v>
      </c>
      <c r="N42" s="22">
        <v>680</v>
      </c>
      <c r="O42" s="22">
        <v>0</v>
      </c>
      <c r="P42" s="22">
        <f t="shared" si="7"/>
        <v>194</v>
      </c>
      <c r="Q42" s="22">
        <v>125</v>
      </c>
      <c r="R42" s="22">
        <v>69</v>
      </c>
      <c r="S42" s="22">
        <v>0</v>
      </c>
      <c r="T42" s="22">
        <v>0</v>
      </c>
      <c r="U42" s="22">
        <v>0</v>
      </c>
      <c r="V42" s="22">
        <f t="shared" si="8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9"/>
        <v>874</v>
      </c>
      <c r="AD42" s="23">
        <v>100</v>
      </c>
      <c r="AE42" s="22">
        <v>0</v>
      </c>
      <c r="AF42" s="22">
        <v>28</v>
      </c>
      <c r="AG42" s="22">
        <v>69</v>
      </c>
      <c r="AH42" s="22">
        <v>0</v>
      </c>
      <c r="AI42" s="22">
        <v>0</v>
      </c>
      <c r="AJ42" s="22" t="s">
        <v>242</v>
      </c>
      <c r="AK42" s="22">
        <f t="shared" si="10"/>
        <v>97</v>
      </c>
      <c r="AL42" s="23">
        <v>27.450980392156865</v>
      </c>
      <c r="AM42" s="22">
        <v>0</v>
      </c>
      <c r="AN42" s="22">
        <v>70</v>
      </c>
      <c r="AO42" s="22">
        <v>81</v>
      </c>
      <c r="AP42" s="22">
        <f t="shared" si="11"/>
        <v>151</v>
      </c>
    </row>
    <row r="43" spans="1:42" ht="13.5">
      <c r="A43" s="40" t="s">
        <v>17</v>
      </c>
      <c r="B43" s="40" t="s">
        <v>90</v>
      </c>
      <c r="C43" s="41" t="s">
        <v>91</v>
      </c>
      <c r="D43" s="22">
        <v>23453</v>
      </c>
      <c r="E43" s="22">
        <v>23453</v>
      </c>
      <c r="F43" s="22">
        <v>6792</v>
      </c>
      <c r="G43" s="22">
        <v>1802</v>
      </c>
      <c r="H43" s="22">
        <v>0</v>
      </c>
      <c r="I43" s="22">
        <f t="shared" si="6"/>
        <v>8594</v>
      </c>
      <c r="J43" s="22">
        <v>1003.9315004243405</v>
      </c>
      <c r="K43" s="22">
        <v>901.9496293665734</v>
      </c>
      <c r="L43" s="22">
        <v>101.98187105776695</v>
      </c>
      <c r="M43" s="22">
        <v>893</v>
      </c>
      <c r="N43" s="22">
        <v>6852</v>
      </c>
      <c r="O43" s="22">
        <v>200</v>
      </c>
      <c r="P43" s="22">
        <f t="shared" si="7"/>
        <v>1542</v>
      </c>
      <c r="Q43" s="22">
        <v>1155</v>
      </c>
      <c r="R43" s="22">
        <v>387</v>
      </c>
      <c r="S43" s="22">
        <v>0</v>
      </c>
      <c r="T43" s="22">
        <v>0</v>
      </c>
      <c r="U43" s="22">
        <v>0</v>
      </c>
      <c r="V43" s="22">
        <f t="shared" si="8"/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9"/>
        <v>8594</v>
      </c>
      <c r="AD43" s="23">
        <v>97.67279497323715</v>
      </c>
      <c r="AE43" s="22">
        <v>17</v>
      </c>
      <c r="AF43" s="22">
        <v>483</v>
      </c>
      <c r="AG43" s="22">
        <v>360</v>
      </c>
      <c r="AH43" s="22">
        <v>0</v>
      </c>
      <c r="AI43" s="22">
        <v>0</v>
      </c>
      <c r="AJ43" s="22" t="s">
        <v>242</v>
      </c>
      <c r="AK43" s="22">
        <f t="shared" si="10"/>
        <v>860</v>
      </c>
      <c r="AL43" s="23">
        <v>18.477917149783917</v>
      </c>
      <c r="AM43" s="22">
        <v>200</v>
      </c>
      <c r="AN43" s="22">
        <v>747</v>
      </c>
      <c r="AO43" s="22">
        <v>222</v>
      </c>
      <c r="AP43" s="22">
        <f t="shared" si="11"/>
        <v>1169</v>
      </c>
    </row>
    <row r="44" spans="1:42" ht="13.5">
      <c r="A44" s="40" t="s">
        <v>17</v>
      </c>
      <c r="B44" s="40" t="s">
        <v>92</v>
      </c>
      <c r="C44" s="41" t="s">
        <v>93</v>
      </c>
      <c r="D44" s="22">
        <v>2867</v>
      </c>
      <c r="E44" s="22">
        <v>2867</v>
      </c>
      <c r="F44" s="22">
        <v>316</v>
      </c>
      <c r="G44" s="22">
        <v>70</v>
      </c>
      <c r="H44" s="22">
        <v>0</v>
      </c>
      <c r="I44" s="22">
        <f t="shared" si="6"/>
        <v>386</v>
      </c>
      <c r="J44" s="22">
        <v>368.8644041072</v>
      </c>
      <c r="K44" s="22">
        <v>301.9718955903503</v>
      </c>
      <c r="L44" s="22">
        <v>66.89250851684974</v>
      </c>
      <c r="M44" s="22">
        <v>0</v>
      </c>
      <c r="N44" s="22">
        <v>246</v>
      </c>
      <c r="O44" s="22">
        <v>0</v>
      </c>
      <c r="P44" s="22">
        <f t="shared" si="7"/>
        <v>140</v>
      </c>
      <c r="Q44" s="22">
        <v>118</v>
      </c>
      <c r="R44" s="22">
        <v>22</v>
      </c>
      <c r="S44" s="22">
        <v>0</v>
      </c>
      <c r="T44" s="22">
        <v>0</v>
      </c>
      <c r="U44" s="22">
        <v>0</v>
      </c>
      <c r="V44" s="22">
        <f t="shared" si="8"/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f t="shared" si="9"/>
        <v>386</v>
      </c>
      <c r="AD44" s="23">
        <v>100</v>
      </c>
      <c r="AE44" s="22">
        <v>0</v>
      </c>
      <c r="AF44" s="22">
        <v>26</v>
      </c>
      <c r="AG44" s="22">
        <v>22</v>
      </c>
      <c r="AH44" s="22">
        <v>0</v>
      </c>
      <c r="AI44" s="22">
        <v>0</v>
      </c>
      <c r="AJ44" s="22" t="s">
        <v>242</v>
      </c>
      <c r="AK44" s="22">
        <f t="shared" si="10"/>
        <v>48</v>
      </c>
      <c r="AL44" s="23">
        <v>12.435233160621761</v>
      </c>
      <c r="AM44" s="22">
        <v>0</v>
      </c>
      <c r="AN44" s="22">
        <v>45</v>
      </c>
      <c r="AO44" s="22">
        <v>38</v>
      </c>
      <c r="AP44" s="22">
        <f t="shared" si="11"/>
        <v>83</v>
      </c>
    </row>
    <row r="45" spans="1:42" ht="13.5">
      <c r="A45" s="40" t="s">
        <v>17</v>
      </c>
      <c r="B45" s="40" t="s">
        <v>94</v>
      </c>
      <c r="C45" s="41" t="s">
        <v>95</v>
      </c>
      <c r="D45" s="22">
        <v>6671</v>
      </c>
      <c r="E45" s="22">
        <v>6671</v>
      </c>
      <c r="F45" s="22">
        <v>893</v>
      </c>
      <c r="G45" s="22">
        <v>541</v>
      </c>
      <c r="H45" s="22">
        <v>0</v>
      </c>
      <c r="I45" s="22">
        <f t="shared" si="6"/>
        <v>1434</v>
      </c>
      <c r="J45" s="22">
        <v>588.932262522511</v>
      </c>
      <c r="K45" s="22">
        <v>366.74791522496685</v>
      </c>
      <c r="L45" s="22">
        <v>222.18434729754426</v>
      </c>
      <c r="M45" s="22">
        <v>279</v>
      </c>
      <c r="N45" s="22">
        <v>1043</v>
      </c>
      <c r="O45" s="22">
        <v>0</v>
      </c>
      <c r="P45" s="22">
        <f t="shared" si="7"/>
        <v>287</v>
      </c>
      <c r="Q45" s="22">
        <v>287</v>
      </c>
      <c r="R45" s="22">
        <v>0</v>
      </c>
      <c r="S45" s="22">
        <v>0</v>
      </c>
      <c r="T45" s="22">
        <v>0</v>
      </c>
      <c r="U45" s="22">
        <v>0</v>
      </c>
      <c r="V45" s="22">
        <f t="shared" si="8"/>
        <v>104</v>
      </c>
      <c r="W45" s="22">
        <v>27</v>
      </c>
      <c r="X45" s="22">
        <v>0</v>
      </c>
      <c r="Y45" s="22">
        <v>71</v>
      </c>
      <c r="Z45" s="22">
        <v>6</v>
      </c>
      <c r="AA45" s="22">
        <v>0</v>
      </c>
      <c r="AB45" s="22">
        <v>0</v>
      </c>
      <c r="AC45" s="22">
        <f t="shared" si="9"/>
        <v>1434</v>
      </c>
      <c r="AD45" s="23">
        <v>100</v>
      </c>
      <c r="AE45" s="22">
        <v>0</v>
      </c>
      <c r="AF45" s="22">
        <v>163</v>
      </c>
      <c r="AG45" s="22">
        <v>0</v>
      </c>
      <c r="AH45" s="22">
        <v>0</v>
      </c>
      <c r="AI45" s="22">
        <v>0</v>
      </c>
      <c r="AJ45" s="22" t="s">
        <v>242</v>
      </c>
      <c r="AK45" s="22">
        <f t="shared" si="10"/>
        <v>163</v>
      </c>
      <c r="AL45" s="23">
        <v>31.873905429071804</v>
      </c>
      <c r="AM45" s="22">
        <v>0</v>
      </c>
      <c r="AN45" s="22">
        <v>265</v>
      </c>
      <c r="AO45" s="22">
        <v>30</v>
      </c>
      <c r="AP45" s="22">
        <f t="shared" si="11"/>
        <v>295</v>
      </c>
    </row>
    <row r="46" spans="1:42" ht="13.5">
      <c r="A46" s="40" t="s">
        <v>17</v>
      </c>
      <c r="B46" s="40" t="s">
        <v>96</v>
      </c>
      <c r="C46" s="41" t="s">
        <v>97</v>
      </c>
      <c r="D46" s="22">
        <v>8695</v>
      </c>
      <c r="E46" s="22">
        <v>8685</v>
      </c>
      <c r="F46" s="22">
        <v>1255</v>
      </c>
      <c r="G46" s="22">
        <v>46</v>
      </c>
      <c r="H46" s="22">
        <v>1</v>
      </c>
      <c r="I46" s="22">
        <f t="shared" si="6"/>
        <v>1302</v>
      </c>
      <c r="J46" s="22">
        <v>410.24994682820386</v>
      </c>
      <c r="K46" s="22">
        <v>314.46194080994434</v>
      </c>
      <c r="L46" s="22">
        <v>95.7880060182596</v>
      </c>
      <c r="M46" s="22">
        <v>283</v>
      </c>
      <c r="N46" s="22">
        <v>933</v>
      </c>
      <c r="O46" s="22">
        <v>0</v>
      </c>
      <c r="P46" s="22">
        <f t="shared" si="7"/>
        <v>368</v>
      </c>
      <c r="Q46" s="22">
        <v>306</v>
      </c>
      <c r="R46" s="22">
        <v>62</v>
      </c>
      <c r="S46" s="22">
        <v>0</v>
      </c>
      <c r="T46" s="22">
        <v>0</v>
      </c>
      <c r="U46" s="22">
        <v>0</v>
      </c>
      <c r="V46" s="22">
        <f t="shared" si="8"/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9"/>
        <v>1301</v>
      </c>
      <c r="AD46" s="23">
        <v>100</v>
      </c>
      <c r="AE46" s="22">
        <v>0</v>
      </c>
      <c r="AF46" s="22">
        <v>76</v>
      </c>
      <c r="AG46" s="22">
        <v>62</v>
      </c>
      <c r="AH46" s="22">
        <v>0</v>
      </c>
      <c r="AI46" s="22">
        <v>0</v>
      </c>
      <c r="AJ46" s="22" t="s">
        <v>242</v>
      </c>
      <c r="AK46" s="22">
        <f t="shared" si="10"/>
        <v>138</v>
      </c>
      <c r="AL46" s="23">
        <v>26.57828282828283</v>
      </c>
      <c r="AM46" s="22">
        <v>0</v>
      </c>
      <c r="AN46" s="22">
        <v>157</v>
      </c>
      <c r="AO46" s="22">
        <v>111</v>
      </c>
      <c r="AP46" s="22">
        <f t="shared" si="11"/>
        <v>268</v>
      </c>
    </row>
    <row r="47" spans="1:42" ht="13.5">
      <c r="A47" s="40" t="s">
        <v>17</v>
      </c>
      <c r="B47" s="40" t="s">
        <v>98</v>
      </c>
      <c r="C47" s="41" t="s">
        <v>99</v>
      </c>
      <c r="D47" s="22">
        <v>6029</v>
      </c>
      <c r="E47" s="22">
        <v>6029</v>
      </c>
      <c r="F47" s="22">
        <v>1337</v>
      </c>
      <c r="G47" s="22">
        <v>118</v>
      </c>
      <c r="H47" s="22">
        <v>0</v>
      </c>
      <c r="I47" s="22">
        <f t="shared" si="6"/>
        <v>1455</v>
      </c>
      <c r="J47" s="22">
        <v>661.187820511364</v>
      </c>
      <c r="K47" s="22">
        <v>607.5657154802019</v>
      </c>
      <c r="L47" s="22">
        <v>53.622105031162164</v>
      </c>
      <c r="M47" s="22">
        <v>108</v>
      </c>
      <c r="N47" s="22">
        <v>1107</v>
      </c>
      <c r="O47" s="22">
        <v>0</v>
      </c>
      <c r="P47" s="22">
        <f t="shared" si="7"/>
        <v>348</v>
      </c>
      <c r="Q47" s="22">
        <v>275</v>
      </c>
      <c r="R47" s="22">
        <v>73</v>
      </c>
      <c r="S47" s="22">
        <v>0</v>
      </c>
      <c r="T47" s="22">
        <v>0</v>
      </c>
      <c r="U47" s="22">
        <v>0</v>
      </c>
      <c r="V47" s="22">
        <f t="shared" si="8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9"/>
        <v>1455</v>
      </c>
      <c r="AD47" s="23">
        <v>100</v>
      </c>
      <c r="AE47" s="22">
        <v>0</v>
      </c>
      <c r="AF47" s="22">
        <v>71</v>
      </c>
      <c r="AG47" s="22">
        <v>73</v>
      </c>
      <c r="AH47" s="22">
        <v>0</v>
      </c>
      <c r="AI47" s="22">
        <v>0</v>
      </c>
      <c r="AJ47" s="22" t="s">
        <v>242</v>
      </c>
      <c r="AK47" s="22">
        <f t="shared" si="10"/>
        <v>144</v>
      </c>
      <c r="AL47" s="23">
        <v>16.122840690978887</v>
      </c>
      <c r="AM47" s="22">
        <v>0</v>
      </c>
      <c r="AN47" s="22">
        <v>181</v>
      </c>
      <c r="AO47" s="22">
        <v>101</v>
      </c>
      <c r="AP47" s="22">
        <f t="shared" si="11"/>
        <v>282</v>
      </c>
    </row>
    <row r="48" spans="1:42" ht="13.5">
      <c r="A48" s="40" t="s">
        <v>17</v>
      </c>
      <c r="B48" s="40" t="s">
        <v>100</v>
      </c>
      <c r="C48" s="41" t="s">
        <v>101</v>
      </c>
      <c r="D48" s="22">
        <v>4229</v>
      </c>
      <c r="E48" s="22">
        <v>3594</v>
      </c>
      <c r="F48" s="22">
        <v>312</v>
      </c>
      <c r="G48" s="22">
        <v>44</v>
      </c>
      <c r="H48" s="22">
        <v>55</v>
      </c>
      <c r="I48" s="22">
        <f t="shared" si="6"/>
        <v>411</v>
      </c>
      <c r="J48" s="22">
        <v>266.2632767226943</v>
      </c>
      <c r="K48" s="22">
        <v>237.75820573534983</v>
      </c>
      <c r="L48" s="22">
        <v>28.505070987344396</v>
      </c>
      <c r="M48" s="22">
        <v>60</v>
      </c>
      <c r="N48" s="22">
        <v>228</v>
      </c>
      <c r="O48" s="22">
        <v>0</v>
      </c>
      <c r="P48" s="22">
        <f t="shared" si="7"/>
        <v>128</v>
      </c>
      <c r="Q48" s="22">
        <v>103</v>
      </c>
      <c r="R48" s="22">
        <v>25</v>
      </c>
      <c r="S48" s="22">
        <v>0</v>
      </c>
      <c r="T48" s="22">
        <v>0</v>
      </c>
      <c r="U48" s="22">
        <v>0</v>
      </c>
      <c r="V48" s="22">
        <f t="shared" si="8"/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9"/>
        <v>356</v>
      </c>
      <c r="AD48" s="23">
        <v>100</v>
      </c>
      <c r="AE48" s="22">
        <v>0</v>
      </c>
      <c r="AF48" s="22">
        <v>24</v>
      </c>
      <c r="AG48" s="22">
        <v>25</v>
      </c>
      <c r="AH48" s="22">
        <v>0</v>
      </c>
      <c r="AI48" s="22">
        <v>0</v>
      </c>
      <c r="AJ48" s="22" t="s">
        <v>242</v>
      </c>
      <c r="AK48" s="22">
        <f t="shared" si="10"/>
        <v>49</v>
      </c>
      <c r="AL48" s="23">
        <v>26.201923076923077</v>
      </c>
      <c r="AM48" s="22">
        <v>0</v>
      </c>
      <c r="AN48" s="22">
        <v>41</v>
      </c>
      <c r="AO48" s="22">
        <v>34</v>
      </c>
      <c r="AP48" s="22">
        <f t="shared" si="11"/>
        <v>75</v>
      </c>
    </row>
    <row r="49" spans="1:42" ht="13.5">
      <c r="A49" s="40" t="s">
        <v>17</v>
      </c>
      <c r="B49" s="40" t="s">
        <v>102</v>
      </c>
      <c r="C49" s="41" t="s">
        <v>103</v>
      </c>
      <c r="D49" s="22">
        <v>3171</v>
      </c>
      <c r="E49" s="22">
        <v>2220</v>
      </c>
      <c r="F49" s="22">
        <v>262</v>
      </c>
      <c r="G49" s="22">
        <v>32</v>
      </c>
      <c r="H49" s="22">
        <v>112</v>
      </c>
      <c r="I49" s="22">
        <f t="shared" si="6"/>
        <v>406</v>
      </c>
      <c r="J49" s="22">
        <v>350.78169887205536</v>
      </c>
      <c r="K49" s="22">
        <v>323.1338802417456</v>
      </c>
      <c r="L49" s="22">
        <v>27.647818630309786</v>
      </c>
      <c r="M49" s="22">
        <v>28</v>
      </c>
      <c r="N49" s="22">
        <v>196</v>
      </c>
      <c r="O49" s="22">
        <v>0</v>
      </c>
      <c r="P49" s="22">
        <f t="shared" si="7"/>
        <v>98</v>
      </c>
      <c r="Q49" s="22">
        <v>66</v>
      </c>
      <c r="R49" s="22">
        <v>32</v>
      </c>
      <c r="S49" s="22">
        <v>0</v>
      </c>
      <c r="T49" s="22">
        <v>0</v>
      </c>
      <c r="U49" s="22">
        <v>0</v>
      </c>
      <c r="V49" s="22">
        <f t="shared" si="8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9"/>
        <v>294</v>
      </c>
      <c r="AD49" s="23">
        <v>100</v>
      </c>
      <c r="AE49" s="22">
        <v>0</v>
      </c>
      <c r="AF49" s="22">
        <v>14</v>
      </c>
      <c r="AG49" s="22">
        <v>32</v>
      </c>
      <c r="AH49" s="22">
        <v>0</v>
      </c>
      <c r="AI49" s="22">
        <v>0</v>
      </c>
      <c r="AJ49" s="22" t="s">
        <v>242</v>
      </c>
      <c r="AK49" s="22">
        <f t="shared" si="10"/>
        <v>46</v>
      </c>
      <c r="AL49" s="23">
        <v>22.981366459627328</v>
      </c>
      <c r="AM49" s="22">
        <v>0</v>
      </c>
      <c r="AN49" s="22">
        <v>34</v>
      </c>
      <c r="AO49" s="22">
        <v>22</v>
      </c>
      <c r="AP49" s="22">
        <f t="shared" si="11"/>
        <v>56</v>
      </c>
    </row>
    <row r="50" spans="1:42" ht="13.5">
      <c r="A50" s="40" t="s">
        <v>17</v>
      </c>
      <c r="B50" s="40" t="s">
        <v>104</v>
      </c>
      <c r="C50" s="41" t="s">
        <v>105</v>
      </c>
      <c r="D50" s="22">
        <v>4049</v>
      </c>
      <c r="E50" s="22">
        <v>4049</v>
      </c>
      <c r="F50" s="22">
        <v>787</v>
      </c>
      <c r="G50" s="22">
        <v>0</v>
      </c>
      <c r="H50" s="22">
        <v>0</v>
      </c>
      <c r="I50" s="22">
        <f t="shared" si="6"/>
        <v>787</v>
      </c>
      <c r="J50" s="22">
        <v>532.5177534111247</v>
      </c>
      <c r="K50" s="22">
        <v>505.45204802809417</v>
      </c>
      <c r="L50" s="22">
        <v>27.065705383030483</v>
      </c>
      <c r="M50" s="22">
        <v>0</v>
      </c>
      <c r="N50" s="22">
        <v>648</v>
      </c>
      <c r="O50" s="22">
        <v>0</v>
      </c>
      <c r="P50" s="22">
        <f t="shared" si="7"/>
        <v>50</v>
      </c>
      <c r="Q50" s="22">
        <v>0</v>
      </c>
      <c r="R50" s="22">
        <v>0</v>
      </c>
      <c r="S50" s="22">
        <v>0</v>
      </c>
      <c r="T50" s="22">
        <v>0</v>
      </c>
      <c r="U50" s="22">
        <v>50</v>
      </c>
      <c r="V50" s="22">
        <f t="shared" si="8"/>
        <v>89</v>
      </c>
      <c r="W50" s="22">
        <v>0</v>
      </c>
      <c r="X50" s="22">
        <v>38</v>
      </c>
      <c r="Y50" s="22">
        <v>50</v>
      </c>
      <c r="Z50" s="22">
        <v>1</v>
      </c>
      <c r="AA50" s="22">
        <v>0</v>
      </c>
      <c r="AB50" s="22">
        <v>0</v>
      </c>
      <c r="AC50" s="22">
        <f t="shared" si="9"/>
        <v>787</v>
      </c>
      <c r="AD50" s="23">
        <v>100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 t="s">
        <v>242</v>
      </c>
      <c r="AK50" s="22">
        <f t="shared" si="10"/>
        <v>0</v>
      </c>
      <c r="AL50" s="23">
        <v>11.30876747141042</v>
      </c>
      <c r="AM50" s="22">
        <v>0</v>
      </c>
      <c r="AN50" s="22">
        <v>0</v>
      </c>
      <c r="AO50" s="22">
        <v>50</v>
      </c>
      <c r="AP50" s="22">
        <f t="shared" si="11"/>
        <v>50</v>
      </c>
    </row>
    <row r="51" spans="1:42" ht="13.5">
      <c r="A51" s="40" t="s">
        <v>17</v>
      </c>
      <c r="B51" s="40" t="s">
        <v>106</v>
      </c>
      <c r="C51" s="41" t="s">
        <v>107</v>
      </c>
      <c r="D51" s="22">
        <v>2693</v>
      </c>
      <c r="E51" s="22">
        <v>2693</v>
      </c>
      <c r="F51" s="22">
        <v>284</v>
      </c>
      <c r="G51" s="22">
        <v>0</v>
      </c>
      <c r="H51" s="22">
        <v>0</v>
      </c>
      <c r="I51" s="22">
        <f t="shared" si="6"/>
        <v>284</v>
      </c>
      <c r="J51" s="22">
        <v>288.9276612628377</v>
      </c>
      <c r="K51" s="22">
        <v>288.9276612628377</v>
      </c>
      <c r="L51" s="22">
        <v>0</v>
      </c>
      <c r="M51" s="22">
        <v>121</v>
      </c>
      <c r="N51" s="22">
        <v>239</v>
      </c>
      <c r="O51" s="22">
        <v>0</v>
      </c>
      <c r="P51" s="22">
        <f t="shared" si="7"/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f t="shared" si="8"/>
        <v>45</v>
      </c>
      <c r="W51" s="22">
        <v>0</v>
      </c>
      <c r="X51" s="22">
        <v>19</v>
      </c>
      <c r="Y51" s="22">
        <v>26</v>
      </c>
      <c r="Z51" s="22">
        <v>0</v>
      </c>
      <c r="AA51" s="22">
        <v>0</v>
      </c>
      <c r="AB51" s="22">
        <v>0</v>
      </c>
      <c r="AC51" s="22">
        <f t="shared" si="9"/>
        <v>284</v>
      </c>
      <c r="AD51" s="23">
        <v>100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 t="s">
        <v>242</v>
      </c>
      <c r="AK51" s="22">
        <f t="shared" si="10"/>
        <v>0</v>
      </c>
      <c r="AL51" s="23">
        <v>40.98765432098765</v>
      </c>
      <c r="AM51" s="22">
        <v>0</v>
      </c>
      <c r="AN51" s="22">
        <v>0</v>
      </c>
      <c r="AO51" s="22">
        <v>0</v>
      </c>
      <c r="AP51" s="22">
        <f t="shared" si="11"/>
        <v>0</v>
      </c>
    </row>
    <row r="52" spans="1:42" ht="13.5">
      <c r="A52" s="40" t="s">
        <v>17</v>
      </c>
      <c r="B52" s="40" t="s">
        <v>108</v>
      </c>
      <c r="C52" s="41" t="s">
        <v>109</v>
      </c>
      <c r="D52" s="22">
        <v>4086</v>
      </c>
      <c r="E52" s="22">
        <v>4086</v>
      </c>
      <c r="F52" s="22">
        <v>761</v>
      </c>
      <c r="G52" s="22">
        <v>5</v>
      </c>
      <c r="H52" s="22">
        <v>0</v>
      </c>
      <c r="I52" s="22">
        <f t="shared" si="6"/>
        <v>766</v>
      </c>
      <c r="J52" s="22">
        <v>513.6148157088353</v>
      </c>
      <c r="K52" s="22">
        <v>510.26223858279866</v>
      </c>
      <c r="L52" s="22">
        <v>3.3525771260367843</v>
      </c>
      <c r="M52" s="22">
        <v>0</v>
      </c>
      <c r="N52" s="22">
        <v>510</v>
      </c>
      <c r="O52" s="22">
        <v>96</v>
      </c>
      <c r="P52" s="22">
        <f t="shared" si="7"/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f t="shared" si="8"/>
        <v>160</v>
      </c>
      <c r="W52" s="22">
        <v>71</v>
      </c>
      <c r="X52" s="22">
        <v>38</v>
      </c>
      <c r="Y52" s="22">
        <v>49</v>
      </c>
      <c r="Z52" s="22">
        <v>0</v>
      </c>
      <c r="AA52" s="22">
        <v>0</v>
      </c>
      <c r="AB52" s="22">
        <v>2</v>
      </c>
      <c r="AC52" s="22">
        <f t="shared" si="9"/>
        <v>766</v>
      </c>
      <c r="AD52" s="23">
        <v>87.46736292428199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 t="s">
        <v>242</v>
      </c>
      <c r="AK52" s="22">
        <f t="shared" si="10"/>
        <v>0</v>
      </c>
      <c r="AL52" s="23">
        <v>20.887728459530024</v>
      </c>
      <c r="AM52" s="22">
        <v>96</v>
      </c>
      <c r="AN52" s="22">
        <v>0</v>
      </c>
      <c r="AO52" s="22">
        <v>0</v>
      </c>
      <c r="AP52" s="22">
        <f t="shared" si="11"/>
        <v>96</v>
      </c>
    </row>
    <row r="53" spans="1:42" ht="13.5">
      <c r="A53" s="40" t="s">
        <v>17</v>
      </c>
      <c r="B53" s="40" t="s">
        <v>110</v>
      </c>
      <c r="C53" s="41" t="s">
        <v>111</v>
      </c>
      <c r="D53" s="22">
        <v>3352</v>
      </c>
      <c r="E53" s="22">
        <v>3352</v>
      </c>
      <c r="F53" s="22">
        <v>509</v>
      </c>
      <c r="G53" s="22">
        <v>0</v>
      </c>
      <c r="H53" s="22">
        <v>53</v>
      </c>
      <c r="I53" s="22">
        <f t="shared" si="6"/>
        <v>562</v>
      </c>
      <c r="J53" s="22">
        <v>459.3454735672018</v>
      </c>
      <c r="K53" s="22">
        <v>425.0171641547062</v>
      </c>
      <c r="L53" s="22">
        <v>34.32830941249551</v>
      </c>
      <c r="M53" s="22">
        <v>0</v>
      </c>
      <c r="N53" s="22">
        <v>371</v>
      </c>
      <c r="O53" s="22">
        <v>0</v>
      </c>
      <c r="P53" s="22">
        <f t="shared" si="7"/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f t="shared" si="8"/>
        <v>138</v>
      </c>
      <c r="W53" s="22">
        <v>91</v>
      </c>
      <c r="X53" s="22">
        <v>13</v>
      </c>
      <c r="Y53" s="22">
        <v>25</v>
      </c>
      <c r="Z53" s="22">
        <v>1</v>
      </c>
      <c r="AA53" s="22">
        <v>1</v>
      </c>
      <c r="AB53" s="22">
        <v>7</v>
      </c>
      <c r="AC53" s="22">
        <f t="shared" si="9"/>
        <v>509</v>
      </c>
      <c r="AD53" s="23">
        <v>100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 t="s">
        <v>242</v>
      </c>
      <c r="AK53" s="22">
        <f t="shared" si="10"/>
        <v>0</v>
      </c>
      <c r="AL53" s="23">
        <v>27.111984282907663</v>
      </c>
      <c r="AM53" s="22">
        <v>0</v>
      </c>
      <c r="AN53" s="22">
        <v>0</v>
      </c>
      <c r="AO53" s="22">
        <v>0</v>
      </c>
      <c r="AP53" s="22">
        <f t="shared" si="11"/>
        <v>0</v>
      </c>
    </row>
    <row r="54" spans="1:42" ht="13.5">
      <c r="A54" s="40" t="s">
        <v>17</v>
      </c>
      <c r="B54" s="40" t="s">
        <v>112</v>
      </c>
      <c r="C54" s="41" t="s">
        <v>113</v>
      </c>
      <c r="D54" s="22">
        <v>9526</v>
      </c>
      <c r="E54" s="22">
        <v>9526</v>
      </c>
      <c r="F54" s="22">
        <v>1446</v>
      </c>
      <c r="G54" s="22">
        <v>690</v>
      </c>
      <c r="H54" s="22">
        <v>0</v>
      </c>
      <c r="I54" s="22">
        <f t="shared" si="6"/>
        <v>2136</v>
      </c>
      <c r="J54" s="22">
        <v>614.3244587991337</v>
      </c>
      <c r="K54" s="22">
        <v>415.8769510409867</v>
      </c>
      <c r="L54" s="22">
        <v>198.44750775814714</v>
      </c>
      <c r="M54" s="22">
        <v>281</v>
      </c>
      <c r="N54" s="22">
        <v>1801</v>
      </c>
      <c r="O54" s="22">
        <v>0</v>
      </c>
      <c r="P54" s="22">
        <f t="shared" si="7"/>
        <v>335</v>
      </c>
      <c r="Q54" s="22">
        <v>167</v>
      </c>
      <c r="R54" s="22">
        <v>168</v>
      </c>
      <c r="S54" s="22">
        <v>0</v>
      </c>
      <c r="T54" s="22">
        <v>0</v>
      </c>
      <c r="U54" s="22">
        <v>0</v>
      </c>
      <c r="V54" s="22">
        <f t="shared" si="8"/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f t="shared" si="9"/>
        <v>2136</v>
      </c>
      <c r="AD54" s="23">
        <v>100</v>
      </c>
      <c r="AE54" s="22">
        <v>0</v>
      </c>
      <c r="AF54" s="22">
        <v>72</v>
      </c>
      <c r="AG54" s="22">
        <v>144</v>
      </c>
      <c r="AH54" s="22">
        <v>0</v>
      </c>
      <c r="AI54" s="22">
        <v>0</v>
      </c>
      <c r="AJ54" s="22" t="s">
        <v>242</v>
      </c>
      <c r="AK54" s="22">
        <f t="shared" si="10"/>
        <v>216</v>
      </c>
      <c r="AL54" s="23">
        <v>20.56268100951593</v>
      </c>
      <c r="AM54" s="22">
        <v>0</v>
      </c>
      <c r="AN54" s="22">
        <v>288</v>
      </c>
      <c r="AO54" s="22">
        <v>24</v>
      </c>
      <c r="AP54" s="22">
        <f t="shared" si="11"/>
        <v>312</v>
      </c>
    </row>
    <row r="55" spans="1:42" ht="13.5">
      <c r="A55" s="40" t="s">
        <v>17</v>
      </c>
      <c r="B55" s="40" t="s">
        <v>114</v>
      </c>
      <c r="C55" s="41" t="s">
        <v>115</v>
      </c>
      <c r="D55" s="22">
        <v>16094</v>
      </c>
      <c r="E55" s="22">
        <v>16094</v>
      </c>
      <c r="F55" s="22">
        <v>2131</v>
      </c>
      <c r="G55" s="22">
        <v>1416</v>
      </c>
      <c r="H55" s="22">
        <v>0</v>
      </c>
      <c r="I55" s="22">
        <f t="shared" si="6"/>
        <v>3547</v>
      </c>
      <c r="J55" s="22">
        <v>603.8155970658681</v>
      </c>
      <c r="K55" s="22">
        <v>362.7660099654257</v>
      </c>
      <c r="L55" s="22">
        <v>241.04958710044244</v>
      </c>
      <c r="M55" s="22">
        <v>0</v>
      </c>
      <c r="N55" s="22">
        <v>2654</v>
      </c>
      <c r="O55" s="22">
        <v>0</v>
      </c>
      <c r="P55" s="22">
        <f t="shared" si="7"/>
        <v>641</v>
      </c>
      <c r="Q55" s="22">
        <v>641</v>
      </c>
      <c r="R55" s="22">
        <v>0</v>
      </c>
      <c r="S55" s="22">
        <v>0</v>
      </c>
      <c r="T55" s="22">
        <v>0</v>
      </c>
      <c r="U55" s="22">
        <v>0</v>
      </c>
      <c r="V55" s="22">
        <f t="shared" si="8"/>
        <v>252</v>
      </c>
      <c r="W55" s="22">
        <v>66</v>
      </c>
      <c r="X55" s="22">
        <v>0</v>
      </c>
      <c r="Y55" s="22">
        <v>173</v>
      </c>
      <c r="Z55" s="22">
        <v>13</v>
      </c>
      <c r="AA55" s="22">
        <v>0</v>
      </c>
      <c r="AB55" s="22">
        <v>0</v>
      </c>
      <c r="AC55" s="22">
        <f t="shared" si="9"/>
        <v>3547</v>
      </c>
      <c r="AD55" s="23">
        <v>100</v>
      </c>
      <c r="AE55" s="22">
        <v>0</v>
      </c>
      <c r="AF55" s="22">
        <v>394</v>
      </c>
      <c r="AG55" s="22">
        <v>0</v>
      </c>
      <c r="AH55" s="22">
        <v>0</v>
      </c>
      <c r="AI55" s="22">
        <v>0</v>
      </c>
      <c r="AJ55" s="22" t="s">
        <v>242</v>
      </c>
      <c r="AK55" s="22">
        <f t="shared" si="10"/>
        <v>394</v>
      </c>
      <c r="AL55" s="23">
        <v>18.212574006202427</v>
      </c>
      <c r="AM55" s="22">
        <v>0</v>
      </c>
      <c r="AN55" s="22">
        <v>660</v>
      </c>
      <c r="AO55" s="22">
        <v>73</v>
      </c>
      <c r="AP55" s="22">
        <f t="shared" si="11"/>
        <v>733</v>
      </c>
    </row>
    <row r="56" spans="1:42" ht="13.5">
      <c r="A56" s="40" t="s">
        <v>17</v>
      </c>
      <c r="B56" s="40" t="s">
        <v>116</v>
      </c>
      <c r="C56" s="41" t="s">
        <v>117</v>
      </c>
      <c r="D56" s="22">
        <v>3724</v>
      </c>
      <c r="E56" s="22">
        <v>3673</v>
      </c>
      <c r="F56" s="22">
        <v>967</v>
      </c>
      <c r="G56" s="22">
        <v>254</v>
      </c>
      <c r="H56" s="22">
        <v>16</v>
      </c>
      <c r="I56" s="22">
        <f t="shared" si="6"/>
        <v>1237</v>
      </c>
      <c r="J56" s="22">
        <v>910.0539999705722</v>
      </c>
      <c r="K56" s="22">
        <v>357.5474890749378</v>
      </c>
      <c r="L56" s="22">
        <v>552.5065108956344</v>
      </c>
      <c r="M56" s="22">
        <v>0</v>
      </c>
      <c r="N56" s="22">
        <v>937</v>
      </c>
      <c r="O56" s="22">
        <v>0</v>
      </c>
      <c r="P56" s="22">
        <f t="shared" si="7"/>
        <v>147</v>
      </c>
      <c r="Q56" s="22">
        <v>0</v>
      </c>
      <c r="R56" s="22">
        <v>147</v>
      </c>
      <c r="S56" s="22">
        <v>0</v>
      </c>
      <c r="T56" s="22">
        <v>0</v>
      </c>
      <c r="U56" s="22">
        <v>0</v>
      </c>
      <c r="V56" s="22">
        <f t="shared" si="8"/>
        <v>137</v>
      </c>
      <c r="W56" s="22">
        <v>0</v>
      </c>
      <c r="X56" s="22">
        <v>137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9"/>
        <v>1221</v>
      </c>
      <c r="AD56" s="23">
        <v>100</v>
      </c>
      <c r="AE56" s="22">
        <v>0</v>
      </c>
      <c r="AF56" s="22">
        <v>0</v>
      </c>
      <c r="AG56" s="22">
        <v>48</v>
      </c>
      <c r="AH56" s="22">
        <v>0</v>
      </c>
      <c r="AI56" s="22">
        <v>0</v>
      </c>
      <c r="AJ56" s="22" t="s">
        <v>242</v>
      </c>
      <c r="AK56" s="22">
        <f t="shared" si="10"/>
        <v>48</v>
      </c>
      <c r="AL56" s="23">
        <v>15.151515151515152</v>
      </c>
      <c r="AM56" s="22">
        <v>0</v>
      </c>
      <c r="AN56" s="22">
        <v>105</v>
      </c>
      <c r="AO56" s="22">
        <v>99</v>
      </c>
      <c r="AP56" s="22">
        <f t="shared" si="11"/>
        <v>204</v>
      </c>
    </row>
    <row r="57" spans="1:42" ht="13.5">
      <c r="A57" s="40" t="s">
        <v>17</v>
      </c>
      <c r="B57" s="40" t="s">
        <v>118</v>
      </c>
      <c r="C57" s="41" t="s">
        <v>119</v>
      </c>
      <c r="D57" s="22">
        <v>11864</v>
      </c>
      <c r="E57" s="22">
        <v>11864</v>
      </c>
      <c r="F57" s="22">
        <v>2338</v>
      </c>
      <c r="G57" s="22">
        <v>1805</v>
      </c>
      <c r="H57" s="22">
        <v>0</v>
      </c>
      <c r="I57" s="22">
        <f t="shared" si="6"/>
        <v>4143</v>
      </c>
      <c r="J57" s="22">
        <v>956.7333893717844</v>
      </c>
      <c r="K57" s="22">
        <v>539.9089221219482</v>
      </c>
      <c r="L57" s="22">
        <v>416.82446724983606</v>
      </c>
      <c r="M57" s="22">
        <v>510</v>
      </c>
      <c r="N57" s="22">
        <v>3578</v>
      </c>
      <c r="O57" s="22">
        <v>0</v>
      </c>
      <c r="P57" s="22">
        <f t="shared" si="7"/>
        <v>565</v>
      </c>
      <c r="Q57" s="22">
        <v>309</v>
      </c>
      <c r="R57" s="22">
        <v>256</v>
      </c>
      <c r="S57" s="22">
        <v>0</v>
      </c>
      <c r="T57" s="22">
        <v>0</v>
      </c>
      <c r="U57" s="22">
        <v>0</v>
      </c>
      <c r="V57" s="22">
        <f t="shared" si="8"/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9"/>
        <v>4143</v>
      </c>
      <c r="AD57" s="23">
        <v>100</v>
      </c>
      <c r="AE57" s="22">
        <v>0</v>
      </c>
      <c r="AF57" s="22">
        <v>132</v>
      </c>
      <c r="AG57" s="22">
        <v>220</v>
      </c>
      <c r="AH57" s="22">
        <v>0</v>
      </c>
      <c r="AI57" s="22">
        <v>0</v>
      </c>
      <c r="AJ57" s="22" t="s">
        <v>242</v>
      </c>
      <c r="AK57" s="22">
        <f t="shared" si="10"/>
        <v>352</v>
      </c>
      <c r="AL57" s="23">
        <v>18.525682355469588</v>
      </c>
      <c r="AM57" s="22">
        <v>0</v>
      </c>
      <c r="AN57" s="22">
        <v>572</v>
      </c>
      <c r="AO57" s="22">
        <v>36</v>
      </c>
      <c r="AP57" s="22">
        <f t="shared" si="11"/>
        <v>608</v>
      </c>
    </row>
    <row r="58" spans="1:42" ht="13.5">
      <c r="A58" s="40" t="s">
        <v>17</v>
      </c>
      <c r="B58" s="40" t="s">
        <v>120</v>
      </c>
      <c r="C58" s="41" t="s">
        <v>121</v>
      </c>
      <c r="D58" s="22">
        <v>1865</v>
      </c>
      <c r="E58" s="22">
        <v>1815</v>
      </c>
      <c r="F58" s="22">
        <v>290</v>
      </c>
      <c r="G58" s="22">
        <v>168</v>
      </c>
      <c r="H58" s="22">
        <v>8</v>
      </c>
      <c r="I58" s="22">
        <f t="shared" si="6"/>
        <v>466</v>
      </c>
      <c r="J58" s="22">
        <v>684.564251349664</v>
      </c>
      <c r="K58" s="22">
        <v>515.6267215101547</v>
      </c>
      <c r="L58" s="22">
        <v>168.93752983950935</v>
      </c>
      <c r="M58" s="22">
        <v>0</v>
      </c>
      <c r="N58" s="22">
        <v>336</v>
      </c>
      <c r="O58" s="22">
        <v>6</v>
      </c>
      <c r="P58" s="22">
        <f t="shared" si="7"/>
        <v>4</v>
      </c>
      <c r="Q58" s="22">
        <v>0</v>
      </c>
      <c r="R58" s="22">
        <v>4</v>
      </c>
      <c r="S58" s="22">
        <v>0</v>
      </c>
      <c r="T58" s="22">
        <v>0</v>
      </c>
      <c r="U58" s="22">
        <v>0</v>
      </c>
      <c r="V58" s="22">
        <f t="shared" si="8"/>
        <v>112</v>
      </c>
      <c r="W58" s="22">
        <v>0</v>
      </c>
      <c r="X58" s="22">
        <v>106</v>
      </c>
      <c r="Y58" s="22">
        <v>6</v>
      </c>
      <c r="Z58" s="22">
        <v>0</v>
      </c>
      <c r="AA58" s="22">
        <v>0</v>
      </c>
      <c r="AB58" s="22">
        <v>0</v>
      </c>
      <c r="AC58" s="22">
        <f t="shared" si="9"/>
        <v>458</v>
      </c>
      <c r="AD58" s="23">
        <v>98.68995633187772</v>
      </c>
      <c r="AE58" s="22">
        <v>0</v>
      </c>
      <c r="AF58" s="22">
        <v>0</v>
      </c>
      <c r="AG58" s="22">
        <v>4</v>
      </c>
      <c r="AH58" s="22">
        <v>0</v>
      </c>
      <c r="AI58" s="22">
        <v>0</v>
      </c>
      <c r="AJ58" s="22" t="s">
        <v>242</v>
      </c>
      <c r="AK58" s="22">
        <f t="shared" si="10"/>
        <v>4</v>
      </c>
      <c r="AL58" s="23">
        <v>25.327510917030565</v>
      </c>
      <c r="AM58" s="22">
        <v>6</v>
      </c>
      <c r="AN58" s="22">
        <v>72</v>
      </c>
      <c r="AO58" s="22">
        <v>0</v>
      </c>
      <c r="AP58" s="22">
        <f t="shared" si="11"/>
        <v>78</v>
      </c>
    </row>
    <row r="59" spans="1:42" ht="13.5">
      <c r="A59" s="40" t="s">
        <v>17</v>
      </c>
      <c r="B59" s="40" t="s">
        <v>122</v>
      </c>
      <c r="C59" s="41" t="s">
        <v>123</v>
      </c>
      <c r="D59" s="22">
        <v>1143</v>
      </c>
      <c r="E59" s="22">
        <v>1113</v>
      </c>
      <c r="F59" s="22">
        <v>188</v>
      </c>
      <c r="G59" s="22">
        <v>109</v>
      </c>
      <c r="H59" s="22">
        <v>5</v>
      </c>
      <c r="I59" s="22">
        <f t="shared" si="6"/>
        <v>302</v>
      </c>
      <c r="J59" s="22">
        <v>723.8821174750417</v>
      </c>
      <c r="K59" s="22">
        <v>546.5070290871175</v>
      </c>
      <c r="L59" s="22">
        <v>177.3750883879241</v>
      </c>
      <c r="M59" s="22">
        <v>0</v>
      </c>
      <c r="N59" s="22">
        <v>214</v>
      </c>
      <c r="O59" s="22">
        <v>5</v>
      </c>
      <c r="P59" s="22">
        <f t="shared" si="7"/>
        <v>5</v>
      </c>
      <c r="Q59" s="22">
        <v>0</v>
      </c>
      <c r="R59" s="22">
        <v>5</v>
      </c>
      <c r="S59" s="22">
        <v>0</v>
      </c>
      <c r="T59" s="22">
        <v>0</v>
      </c>
      <c r="U59" s="22">
        <v>0</v>
      </c>
      <c r="V59" s="22">
        <f t="shared" si="8"/>
        <v>73</v>
      </c>
      <c r="W59" s="22">
        <v>0</v>
      </c>
      <c r="X59" s="22">
        <v>68</v>
      </c>
      <c r="Y59" s="22">
        <v>5</v>
      </c>
      <c r="Z59" s="22">
        <v>0</v>
      </c>
      <c r="AA59" s="22">
        <v>0</v>
      </c>
      <c r="AB59" s="22">
        <v>0</v>
      </c>
      <c r="AC59" s="22">
        <f t="shared" si="9"/>
        <v>297</v>
      </c>
      <c r="AD59" s="23">
        <v>98.31649831649831</v>
      </c>
      <c r="AE59" s="22">
        <v>0</v>
      </c>
      <c r="AF59" s="22">
        <v>0</v>
      </c>
      <c r="AG59" s="22">
        <v>5</v>
      </c>
      <c r="AH59" s="22">
        <v>0</v>
      </c>
      <c r="AI59" s="22">
        <v>0</v>
      </c>
      <c r="AJ59" s="22" t="s">
        <v>242</v>
      </c>
      <c r="AK59" s="22">
        <f t="shared" si="10"/>
        <v>5</v>
      </c>
      <c r="AL59" s="23">
        <v>26.262626262626267</v>
      </c>
      <c r="AM59" s="22">
        <v>5</v>
      </c>
      <c r="AN59" s="22">
        <v>35</v>
      </c>
      <c r="AO59" s="22">
        <v>0</v>
      </c>
      <c r="AP59" s="22">
        <f t="shared" si="11"/>
        <v>40</v>
      </c>
    </row>
    <row r="60" spans="1:42" ht="13.5">
      <c r="A60" s="40" t="s">
        <v>17</v>
      </c>
      <c r="B60" s="40" t="s">
        <v>124</v>
      </c>
      <c r="C60" s="41" t="s">
        <v>2</v>
      </c>
      <c r="D60" s="22">
        <v>2575</v>
      </c>
      <c r="E60" s="22">
        <v>2476</v>
      </c>
      <c r="F60" s="22">
        <v>1017</v>
      </c>
      <c r="G60" s="22">
        <v>262</v>
      </c>
      <c r="H60" s="22">
        <v>29</v>
      </c>
      <c r="I60" s="22">
        <f t="shared" si="6"/>
        <v>1308</v>
      </c>
      <c r="J60" s="22">
        <v>1391.6744247905308</v>
      </c>
      <c r="K60" s="22">
        <v>555.3930043888814</v>
      </c>
      <c r="L60" s="22">
        <v>836.2814204016491</v>
      </c>
      <c r="M60" s="22">
        <v>0</v>
      </c>
      <c r="N60" s="22">
        <v>1029</v>
      </c>
      <c r="O60" s="22">
        <v>0</v>
      </c>
      <c r="P60" s="22">
        <f t="shared" si="7"/>
        <v>118</v>
      </c>
      <c r="Q60" s="22">
        <v>0</v>
      </c>
      <c r="R60" s="22">
        <v>118</v>
      </c>
      <c r="S60" s="22">
        <v>0</v>
      </c>
      <c r="T60" s="22">
        <v>0</v>
      </c>
      <c r="U60" s="22">
        <v>0</v>
      </c>
      <c r="V60" s="22">
        <f t="shared" si="8"/>
        <v>132</v>
      </c>
      <c r="W60" s="22">
        <v>0</v>
      </c>
      <c r="X60" s="22">
        <v>132</v>
      </c>
      <c r="Y60" s="22">
        <v>0</v>
      </c>
      <c r="Z60" s="22">
        <v>0</v>
      </c>
      <c r="AA60" s="22">
        <v>0</v>
      </c>
      <c r="AB60" s="22">
        <v>0</v>
      </c>
      <c r="AC60" s="22">
        <f t="shared" si="9"/>
        <v>1279</v>
      </c>
      <c r="AD60" s="23">
        <v>100</v>
      </c>
      <c r="AE60" s="22">
        <v>0</v>
      </c>
      <c r="AF60" s="22">
        <v>0</v>
      </c>
      <c r="AG60" s="22">
        <v>38</v>
      </c>
      <c r="AH60" s="22">
        <v>0</v>
      </c>
      <c r="AI60" s="22">
        <v>0</v>
      </c>
      <c r="AJ60" s="22" t="s">
        <v>242</v>
      </c>
      <c r="AK60" s="22">
        <f t="shared" si="10"/>
        <v>38</v>
      </c>
      <c r="AL60" s="23">
        <v>13.291634089132135</v>
      </c>
      <c r="AM60" s="22">
        <v>0</v>
      </c>
      <c r="AN60" s="22">
        <v>116</v>
      </c>
      <c r="AO60" s="22">
        <v>80</v>
      </c>
      <c r="AP60" s="22">
        <f t="shared" si="11"/>
        <v>196</v>
      </c>
    </row>
    <row r="61" spans="1:42" ht="13.5">
      <c r="A61" s="40" t="s">
        <v>17</v>
      </c>
      <c r="B61" s="40" t="s">
        <v>125</v>
      </c>
      <c r="C61" s="41" t="s">
        <v>126</v>
      </c>
      <c r="D61" s="22">
        <v>3177</v>
      </c>
      <c r="E61" s="22">
        <v>3054</v>
      </c>
      <c r="F61" s="22">
        <v>849</v>
      </c>
      <c r="G61" s="22">
        <v>239</v>
      </c>
      <c r="H61" s="22">
        <v>36</v>
      </c>
      <c r="I61" s="22">
        <f t="shared" si="6"/>
        <v>1124</v>
      </c>
      <c r="J61" s="22">
        <v>969.2955790980549</v>
      </c>
      <c r="K61" s="22">
        <v>392.3749897594439</v>
      </c>
      <c r="L61" s="22">
        <v>576.920589338611</v>
      </c>
      <c r="M61" s="22">
        <v>0</v>
      </c>
      <c r="N61" s="22">
        <v>823</v>
      </c>
      <c r="O61" s="22">
        <v>0</v>
      </c>
      <c r="P61" s="22">
        <f t="shared" si="7"/>
        <v>109</v>
      </c>
      <c r="Q61" s="22">
        <v>0</v>
      </c>
      <c r="R61" s="22">
        <v>109</v>
      </c>
      <c r="S61" s="22">
        <v>0</v>
      </c>
      <c r="T61" s="22">
        <v>0</v>
      </c>
      <c r="U61" s="22">
        <v>0</v>
      </c>
      <c r="V61" s="22">
        <f t="shared" si="8"/>
        <v>156</v>
      </c>
      <c r="W61" s="22">
        <v>0</v>
      </c>
      <c r="X61" s="22">
        <v>156</v>
      </c>
      <c r="Y61" s="22">
        <v>0</v>
      </c>
      <c r="Z61" s="22">
        <v>0</v>
      </c>
      <c r="AA61" s="22">
        <v>0</v>
      </c>
      <c r="AB61" s="22">
        <v>0</v>
      </c>
      <c r="AC61" s="22">
        <f t="shared" si="9"/>
        <v>1088</v>
      </c>
      <c r="AD61" s="23">
        <v>100</v>
      </c>
      <c r="AE61" s="22">
        <v>0</v>
      </c>
      <c r="AF61" s="22">
        <v>0</v>
      </c>
      <c r="AG61" s="22">
        <v>35</v>
      </c>
      <c r="AH61" s="22">
        <v>0</v>
      </c>
      <c r="AI61" s="22">
        <v>0</v>
      </c>
      <c r="AJ61" s="22" t="s">
        <v>242</v>
      </c>
      <c r="AK61" s="22">
        <f t="shared" si="10"/>
        <v>35</v>
      </c>
      <c r="AL61" s="23">
        <v>17.55514705882353</v>
      </c>
      <c r="AM61" s="22">
        <v>0</v>
      </c>
      <c r="AN61" s="22">
        <v>93</v>
      </c>
      <c r="AO61" s="22">
        <v>74</v>
      </c>
      <c r="AP61" s="22">
        <f t="shared" si="11"/>
        <v>167</v>
      </c>
    </row>
    <row r="62" spans="1:42" ht="13.5">
      <c r="A62" s="40" t="s">
        <v>17</v>
      </c>
      <c r="B62" s="40" t="s">
        <v>127</v>
      </c>
      <c r="C62" s="41" t="s">
        <v>128</v>
      </c>
      <c r="D62" s="22">
        <v>865</v>
      </c>
      <c r="E62" s="22">
        <v>840</v>
      </c>
      <c r="F62" s="22">
        <v>168</v>
      </c>
      <c r="G62" s="22">
        <v>47</v>
      </c>
      <c r="H62" s="22">
        <v>5</v>
      </c>
      <c r="I62" s="22">
        <f t="shared" si="6"/>
        <v>220</v>
      </c>
      <c r="J62" s="22">
        <v>696.8089318235806</v>
      </c>
      <c r="K62" s="22">
        <v>278.72357272943225</v>
      </c>
      <c r="L62" s="22">
        <v>418.08535909414843</v>
      </c>
      <c r="M62" s="22">
        <v>0</v>
      </c>
      <c r="N62" s="22">
        <v>155</v>
      </c>
      <c r="O62" s="22">
        <v>0</v>
      </c>
      <c r="P62" s="22">
        <f t="shared" si="7"/>
        <v>31</v>
      </c>
      <c r="Q62" s="22">
        <v>0</v>
      </c>
      <c r="R62" s="22">
        <v>31</v>
      </c>
      <c r="S62" s="22">
        <v>0</v>
      </c>
      <c r="T62" s="22">
        <v>0</v>
      </c>
      <c r="U62" s="22">
        <v>0</v>
      </c>
      <c r="V62" s="22">
        <f t="shared" si="8"/>
        <v>29</v>
      </c>
      <c r="W62" s="22">
        <v>0</v>
      </c>
      <c r="X62" s="22">
        <v>29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9"/>
        <v>215</v>
      </c>
      <c r="AD62" s="23">
        <v>100</v>
      </c>
      <c r="AE62" s="22">
        <v>0</v>
      </c>
      <c r="AF62" s="22">
        <v>0</v>
      </c>
      <c r="AG62" s="22">
        <v>10</v>
      </c>
      <c r="AH62" s="22">
        <v>0</v>
      </c>
      <c r="AI62" s="22">
        <v>0</v>
      </c>
      <c r="AJ62" s="22" t="s">
        <v>242</v>
      </c>
      <c r="AK62" s="22">
        <f t="shared" si="10"/>
        <v>10</v>
      </c>
      <c r="AL62" s="23">
        <v>18.13953488372093</v>
      </c>
      <c r="AM62" s="22">
        <v>0</v>
      </c>
      <c r="AN62" s="22">
        <v>17</v>
      </c>
      <c r="AO62" s="22">
        <v>21</v>
      </c>
      <c r="AP62" s="22">
        <f t="shared" si="11"/>
        <v>38</v>
      </c>
    </row>
    <row r="63" spans="1:42" ht="13.5">
      <c r="A63" s="40" t="s">
        <v>17</v>
      </c>
      <c r="B63" s="40" t="s">
        <v>129</v>
      </c>
      <c r="C63" s="41" t="s">
        <v>16</v>
      </c>
      <c r="D63" s="22">
        <v>5709</v>
      </c>
      <c r="E63" s="22">
        <v>5709</v>
      </c>
      <c r="F63" s="22">
        <v>1051</v>
      </c>
      <c r="G63" s="22">
        <v>10</v>
      </c>
      <c r="H63" s="22">
        <v>0</v>
      </c>
      <c r="I63" s="22">
        <f t="shared" si="6"/>
        <v>1061</v>
      </c>
      <c r="J63" s="22">
        <v>509.1696120281123</v>
      </c>
      <c r="K63" s="22">
        <v>504.37065244255047</v>
      </c>
      <c r="L63" s="22">
        <v>4.79895958556185</v>
      </c>
      <c r="M63" s="22">
        <v>0</v>
      </c>
      <c r="N63" s="22">
        <v>895</v>
      </c>
      <c r="O63" s="22">
        <v>45</v>
      </c>
      <c r="P63" s="22">
        <f t="shared" si="7"/>
        <v>32</v>
      </c>
      <c r="Q63" s="22">
        <v>0</v>
      </c>
      <c r="R63" s="22">
        <v>32</v>
      </c>
      <c r="S63" s="22">
        <v>0</v>
      </c>
      <c r="T63" s="22">
        <v>0</v>
      </c>
      <c r="U63" s="22">
        <v>0</v>
      </c>
      <c r="V63" s="22">
        <f t="shared" si="8"/>
        <v>89</v>
      </c>
      <c r="W63" s="22">
        <v>0</v>
      </c>
      <c r="X63" s="22">
        <v>0</v>
      </c>
      <c r="Y63" s="22">
        <v>28</v>
      </c>
      <c r="Z63" s="22">
        <v>6</v>
      </c>
      <c r="AA63" s="22">
        <v>55</v>
      </c>
      <c r="AB63" s="22">
        <v>0</v>
      </c>
      <c r="AC63" s="22">
        <f t="shared" si="9"/>
        <v>1061</v>
      </c>
      <c r="AD63" s="23">
        <v>95.75871819038643</v>
      </c>
      <c r="AE63" s="22">
        <v>0</v>
      </c>
      <c r="AF63" s="22">
        <v>0</v>
      </c>
      <c r="AG63" s="22">
        <v>32</v>
      </c>
      <c r="AH63" s="22">
        <v>0</v>
      </c>
      <c r="AI63" s="22">
        <v>0</v>
      </c>
      <c r="AJ63" s="22" t="s">
        <v>242</v>
      </c>
      <c r="AK63" s="22">
        <f t="shared" si="10"/>
        <v>32</v>
      </c>
      <c r="AL63" s="23">
        <v>11.404335532516493</v>
      </c>
      <c r="AM63" s="22">
        <v>45</v>
      </c>
      <c r="AN63" s="22">
        <v>82</v>
      </c>
      <c r="AO63" s="22">
        <v>0</v>
      </c>
      <c r="AP63" s="22">
        <f t="shared" si="11"/>
        <v>127</v>
      </c>
    </row>
    <row r="64" spans="1:42" ht="13.5">
      <c r="A64" s="40" t="s">
        <v>17</v>
      </c>
      <c r="B64" s="40" t="s">
        <v>130</v>
      </c>
      <c r="C64" s="41" t="s">
        <v>131</v>
      </c>
      <c r="D64" s="22">
        <v>939</v>
      </c>
      <c r="E64" s="22">
        <v>939</v>
      </c>
      <c r="F64" s="22">
        <v>143</v>
      </c>
      <c r="G64" s="22">
        <v>6</v>
      </c>
      <c r="H64" s="22">
        <v>0</v>
      </c>
      <c r="I64" s="22">
        <f t="shared" si="6"/>
        <v>149</v>
      </c>
      <c r="J64" s="22">
        <v>434.73820882022557</v>
      </c>
      <c r="K64" s="22">
        <v>434.73820882022557</v>
      </c>
      <c r="L64" s="22">
        <v>0</v>
      </c>
      <c r="M64" s="22">
        <v>0</v>
      </c>
      <c r="N64" s="22">
        <v>100</v>
      </c>
      <c r="O64" s="22">
        <v>13</v>
      </c>
      <c r="P64" s="22">
        <f t="shared" si="7"/>
        <v>34</v>
      </c>
      <c r="Q64" s="22">
        <v>0</v>
      </c>
      <c r="R64" s="22">
        <v>34</v>
      </c>
      <c r="S64" s="22">
        <v>0</v>
      </c>
      <c r="T64" s="22">
        <v>0</v>
      </c>
      <c r="U64" s="22">
        <v>0</v>
      </c>
      <c r="V64" s="22">
        <f t="shared" si="8"/>
        <v>2</v>
      </c>
      <c r="W64" s="22">
        <v>0</v>
      </c>
      <c r="X64" s="22">
        <v>0</v>
      </c>
      <c r="Y64" s="22">
        <v>1</v>
      </c>
      <c r="Z64" s="22">
        <v>1</v>
      </c>
      <c r="AA64" s="22">
        <v>0</v>
      </c>
      <c r="AB64" s="22">
        <v>0</v>
      </c>
      <c r="AC64" s="22">
        <f t="shared" si="9"/>
        <v>149</v>
      </c>
      <c r="AD64" s="23">
        <v>91.2751677852349</v>
      </c>
      <c r="AE64" s="22">
        <v>0</v>
      </c>
      <c r="AF64" s="22">
        <v>0</v>
      </c>
      <c r="AG64" s="22">
        <v>9</v>
      </c>
      <c r="AH64" s="22">
        <v>0</v>
      </c>
      <c r="AI64" s="22">
        <v>0</v>
      </c>
      <c r="AJ64" s="22" t="s">
        <v>242</v>
      </c>
      <c r="AK64" s="22">
        <f t="shared" si="10"/>
        <v>9</v>
      </c>
      <c r="AL64" s="23">
        <v>7.38255033557047</v>
      </c>
      <c r="AM64" s="22">
        <v>13</v>
      </c>
      <c r="AN64" s="22">
        <v>22</v>
      </c>
      <c r="AO64" s="22">
        <v>25</v>
      </c>
      <c r="AP64" s="22">
        <f t="shared" si="11"/>
        <v>60</v>
      </c>
    </row>
    <row r="65" spans="1:42" ht="13.5">
      <c r="A65" s="40" t="s">
        <v>17</v>
      </c>
      <c r="B65" s="40" t="s">
        <v>132</v>
      </c>
      <c r="C65" s="41" t="s">
        <v>133</v>
      </c>
      <c r="D65" s="22">
        <v>1924</v>
      </c>
      <c r="E65" s="22">
        <v>1924</v>
      </c>
      <c r="F65" s="22">
        <v>252</v>
      </c>
      <c r="G65" s="22">
        <v>190</v>
      </c>
      <c r="H65" s="22">
        <v>0</v>
      </c>
      <c r="I65" s="22">
        <f t="shared" si="6"/>
        <v>442</v>
      </c>
      <c r="J65" s="22">
        <v>629.3965198074787</v>
      </c>
      <c r="K65" s="22">
        <v>602.3410132999174</v>
      </c>
      <c r="L65" s="22">
        <v>27.055506507561304</v>
      </c>
      <c r="M65" s="22">
        <v>0</v>
      </c>
      <c r="N65" s="22">
        <v>309</v>
      </c>
      <c r="O65" s="22">
        <v>34</v>
      </c>
      <c r="P65" s="22">
        <f t="shared" si="7"/>
        <v>94</v>
      </c>
      <c r="Q65" s="22">
        <v>0</v>
      </c>
      <c r="R65" s="22">
        <v>94</v>
      </c>
      <c r="S65" s="22">
        <v>0</v>
      </c>
      <c r="T65" s="22">
        <v>0</v>
      </c>
      <c r="U65" s="22">
        <v>0</v>
      </c>
      <c r="V65" s="22">
        <f t="shared" si="8"/>
        <v>5</v>
      </c>
      <c r="W65" s="22">
        <v>0</v>
      </c>
      <c r="X65" s="22">
        <v>0</v>
      </c>
      <c r="Y65" s="22">
        <v>3</v>
      </c>
      <c r="Z65" s="22">
        <v>2</v>
      </c>
      <c r="AA65" s="22">
        <v>0</v>
      </c>
      <c r="AB65" s="22">
        <v>0</v>
      </c>
      <c r="AC65" s="22">
        <f t="shared" si="9"/>
        <v>442</v>
      </c>
      <c r="AD65" s="23">
        <v>92.3076923076923</v>
      </c>
      <c r="AE65" s="22">
        <v>0</v>
      </c>
      <c r="AF65" s="22">
        <v>0</v>
      </c>
      <c r="AG65" s="22">
        <v>23</v>
      </c>
      <c r="AH65" s="22">
        <v>0</v>
      </c>
      <c r="AI65" s="22">
        <v>0</v>
      </c>
      <c r="AJ65" s="22" t="s">
        <v>242</v>
      </c>
      <c r="AK65" s="22">
        <f t="shared" si="10"/>
        <v>23</v>
      </c>
      <c r="AL65" s="23">
        <v>6.334841628959276</v>
      </c>
      <c r="AM65" s="22">
        <v>34</v>
      </c>
      <c r="AN65" s="22">
        <v>67</v>
      </c>
      <c r="AO65" s="22">
        <v>71</v>
      </c>
      <c r="AP65" s="22">
        <f t="shared" si="11"/>
        <v>172</v>
      </c>
    </row>
    <row r="66" spans="1:42" ht="13.5">
      <c r="A66" s="40" t="s">
        <v>17</v>
      </c>
      <c r="B66" s="40" t="s">
        <v>134</v>
      </c>
      <c r="C66" s="41" t="s">
        <v>135</v>
      </c>
      <c r="D66" s="22">
        <v>948</v>
      </c>
      <c r="E66" s="22">
        <v>948</v>
      </c>
      <c r="F66" s="22">
        <v>202</v>
      </c>
      <c r="G66" s="22">
        <v>6</v>
      </c>
      <c r="H66" s="22">
        <v>0</v>
      </c>
      <c r="I66" s="22">
        <f t="shared" si="6"/>
        <v>208</v>
      </c>
      <c r="J66" s="22">
        <v>601.1213224669094</v>
      </c>
      <c r="K66" s="22">
        <v>601.1213224669094</v>
      </c>
      <c r="L66" s="22">
        <v>0</v>
      </c>
      <c r="M66" s="22">
        <v>0</v>
      </c>
      <c r="N66" s="22">
        <v>151</v>
      </c>
      <c r="O66" s="22">
        <v>15</v>
      </c>
      <c r="P66" s="22">
        <f t="shared" si="7"/>
        <v>40</v>
      </c>
      <c r="Q66" s="22">
        <v>0</v>
      </c>
      <c r="R66" s="22">
        <v>40</v>
      </c>
      <c r="S66" s="22">
        <v>0</v>
      </c>
      <c r="T66" s="22">
        <v>0</v>
      </c>
      <c r="U66" s="22">
        <v>0</v>
      </c>
      <c r="V66" s="22">
        <f t="shared" si="8"/>
        <v>2</v>
      </c>
      <c r="W66" s="22">
        <v>0</v>
      </c>
      <c r="X66" s="22">
        <v>0</v>
      </c>
      <c r="Y66" s="22">
        <v>1</v>
      </c>
      <c r="Z66" s="22">
        <v>1</v>
      </c>
      <c r="AA66" s="22">
        <v>0</v>
      </c>
      <c r="AB66" s="22">
        <v>0</v>
      </c>
      <c r="AC66" s="22">
        <f t="shared" si="9"/>
        <v>208</v>
      </c>
      <c r="AD66" s="23">
        <v>92.78846153846155</v>
      </c>
      <c r="AE66" s="22">
        <v>0</v>
      </c>
      <c r="AF66" s="22">
        <v>0</v>
      </c>
      <c r="AG66" s="22">
        <v>10</v>
      </c>
      <c r="AH66" s="22">
        <v>0</v>
      </c>
      <c r="AI66" s="22">
        <v>0</v>
      </c>
      <c r="AJ66" s="22" t="s">
        <v>242</v>
      </c>
      <c r="AK66" s="22">
        <f t="shared" si="10"/>
        <v>10</v>
      </c>
      <c r="AL66" s="23">
        <v>5.769230769230769</v>
      </c>
      <c r="AM66" s="22">
        <v>15</v>
      </c>
      <c r="AN66" s="22">
        <v>33</v>
      </c>
      <c r="AO66" s="22">
        <v>30</v>
      </c>
      <c r="AP66" s="22">
        <f t="shared" si="11"/>
        <v>78</v>
      </c>
    </row>
    <row r="67" spans="1:42" ht="13.5">
      <c r="A67" s="40" t="s">
        <v>17</v>
      </c>
      <c r="B67" s="40" t="s">
        <v>136</v>
      </c>
      <c r="C67" s="41" t="s">
        <v>137</v>
      </c>
      <c r="D67" s="22">
        <v>711</v>
      </c>
      <c r="E67" s="22">
        <v>711</v>
      </c>
      <c r="F67" s="22">
        <v>94</v>
      </c>
      <c r="G67" s="22">
        <v>0</v>
      </c>
      <c r="H67" s="22">
        <v>0</v>
      </c>
      <c r="I67" s="22">
        <f t="shared" si="6"/>
        <v>94</v>
      </c>
      <c r="J67" s="22">
        <v>362.2141302044198</v>
      </c>
      <c r="K67" s="22">
        <v>362.2141302044198</v>
      </c>
      <c r="L67" s="22">
        <v>0</v>
      </c>
      <c r="M67" s="22">
        <v>0</v>
      </c>
      <c r="N67" s="22">
        <v>72</v>
      </c>
      <c r="O67" s="22">
        <v>0</v>
      </c>
      <c r="P67" s="22">
        <f t="shared" si="7"/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f t="shared" si="8"/>
        <v>22</v>
      </c>
      <c r="W67" s="22">
        <v>7</v>
      </c>
      <c r="X67" s="22">
        <v>10</v>
      </c>
      <c r="Y67" s="22">
        <v>0</v>
      </c>
      <c r="Z67" s="22">
        <v>0</v>
      </c>
      <c r="AA67" s="22">
        <v>0</v>
      </c>
      <c r="AB67" s="22">
        <v>5</v>
      </c>
      <c r="AC67" s="22">
        <f t="shared" si="9"/>
        <v>94</v>
      </c>
      <c r="AD67" s="23">
        <v>100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 t="s">
        <v>242</v>
      </c>
      <c r="AK67" s="22">
        <f t="shared" si="10"/>
        <v>0</v>
      </c>
      <c r="AL67" s="23">
        <v>23.404255319148938</v>
      </c>
      <c r="AM67" s="22">
        <v>0</v>
      </c>
      <c r="AN67" s="22">
        <v>8</v>
      </c>
      <c r="AO67" s="22">
        <v>0</v>
      </c>
      <c r="AP67" s="22">
        <f t="shared" si="11"/>
        <v>8</v>
      </c>
    </row>
    <row r="68" spans="1:42" ht="13.5">
      <c r="A68" s="40" t="s">
        <v>17</v>
      </c>
      <c r="B68" s="40" t="s">
        <v>138</v>
      </c>
      <c r="C68" s="41" t="s">
        <v>139</v>
      </c>
      <c r="D68" s="22">
        <v>11927</v>
      </c>
      <c r="E68" s="22">
        <v>11927</v>
      </c>
      <c r="F68" s="22">
        <v>2054</v>
      </c>
      <c r="G68" s="22">
        <v>39</v>
      </c>
      <c r="H68" s="22">
        <v>0</v>
      </c>
      <c r="I68" s="22">
        <f t="shared" si="6"/>
        <v>2093</v>
      </c>
      <c r="J68" s="22">
        <v>480.77861787058487</v>
      </c>
      <c r="K68" s="22">
        <v>471.8200100841765</v>
      </c>
      <c r="L68" s="22">
        <v>8.958607786408415</v>
      </c>
      <c r="M68" s="22">
        <v>0</v>
      </c>
      <c r="N68" s="22">
        <v>1561</v>
      </c>
      <c r="O68" s="22">
        <v>0</v>
      </c>
      <c r="P68" s="22">
        <f t="shared" si="7"/>
        <v>487</v>
      </c>
      <c r="Q68" s="22">
        <v>487</v>
      </c>
      <c r="R68" s="22">
        <v>0</v>
      </c>
      <c r="S68" s="22">
        <v>0</v>
      </c>
      <c r="T68" s="22">
        <v>0</v>
      </c>
      <c r="U68" s="22">
        <v>0</v>
      </c>
      <c r="V68" s="22">
        <f t="shared" si="8"/>
        <v>45</v>
      </c>
      <c r="W68" s="22">
        <v>0</v>
      </c>
      <c r="X68" s="22">
        <v>0</v>
      </c>
      <c r="Y68" s="22">
        <v>45</v>
      </c>
      <c r="Z68" s="22">
        <v>0</v>
      </c>
      <c r="AA68" s="22">
        <v>0</v>
      </c>
      <c r="AB68" s="22">
        <v>0</v>
      </c>
      <c r="AC68" s="22">
        <f t="shared" si="9"/>
        <v>2093</v>
      </c>
      <c r="AD68" s="23">
        <v>100</v>
      </c>
      <c r="AE68" s="22">
        <v>0</v>
      </c>
      <c r="AF68" s="22">
        <v>70</v>
      </c>
      <c r="AG68" s="22">
        <v>0</v>
      </c>
      <c r="AH68" s="22">
        <v>0</v>
      </c>
      <c r="AI68" s="22">
        <v>0</v>
      </c>
      <c r="AJ68" s="22" t="s">
        <v>242</v>
      </c>
      <c r="AK68" s="22">
        <f t="shared" si="10"/>
        <v>70</v>
      </c>
      <c r="AL68" s="23">
        <v>5.4945054945054945</v>
      </c>
      <c r="AM68" s="22">
        <v>0</v>
      </c>
      <c r="AN68" s="22">
        <v>160</v>
      </c>
      <c r="AO68" s="22">
        <v>417</v>
      </c>
      <c r="AP68" s="22">
        <f t="shared" si="11"/>
        <v>577</v>
      </c>
    </row>
    <row r="69" spans="1:42" ht="13.5">
      <c r="A69" s="40" t="s">
        <v>17</v>
      </c>
      <c r="B69" s="40" t="s">
        <v>140</v>
      </c>
      <c r="C69" s="41" t="s">
        <v>141</v>
      </c>
      <c r="D69" s="22">
        <v>4044</v>
      </c>
      <c r="E69" s="22">
        <v>4044</v>
      </c>
      <c r="F69" s="22">
        <v>713</v>
      </c>
      <c r="G69" s="22">
        <v>207</v>
      </c>
      <c r="H69" s="22">
        <v>0</v>
      </c>
      <c r="I69" s="22">
        <f t="shared" si="6"/>
        <v>920</v>
      </c>
      <c r="J69" s="22">
        <v>623.2808964405242</v>
      </c>
      <c r="K69" s="22">
        <v>489.81748709402063</v>
      </c>
      <c r="L69" s="22">
        <v>133.46340934650354</v>
      </c>
      <c r="M69" s="22">
        <v>0</v>
      </c>
      <c r="N69" s="22">
        <v>765</v>
      </c>
      <c r="O69" s="22">
        <v>0</v>
      </c>
      <c r="P69" s="22">
        <f t="shared" si="7"/>
        <v>155</v>
      </c>
      <c r="Q69" s="22">
        <v>0</v>
      </c>
      <c r="R69" s="22">
        <v>155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920</v>
      </c>
      <c r="AD69" s="23">
        <v>100</v>
      </c>
      <c r="AE69" s="22">
        <v>0</v>
      </c>
      <c r="AF69" s="22">
        <v>0</v>
      </c>
      <c r="AG69" s="22">
        <v>72</v>
      </c>
      <c r="AH69" s="22">
        <v>0</v>
      </c>
      <c r="AI69" s="22">
        <v>0</v>
      </c>
      <c r="AJ69" s="22" t="s">
        <v>242</v>
      </c>
      <c r="AK69" s="22">
        <f t="shared" si="10"/>
        <v>72</v>
      </c>
      <c r="AL69" s="23">
        <v>7.82608695652174</v>
      </c>
      <c r="AM69" s="22">
        <v>0</v>
      </c>
      <c r="AN69" s="22">
        <v>63</v>
      </c>
      <c r="AO69" s="22">
        <v>83</v>
      </c>
      <c r="AP69" s="22">
        <f t="shared" si="11"/>
        <v>146</v>
      </c>
    </row>
    <row r="70" spans="1:42" ht="13.5">
      <c r="A70" s="40" t="s">
        <v>17</v>
      </c>
      <c r="B70" s="40" t="s">
        <v>142</v>
      </c>
      <c r="C70" s="41" t="s">
        <v>143</v>
      </c>
      <c r="D70" s="22">
        <v>11654</v>
      </c>
      <c r="E70" s="22">
        <v>11654</v>
      </c>
      <c r="F70" s="22">
        <v>1989</v>
      </c>
      <c r="G70" s="22">
        <v>243</v>
      </c>
      <c r="H70" s="22">
        <v>0</v>
      </c>
      <c r="I70" s="22">
        <f t="shared" si="6"/>
        <v>2232</v>
      </c>
      <c r="J70" s="22">
        <v>524.7184222713819</v>
      </c>
      <c r="K70" s="22">
        <v>425.9810847471972</v>
      </c>
      <c r="L70" s="22">
        <v>98.73733752418478</v>
      </c>
      <c r="M70" s="22">
        <v>0</v>
      </c>
      <c r="N70" s="22">
        <v>1753</v>
      </c>
      <c r="O70" s="22">
        <v>0</v>
      </c>
      <c r="P70" s="22">
        <f t="shared" si="7"/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f t="shared" si="8"/>
        <v>479</v>
      </c>
      <c r="W70" s="22">
        <v>175</v>
      </c>
      <c r="X70" s="22">
        <v>119</v>
      </c>
      <c r="Y70" s="22">
        <v>179</v>
      </c>
      <c r="Z70" s="22">
        <v>0</v>
      </c>
      <c r="AA70" s="22">
        <v>6</v>
      </c>
      <c r="AB70" s="22">
        <v>0</v>
      </c>
      <c r="AC70" s="22">
        <f t="shared" si="9"/>
        <v>2232</v>
      </c>
      <c r="AD70" s="23">
        <v>100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 t="s">
        <v>242</v>
      </c>
      <c r="AK70" s="22">
        <f t="shared" si="10"/>
        <v>0</v>
      </c>
      <c r="AL70" s="23">
        <v>21.46057347670251</v>
      </c>
      <c r="AM70" s="22">
        <v>0</v>
      </c>
      <c r="AN70" s="22">
        <v>198</v>
      </c>
      <c r="AO70" s="22">
        <v>0</v>
      </c>
      <c r="AP70" s="22">
        <f t="shared" si="11"/>
        <v>198</v>
      </c>
    </row>
    <row r="71" spans="1:42" ht="13.5">
      <c r="A71" s="40" t="s">
        <v>17</v>
      </c>
      <c r="B71" s="40" t="s">
        <v>144</v>
      </c>
      <c r="C71" s="41" t="s">
        <v>145</v>
      </c>
      <c r="D71" s="22">
        <v>6940</v>
      </c>
      <c r="E71" s="22">
        <v>6940</v>
      </c>
      <c r="F71" s="22">
        <v>1467</v>
      </c>
      <c r="G71" s="22">
        <v>179</v>
      </c>
      <c r="H71" s="22">
        <v>0</v>
      </c>
      <c r="I71" s="22">
        <f t="shared" si="6"/>
        <v>1646</v>
      </c>
      <c r="J71" s="22">
        <v>649.7966918005606</v>
      </c>
      <c r="K71" s="22">
        <v>561.3674943744819</v>
      </c>
      <c r="L71" s="22">
        <v>88.42919742607872</v>
      </c>
      <c r="M71" s="22">
        <v>165</v>
      </c>
      <c r="N71" s="22">
        <v>1292</v>
      </c>
      <c r="O71" s="22">
        <v>0</v>
      </c>
      <c r="P71" s="22">
        <f t="shared" si="7"/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f t="shared" si="8"/>
        <v>354</v>
      </c>
      <c r="W71" s="22">
        <v>129</v>
      </c>
      <c r="X71" s="22">
        <v>87</v>
      </c>
      <c r="Y71" s="22">
        <v>134</v>
      </c>
      <c r="Z71" s="22">
        <v>4</v>
      </c>
      <c r="AA71" s="22">
        <v>0</v>
      </c>
      <c r="AB71" s="22">
        <v>0</v>
      </c>
      <c r="AC71" s="22">
        <f t="shared" si="9"/>
        <v>1646</v>
      </c>
      <c r="AD71" s="23">
        <v>100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 t="s">
        <v>242</v>
      </c>
      <c r="AK71" s="22">
        <f t="shared" si="10"/>
        <v>0</v>
      </c>
      <c r="AL71" s="23">
        <v>28.65819988956378</v>
      </c>
      <c r="AM71" s="22">
        <v>0</v>
      </c>
      <c r="AN71" s="22">
        <v>132</v>
      </c>
      <c r="AO71" s="22">
        <v>0</v>
      </c>
      <c r="AP71" s="22">
        <f t="shared" si="11"/>
        <v>132</v>
      </c>
    </row>
    <row r="72" spans="1:42" ht="13.5">
      <c r="A72" s="40" t="s">
        <v>17</v>
      </c>
      <c r="B72" s="40" t="s">
        <v>146</v>
      </c>
      <c r="C72" s="41" t="s">
        <v>147</v>
      </c>
      <c r="D72" s="22">
        <v>7544</v>
      </c>
      <c r="E72" s="22">
        <v>7544</v>
      </c>
      <c r="F72" s="22">
        <v>1782</v>
      </c>
      <c r="G72" s="22">
        <v>218</v>
      </c>
      <c r="H72" s="22">
        <v>0</v>
      </c>
      <c r="I72" s="22">
        <f t="shared" si="6"/>
        <v>2000</v>
      </c>
      <c r="J72" s="22">
        <v>726.3324568921687</v>
      </c>
      <c r="K72" s="22">
        <v>626.8249102979415</v>
      </c>
      <c r="L72" s="22">
        <v>99.5075465942271</v>
      </c>
      <c r="M72" s="22">
        <v>0</v>
      </c>
      <c r="N72" s="22">
        <v>1658</v>
      </c>
      <c r="O72" s="22">
        <v>0</v>
      </c>
      <c r="P72" s="22">
        <f t="shared" si="7"/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f t="shared" si="8"/>
        <v>342</v>
      </c>
      <c r="W72" s="22">
        <v>125</v>
      </c>
      <c r="X72" s="22">
        <v>84</v>
      </c>
      <c r="Y72" s="22">
        <v>128</v>
      </c>
      <c r="Z72" s="22">
        <v>5</v>
      </c>
      <c r="AA72" s="22">
        <v>0</v>
      </c>
      <c r="AB72" s="22">
        <v>0</v>
      </c>
      <c r="AC72" s="22">
        <f t="shared" si="9"/>
        <v>2000</v>
      </c>
      <c r="AD72" s="23">
        <v>100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 t="s">
        <v>242</v>
      </c>
      <c r="AK72" s="22">
        <f t="shared" si="10"/>
        <v>0</v>
      </c>
      <c r="AL72" s="23">
        <v>17.1</v>
      </c>
      <c r="AM72" s="22">
        <v>0</v>
      </c>
      <c r="AN72" s="22">
        <v>190</v>
      </c>
      <c r="AO72" s="22">
        <v>0</v>
      </c>
      <c r="AP72" s="22">
        <f t="shared" si="11"/>
        <v>190</v>
      </c>
    </row>
    <row r="73" spans="1:42" ht="13.5">
      <c r="A73" s="40" t="s">
        <v>17</v>
      </c>
      <c r="B73" s="40" t="s">
        <v>148</v>
      </c>
      <c r="C73" s="41" t="s">
        <v>1</v>
      </c>
      <c r="D73" s="22">
        <v>4980</v>
      </c>
      <c r="E73" s="22">
        <v>3848</v>
      </c>
      <c r="F73" s="22">
        <v>671</v>
      </c>
      <c r="G73" s="22">
        <v>576</v>
      </c>
      <c r="H73" s="22">
        <v>248</v>
      </c>
      <c r="I73" s="22">
        <f t="shared" si="6"/>
        <v>1495</v>
      </c>
      <c r="J73" s="22">
        <v>822.4679540078121</v>
      </c>
      <c r="K73" s="22">
        <v>600.7592011883149</v>
      </c>
      <c r="L73" s="22">
        <v>221.7087528194972</v>
      </c>
      <c r="M73" s="22">
        <v>0</v>
      </c>
      <c r="N73" s="22">
        <v>1065</v>
      </c>
      <c r="O73" s="22">
        <v>0</v>
      </c>
      <c r="P73" s="22">
        <f t="shared" si="7"/>
        <v>109</v>
      </c>
      <c r="Q73" s="22">
        <v>0</v>
      </c>
      <c r="R73" s="22">
        <v>44</v>
      </c>
      <c r="S73" s="22">
        <v>0</v>
      </c>
      <c r="T73" s="22">
        <v>0</v>
      </c>
      <c r="U73" s="22">
        <v>65</v>
      </c>
      <c r="V73" s="22">
        <f t="shared" si="8"/>
        <v>73</v>
      </c>
      <c r="W73" s="22">
        <v>0</v>
      </c>
      <c r="X73" s="22">
        <v>73</v>
      </c>
      <c r="Y73" s="22">
        <v>0</v>
      </c>
      <c r="Z73" s="22">
        <v>0</v>
      </c>
      <c r="AA73" s="22">
        <v>0</v>
      </c>
      <c r="AB73" s="22">
        <v>0</v>
      </c>
      <c r="AC73" s="22">
        <f t="shared" si="9"/>
        <v>1247</v>
      </c>
      <c r="AD73" s="23">
        <v>100</v>
      </c>
      <c r="AE73" s="22">
        <v>0</v>
      </c>
      <c r="AF73" s="22">
        <v>0</v>
      </c>
      <c r="AG73" s="22">
        <v>44</v>
      </c>
      <c r="AH73" s="22">
        <v>0</v>
      </c>
      <c r="AI73" s="22">
        <v>0</v>
      </c>
      <c r="AJ73" s="22" t="s">
        <v>242</v>
      </c>
      <c r="AK73" s="22">
        <f t="shared" si="10"/>
        <v>44</v>
      </c>
      <c r="AL73" s="23">
        <v>9.382518043303929</v>
      </c>
      <c r="AM73" s="22">
        <v>0</v>
      </c>
      <c r="AN73" s="22">
        <v>170</v>
      </c>
      <c r="AO73" s="22">
        <v>65</v>
      </c>
      <c r="AP73" s="22">
        <f t="shared" si="11"/>
        <v>235</v>
      </c>
    </row>
    <row r="74" spans="1:42" ht="13.5">
      <c r="A74" s="40" t="s">
        <v>17</v>
      </c>
      <c r="B74" s="40" t="s">
        <v>149</v>
      </c>
      <c r="C74" s="41" t="s">
        <v>150</v>
      </c>
      <c r="D74" s="22">
        <v>1491</v>
      </c>
      <c r="E74" s="22">
        <v>1066</v>
      </c>
      <c r="F74" s="22">
        <v>212</v>
      </c>
      <c r="G74" s="22">
        <v>73</v>
      </c>
      <c r="H74" s="22">
        <v>93</v>
      </c>
      <c r="I74" s="22">
        <f t="shared" si="6"/>
        <v>378</v>
      </c>
      <c r="J74" s="22">
        <v>694.5784294809955</v>
      </c>
      <c r="K74" s="22">
        <v>600.8654667732421</v>
      </c>
      <c r="L74" s="22">
        <v>93.71296270775338</v>
      </c>
      <c r="M74" s="22">
        <v>0</v>
      </c>
      <c r="N74" s="22">
        <v>243</v>
      </c>
      <c r="O74" s="22">
        <v>0</v>
      </c>
      <c r="P74" s="22">
        <f t="shared" si="7"/>
        <v>30</v>
      </c>
      <c r="Q74" s="22">
        <v>0</v>
      </c>
      <c r="R74" s="22">
        <v>8</v>
      </c>
      <c r="S74" s="22">
        <v>0</v>
      </c>
      <c r="T74" s="22">
        <v>0</v>
      </c>
      <c r="U74" s="22">
        <v>22</v>
      </c>
      <c r="V74" s="22">
        <f t="shared" si="8"/>
        <v>12</v>
      </c>
      <c r="W74" s="22">
        <v>0</v>
      </c>
      <c r="X74" s="22">
        <v>12</v>
      </c>
      <c r="Y74" s="22">
        <v>0</v>
      </c>
      <c r="Z74" s="22">
        <v>0</v>
      </c>
      <c r="AA74" s="22">
        <v>0</v>
      </c>
      <c r="AB74" s="22">
        <v>0</v>
      </c>
      <c r="AC74" s="22">
        <f t="shared" si="9"/>
        <v>285</v>
      </c>
      <c r="AD74" s="23">
        <v>100</v>
      </c>
      <c r="AE74" s="22">
        <v>0</v>
      </c>
      <c r="AF74" s="22">
        <v>0</v>
      </c>
      <c r="AG74" s="22">
        <v>8</v>
      </c>
      <c r="AH74" s="22">
        <v>0</v>
      </c>
      <c r="AI74" s="22">
        <v>0</v>
      </c>
      <c r="AJ74" s="22" t="s">
        <v>242</v>
      </c>
      <c r="AK74" s="22">
        <f t="shared" si="10"/>
        <v>8</v>
      </c>
      <c r="AL74" s="23">
        <v>7.017543859649122</v>
      </c>
      <c r="AM74" s="22">
        <v>0</v>
      </c>
      <c r="AN74" s="22">
        <v>39</v>
      </c>
      <c r="AO74" s="22">
        <v>22</v>
      </c>
      <c r="AP74" s="22">
        <f t="shared" si="11"/>
        <v>61</v>
      </c>
    </row>
    <row r="75" spans="1:42" ht="13.5">
      <c r="A75" s="40" t="s">
        <v>17</v>
      </c>
      <c r="B75" s="40" t="s">
        <v>151</v>
      </c>
      <c r="C75" s="41" t="s">
        <v>152</v>
      </c>
      <c r="D75" s="22">
        <v>1838</v>
      </c>
      <c r="E75" s="22">
        <v>1555</v>
      </c>
      <c r="F75" s="22">
        <v>253</v>
      </c>
      <c r="G75" s="22">
        <v>289</v>
      </c>
      <c r="H75" s="22">
        <v>62</v>
      </c>
      <c r="I75" s="22">
        <f t="shared" si="6"/>
        <v>604</v>
      </c>
      <c r="J75" s="22">
        <v>900.3234605810366</v>
      </c>
      <c r="K75" s="22">
        <v>599.2219058834052</v>
      </c>
      <c r="L75" s="22">
        <v>301.10155469763146</v>
      </c>
      <c r="M75" s="22">
        <v>0</v>
      </c>
      <c r="N75" s="22">
        <v>460</v>
      </c>
      <c r="O75" s="22">
        <v>0</v>
      </c>
      <c r="P75" s="22">
        <f t="shared" si="7"/>
        <v>51</v>
      </c>
      <c r="Q75" s="22">
        <v>0</v>
      </c>
      <c r="R75" s="22">
        <v>19</v>
      </c>
      <c r="S75" s="22">
        <v>0</v>
      </c>
      <c r="T75" s="22">
        <v>0</v>
      </c>
      <c r="U75" s="22">
        <v>32</v>
      </c>
      <c r="V75" s="22">
        <f t="shared" si="8"/>
        <v>31</v>
      </c>
      <c r="W75" s="22">
        <v>0</v>
      </c>
      <c r="X75" s="22">
        <v>31</v>
      </c>
      <c r="Y75" s="22">
        <v>0</v>
      </c>
      <c r="Z75" s="22">
        <v>0</v>
      </c>
      <c r="AA75" s="22">
        <v>0</v>
      </c>
      <c r="AB75" s="22">
        <v>0</v>
      </c>
      <c r="AC75" s="22">
        <f t="shared" si="9"/>
        <v>542</v>
      </c>
      <c r="AD75" s="23">
        <v>100</v>
      </c>
      <c r="AE75" s="22">
        <v>0</v>
      </c>
      <c r="AF75" s="22">
        <v>0</v>
      </c>
      <c r="AG75" s="22">
        <v>19</v>
      </c>
      <c r="AH75" s="22">
        <v>0</v>
      </c>
      <c r="AI75" s="22">
        <v>0</v>
      </c>
      <c r="AJ75" s="22" t="s">
        <v>242</v>
      </c>
      <c r="AK75" s="22">
        <f t="shared" si="10"/>
        <v>19</v>
      </c>
      <c r="AL75" s="23">
        <v>9.22509225092251</v>
      </c>
      <c r="AM75" s="22">
        <v>0</v>
      </c>
      <c r="AN75" s="22">
        <v>73</v>
      </c>
      <c r="AO75" s="22">
        <v>32</v>
      </c>
      <c r="AP75" s="22">
        <f t="shared" si="11"/>
        <v>105</v>
      </c>
    </row>
    <row r="76" spans="1:42" ht="13.5">
      <c r="A76" s="40" t="s">
        <v>17</v>
      </c>
      <c r="B76" s="40" t="s">
        <v>153</v>
      </c>
      <c r="C76" s="41" t="s">
        <v>154</v>
      </c>
      <c r="D76" s="22">
        <v>13346</v>
      </c>
      <c r="E76" s="22">
        <v>13346</v>
      </c>
      <c r="F76" s="22">
        <v>3817</v>
      </c>
      <c r="G76" s="22">
        <v>2951</v>
      </c>
      <c r="H76" s="22">
        <v>0</v>
      </c>
      <c r="I76" s="22">
        <f t="shared" si="6"/>
        <v>6768</v>
      </c>
      <c r="J76" s="22">
        <v>1389.3650347238615</v>
      </c>
      <c r="K76" s="22">
        <v>813.9527722636097</v>
      </c>
      <c r="L76" s="22">
        <v>575.4122624602519</v>
      </c>
      <c r="M76" s="22">
        <v>194</v>
      </c>
      <c r="N76" s="22">
        <v>5608</v>
      </c>
      <c r="O76" s="22">
        <v>0</v>
      </c>
      <c r="P76" s="22">
        <f t="shared" si="7"/>
        <v>1160</v>
      </c>
      <c r="Q76" s="22">
        <v>0</v>
      </c>
      <c r="R76" s="22">
        <v>1160</v>
      </c>
      <c r="S76" s="22">
        <v>0</v>
      </c>
      <c r="T76" s="22">
        <v>0</v>
      </c>
      <c r="U76" s="22">
        <v>0</v>
      </c>
      <c r="V76" s="22">
        <f t="shared" si="8"/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f t="shared" si="9"/>
        <v>6768</v>
      </c>
      <c r="AD76" s="23">
        <v>100</v>
      </c>
      <c r="AE76" s="22">
        <v>0</v>
      </c>
      <c r="AF76" s="22">
        <v>0</v>
      </c>
      <c r="AG76" s="22">
        <v>530</v>
      </c>
      <c r="AH76" s="22">
        <v>0</v>
      </c>
      <c r="AI76" s="22">
        <v>0</v>
      </c>
      <c r="AJ76" s="22" t="s">
        <v>242</v>
      </c>
      <c r="AK76" s="22">
        <f t="shared" si="10"/>
        <v>530</v>
      </c>
      <c r="AL76" s="23">
        <v>10.399310542947429</v>
      </c>
      <c r="AM76" s="22">
        <v>0</v>
      </c>
      <c r="AN76" s="22">
        <v>473</v>
      </c>
      <c r="AO76" s="22">
        <v>630</v>
      </c>
      <c r="AP76" s="22">
        <f t="shared" si="11"/>
        <v>1103</v>
      </c>
    </row>
    <row r="77" spans="1:42" ht="13.5">
      <c r="A77" s="40" t="s">
        <v>17</v>
      </c>
      <c r="B77" s="40" t="s">
        <v>155</v>
      </c>
      <c r="C77" s="41" t="s">
        <v>156</v>
      </c>
      <c r="D77" s="22">
        <v>7959</v>
      </c>
      <c r="E77" s="22">
        <v>5324</v>
      </c>
      <c r="F77" s="22">
        <v>1036</v>
      </c>
      <c r="G77" s="22">
        <v>432</v>
      </c>
      <c r="H77" s="22">
        <v>577</v>
      </c>
      <c r="I77" s="22">
        <f t="shared" si="6"/>
        <v>2045</v>
      </c>
      <c r="J77" s="22">
        <v>703.9502105826608</v>
      </c>
      <c r="K77" s="22">
        <v>599.9927711714316</v>
      </c>
      <c r="L77" s="22">
        <v>103.95743941122912</v>
      </c>
      <c r="M77" s="22">
        <v>276</v>
      </c>
      <c r="N77" s="22">
        <v>1215</v>
      </c>
      <c r="O77" s="22">
        <v>0</v>
      </c>
      <c r="P77" s="22">
        <f t="shared" si="7"/>
        <v>167</v>
      </c>
      <c r="Q77" s="22">
        <v>0</v>
      </c>
      <c r="R77" s="22">
        <v>52</v>
      </c>
      <c r="S77" s="22">
        <v>0</v>
      </c>
      <c r="T77" s="22">
        <v>0</v>
      </c>
      <c r="U77" s="22">
        <v>115</v>
      </c>
      <c r="V77" s="22">
        <f t="shared" si="8"/>
        <v>86</v>
      </c>
      <c r="W77" s="22">
        <v>0</v>
      </c>
      <c r="X77" s="22">
        <v>86</v>
      </c>
      <c r="Y77" s="22">
        <v>0</v>
      </c>
      <c r="Z77" s="22">
        <v>0</v>
      </c>
      <c r="AA77" s="22">
        <v>0</v>
      </c>
      <c r="AB77" s="22">
        <v>0</v>
      </c>
      <c r="AC77" s="22">
        <f t="shared" si="9"/>
        <v>1468</v>
      </c>
      <c r="AD77" s="23">
        <v>100</v>
      </c>
      <c r="AE77" s="22">
        <v>0</v>
      </c>
      <c r="AF77" s="22">
        <v>0</v>
      </c>
      <c r="AG77" s="22">
        <v>52</v>
      </c>
      <c r="AH77" s="22">
        <v>0</v>
      </c>
      <c r="AI77" s="22">
        <v>0</v>
      </c>
      <c r="AJ77" s="22" t="s">
        <v>242</v>
      </c>
      <c r="AK77" s="22">
        <f t="shared" si="10"/>
        <v>52</v>
      </c>
      <c r="AL77" s="23">
        <v>23.738532110091743</v>
      </c>
      <c r="AM77" s="22">
        <v>0</v>
      </c>
      <c r="AN77" s="22">
        <v>194</v>
      </c>
      <c r="AO77" s="22">
        <v>115</v>
      </c>
      <c r="AP77" s="22">
        <f t="shared" si="11"/>
        <v>309</v>
      </c>
    </row>
    <row r="78" spans="1:42" ht="13.5">
      <c r="A78" s="40" t="s">
        <v>17</v>
      </c>
      <c r="B78" s="40" t="s">
        <v>157</v>
      </c>
      <c r="C78" s="41" t="s">
        <v>158</v>
      </c>
      <c r="D78" s="22">
        <v>3666</v>
      </c>
      <c r="E78" s="22">
        <v>3666</v>
      </c>
      <c r="F78" s="22">
        <v>714</v>
      </c>
      <c r="G78" s="22">
        <v>354</v>
      </c>
      <c r="H78" s="22">
        <v>0</v>
      </c>
      <c r="I78" s="22">
        <f t="shared" si="6"/>
        <v>1068</v>
      </c>
      <c r="J78" s="22">
        <v>798.152590632917</v>
      </c>
      <c r="K78" s="22">
        <v>547.0484048158196</v>
      </c>
      <c r="L78" s="22">
        <v>251.1041858170975</v>
      </c>
      <c r="M78" s="22">
        <v>0</v>
      </c>
      <c r="N78" s="22">
        <v>891</v>
      </c>
      <c r="O78" s="22">
        <v>0</v>
      </c>
      <c r="P78" s="22">
        <f t="shared" si="7"/>
        <v>177</v>
      </c>
      <c r="Q78" s="22">
        <v>0</v>
      </c>
      <c r="R78" s="22">
        <v>177</v>
      </c>
      <c r="S78" s="22">
        <v>0</v>
      </c>
      <c r="T78" s="22">
        <v>0</v>
      </c>
      <c r="U78" s="22">
        <v>0</v>
      </c>
      <c r="V78" s="22">
        <f t="shared" si="8"/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f t="shared" si="9"/>
        <v>1068</v>
      </c>
      <c r="AD78" s="23">
        <v>100</v>
      </c>
      <c r="AE78" s="22">
        <v>0</v>
      </c>
      <c r="AF78" s="22">
        <v>0</v>
      </c>
      <c r="AG78" s="22">
        <v>82</v>
      </c>
      <c r="AH78" s="22">
        <v>0</v>
      </c>
      <c r="AI78" s="22">
        <v>0</v>
      </c>
      <c r="AJ78" s="22" t="s">
        <v>242</v>
      </c>
      <c r="AK78" s="22">
        <f t="shared" si="10"/>
        <v>82</v>
      </c>
      <c r="AL78" s="23">
        <v>7.677902621722846</v>
      </c>
      <c r="AM78" s="22">
        <v>0</v>
      </c>
      <c r="AN78" s="22">
        <v>71</v>
      </c>
      <c r="AO78" s="22">
        <v>95</v>
      </c>
      <c r="AP78" s="22">
        <f t="shared" si="11"/>
        <v>166</v>
      </c>
    </row>
    <row r="79" spans="1:42" ht="13.5">
      <c r="A79" s="40" t="s">
        <v>17</v>
      </c>
      <c r="B79" s="40" t="s">
        <v>159</v>
      </c>
      <c r="C79" s="41" t="s">
        <v>160</v>
      </c>
      <c r="D79" s="22">
        <v>7441</v>
      </c>
      <c r="E79" s="22">
        <v>7441</v>
      </c>
      <c r="F79" s="22">
        <v>1152</v>
      </c>
      <c r="G79" s="22">
        <v>11</v>
      </c>
      <c r="H79" s="22">
        <v>0</v>
      </c>
      <c r="I79" s="22">
        <f t="shared" si="6"/>
        <v>1163</v>
      </c>
      <c r="J79" s="22">
        <v>428.20875821301087</v>
      </c>
      <c r="K79" s="22">
        <v>424.15863238296515</v>
      </c>
      <c r="L79" s="22">
        <v>4.050125830045674</v>
      </c>
      <c r="M79" s="22">
        <v>119</v>
      </c>
      <c r="N79" s="22">
        <v>815</v>
      </c>
      <c r="O79" s="22">
        <v>0</v>
      </c>
      <c r="P79" s="22">
        <f t="shared" si="7"/>
        <v>268</v>
      </c>
      <c r="Q79" s="22">
        <v>268</v>
      </c>
      <c r="R79" s="22">
        <v>0</v>
      </c>
      <c r="S79" s="22">
        <v>0</v>
      </c>
      <c r="T79" s="22">
        <v>0</v>
      </c>
      <c r="U79" s="22">
        <v>0</v>
      </c>
      <c r="V79" s="22">
        <f t="shared" si="8"/>
        <v>80</v>
      </c>
      <c r="W79" s="22">
        <v>45</v>
      </c>
      <c r="X79" s="22">
        <v>0</v>
      </c>
      <c r="Y79" s="22">
        <v>35</v>
      </c>
      <c r="Z79" s="22">
        <v>0</v>
      </c>
      <c r="AA79" s="22">
        <v>0</v>
      </c>
      <c r="AB79" s="22">
        <v>0</v>
      </c>
      <c r="AC79" s="22">
        <f t="shared" si="9"/>
        <v>1163</v>
      </c>
      <c r="AD79" s="23">
        <v>100</v>
      </c>
      <c r="AE79" s="22">
        <v>0</v>
      </c>
      <c r="AF79" s="22">
        <v>50</v>
      </c>
      <c r="AG79" s="22">
        <v>0</v>
      </c>
      <c r="AH79" s="22">
        <v>0</v>
      </c>
      <c r="AI79" s="22">
        <v>0</v>
      </c>
      <c r="AJ79" s="22" t="s">
        <v>242</v>
      </c>
      <c r="AK79" s="22">
        <f t="shared" si="10"/>
        <v>50</v>
      </c>
      <c r="AL79" s="23">
        <v>19.422776911076443</v>
      </c>
      <c r="AM79" s="22">
        <v>0</v>
      </c>
      <c r="AN79" s="22">
        <v>82</v>
      </c>
      <c r="AO79" s="22">
        <v>218</v>
      </c>
      <c r="AP79" s="22">
        <f t="shared" si="11"/>
        <v>300</v>
      </c>
    </row>
    <row r="80" spans="1:42" ht="13.5">
      <c r="A80" s="40" t="s">
        <v>17</v>
      </c>
      <c r="B80" s="40" t="s">
        <v>161</v>
      </c>
      <c r="C80" s="41" t="s">
        <v>12</v>
      </c>
      <c r="D80" s="22">
        <v>3590</v>
      </c>
      <c r="E80" s="22">
        <v>3590</v>
      </c>
      <c r="F80" s="22">
        <v>365</v>
      </c>
      <c r="G80" s="22">
        <v>33</v>
      </c>
      <c r="H80" s="22">
        <v>0</v>
      </c>
      <c r="I80" s="22">
        <f t="shared" si="6"/>
        <v>398</v>
      </c>
      <c r="J80" s="22">
        <v>303.73564314877706</v>
      </c>
      <c r="K80" s="22">
        <v>278.5515320334262</v>
      </c>
      <c r="L80" s="22">
        <v>25.184111115350863</v>
      </c>
      <c r="M80" s="22">
        <v>0</v>
      </c>
      <c r="N80" s="22">
        <v>258</v>
      </c>
      <c r="O80" s="22">
        <v>0</v>
      </c>
      <c r="P80" s="22">
        <f t="shared" si="7"/>
        <v>123</v>
      </c>
      <c r="Q80" s="22">
        <v>101</v>
      </c>
      <c r="R80" s="22">
        <v>22</v>
      </c>
      <c r="S80" s="22">
        <v>0</v>
      </c>
      <c r="T80" s="22">
        <v>0</v>
      </c>
      <c r="U80" s="22">
        <v>0</v>
      </c>
      <c r="V80" s="22">
        <f t="shared" si="8"/>
        <v>17</v>
      </c>
      <c r="W80" s="22">
        <v>10</v>
      </c>
      <c r="X80" s="22">
        <v>0</v>
      </c>
      <c r="Y80" s="22">
        <v>7</v>
      </c>
      <c r="Z80" s="22">
        <v>0</v>
      </c>
      <c r="AA80" s="22">
        <v>0</v>
      </c>
      <c r="AB80" s="22">
        <v>0</v>
      </c>
      <c r="AC80" s="22">
        <f t="shared" si="9"/>
        <v>398</v>
      </c>
      <c r="AD80" s="23">
        <v>100</v>
      </c>
      <c r="AE80" s="22">
        <v>0</v>
      </c>
      <c r="AF80" s="22">
        <v>62</v>
      </c>
      <c r="AG80" s="22">
        <v>22</v>
      </c>
      <c r="AH80" s="22">
        <v>0</v>
      </c>
      <c r="AI80" s="22">
        <v>0</v>
      </c>
      <c r="AJ80" s="22" t="s">
        <v>242</v>
      </c>
      <c r="AK80" s="22">
        <f t="shared" si="10"/>
        <v>84</v>
      </c>
      <c r="AL80" s="23">
        <v>25.376884422110553</v>
      </c>
      <c r="AM80" s="22">
        <v>0</v>
      </c>
      <c r="AN80" s="22">
        <v>67</v>
      </c>
      <c r="AO80" s="22">
        <v>12</v>
      </c>
      <c r="AP80" s="22">
        <f t="shared" si="11"/>
        <v>79</v>
      </c>
    </row>
    <row r="81" spans="1:42" ht="13.5">
      <c r="A81" s="40" t="s">
        <v>17</v>
      </c>
      <c r="B81" s="40" t="s">
        <v>162</v>
      </c>
      <c r="C81" s="41" t="s">
        <v>163</v>
      </c>
      <c r="D81" s="22">
        <v>6353</v>
      </c>
      <c r="E81" s="22">
        <v>6353</v>
      </c>
      <c r="F81" s="22">
        <v>702</v>
      </c>
      <c r="G81" s="22">
        <v>114</v>
      </c>
      <c r="H81" s="22">
        <v>0</v>
      </c>
      <c r="I81" s="22">
        <f t="shared" si="6"/>
        <v>816</v>
      </c>
      <c r="J81" s="22">
        <v>351.89932919190375</v>
      </c>
      <c r="K81" s="22">
        <v>319.55564084705964</v>
      </c>
      <c r="L81" s="22">
        <v>32.3436883448441</v>
      </c>
      <c r="M81" s="22">
        <v>0</v>
      </c>
      <c r="N81" s="22">
        <v>593</v>
      </c>
      <c r="O81" s="22">
        <v>152</v>
      </c>
      <c r="P81" s="22">
        <f t="shared" si="7"/>
        <v>71</v>
      </c>
      <c r="Q81" s="22">
        <v>0</v>
      </c>
      <c r="R81" s="22">
        <v>71</v>
      </c>
      <c r="S81" s="22">
        <v>0</v>
      </c>
      <c r="T81" s="22">
        <v>0</v>
      </c>
      <c r="U81" s="22">
        <v>0</v>
      </c>
      <c r="V81" s="22">
        <f t="shared" si="8"/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816</v>
      </c>
      <c r="AD81" s="23">
        <v>81.37254901960785</v>
      </c>
      <c r="AE81" s="22">
        <v>0</v>
      </c>
      <c r="AF81" s="22">
        <v>0</v>
      </c>
      <c r="AG81" s="22">
        <v>71</v>
      </c>
      <c r="AH81" s="22">
        <v>0</v>
      </c>
      <c r="AI81" s="22">
        <v>0</v>
      </c>
      <c r="AJ81" s="22" t="s">
        <v>242</v>
      </c>
      <c r="AK81" s="22">
        <f t="shared" si="10"/>
        <v>71</v>
      </c>
      <c r="AL81" s="23">
        <v>8.700980392156863</v>
      </c>
      <c r="AM81" s="22">
        <v>152</v>
      </c>
      <c r="AN81" s="22">
        <v>69</v>
      </c>
      <c r="AO81" s="22">
        <v>0</v>
      </c>
      <c r="AP81" s="22">
        <f t="shared" si="11"/>
        <v>221</v>
      </c>
    </row>
    <row r="82" spans="1:42" ht="13.5">
      <c r="A82" s="40" t="s">
        <v>17</v>
      </c>
      <c r="B82" s="40" t="s">
        <v>164</v>
      </c>
      <c r="C82" s="41" t="s">
        <v>165</v>
      </c>
      <c r="D82" s="22">
        <v>8102</v>
      </c>
      <c r="E82" s="22">
        <v>8102</v>
      </c>
      <c r="F82" s="22">
        <v>1269</v>
      </c>
      <c r="G82" s="22">
        <v>39</v>
      </c>
      <c r="H82" s="22">
        <v>0</v>
      </c>
      <c r="I82" s="22">
        <f t="shared" si="6"/>
        <v>1308</v>
      </c>
      <c r="J82" s="22">
        <v>442.3058064472496</v>
      </c>
      <c r="K82" s="22">
        <v>442.3058064472496</v>
      </c>
      <c r="L82" s="22">
        <v>0</v>
      </c>
      <c r="M82" s="22">
        <v>0</v>
      </c>
      <c r="N82" s="22">
        <v>910</v>
      </c>
      <c r="O82" s="22">
        <v>0</v>
      </c>
      <c r="P82" s="22">
        <f t="shared" si="7"/>
        <v>358</v>
      </c>
      <c r="Q82" s="22">
        <v>358</v>
      </c>
      <c r="R82" s="22">
        <v>0</v>
      </c>
      <c r="S82" s="22">
        <v>0</v>
      </c>
      <c r="T82" s="22">
        <v>0</v>
      </c>
      <c r="U82" s="22">
        <v>0</v>
      </c>
      <c r="V82" s="22">
        <f t="shared" si="8"/>
        <v>40</v>
      </c>
      <c r="W82" s="22">
        <v>0</v>
      </c>
      <c r="X82" s="22">
        <v>0</v>
      </c>
      <c r="Y82" s="22">
        <v>40</v>
      </c>
      <c r="Z82" s="22">
        <v>0</v>
      </c>
      <c r="AA82" s="22">
        <v>0</v>
      </c>
      <c r="AB82" s="22">
        <v>0</v>
      </c>
      <c r="AC82" s="22">
        <f t="shared" si="9"/>
        <v>1308</v>
      </c>
      <c r="AD82" s="23">
        <v>100</v>
      </c>
      <c r="AE82" s="22">
        <v>0</v>
      </c>
      <c r="AF82" s="22">
        <v>70</v>
      </c>
      <c r="AG82" s="22">
        <v>0</v>
      </c>
      <c r="AH82" s="22">
        <v>0</v>
      </c>
      <c r="AI82" s="22">
        <v>0</v>
      </c>
      <c r="AJ82" s="22" t="s">
        <v>242</v>
      </c>
      <c r="AK82" s="22">
        <f t="shared" si="10"/>
        <v>70</v>
      </c>
      <c r="AL82" s="23">
        <v>8.409785932721713</v>
      </c>
      <c r="AM82" s="22">
        <v>0</v>
      </c>
      <c r="AN82" s="22">
        <v>91</v>
      </c>
      <c r="AO82" s="22">
        <v>288</v>
      </c>
      <c r="AP82" s="22">
        <f t="shared" si="11"/>
        <v>379</v>
      </c>
    </row>
    <row r="83" spans="1:42" ht="13.5">
      <c r="A83" s="40" t="s">
        <v>17</v>
      </c>
      <c r="B83" s="40" t="s">
        <v>166</v>
      </c>
      <c r="C83" s="41" t="s">
        <v>167</v>
      </c>
      <c r="D83" s="22">
        <v>7049</v>
      </c>
      <c r="E83" s="22">
        <v>7049</v>
      </c>
      <c r="F83" s="22">
        <v>1355</v>
      </c>
      <c r="G83" s="22">
        <v>99</v>
      </c>
      <c r="H83" s="22">
        <v>0</v>
      </c>
      <c r="I83" s="22">
        <f t="shared" si="6"/>
        <v>1454</v>
      </c>
      <c r="J83" s="22">
        <v>565.1243642836738</v>
      </c>
      <c r="K83" s="22">
        <v>526.6461579122268</v>
      </c>
      <c r="L83" s="22">
        <v>38.47820637144684</v>
      </c>
      <c r="M83" s="22">
        <v>0</v>
      </c>
      <c r="N83" s="22">
        <v>1177</v>
      </c>
      <c r="O83" s="22">
        <v>173</v>
      </c>
      <c r="P83" s="22">
        <f t="shared" si="7"/>
        <v>51</v>
      </c>
      <c r="Q83" s="22">
        <v>0</v>
      </c>
      <c r="R83" s="22">
        <v>51</v>
      </c>
      <c r="S83" s="22">
        <v>0</v>
      </c>
      <c r="T83" s="22">
        <v>0</v>
      </c>
      <c r="U83" s="22">
        <v>0</v>
      </c>
      <c r="V83" s="22">
        <f t="shared" si="8"/>
        <v>53</v>
      </c>
      <c r="W83" s="22">
        <v>51</v>
      </c>
      <c r="X83" s="22">
        <v>0</v>
      </c>
      <c r="Y83" s="22">
        <v>0</v>
      </c>
      <c r="Z83" s="22">
        <v>2</v>
      </c>
      <c r="AA83" s="22">
        <v>0</v>
      </c>
      <c r="AB83" s="22">
        <v>0</v>
      </c>
      <c r="AC83" s="22">
        <f t="shared" si="9"/>
        <v>1454</v>
      </c>
      <c r="AD83" s="23">
        <v>88.10178817056396</v>
      </c>
      <c r="AE83" s="22">
        <v>0</v>
      </c>
      <c r="AF83" s="22">
        <v>0</v>
      </c>
      <c r="AG83" s="22">
        <v>51</v>
      </c>
      <c r="AH83" s="22">
        <v>0</v>
      </c>
      <c r="AI83" s="22">
        <v>0</v>
      </c>
      <c r="AJ83" s="22" t="s">
        <v>242</v>
      </c>
      <c r="AK83" s="22">
        <f t="shared" si="10"/>
        <v>51</v>
      </c>
      <c r="AL83" s="23">
        <v>7.152682255845942</v>
      </c>
      <c r="AM83" s="22">
        <v>173</v>
      </c>
      <c r="AN83" s="22">
        <v>147</v>
      </c>
      <c r="AO83" s="22">
        <v>0</v>
      </c>
      <c r="AP83" s="22">
        <f t="shared" si="11"/>
        <v>320</v>
      </c>
    </row>
    <row r="84" spans="1:42" ht="13.5">
      <c r="A84" s="74" t="s">
        <v>168</v>
      </c>
      <c r="B84" s="75"/>
      <c r="C84" s="76"/>
      <c r="D84" s="22">
        <f aca="true" t="shared" si="12" ref="D84:I84">SUM(D6:D83)</f>
        <v>1963178</v>
      </c>
      <c r="E84" s="22">
        <f t="shared" si="12"/>
        <v>1956698</v>
      </c>
      <c r="F84" s="22">
        <f t="shared" si="12"/>
        <v>652094</v>
      </c>
      <c r="G84" s="22">
        <f t="shared" si="12"/>
        <v>82269</v>
      </c>
      <c r="H84" s="22">
        <f t="shared" si="12"/>
        <v>3129</v>
      </c>
      <c r="I84" s="22">
        <f t="shared" si="12"/>
        <v>737492</v>
      </c>
      <c r="J84" s="22">
        <f>I84/D84/365*1000000</f>
        <v>1029.2118327514163</v>
      </c>
      <c r="K84" s="22">
        <f>('ごみ搬入量内訳'!E85+'ごみ処理概要'!H84)/'ごみ処理概要'!D84/365*1000000</f>
        <v>720.3193334955621</v>
      </c>
      <c r="L84" s="22">
        <f>'ごみ搬入量内訳'!F85/D84/365*1000000</f>
        <v>308.8924992558543</v>
      </c>
      <c r="M84" s="22">
        <f aca="true" t="shared" si="13" ref="M84:AC84">SUM(M6:M83)</f>
        <v>61037</v>
      </c>
      <c r="N84" s="22">
        <f t="shared" si="13"/>
        <v>580752</v>
      </c>
      <c r="O84" s="22">
        <f t="shared" si="13"/>
        <v>64900</v>
      </c>
      <c r="P84" s="22">
        <f t="shared" si="13"/>
        <v>53840</v>
      </c>
      <c r="Q84" s="22">
        <f t="shared" si="13"/>
        <v>25818</v>
      </c>
      <c r="R84" s="22">
        <f t="shared" si="13"/>
        <v>25782</v>
      </c>
      <c r="S84" s="22">
        <f t="shared" si="13"/>
        <v>0</v>
      </c>
      <c r="T84" s="22">
        <f t="shared" si="13"/>
        <v>0</v>
      </c>
      <c r="U84" s="22">
        <f t="shared" si="13"/>
        <v>2240</v>
      </c>
      <c r="V84" s="22">
        <f t="shared" si="13"/>
        <v>34871</v>
      </c>
      <c r="W84" s="22">
        <f t="shared" si="13"/>
        <v>9569</v>
      </c>
      <c r="X84" s="22">
        <f t="shared" si="13"/>
        <v>17050</v>
      </c>
      <c r="Y84" s="22">
        <f t="shared" si="13"/>
        <v>4313</v>
      </c>
      <c r="Z84" s="22">
        <f t="shared" si="13"/>
        <v>207</v>
      </c>
      <c r="AA84" s="22">
        <f t="shared" si="13"/>
        <v>97</v>
      </c>
      <c r="AB84" s="22">
        <f t="shared" si="13"/>
        <v>3635</v>
      </c>
      <c r="AC84" s="22">
        <f t="shared" si="13"/>
        <v>734363</v>
      </c>
      <c r="AD84" s="23">
        <f>(N84+P84+V84)/AC84*100</f>
        <v>91.16240878148817</v>
      </c>
      <c r="AE84" s="22">
        <f aca="true" t="shared" si="14" ref="AE84:AK84">SUM(AE6:AE83)</f>
        <v>595</v>
      </c>
      <c r="AF84" s="22">
        <f t="shared" si="14"/>
        <v>10684</v>
      </c>
      <c r="AG84" s="22">
        <f t="shared" si="14"/>
        <v>18820</v>
      </c>
      <c r="AH84" s="22">
        <f t="shared" si="14"/>
        <v>0</v>
      </c>
      <c r="AI84" s="22">
        <f t="shared" si="14"/>
        <v>0</v>
      </c>
      <c r="AJ84" s="22">
        <f t="shared" si="14"/>
        <v>0</v>
      </c>
      <c r="AK84" s="22">
        <f t="shared" si="14"/>
        <v>30099</v>
      </c>
      <c r="AL84" s="23">
        <f>(M84+V84+AK84)/(M84+AC84)*100</f>
        <v>15.841966306261002</v>
      </c>
      <c r="AM84" s="22">
        <f>SUM(AM6:AM83)</f>
        <v>64900</v>
      </c>
      <c r="AN84" s="22">
        <f>SUM(AN6:AN83)</f>
        <v>77631</v>
      </c>
      <c r="AO84" s="22">
        <f>SUM(AO6:AO83)</f>
        <v>15792</v>
      </c>
      <c r="AP84" s="22">
        <f>SUM(AP6:AP83)</f>
        <v>158323</v>
      </c>
    </row>
  </sheetData>
  <mergeCells count="31">
    <mergeCell ref="AO3:AO4"/>
    <mergeCell ref="A84:C84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244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169</v>
      </c>
      <c r="B2" s="49" t="s">
        <v>170</v>
      </c>
      <c r="C2" s="54" t="s">
        <v>171</v>
      </c>
      <c r="D2" s="57" t="s">
        <v>172</v>
      </c>
      <c r="E2" s="68"/>
      <c r="F2" s="80"/>
      <c r="G2" s="26" t="s">
        <v>173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174</v>
      </c>
    </row>
    <row r="3" spans="1:34" s="42" customFormat="1" ht="13.5">
      <c r="A3" s="50"/>
      <c r="B3" s="50"/>
      <c r="C3" s="78"/>
      <c r="D3" s="30"/>
      <c r="E3" s="44"/>
      <c r="F3" s="45" t="s">
        <v>175</v>
      </c>
      <c r="G3" s="39" t="s">
        <v>223</v>
      </c>
      <c r="H3" s="14" t="s">
        <v>176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177</v>
      </c>
      <c r="AH3" s="78"/>
    </row>
    <row r="4" spans="1:34" s="42" customFormat="1" ht="13.5">
      <c r="A4" s="50"/>
      <c r="B4" s="50"/>
      <c r="C4" s="78"/>
      <c r="D4" s="39" t="s">
        <v>223</v>
      </c>
      <c r="E4" s="54" t="s">
        <v>178</v>
      </c>
      <c r="F4" s="54" t="s">
        <v>179</v>
      </c>
      <c r="G4" s="13"/>
      <c r="H4" s="39" t="s">
        <v>223</v>
      </c>
      <c r="I4" s="65" t="s">
        <v>180</v>
      </c>
      <c r="J4" s="82"/>
      <c r="K4" s="82"/>
      <c r="L4" s="83"/>
      <c r="M4" s="65" t="s">
        <v>181</v>
      </c>
      <c r="N4" s="82"/>
      <c r="O4" s="82"/>
      <c r="P4" s="83"/>
      <c r="Q4" s="65" t="s">
        <v>182</v>
      </c>
      <c r="R4" s="82"/>
      <c r="S4" s="82"/>
      <c r="T4" s="83"/>
      <c r="U4" s="65" t="s">
        <v>183</v>
      </c>
      <c r="V4" s="82"/>
      <c r="W4" s="82"/>
      <c r="X4" s="83"/>
      <c r="Y4" s="65" t="s">
        <v>184</v>
      </c>
      <c r="Z4" s="82"/>
      <c r="AA4" s="82"/>
      <c r="AB4" s="83"/>
      <c r="AC4" s="65" t="s">
        <v>185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223</v>
      </c>
      <c r="J5" s="7" t="s">
        <v>186</v>
      </c>
      <c r="K5" s="7" t="s">
        <v>187</v>
      </c>
      <c r="L5" s="7" t="s">
        <v>188</v>
      </c>
      <c r="M5" s="39" t="s">
        <v>223</v>
      </c>
      <c r="N5" s="7" t="s">
        <v>186</v>
      </c>
      <c r="O5" s="7" t="s">
        <v>187</v>
      </c>
      <c r="P5" s="7" t="s">
        <v>188</v>
      </c>
      <c r="Q5" s="39" t="s">
        <v>223</v>
      </c>
      <c r="R5" s="7" t="s">
        <v>186</v>
      </c>
      <c r="S5" s="7" t="s">
        <v>187</v>
      </c>
      <c r="T5" s="7" t="s">
        <v>188</v>
      </c>
      <c r="U5" s="39" t="s">
        <v>223</v>
      </c>
      <c r="V5" s="7" t="s">
        <v>186</v>
      </c>
      <c r="W5" s="7" t="s">
        <v>187</v>
      </c>
      <c r="X5" s="7" t="s">
        <v>188</v>
      </c>
      <c r="Y5" s="39" t="s">
        <v>223</v>
      </c>
      <c r="Z5" s="7" t="s">
        <v>186</v>
      </c>
      <c r="AA5" s="7" t="s">
        <v>187</v>
      </c>
      <c r="AB5" s="7" t="s">
        <v>188</v>
      </c>
      <c r="AC5" s="39" t="s">
        <v>223</v>
      </c>
      <c r="AD5" s="7" t="s">
        <v>186</v>
      </c>
      <c r="AE5" s="7" t="s">
        <v>187</v>
      </c>
      <c r="AF5" s="7" t="s">
        <v>188</v>
      </c>
      <c r="AG5" s="13"/>
      <c r="AH5" s="61"/>
    </row>
    <row r="6" spans="1:34" s="42" customFormat="1" ht="13.5">
      <c r="A6" s="51"/>
      <c r="B6" s="77"/>
      <c r="C6" s="79"/>
      <c r="D6" s="19" t="s">
        <v>189</v>
      </c>
      <c r="E6" s="20" t="s">
        <v>190</v>
      </c>
      <c r="F6" s="20" t="s">
        <v>190</v>
      </c>
      <c r="G6" s="20" t="s">
        <v>190</v>
      </c>
      <c r="H6" s="19" t="s">
        <v>190</v>
      </c>
      <c r="I6" s="19" t="s">
        <v>190</v>
      </c>
      <c r="J6" s="21" t="s">
        <v>190</v>
      </c>
      <c r="K6" s="21" t="s">
        <v>190</v>
      </c>
      <c r="L6" s="21" t="s">
        <v>190</v>
      </c>
      <c r="M6" s="19" t="s">
        <v>190</v>
      </c>
      <c r="N6" s="21" t="s">
        <v>190</v>
      </c>
      <c r="O6" s="21" t="s">
        <v>190</v>
      </c>
      <c r="P6" s="21" t="s">
        <v>190</v>
      </c>
      <c r="Q6" s="19" t="s">
        <v>190</v>
      </c>
      <c r="R6" s="21" t="s">
        <v>190</v>
      </c>
      <c r="S6" s="21" t="s">
        <v>190</v>
      </c>
      <c r="T6" s="21" t="s">
        <v>190</v>
      </c>
      <c r="U6" s="19" t="s">
        <v>190</v>
      </c>
      <c r="V6" s="21" t="s">
        <v>190</v>
      </c>
      <c r="W6" s="21" t="s">
        <v>190</v>
      </c>
      <c r="X6" s="21" t="s">
        <v>190</v>
      </c>
      <c r="Y6" s="19" t="s">
        <v>190</v>
      </c>
      <c r="Z6" s="21" t="s">
        <v>190</v>
      </c>
      <c r="AA6" s="21" t="s">
        <v>190</v>
      </c>
      <c r="AB6" s="21" t="s">
        <v>190</v>
      </c>
      <c r="AC6" s="19" t="s">
        <v>190</v>
      </c>
      <c r="AD6" s="21" t="s">
        <v>190</v>
      </c>
      <c r="AE6" s="21" t="s">
        <v>190</v>
      </c>
      <c r="AF6" s="21" t="s">
        <v>190</v>
      </c>
      <c r="AG6" s="20" t="s">
        <v>190</v>
      </c>
      <c r="AH6" s="20" t="s">
        <v>190</v>
      </c>
    </row>
    <row r="7" spans="1:34" ht="13.5">
      <c r="A7" s="40" t="s">
        <v>17</v>
      </c>
      <c r="B7" s="40" t="s">
        <v>18</v>
      </c>
      <c r="C7" s="41" t="s">
        <v>19</v>
      </c>
      <c r="D7" s="31">
        <f aca="true" t="shared" si="0" ref="D7:D25">SUM(E7:F7)</f>
        <v>265368</v>
      </c>
      <c r="E7" s="22">
        <v>191180</v>
      </c>
      <c r="F7" s="22">
        <v>74188</v>
      </c>
      <c r="G7" s="32">
        <f aca="true" t="shared" si="1" ref="G7:G25">H7+AG7</f>
        <v>265368</v>
      </c>
      <c r="H7" s="31">
        <f aca="true" t="shared" si="2" ref="H7:H25">I7+M7+Q7+U7+Y7+AC7</f>
        <v>243848</v>
      </c>
      <c r="I7" s="32">
        <f aca="true" t="shared" si="3" ref="I7:I25">SUM(J7:L7)</f>
        <v>0</v>
      </c>
      <c r="J7" s="22">
        <v>0</v>
      </c>
      <c r="K7" s="22">
        <v>0</v>
      </c>
      <c r="L7" s="22">
        <v>0</v>
      </c>
      <c r="M7" s="32">
        <f aca="true" t="shared" si="4" ref="M7:M25">SUM(N7:P7)</f>
        <v>199211</v>
      </c>
      <c r="N7" s="22">
        <v>71678</v>
      </c>
      <c r="O7" s="22">
        <v>66975</v>
      </c>
      <c r="P7" s="22">
        <v>60558</v>
      </c>
      <c r="Q7" s="32">
        <f aca="true" t="shared" si="5" ref="Q7:Q25">SUM(R7:T7)</f>
        <v>23627</v>
      </c>
      <c r="R7" s="22">
        <v>6807</v>
      </c>
      <c r="S7" s="22">
        <v>12301</v>
      </c>
      <c r="T7" s="22">
        <v>4519</v>
      </c>
      <c r="U7" s="32">
        <f aca="true" t="shared" si="6" ref="U7:U25">SUM(V7:X7)</f>
        <v>9698</v>
      </c>
      <c r="V7" s="22">
        <v>3640</v>
      </c>
      <c r="W7" s="22">
        <v>6058</v>
      </c>
      <c r="X7" s="22">
        <v>0</v>
      </c>
      <c r="Y7" s="32">
        <f aca="true" t="shared" si="7" ref="Y7:Y25">SUM(Z7:AB7)</f>
        <v>145</v>
      </c>
      <c r="Z7" s="22">
        <v>68</v>
      </c>
      <c r="AA7" s="22">
        <v>77</v>
      </c>
      <c r="AB7" s="22">
        <v>0</v>
      </c>
      <c r="AC7" s="32">
        <f aca="true" t="shared" si="8" ref="AC7:AC25">SUM(AD7:AF7)</f>
        <v>11167</v>
      </c>
      <c r="AD7" s="22">
        <v>6058</v>
      </c>
      <c r="AE7" s="22">
        <v>5109</v>
      </c>
      <c r="AF7" s="22">
        <v>0</v>
      </c>
      <c r="AG7" s="22">
        <v>21520</v>
      </c>
      <c r="AH7" s="22">
        <v>0</v>
      </c>
    </row>
    <row r="8" spans="1:34" ht="13.5">
      <c r="A8" s="40" t="s">
        <v>17</v>
      </c>
      <c r="B8" s="40" t="s">
        <v>20</v>
      </c>
      <c r="C8" s="41" t="s">
        <v>21</v>
      </c>
      <c r="D8" s="31">
        <f t="shared" si="0"/>
        <v>181050</v>
      </c>
      <c r="E8" s="22">
        <v>108869</v>
      </c>
      <c r="F8" s="22">
        <v>72181</v>
      </c>
      <c r="G8" s="32">
        <f t="shared" si="1"/>
        <v>181050</v>
      </c>
      <c r="H8" s="31">
        <f t="shared" si="2"/>
        <v>161860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137546</v>
      </c>
      <c r="N8" s="22">
        <v>87080</v>
      </c>
      <c r="O8" s="22">
        <v>0</v>
      </c>
      <c r="P8" s="22">
        <v>50466</v>
      </c>
      <c r="Q8" s="32">
        <f t="shared" si="5"/>
        <v>4475</v>
      </c>
      <c r="R8" s="22">
        <v>1950</v>
      </c>
      <c r="S8" s="22">
        <v>0</v>
      </c>
      <c r="T8" s="22">
        <v>2525</v>
      </c>
      <c r="U8" s="32">
        <f t="shared" si="6"/>
        <v>8990</v>
      </c>
      <c r="V8" s="22">
        <v>8865</v>
      </c>
      <c r="W8" s="22">
        <v>125</v>
      </c>
      <c r="X8" s="22">
        <v>0</v>
      </c>
      <c r="Y8" s="32">
        <f t="shared" si="7"/>
        <v>87</v>
      </c>
      <c r="Z8" s="22">
        <v>87</v>
      </c>
      <c r="AA8" s="22">
        <v>0</v>
      </c>
      <c r="AB8" s="22">
        <v>0</v>
      </c>
      <c r="AC8" s="32">
        <f t="shared" si="8"/>
        <v>10762</v>
      </c>
      <c r="AD8" s="22">
        <v>9644</v>
      </c>
      <c r="AE8" s="22">
        <v>1118</v>
      </c>
      <c r="AF8" s="22">
        <v>0</v>
      </c>
      <c r="AG8" s="22">
        <v>19190</v>
      </c>
      <c r="AH8" s="22">
        <v>5</v>
      </c>
    </row>
    <row r="9" spans="1:34" ht="13.5">
      <c r="A9" s="40" t="s">
        <v>17</v>
      </c>
      <c r="B9" s="40" t="s">
        <v>22</v>
      </c>
      <c r="C9" s="41" t="s">
        <v>23</v>
      </c>
      <c r="D9" s="31">
        <f t="shared" si="0"/>
        <v>32154</v>
      </c>
      <c r="E9" s="22">
        <v>16789</v>
      </c>
      <c r="F9" s="22">
        <v>15365</v>
      </c>
      <c r="G9" s="32">
        <f t="shared" si="1"/>
        <v>32154</v>
      </c>
      <c r="H9" s="31">
        <f t="shared" si="2"/>
        <v>31241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25723</v>
      </c>
      <c r="N9" s="22">
        <v>12544</v>
      </c>
      <c r="O9" s="22">
        <v>0</v>
      </c>
      <c r="P9" s="22">
        <v>13179</v>
      </c>
      <c r="Q9" s="32">
        <f t="shared" si="5"/>
        <v>3893</v>
      </c>
      <c r="R9" s="22">
        <v>0</v>
      </c>
      <c r="S9" s="22">
        <v>3004</v>
      </c>
      <c r="T9" s="22">
        <v>889</v>
      </c>
      <c r="U9" s="32">
        <f t="shared" si="6"/>
        <v>960</v>
      </c>
      <c r="V9" s="22">
        <v>740</v>
      </c>
      <c r="W9" s="22">
        <v>220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665</v>
      </c>
      <c r="AD9" s="22">
        <v>281</v>
      </c>
      <c r="AE9" s="22">
        <v>0</v>
      </c>
      <c r="AF9" s="22">
        <v>384</v>
      </c>
      <c r="AG9" s="22">
        <v>913</v>
      </c>
      <c r="AH9" s="22">
        <v>0</v>
      </c>
    </row>
    <row r="10" spans="1:34" ht="13.5">
      <c r="A10" s="40" t="s">
        <v>17</v>
      </c>
      <c r="B10" s="40" t="s">
        <v>24</v>
      </c>
      <c r="C10" s="41" t="s">
        <v>25</v>
      </c>
      <c r="D10" s="31">
        <f t="shared" si="0"/>
        <v>26232</v>
      </c>
      <c r="E10" s="22">
        <v>21744</v>
      </c>
      <c r="F10" s="22">
        <v>4488</v>
      </c>
      <c r="G10" s="32">
        <f t="shared" si="1"/>
        <v>26232</v>
      </c>
      <c r="H10" s="31">
        <f t="shared" si="2"/>
        <v>23435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18974</v>
      </c>
      <c r="N10" s="22">
        <v>8395</v>
      </c>
      <c r="O10" s="22">
        <v>8825</v>
      </c>
      <c r="P10" s="22">
        <v>1754</v>
      </c>
      <c r="Q10" s="32">
        <f t="shared" si="5"/>
        <v>3032</v>
      </c>
      <c r="R10" s="22">
        <v>1796</v>
      </c>
      <c r="S10" s="22">
        <v>1210</v>
      </c>
      <c r="T10" s="22">
        <v>26</v>
      </c>
      <c r="U10" s="32">
        <f t="shared" si="6"/>
        <v>1306</v>
      </c>
      <c r="V10" s="22">
        <v>69</v>
      </c>
      <c r="W10" s="22">
        <v>1189</v>
      </c>
      <c r="X10" s="22">
        <v>48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123</v>
      </c>
      <c r="AD10" s="22">
        <v>67</v>
      </c>
      <c r="AE10" s="22">
        <v>56</v>
      </c>
      <c r="AF10" s="22">
        <v>0</v>
      </c>
      <c r="AG10" s="22">
        <v>2797</v>
      </c>
      <c r="AH10" s="22">
        <v>0</v>
      </c>
    </row>
    <row r="11" spans="1:34" ht="13.5">
      <c r="A11" s="40" t="s">
        <v>17</v>
      </c>
      <c r="B11" s="40" t="s">
        <v>26</v>
      </c>
      <c r="C11" s="41" t="s">
        <v>27</v>
      </c>
      <c r="D11" s="31">
        <f t="shared" si="0"/>
        <v>19045</v>
      </c>
      <c r="E11" s="22">
        <v>15570</v>
      </c>
      <c r="F11" s="22">
        <v>3475</v>
      </c>
      <c r="G11" s="32">
        <f t="shared" si="1"/>
        <v>19045</v>
      </c>
      <c r="H11" s="31">
        <f t="shared" si="2"/>
        <v>17513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14746</v>
      </c>
      <c r="N11" s="22">
        <v>7035</v>
      </c>
      <c r="O11" s="22">
        <v>5338</v>
      </c>
      <c r="P11" s="22">
        <v>2373</v>
      </c>
      <c r="Q11" s="32">
        <f t="shared" si="5"/>
        <v>1985</v>
      </c>
      <c r="R11" s="22">
        <v>253</v>
      </c>
      <c r="S11" s="22">
        <v>1403</v>
      </c>
      <c r="T11" s="22">
        <v>329</v>
      </c>
      <c r="U11" s="32">
        <f t="shared" si="6"/>
        <v>638</v>
      </c>
      <c r="V11" s="22">
        <v>638</v>
      </c>
      <c r="W11" s="22">
        <v>0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144</v>
      </c>
      <c r="AD11" s="22">
        <v>117</v>
      </c>
      <c r="AE11" s="22">
        <v>0</v>
      </c>
      <c r="AF11" s="22">
        <v>27</v>
      </c>
      <c r="AG11" s="22">
        <v>1532</v>
      </c>
      <c r="AH11" s="22">
        <v>415</v>
      </c>
    </row>
    <row r="12" spans="1:34" ht="13.5">
      <c r="A12" s="40" t="s">
        <v>17</v>
      </c>
      <c r="B12" s="40" t="s">
        <v>28</v>
      </c>
      <c r="C12" s="41" t="s">
        <v>29</v>
      </c>
      <c r="D12" s="31">
        <f t="shared" si="0"/>
        <v>10409</v>
      </c>
      <c r="E12" s="22">
        <v>9278</v>
      </c>
      <c r="F12" s="22">
        <v>1131</v>
      </c>
      <c r="G12" s="32">
        <f t="shared" si="1"/>
        <v>10409</v>
      </c>
      <c r="H12" s="31">
        <f t="shared" si="2"/>
        <v>8661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6830</v>
      </c>
      <c r="N12" s="22">
        <v>0</v>
      </c>
      <c r="O12" s="22">
        <v>6435</v>
      </c>
      <c r="P12" s="22">
        <v>395</v>
      </c>
      <c r="Q12" s="32">
        <f t="shared" si="5"/>
        <v>294</v>
      </c>
      <c r="R12" s="22">
        <v>0</v>
      </c>
      <c r="S12" s="22">
        <v>294</v>
      </c>
      <c r="T12" s="22">
        <v>0</v>
      </c>
      <c r="U12" s="32">
        <f t="shared" si="6"/>
        <v>1523</v>
      </c>
      <c r="V12" s="22">
        <v>0</v>
      </c>
      <c r="W12" s="22">
        <v>1523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14</v>
      </c>
      <c r="AD12" s="22">
        <v>0</v>
      </c>
      <c r="AE12" s="22">
        <v>14</v>
      </c>
      <c r="AF12" s="22">
        <v>0</v>
      </c>
      <c r="AG12" s="22">
        <v>1748</v>
      </c>
      <c r="AH12" s="22">
        <v>0</v>
      </c>
    </row>
    <row r="13" spans="1:34" ht="13.5">
      <c r="A13" s="40" t="s">
        <v>17</v>
      </c>
      <c r="B13" s="40" t="s">
        <v>30</v>
      </c>
      <c r="C13" s="41" t="s">
        <v>31</v>
      </c>
      <c r="D13" s="31">
        <f t="shared" si="0"/>
        <v>24198</v>
      </c>
      <c r="E13" s="22">
        <v>19218</v>
      </c>
      <c r="F13" s="22">
        <v>4980</v>
      </c>
      <c r="G13" s="32">
        <f t="shared" si="1"/>
        <v>24198</v>
      </c>
      <c r="H13" s="31">
        <f t="shared" si="2"/>
        <v>18783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16337</v>
      </c>
      <c r="N13" s="22">
        <v>0</v>
      </c>
      <c r="O13" s="22">
        <v>13236</v>
      </c>
      <c r="P13" s="22">
        <v>3101</v>
      </c>
      <c r="Q13" s="32">
        <f t="shared" si="5"/>
        <v>808</v>
      </c>
      <c r="R13" s="22">
        <v>0</v>
      </c>
      <c r="S13" s="22">
        <v>720</v>
      </c>
      <c r="T13" s="22">
        <v>88</v>
      </c>
      <c r="U13" s="32">
        <f t="shared" si="6"/>
        <v>1166</v>
      </c>
      <c r="V13" s="22">
        <v>0</v>
      </c>
      <c r="W13" s="22">
        <v>1161</v>
      </c>
      <c r="X13" s="22">
        <v>5</v>
      </c>
      <c r="Y13" s="32">
        <f t="shared" si="7"/>
        <v>14</v>
      </c>
      <c r="Z13" s="22">
        <v>0</v>
      </c>
      <c r="AA13" s="22">
        <v>14</v>
      </c>
      <c r="AB13" s="22">
        <v>0</v>
      </c>
      <c r="AC13" s="32">
        <f t="shared" si="8"/>
        <v>458</v>
      </c>
      <c r="AD13" s="22">
        <v>0</v>
      </c>
      <c r="AE13" s="22">
        <v>372</v>
      </c>
      <c r="AF13" s="22">
        <v>86</v>
      </c>
      <c r="AG13" s="22">
        <v>5415</v>
      </c>
      <c r="AH13" s="22">
        <v>79</v>
      </c>
    </row>
    <row r="14" spans="1:34" ht="13.5">
      <c r="A14" s="40" t="s">
        <v>17</v>
      </c>
      <c r="B14" s="40" t="s">
        <v>32</v>
      </c>
      <c r="C14" s="41" t="s">
        <v>33</v>
      </c>
      <c r="D14" s="31">
        <f t="shared" si="0"/>
        <v>8724</v>
      </c>
      <c r="E14" s="22">
        <v>4654</v>
      </c>
      <c r="F14" s="22">
        <v>4070</v>
      </c>
      <c r="G14" s="32">
        <f t="shared" si="1"/>
        <v>8724</v>
      </c>
      <c r="H14" s="31">
        <f t="shared" si="2"/>
        <v>7939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6398</v>
      </c>
      <c r="N14" s="22">
        <v>1410</v>
      </c>
      <c r="O14" s="22">
        <v>2145</v>
      </c>
      <c r="P14" s="22">
        <v>2843</v>
      </c>
      <c r="Q14" s="32">
        <f t="shared" si="5"/>
        <v>1063</v>
      </c>
      <c r="R14" s="22">
        <v>310</v>
      </c>
      <c r="S14" s="22">
        <v>473</v>
      </c>
      <c r="T14" s="22">
        <v>280</v>
      </c>
      <c r="U14" s="32">
        <f t="shared" si="6"/>
        <v>384</v>
      </c>
      <c r="V14" s="22">
        <v>0</v>
      </c>
      <c r="W14" s="22">
        <v>316</v>
      </c>
      <c r="X14" s="22">
        <v>68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94</v>
      </c>
      <c r="AD14" s="22">
        <v>0</v>
      </c>
      <c r="AE14" s="22">
        <v>0</v>
      </c>
      <c r="AF14" s="22">
        <v>94</v>
      </c>
      <c r="AG14" s="22">
        <v>785</v>
      </c>
      <c r="AH14" s="22">
        <v>0</v>
      </c>
    </row>
    <row r="15" spans="1:34" ht="13.5">
      <c r="A15" s="40" t="s">
        <v>17</v>
      </c>
      <c r="B15" s="40" t="s">
        <v>34</v>
      </c>
      <c r="C15" s="41" t="s">
        <v>35</v>
      </c>
      <c r="D15" s="31">
        <f t="shared" si="0"/>
        <v>9787</v>
      </c>
      <c r="E15" s="22">
        <v>6328</v>
      </c>
      <c r="F15" s="22">
        <v>3459</v>
      </c>
      <c r="G15" s="32">
        <f t="shared" si="1"/>
        <v>9787</v>
      </c>
      <c r="H15" s="31">
        <f t="shared" si="2"/>
        <v>9560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7362</v>
      </c>
      <c r="N15" s="22">
        <v>42</v>
      </c>
      <c r="O15" s="22">
        <v>4240</v>
      </c>
      <c r="P15" s="22">
        <v>3080</v>
      </c>
      <c r="Q15" s="32">
        <f t="shared" si="5"/>
        <v>597</v>
      </c>
      <c r="R15" s="22">
        <v>122</v>
      </c>
      <c r="S15" s="22">
        <v>323</v>
      </c>
      <c r="T15" s="22">
        <v>152</v>
      </c>
      <c r="U15" s="32">
        <f t="shared" si="6"/>
        <v>955</v>
      </c>
      <c r="V15" s="22">
        <v>0</v>
      </c>
      <c r="W15" s="22">
        <v>955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646</v>
      </c>
      <c r="AD15" s="22">
        <v>646</v>
      </c>
      <c r="AE15" s="22">
        <v>0</v>
      </c>
      <c r="AF15" s="22">
        <v>0</v>
      </c>
      <c r="AG15" s="22">
        <v>227</v>
      </c>
      <c r="AH15" s="22">
        <v>0</v>
      </c>
    </row>
    <row r="16" spans="1:34" ht="13.5">
      <c r="A16" s="40" t="s">
        <v>17</v>
      </c>
      <c r="B16" s="40" t="s">
        <v>36</v>
      </c>
      <c r="C16" s="41" t="s">
        <v>37</v>
      </c>
      <c r="D16" s="31">
        <f t="shared" si="0"/>
        <v>12368</v>
      </c>
      <c r="E16" s="22">
        <v>10513</v>
      </c>
      <c r="F16" s="22">
        <v>1855</v>
      </c>
      <c r="G16" s="32">
        <f t="shared" si="1"/>
        <v>12368</v>
      </c>
      <c r="H16" s="31">
        <f t="shared" si="2"/>
        <v>11076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9012</v>
      </c>
      <c r="N16" s="22">
        <v>9012</v>
      </c>
      <c r="O16" s="22">
        <v>0</v>
      </c>
      <c r="P16" s="22">
        <v>0</v>
      </c>
      <c r="Q16" s="32">
        <f t="shared" si="5"/>
        <v>532</v>
      </c>
      <c r="R16" s="22">
        <v>532</v>
      </c>
      <c r="S16" s="22">
        <v>0</v>
      </c>
      <c r="T16" s="22">
        <v>0</v>
      </c>
      <c r="U16" s="32">
        <f t="shared" si="6"/>
        <v>888</v>
      </c>
      <c r="V16" s="22">
        <v>888</v>
      </c>
      <c r="W16" s="22">
        <v>0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644</v>
      </c>
      <c r="AD16" s="22">
        <v>644</v>
      </c>
      <c r="AE16" s="22">
        <v>0</v>
      </c>
      <c r="AF16" s="22">
        <v>0</v>
      </c>
      <c r="AG16" s="22">
        <v>1292</v>
      </c>
      <c r="AH16" s="22">
        <v>408</v>
      </c>
    </row>
    <row r="17" spans="1:34" ht="13.5">
      <c r="A17" s="40" t="s">
        <v>17</v>
      </c>
      <c r="B17" s="40" t="s">
        <v>38</v>
      </c>
      <c r="C17" s="41" t="s">
        <v>13</v>
      </c>
      <c r="D17" s="31">
        <f t="shared" si="0"/>
        <v>5985</v>
      </c>
      <c r="E17" s="22">
        <v>4172</v>
      </c>
      <c r="F17" s="22">
        <v>1813</v>
      </c>
      <c r="G17" s="32">
        <f t="shared" si="1"/>
        <v>5985</v>
      </c>
      <c r="H17" s="31">
        <f t="shared" si="2"/>
        <v>5651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2398</v>
      </c>
      <c r="N17" s="22">
        <v>1150</v>
      </c>
      <c r="O17" s="22">
        <v>0</v>
      </c>
      <c r="P17" s="22">
        <v>1248</v>
      </c>
      <c r="Q17" s="32">
        <f t="shared" si="5"/>
        <v>825</v>
      </c>
      <c r="R17" s="22">
        <v>594</v>
      </c>
      <c r="S17" s="22">
        <v>0</v>
      </c>
      <c r="T17" s="22">
        <v>231</v>
      </c>
      <c r="U17" s="32">
        <f t="shared" si="6"/>
        <v>0</v>
      </c>
      <c r="V17" s="22">
        <v>0</v>
      </c>
      <c r="W17" s="22">
        <v>0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2428</v>
      </c>
      <c r="AD17" s="22">
        <v>0</v>
      </c>
      <c r="AE17" s="22">
        <v>2428</v>
      </c>
      <c r="AF17" s="22">
        <v>0</v>
      </c>
      <c r="AG17" s="22">
        <v>334</v>
      </c>
      <c r="AH17" s="22">
        <v>0</v>
      </c>
    </row>
    <row r="18" spans="1:34" ht="13.5">
      <c r="A18" s="40" t="s">
        <v>17</v>
      </c>
      <c r="B18" s="40" t="s">
        <v>39</v>
      </c>
      <c r="C18" s="41" t="s">
        <v>40</v>
      </c>
      <c r="D18" s="31">
        <f t="shared" si="0"/>
        <v>1137</v>
      </c>
      <c r="E18" s="22">
        <v>994</v>
      </c>
      <c r="F18" s="22">
        <v>143</v>
      </c>
      <c r="G18" s="32">
        <f t="shared" si="1"/>
        <v>1137</v>
      </c>
      <c r="H18" s="31">
        <f t="shared" si="2"/>
        <v>978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679</v>
      </c>
      <c r="N18" s="22">
        <v>679</v>
      </c>
      <c r="O18" s="22">
        <v>0</v>
      </c>
      <c r="P18" s="22">
        <v>0</v>
      </c>
      <c r="Q18" s="32">
        <f t="shared" si="5"/>
        <v>146</v>
      </c>
      <c r="R18" s="22">
        <v>146</v>
      </c>
      <c r="S18" s="22">
        <v>0</v>
      </c>
      <c r="T18" s="22">
        <v>0</v>
      </c>
      <c r="U18" s="32">
        <f t="shared" si="6"/>
        <v>100</v>
      </c>
      <c r="V18" s="22">
        <v>100</v>
      </c>
      <c r="W18" s="22">
        <v>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53</v>
      </c>
      <c r="AD18" s="22">
        <v>53</v>
      </c>
      <c r="AE18" s="22">
        <v>0</v>
      </c>
      <c r="AF18" s="22">
        <v>0</v>
      </c>
      <c r="AG18" s="22">
        <v>159</v>
      </c>
      <c r="AH18" s="22">
        <v>0</v>
      </c>
    </row>
    <row r="19" spans="1:34" ht="13.5">
      <c r="A19" s="40" t="s">
        <v>17</v>
      </c>
      <c r="B19" s="40" t="s">
        <v>41</v>
      </c>
      <c r="C19" s="41" t="s">
        <v>42</v>
      </c>
      <c r="D19" s="31">
        <f t="shared" si="0"/>
        <v>2179</v>
      </c>
      <c r="E19" s="22">
        <v>2071</v>
      </c>
      <c r="F19" s="22">
        <v>108</v>
      </c>
      <c r="G19" s="32">
        <f t="shared" si="1"/>
        <v>2179</v>
      </c>
      <c r="H19" s="31">
        <f t="shared" si="2"/>
        <v>2071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1073</v>
      </c>
      <c r="N19" s="22">
        <v>1073</v>
      </c>
      <c r="O19" s="22">
        <v>0</v>
      </c>
      <c r="P19" s="22">
        <v>0</v>
      </c>
      <c r="Q19" s="32">
        <f t="shared" si="5"/>
        <v>826</v>
      </c>
      <c r="R19" s="22">
        <v>826</v>
      </c>
      <c r="S19" s="22">
        <v>0</v>
      </c>
      <c r="T19" s="22">
        <v>0</v>
      </c>
      <c r="U19" s="32">
        <f t="shared" si="6"/>
        <v>0</v>
      </c>
      <c r="V19" s="22">
        <v>0</v>
      </c>
      <c r="W19" s="22">
        <v>0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172</v>
      </c>
      <c r="AD19" s="22">
        <v>0</v>
      </c>
      <c r="AE19" s="22">
        <v>172</v>
      </c>
      <c r="AF19" s="22">
        <v>0</v>
      </c>
      <c r="AG19" s="22">
        <v>108</v>
      </c>
      <c r="AH19" s="22">
        <v>0</v>
      </c>
    </row>
    <row r="20" spans="1:34" ht="13.5">
      <c r="A20" s="40" t="s">
        <v>17</v>
      </c>
      <c r="B20" s="40" t="s">
        <v>43</v>
      </c>
      <c r="C20" s="41" t="s">
        <v>44</v>
      </c>
      <c r="D20" s="31">
        <f t="shared" si="0"/>
        <v>5157</v>
      </c>
      <c r="E20" s="22">
        <v>4189</v>
      </c>
      <c r="F20" s="22">
        <v>968</v>
      </c>
      <c r="G20" s="32">
        <f t="shared" si="1"/>
        <v>5157</v>
      </c>
      <c r="H20" s="31">
        <f t="shared" si="2"/>
        <v>4482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3857</v>
      </c>
      <c r="N20" s="22">
        <v>0</v>
      </c>
      <c r="O20" s="22">
        <v>3161</v>
      </c>
      <c r="P20" s="22">
        <v>696</v>
      </c>
      <c r="Q20" s="32">
        <f t="shared" si="5"/>
        <v>0</v>
      </c>
      <c r="R20" s="22">
        <v>0</v>
      </c>
      <c r="S20" s="22">
        <v>0</v>
      </c>
      <c r="T20" s="22">
        <v>0</v>
      </c>
      <c r="U20" s="32">
        <f t="shared" si="6"/>
        <v>625</v>
      </c>
      <c r="V20" s="22">
        <v>13</v>
      </c>
      <c r="W20" s="22">
        <v>602</v>
      </c>
      <c r="X20" s="22">
        <v>10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0</v>
      </c>
      <c r="AD20" s="22">
        <v>0</v>
      </c>
      <c r="AE20" s="22">
        <v>0</v>
      </c>
      <c r="AF20" s="22">
        <v>0</v>
      </c>
      <c r="AG20" s="22">
        <v>675</v>
      </c>
      <c r="AH20" s="22">
        <v>0</v>
      </c>
    </row>
    <row r="21" spans="1:34" ht="13.5">
      <c r="A21" s="40" t="s">
        <v>17</v>
      </c>
      <c r="B21" s="40" t="s">
        <v>45</v>
      </c>
      <c r="C21" s="41" t="s">
        <v>46</v>
      </c>
      <c r="D21" s="31">
        <f t="shared" si="0"/>
        <v>6022</v>
      </c>
      <c r="E21" s="22">
        <v>4545</v>
      </c>
      <c r="F21" s="22">
        <v>1477</v>
      </c>
      <c r="G21" s="32">
        <f t="shared" si="1"/>
        <v>6022</v>
      </c>
      <c r="H21" s="31">
        <f t="shared" si="2"/>
        <v>5730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4742</v>
      </c>
      <c r="N21" s="22">
        <v>3557</v>
      </c>
      <c r="O21" s="22">
        <v>0</v>
      </c>
      <c r="P21" s="22">
        <v>1185</v>
      </c>
      <c r="Q21" s="32">
        <f t="shared" si="5"/>
        <v>40</v>
      </c>
      <c r="R21" s="22">
        <v>40</v>
      </c>
      <c r="S21" s="22">
        <v>0</v>
      </c>
      <c r="T21" s="22">
        <v>0</v>
      </c>
      <c r="U21" s="32">
        <f t="shared" si="6"/>
        <v>540</v>
      </c>
      <c r="V21" s="22">
        <v>540</v>
      </c>
      <c r="W21" s="22">
        <v>0</v>
      </c>
      <c r="X21" s="22">
        <v>0</v>
      </c>
      <c r="Y21" s="32">
        <f t="shared" si="7"/>
        <v>59</v>
      </c>
      <c r="Z21" s="22">
        <v>59</v>
      </c>
      <c r="AA21" s="22">
        <v>0</v>
      </c>
      <c r="AB21" s="22">
        <v>0</v>
      </c>
      <c r="AC21" s="32">
        <f t="shared" si="8"/>
        <v>349</v>
      </c>
      <c r="AD21" s="22">
        <v>349</v>
      </c>
      <c r="AE21" s="22">
        <v>0</v>
      </c>
      <c r="AF21" s="22">
        <v>0</v>
      </c>
      <c r="AG21" s="22">
        <v>292</v>
      </c>
      <c r="AH21" s="22">
        <v>286</v>
      </c>
    </row>
    <row r="22" spans="1:34" ht="13.5">
      <c r="A22" s="40" t="s">
        <v>17</v>
      </c>
      <c r="B22" s="40" t="s">
        <v>47</v>
      </c>
      <c r="C22" s="41" t="s">
        <v>48</v>
      </c>
      <c r="D22" s="31">
        <f t="shared" si="0"/>
        <v>1825</v>
      </c>
      <c r="E22" s="22">
        <v>1278</v>
      </c>
      <c r="F22" s="22">
        <v>547</v>
      </c>
      <c r="G22" s="32">
        <f t="shared" si="1"/>
        <v>1825</v>
      </c>
      <c r="H22" s="31">
        <f t="shared" si="2"/>
        <v>1684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1441</v>
      </c>
      <c r="N22" s="22">
        <v>0</v>
      </c>
      <c r="O22" s="22">
        <v>1441</v>
      </c>
      <c r="P22" s="22">
        <v>0</v>
      </c>
      <c r="Q22" s="32">
        <f t="shared" si="5"/>
        <v>87</v>
      </c>
      <c r="R22" s="22">
        <v>0</v>
      </c>
      <c r="S22" s="22">
        <v>87</v>
      </c>
      <c r="T22" s="22">
        <v>0</v>
      </c>
      <c r="U22" s="32">
        <f t="shared" si="6"/>
        <v>66</v>
      </c>
      <c r="V22" s="22">
        <v>20</v>
      </c>
      <c r="W22" s="22">
        <v>46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90</v>
      </c>
      <c r="AD22" s="22">
        <v>0</v>
      </c>
      <c r="AE22" s="22">
        <v>90</v>
      </c>
      <c r="AF22" s="22">
        <v>0</v>
      </c>
      <c r="AG22" s="22">
        <v>141</v>
      </c>
      <c r="AH22" s="22">
        <v>0</v>
      </c>
    </row>
    <row r="23" spans="1:34" ht="13.5">
      <c r="A23" s="40" t="s">
        <v>17</v>
      </c>
      <c r="B23" s="40" t="s">
        <v>49</v>
      </c>
      <c r="C23" s="41" t="s">
        <v>50</v>
      </c>
      <c r="D23" s="31">
        <f t="shared" si="0"/>
        <v>1784</v>
      </c>
      <c r="E23" s="22">
        <v>1395</v>
      </c>
      <c r="F23" s="22">
        <v>389</v>
      </c>
      <c r="G23" s="32">
        <f t="shared" si="1"/>
        <v>1784</v>
      </c>
      <c r="H23" s="31">
        <f t="shared" si="2"/>
        <v>1417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1234</v>
      </c>
      <c r="N23" s="22">
        <v>1212</v>
      </c>
      <c r="O23" s="22">
        <v>0</v>
      </c>
      <c r="P23" s="22">
        <v>22</v>
      </c>
      <c r="Q23" s="32">
        <f t="shared" si="5"/>
        <v>0</v>
      </c>
      <c r="R23" s="22">
        <v>0</v>
      </c>
      <c r="S23" s="22">
        <v>0</v>
      </c>
      <c r="T23" s="22">
        <v>0</v>
      </c>
      <c r="U23" s="32">
        <f t="shared" si="6"/>
        <v>109</v>
      </c>
      <c r="V23" s="22">
        <v>109</v>
      </c>
      <c r="W23" s="22">
        <v>0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74</v>
      </c>
      <c r="AD23" s="22">
        <v>74</v>
      </c>
      <c r="AE23" s="22">
        <v>0</v>
      </c>
      <c r="AF23" s="22">
        <v>0</v>
      </c>
      <c r="AG23" s="22">
        <v>367</v>
      </c>
      <c r="AH23" s="22">
        <v>101</v>
      </c>
    </row>
    <row r="24" spans="1:34" ht="13.5">
      <c r="A24" s="40" t="s">
        <v>17</v>
      </c>
      <c r="B24" s="40" t="s">
        <v>51</v>
      </c>
      <c r="C24" s="41" t="s">
        <v>0</v>
      </c>
      <c r="D24" s="31">
        <f t="shared" si="0"/>
        <v>898</v>
      </c>
      <c r="E24" s="22">
        <v>710</v>
      </c>
      <c r="F24" s="22">
        <v>188</v>
      </c>
      <c r="G24" s="32">
        <f t="shared" si="1"/>
        <v>898</v>
      </c>
      <c r="H24" s="31">
        <f t="shared" si="2"/>
        <v>743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623</v>
      </c>
      <c r="N24" s="22">
        <v>590</v>
      </c>
      <c r="O24" s="22">
        <v>0</v>
      </c>
      <c r="P24" s="22">
        <v>33</v>
      </c>
      <c r="Q24" s="32">
        <f t="shared" si="5"/>
        <v>0</v>
      </c>
      <c r="R24" s="22">
        <v>0</v>
      </c>
      <c r="S24" s="22">
        <v>0</v>
      </c>
      <c r="T24" s="22">
        <v>0</v>
      </c>
      <c r="U24" s="32">
        <f t="shared" si="6"/>
        <v>80</v>
      </c>
      <c r="V24" s="22">
        <v>80</v>
      </c>
      <c r="W24" s="22">
        <v>0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40</v>
      </c>
      <c r="AD24" s="22">
        <v>40</v>
      </c>
      <c r="AE24" s="22">
        <v>0</v>
      </c>
      <c r="AF24" s="22">
        <v>0</v>
      </c>
      <c r="AG24" s="22">
        <v>155</v>
      </c>
      <c r="AH24" s="22">
        <v>34</v>
      </c>
    </row>
    <row r="25" spans="1:34" ht="13.5">
      <c r="A25" s="40" t="s">
        <v>17</v>
      </c>
      <c r="B25" s="40" t="s">
        <v>52</v>
      </c>
      <c r="C25" s="41" t="s">
        <v>53</v>
      </c>
      <c r="D25" s="31">
        <f t="shared" si="0"/>
        <v>4500</v>
      </c>
      <c r="E25" s="22">
        <v>3462</v>
      </c>
      <c r="F25" s="22">
        <v>1038</v>
      </c>
      <c r="G25" s="32">
        <f t="shared" si="1"/>
        <v>4500</v>
      </c>
      <c r="H25" s="31">
        <f t="shared" si="2"/>
        <v>3462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2930</v>
      </c>
      <c r="N25" s="22">
        <v>0</v>
      </c>
      <c r="O25" s="22">
        <v>2930</v>
      </c>
      <c r="P25" s="22">
        <v>0</v>
      </c>
      <c r="Q25" s="32">
        <f t="shared" si="5"/>
        <v>149</v>
      </c>
      <c r="R25" s="22">
        <v>0</v>
      </c>
      <c r="S25" s="22">
        <v>149</v>
      </c>
      <c r="T25" s="22">
        <v>0</v>
      </c>
      <c r="U25" s="32">
        <f t="shared" si="6"/>
        <v>144</v>
      </c>
      <c r="V25" s="22">
        <v>0</v>
      </c>
      <c r="W25" s="22">
        <v>144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239</v>
      </c>
      <c r="AD25" s="22">
        <v>0</v>
      </c>
      <c r="AE25" s="22">
        <v>239</v>
      </c>
      <c r="AF25" s="22">
        <v>0</v>
      </c>
      <c r="AG25" s="22">
        <v>1038</v>
      </c>
      <c r="AH25" s="22">
        <v>1</v>
      </c>
    </row>
    <row r="26" spans="1:34" ht="13.5">
      <c r="A26" s="40" t="s">
        <v>17</v>
      </c>
      <c r="B26" s="40" t="s">
        <v>54</v>
      </c>
      <c r="C26" s="41" t="s">
        <v>55</v>
      </c>
      <c r="D26" s="31">
        <f aca="true" t="shared" si="9" ref="D26:D84">SUM(E26:F26)</f>
        <v>1187</v>
      </c>
      <c r="E26" s="22">
        <v>902</v>
      </c>
      <c r="F26" s="22">
        <v>285</v>
      </c>
      <c r="G26" s="32">
        <f aca="true" t="shared" si="10" ref="G26:G84">H26+AG26</f>
        <v>1187</v>
      </c>
      <c r="H26" s="31">
        <f aca="true" t="shared" si="11" ref="H26:H84">I26+M26+Q26+U26+Y26+AC26</f>
        <v>919</v>
      </c>
      <c r="I26" s="32">
        <f aca="true" t="shared" si="12" ref="I26:I84">SUM(J26:L26)</f>
        <v>0</v>
      </c>
      <c r="J26" s="22">
        <v>0</v>
      </c>
      <c r="K26" s="22">
        <v>0</v>
      </c>
      <c r="L26" s="22">
        <v>0</v>
      </c>
      <c r="M26" s="32">
        <f aca="true" t="shared" si="13" ref="M26:M84">SUM(N26:P26)</f>
        <v>820</v>
      </c>
      <c r="N26" s="22">
        <v>803</v>
      </c>
      <c r="O26" s="22">
        <v>0</v>
      </c>
      <c r="P26" s="22">
        <v>17</v>
      </c>
      <c r="Q26" s="32">
        <f aca="true" t="shared" si="14" ref="Q26:Q84">SUM(R26:T26)</f>
        <v>0</v>
      </c>
      <c r="R26" s="22">
        <v>0</v>
      </c>
      <c r="S26" s="22">
        <v>0</v>
      </c>
      <c r="T26" s="22">
        <v>0</v>
      </c>
      <c r="U26" s="32">
        <f aca="true" t="shared" si="15" ref="U26:U84">SUM(V26:X26)</f>
        <v>74</v>
      </c>
      <c r="V26" s="22">
        <v>74</v>
      </c>
      <c r="W26" s="22">
        <v>0</v>
      </c>
      <c r="X26" s="22">
        <v>0</v>
      </c>
      <c r="Y26" s="32">
        <f aca="true" t="shared" si="16" ref="Y26:Y84">SUM(Z26:AB26)</f>
        <v>0</v>
      </c>
      <c r="Z26" s="22">
        <v>0</v>
      </c>
      <c r="AA26" s="22">
        <v>0</v>
      </c>
      <c r="AB26" s="22">
        <v>0</v>
      </c>
      <c r="AC26" s="32">
        <f aca="true" t="shared" si="17" ref="AC26:AC84">SUM(AD26:AF26)</f>
        <v>25</v>
      </c>
      <c r="AD26" s="22">
        <v>25</v>
      </c>
      <c r="AE26" s="22">
        <v>0</v>
      </c>
      <c r="AF26" s="22">
        <v>0</v>
      </c>
      <c r="AG26" s="22">
        <v>268</v>
      </c>
      <c r="AH26" s="22">
        <v>68</v>
      </c>
    </row>
    <row r="27" spans="1:34" ht="13.5">
      <c r="A27" s="40" t="s">
        <v>17</v>
      </c>
      <c r="B27" s="40" t="s">
        <v>56</v>
      </c>
      <c r="C27" s="41" t="s">
        <v>57</v>
      </c>
      <c r="D27" s="31">
        <f t="shared" si="9"/>
        <v>804</v>
      </c>
      <c r="E27" s="22">
        <v>491</v>
      </c>
      <c r="F27" s="22">
        <v>313</v>
      </c>
      <c r="G27" s="32">
        <f t="shared" si="10"/>
        <v>804</v>
      </c>
      <c r="H27" s="31">
        <f t="shared" si="11"/>
        <v>491</v>
      </c>
      <c r="I27" s="32">
        <f t="shared" si="12"/>
        <v>0</v>
      </c>
      <c r="J27" s="22">
        <v>0</v>
      </c>
      <c r="K27" s="22">
        <v>0</v>
      </c>
      <c r="L27" s="22">
        <v>0</v>
      </c>
      <c r="M27" s="32">
        <f t="shared" si="13"/>
        <v>428</v>
      </c>
      <c r="N27" s="22">
        <v>428</v>
      </c>
      <c r="O27" s="22">
        <v>0</v>
      </c>
      <c r="P27" s="22">
        <v>0</v>
      </c>
      <c r="Q27" s="32">
        <f t="shared" si="14"/>
        <v>0</v>
      </c>
      <c r="R27" s="22">
        <v>0</v>
      </c>
      <c r="S27" s="22">
        <v>0</v>
      </c>
      <c r="T27" s="22">
        <v>0</v>
      </c>
      <c r="U27" s="32">
        <f t="shared" si="15"/>
        <v>49</v>
      </c>
      <c r="V27" s="22">
        <v>49</v>
      </c>
      <c r="W27" s="22">
        <v>0</v>
      </c>
      <c r="X27" s="22">
        <v>0</v>
      </c>
      <c r="Y27" s="32">
        <f t="shared" si="16"/>
        <v>0</v>
      </c>
      <c r="Z27" s="22">
        <v>0</v>
      </c>
      <c r="AA27" s="22">
        <v>0</v>
      </c>
      <c r="AB27" s="22">
        <v>0</v>
      </c>
      <c r="AC27" s="32">
        <f t="shared" si="17"/>
        <v>14</v>
      </c>
      <c r="AD27" s="22">
        <v>14</v>
      </c>
      <c r="AE27" s="22">
        <v>0</v>
      </c>
      <c r="AF27" s="22">
        <v>0</v>
      </c>
      <c r="AG27" s="22">
        <v>313</v>
      </c>
      <c r="AH27" s="22">
        <v>43</v>
      </c>
    </row>
    <row r="28" spans="1:34" ht="13.5">
      <c r="A28" s="40" t="s">
        <v>17</v>
      </c>
      <c r="B28" s="40" t="s">
        <v>58</v>
      </c>
      <c r="C28" s="41" t="s">
        <v>59</v>
      </c>
      <c r="D28" s="31">
        <f t="shared" si="9"/>
        <v>4097</v>
      </c>
      <c r="E28" s="22">
        <v>2301</v>
      </c>
      <c r="F28" s="22">
        <v>1796</v>
      </c>
      <c r="G28" s="32">
        <f t="shared" si="10"/>
        <v>4097</v>
      </c>
      <c r="H28" s="31">
        <f t="shared" si="11"/>
        <v>2725</v>
      </c>
      <c r="I28" s="32">
        <f t="shared" si="12"/>
        <v>0</v>
      </c>
      <c r="J28" s="22">
        <v>0</v>
      </c>
      <c r="K28" s="22">
        <v>0</v>
      </c>
      <c r="L28" s="22">
        <v>0</v>
      </c>
      <c r="M28" s="32">
        <f t="shared" si="13"/>
        <v>2541</v>
      </c>
      <c r="N28" s="22">
        <v>2117</v>
      </c>
      <c r="O28" s="22">
        <v>0</v>
      </c>
      <c r="P28" s="22">
        <v>424</v>
      </c>
      <c r="Q28" s="32">
        <f t="shared" si="14"/>
        <v>0</v>
      </c>
      <c r="R28" s="22">
        <v>0</v>
      </c>
      <c r="S28" s="22">
        <v>0</v>
      </c>
      <c r="T28" s="22">
        <v>0</v>
      </c>
      <c r="U28" s="32">
        <f t="shared" si="15"/>
        <v>147</v>
      </c>
      <c r="V28" s="22">
        <v>147</v>
      </c>
      <c r="W28" s="22">
        <v>0</v>
      </c>
      <c r="X28" s="22">
        <v>0</v>
      </c>
      <c r="Y28" s="32">
        <f t="shared" si="16"/>
        <v>0</v>
      </c>
      <c r="Z28" s="22">
        <v>0</v>
      </c>
      <c r="AA28" s="22">
        <v>0</v>
      </c>
      <c r="AB28" s="22">
        <v>0</v>
      </c>
      <c r="AC28" s="32">
        <f t="shared" si="17"/>
        <v>37</v>
      </c>
      <c r="AD28" s="22">
        <v>37</v>
      </c>
      <c r="AE28" s="22">
        <v>0</v>
      </c>
      <c r="AF28" s="22">
        <v>0</v>
      </c>
      <c r="AG28" s="22">
        <v>1372</v>
      </c>
      <c r="AH28" s="22">
        <v>246</v>
      </c>
    </row>
    <row r="29" spans="1:34" ht="13.5">
      <c r="A29" s="40" t="s">
        <v>17</v>
      </c>
      <c r="B29" s="40" t="s">
        <v>60</v>
      </c>
      <c r="C29" s="41" t="s">
        <v>61</v>
      </c>
      <c r="D29" s="31">
        <f t="shared" si="9"/>
        <v>3115</v>
      </c>
      <c r="E29" s="22">
        <v>2098</v>
      </c>
      <c r="F29" s="22">
        <v>1017</v>
      </c>
      <c r="G29" s="32">
        <f t="shared" si="10"/>
        <v>3115</v>
      </c>
      <c r="H29" s="31">
        <f t="shared" si="11"/>
        <v>2231</v>
      </c>
      <c r="I29" s="32">
        <f t="shared" si="12"/>
        <v>0</v>
      </c>
      <c r="J29" s="22">
        <v>0</v>
      </c>
      <c r="K29" s="22">
        <v>0</v>
      </c>
      <c r="L29" s="22">
        <v>0</v>
      </c>
      <c r="M29" s="32">
        <f t="shared" si="13"/>
        <v>1888</v>
      </c>
      <c r="N29" s="22">
        <v>0</v>
      </c>
      <c r="O29" s="22">
        <v>1668</v>
      </c>
      <c r="P29" s="22">
        <v>220</v>
      </c>
      <c r="Q29" s="32">
        <f t="shared" si="14"/>
        <v>85</v>
      </c>
      <c r="R29" s="22">
        <v>0</v>
      </c>
      <c r="S29" s="22">
        <v>85</v>
      </c>
      <c r="T29" s="22">
        <v>0</v>
      </c>
      <c r="U29" s="32">
        <f t="shared" si="15"/>
        <v>105</v>
      </c>
      <c r="V29" s="22">
        <v>0</v>
      </c>
      <c r="W29" s="22">
        <v>105</v>
      </c>
      <c r="X29" s="22">
        <v>0</v>
      </c>
      <c r="Y29" s="32">
        <f t="shared" si="16"/>
        <v>0</v>
      </c>
      <c r="Z29" s="22">
        <v>0</v>
      </c>
      <c r="AA29" s="22">
        <v>0</v>
      </c>
      <c r="AB29" s="22">
        <v>0</v>
      </c>
      <c r="AC29" s="32">
        <f t="shared" si="17"/>
        <v>153</v>
      </c>
      <c r="AD29" s="22">
        <v>0</v>
      </c>
      <c r="AE29" s="22">
        <v>153</v>
      </c>
      <c r="AF29" s="22">
        <v>0</v>
      </c>
      <c r="AG29" s="22">
        <v>884</v>
      </c>
      <c r="AH29" s="22">
        <v>3</v>
      </c>
    </row>
    <row r="30" spans="1:34" ht="13.5">
      <c r="A30" s="40" t="s">
        <v>17</v>
      </c>
      <c r="B30" s="40" t="s">
        <v>62</v>
      </c>
      <c r="C30" s="41" t="s">
        <v>63</v>
      </c>
      <c r="D30" s="31">
        <f t="shared" si="9"/>
        <v>7455</v>
      </c>
      <c r="E30" s="22">
        <v>4717</v>
      </c>
      <c r="F30" s="22">
        <v>2738</v>
      </c>
      <c r="G30" s="32">
        <f t="shared" si="10"/>
        <v>7455</v>
      </c>
      <c r="H30" s="31">
        <f t="shared" si="11"/>
        <v>5714</v>
      </c>
      <c r="I30" s="32">
        <f t="shared" si="12"/>
        <v>0</v>
      </c>
      <c r="J30" s="22">
        <v>0</v>
      </c>
      <c r="K30" s="22">
        <v>0</v>
      </c>
      <c r="L30" s="22">
        <v>0</v>
      </c>
      <c r="M30" s="32">
        <f t="shared" si="13"/>
        <v>5001</v>
      </c>
      <c r="N30" s="22">
        <v>0</v>
      </c>
      <c r="O30" s="22">
        <v>3836</v>
      </c>
      <c r="P30" s="22">
        <v>1165</v>
      </c>
      <c r="Q30" s="32">
        <f t="shared" si="14"/>
        <v>177</v>
      </c>
      <c r="R30" s="22">
        <v>0</v>
      </c>
      <c r="S30" s="22">
        <v>177</v>
      </c>
      <c r="T30" s="22">
        <v>0</v>
      </c>
      <c r="U30" s="32">
        <f t="shared" si="15"/>
        <v>311</v>
      </c>
      <c r="V30" s="22">
        <v>0</v>
      </c>
      <c r="W30" s="22">
        <v>311</v>
      </c>
      <c r="X30" s="22">
        <v>0</v>
      </c>
      <c r="Y30" s="32">
        <f t="shared" si="16"/>
        <v>0</v>
      </c>
      <c r="Z30" s="22">
        <v>0</v>
      </c>
      <c r="AA30" s="22">
        <v>0</v>
      </c>
      <c r="AB30" s="22">
        <v>0</v>
      </c>
      <c r="AC30" s="32">
        <f t="shared" si="17"/>
        <v>225</v>
      </c>
      <c r="AD30" s="22">
        <v>0</v>
      </c>
      <c r="AE30" s="22">
        <v>225</v>
      </c>
      <c r="AF30" s="22">
        <v>0</v>
      </c>
      <c r="AG30" s="22">
        <v>1741</v>
      </c>
      <c r="AH30" s="22">
        <v>0</v>
      </c>
    </row>
    <row r="31" spans="1:34" ht="13.5">
      <c r="A31" s="40" t="s">
        <v>17</v>
      </c>
      <c r="B31" s="40" t="s">
        <v>64</v>
      </c>
      <c r="C31" s="41" t="s">
        <v>65</v>
      </c>
      <c r="D31" s="31">
        <f t="shared" si="9"/>
        <v>2693</v>
      </c>
      <c r="E31" s="22">
        <v>2403</v>
      </c>
      <c r="F31" s="22">
        <v>290</v>
      </c>
      <c r="G31" s="32">
        <f t="shared" si="10"/>
        <v>2693</v>
      </c>
      <c r="H31" s="31">
        <f t="shared" si="11"/>
        <v>2652</v>
      </c>
      <c r="I31" s="32">
        <f t="shared" si="12"/>
        <v>0</v>
      </c>
      <c r="J31" s="22">
        <v>0</v>
      </c>
      <c r="K31" s="22">
        <v>0</v>
      </c>
      <c r="L31" s="22">
        <v>0</v>
      </c>
      <c r="M31" s="32">
        <f t="shared" si="13"/>
        <v>2181</v>
      </c>
      <c r="N31" s="22">
        <v>0</v>
      </c>
      <c r="O31" s="22">
        <v>1933</v>
      </c>
      <c r="P31" s="22">
        <v>248</v>
      </c>
      <c r="Q31" s="32">
        <f t="shared" si="14"/>
        <v>0</v>
      </c>
      <c r="R31" s="22">
        <v>0</v>
      </c>
      <c r="S31" s="22">
        <v>0</v>
      </c>
      <c r="T31" s="22">
        <v>0</v>
      </c>
      <c r="U31" s="32">
        <f t="shared" si="15"/>
        <v>190</v>
      </c>
      <c r="V31" s="22">
        <v>0</v>
      </c>
      <c r="W31" s="22">
        <v>189</v>
      </c>
      <c r="X31" s="22">
        <v>1</v>
      </c>
      <c r="Y31" s="32">
        <f t="shared" si="16"/>
        <v>0</v>
      </c>
      <c r="Z31" s="22">
        <v>0</v>
      </c>
      <c r="AA31" s="22">
        <v>0</v>
      </c>
      <c r="AB31" s="22">
        <v>0</v>
      </c>
      <c r="AC31" s="32">
        <f t="shared" si="17"/>
        <v>281</v>
      </c>
      <c r="AD31" s="22">
        <v>0</v>
      </c>
      <c r="AE31" s="22">
        <v>281</v>
      </c>
      <c r="AF31" s="22">
        <v>0</v>
      </c>
      <c r="AG31" s="22">
        <v>41</v>
      </c>
      <c r="AH31" s="22">
        <v>0</v>
      </c>
    </row>
    <row r="32" spans="1:34" ht="13.5">
      <c r="A32" s="40" t="s">
        <v>17</v>
      </c>
      <c r="B32" s="40" t="s">
        <v>66</v>
      </c>
      <c r="C32" s="41" t="s">
        <v>67</v>
      </c>
      <c r="D32" s="31">
        <f t="shared" si="9"/>
        <v>3863</v>
      </c>
      <c r="E32" s="22">
        <v>3863</v>
      </c>
      <c r="F32" s="22">
        <v>0</v>
      </c>
      <c r="G32" s="32">
        <f t="shared" si="10"/>
        <v>3863</v>
      </c>
      <c r="H32" s="31">
        <f t="shared" si="11"/>
        <v>3863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3214</v>
      </c>
      <c r="N32" s="22">
        <v>0</v>
      </c>
      <c r="O32" s="22">
        <v>3214</v>
      </c>
      <c r="P32" s="22">
        <v>0</v>
      </c>
      <c r="Q32" s="32">
        <f t="shared" si="14"/>
        <v>0</v>
      </c>
      <c r="R32" s="22">
        <v>0</v>
      </c>
      <c r="S32" s="22">
        <v>0</v>
      </c>
      <c r="T32" s="22">
        <v>0</v>
      </c>
      <c r="U32" s="32">
        <f t="shared" si="15"/>
        <v>444</v>
      </c>
      <c r="V32" s="22">
        <v>0</v>
      </c>
      <c r="W32" s="22">
        <v>444</v>
      </c>
      <c r="X32" s="22">
        <v>0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205</v>
      </c>
      <c r="AD32" s="22">
        <v>0</v>
      </c>
      <c r="AE32" s="22">
        <v>205</v>
      </c>
      <c r="AF32" s="22">
        <v>0</v>
      </c>
      <c r="AG32" s="22">
        <v>0</v>
      </c>
      <c r="AH32" s="22">
        <v>0</v>
      </c>
    </row>
    <row r="33" spans="1:34" ht="13.5">
      <c r="A33" s="40" t="s">
        <v>17</v>
      </c>
      <c r="B33" s="40" t="s">
        <v>68</v>
      </c>
      <c r="C33" s="41" t="s">
        <v>69</v>
      </c>
      <c r="D33" s="31">
        <f t="shared" si="9"/>
        <v>5651</v>
      </c>
      <c r="E33" s="22">
        <v>3628</v>
      </c>
      <c r="F33" s="22">
        <v>2023</v>
      </c>
      <c r="G33" s="32">
        <f t="shared" si="10"/>
        <v>5651</v>
      </c>
      <c r="H33" s="31">
        <f t="shared" si="11"/>
        <v>5085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3719</v>
      </c>
      <c r="N33" s="22">
        <v>0</v>
      </c>
      <c r="O33" s="22">
        <v>2413</v>
      </c>
      <c r="P33" s="22">
        <v>1306</v>
      </c>
      <c r="Q33" s="32">
        <f t="shared" si="14"/>
        <v>416</v>
      </c>
      <c r="R33" s="22">
        <v>0</v>
      </c>
      <c r="S33" s="22">
        <v>286</v>
      </c>
      <c r="T33" s="22">
        <v>130</v>
      </c>
      <c r="U33" s="32">
        <f t="shared" si="15"/>
        <v>899</v>
      </c>
      <c r="V33" s="22">
        <v>167</v>
      </c>
      <c r="W33" s="22">
        <v>732</v>
      </c>
      <c r="X33" s="22">
        <v>0</v>
      </c>
      <c r="Y33" s="32">
        <f t="shared" si="16"/>
        <v>0</v>
      </c>
      <c r="Z33" s="22">
        <v>0</v>
      </c>
      <c r="AA33" s="22">
        <v>0</v>
      </c>
      <c r="AB33" s="22">
        <v>0</v>
      </c>
      <c r="AC33" s="32">
        <f t="shared" si="17"/>
        <v>51</v>
      </c>
      <c r="AD33" s="22">
        <v>0</v>
      </c>
      <c r="AE33" s="22">
        <v>30</v>
      </c>
      <c r="AF33" s="22">
        <v>21</v>
      </c>
      <c r="AG33" s="22">
        <v>566</v>
      </c>
      <c r="AH33" s="22">
        <v>47</v>
      </c>
    </row>
    <row r="34" spans="1:34" ht="13.5">
      <c r="A34" s="40" t="s">
        <v>17</v>
      </c>
      <c r="B34" s="40" t="s">
        <v>70</v>
      </c>
      <c r="C34" s="41" t="s">
        <v>71</v>
      </c>
      <c r="D34" s="31">
        <f t="shared" si="9"/>
        <v>1233</v>
      </c>
      <c r="E34" s="22">
        <v>1098</v>
      </c>
      <c r="F34" s="22">
        <v>135</v>
      </c>
      <c r="G34" s="32">
        <f t="shared" si="10"/>
        <v>1233</v>
      </c>
      <c r="H34" s="31">
        <f t="shared" si="11"/>
        <v>1131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963</v>
      </c>
      <c r="N34" s="22">
        <v>0</v>
      </c>
      <c r="O34" s="22">
        <v>907</v>
      </c>
      <c r="P34" s="22">
        <v>56</v>
      </c>
      <c r="Q34" s="32">
        <f t="shared" si="14"/>
        <v>63</v>
      </c>
      <c r="R34" s="22">
        <v>0</v>
      </c>
      <c r="S34" s="22">
        <v>62</v>
      </c>
      <c r="T34" s="22">
        <v>1</v>
      </c>
      <c r="U34" s="32">
        <f t="shared" si="15"/>
        <v>69</v>
      </c>
      <c r="V34" s="22">
        <v>0</v>
      </c>
      <c r="W34" s="22">
        <v>69</v>
      </c>
      <c r="X34" s="22">
        <v>0</v>
      </c>
      <c r="Y34" s="32">
        <f t="shared" si="16"/>
        <v>1</v>
      </c>
      <c r="Z34" s="22">
        <v>0</v>
      </c>
      <c r="AA34" s="22">
        <v>1</v>
      </c>
      <c r="AB34" s="22">
        <v>0</v>
      </c>
      <c r="AC34" s="32">
        <f t="shared" si="17"/>
        <v>35</v>
      </c>
      <c r="AD34" s="22">
        <v>0</v>
      </c>
      <c r="AE34" s="22">
        <v>35</v>
      </c>
      <c r="AF34" s="22">
        <v>0</v>
      </c>
      <c r="AG34" s="22">
        <v>102</v>
      </c>
      <c r="AH34" s="22">
        <v>0</v>
      </c>
    </row>
    <row r="35" spans="1:34" ht="13.5">
      <c r="A35" s="40" t="s">
        <v>17</v>
      </c>
      <c r="B35" s="40" t="s">
        <v>72</v>
      </c>
      <c r="C35" s="41" t="s">
        <v>73</v>
      </c>
      <c r="D35" s="31">
        <f t="shared" si="9"/>
        <v>1592</v>
      </c>
      <c r="E35" s="22">
        <v>1429</v>
      </c>
      <c r="F35" s="22">
        <v>163</v>
      </c>
      <c r="G35" s="32">
        <f t="shared" si="10"/>
        <v>1592</v>
      </c>
      <c r="H35" s="31">
        <f t="shared" si="11"/>
        <v>1338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1079</v>
      </c>
      <c r="N35" s="22">
        <v>0</v>
      </c>
      <c r="O35" s="22">
        <v>1079</v>
      </c>
      <c r="P35" s="22">
        <v>0</v>
      </c>
      <c r="Q35" s="32">
        <f t="shared" si="14"/>
        <v>59</v>
      </c>
      <c r="R35" s="22">
        <v>0</v>
      </c>
      <c r="S35" s="22">
        <v>59</v>
      </c>
      <c r="T35" s="22">
        <v>0</v>
      </c>
      <c r="U35" s="32">
        <f t="shared" si="15"/>
        <v>143</v>
      </c>
      <c r="V35" s="22">
        <v>0</v>
      </c>
      <c r="W35" s="22">
        <v>143</v>
      </c>
      <c r="X35" s="22">
        <v>0</v>
      </c>
      <c r="Y35" s="32">
        <f t="shared" si="16"/>
        <v>2</v>
      </c>
      <c r="Z35" s="22">
        <v>0</v>
      </c>
      <c r="AA35" s="22">
        <v>2</v>
      </c>
      <c r="AB35" s="22">
        <v>0</v>
      </c>
      <c r="AC35" s="32">
        <f t="shared" si="17"/>
        <v>55</v>
      </c>
      <c r="AD35" s="22">
        <v>0</v>
      </c>
      <c r="AE35" s="22">
        <v>55</v>
      </c>
      <c r="AF35" s="22">
        <v>0</v>
      </c>
      <c r="AG35" s="22">
        <v>254</v>
      </c>
      <c r="AH35" s="22">
        <v>93</v>
      </c>
    </row>
    <row r="36" spans="1:34" ht="13.5">
      <c r="A36" s="40" t="s">
        <v>17</v>
      </c>
      <c r="B36" s="40" t="s">
        <v>74</v>
      </c>
      <c r="C36" s="41" t="s">
        <v>75</v>
      </c>
      <c r="D36" s="31">
        <f t="shared" si="9"/>
        <v>2587</v>
      </c>
      <c r="E36" s="22">
        <v>2351</v>
      </c>
      <c r="F36" s="22">
        <v>236</v>
      </c>
      <c r="G36" s="32">
        <f t="shared" si="10"/>
        <v>2587</v>
      </c>
      <c r="H36" s="31">
        <f t="shared" si="11"/>
        <v>2116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1333</v>
      </c>
      <c r="N36" s="22">
        <v>0</v>
      </c>
      <c r="O36" s="22">
        <v>1333</v>
      </c>
      <c r="P36" s="22">
        <v>0</v>
      </c>
      <c r="Q36" s="32">
        <f t="shared" si="14"/>
        <v>152</v>
      </c>
      <c r="R36" s="22">
        <v>0</v>
      </c>
      <c r="S36" s="22">
        <v>152</v>
      </c>
      <c r="T36" s="22">
        <v>0</v>
      </c>
      <c r="U36" s="32">
        <f t="shared" si="15"/>
        <v>631</v>
      </c>
      <c r="V36" s="22">
        <v>0</v>
      </c>
      <c r="W36" s="22">
        <v>631</v>
      </c>
      <c r="X36" s="22">
        <v>0</v>
      </c>
      <c r="Y36" s="32">
        <f t="shared" si="16"/>
        <v>0</v>
      </c>
      <c r="Z36" s="22">
        <v>0</v>
      </c>
      <c r="AA36" s="22">
        <v>0</v>
      </c>
      <c r="AB36" s="22">
        <v>0</v>
      </c>
      <c r="AC36" s="32">
        <f t="shared" si="17"/>
        <v>0</v>
      </c>
      <c r="AD36" s="22">
        <v>0</v>
      </c>
      <c r="AE36" s="22">
        <v>0</v>
      </c>
      <c r="AF36" s="22">
        <v>0</v>
      </c>
      <c r="AG36" s="22">
        <v>471</v>
      </c>
      <c r="AH36" s="22">
        <v>0</v>
      </c>
    </row>
    <row r="37" spans="1:34" ht="13.5">
      <c r="A37" s="40" t="s">
        <v>17</v>
      </c>
      <c r="B37" s="40" t="s">
        <v>76</v>
      </c>
      <c r="C37" s="41" t="s">
        <v>77</v>
      </c>
      <c r="D37" s="31">
        <f t="shared" si="9"/>
        <v>3166</v>
      </c>
      <c r="E37" s="22">
        <v>2721</v>
      </c>
      <c r="F37" s="22">
        <v>445</v>
      </c>
      <c r="G37" s="32">
        <f t="shared" si="10"/>
        <v>3166</v>
      </c>
      <c r="H37" s="31">
        <f t="shared" si="11"/>
        <v>2668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2122</v>
      </c>
      <c r="N37" s="22">
        <v>0</v>
      </c>
      <c r="O37" s="22">
        <v>2122</v>
      </c>
      <c r="P37" s="22">
        <v>0</v>
      </c>
      <c r="Q37" s="32">
        <f t="shared" si="14"/>
        <v>256</v>
      </c>
      <c r="R37" s="22">
        <v>0</v>
      </c>
      <c r="S37" s="22">
        <v>256</v>
      </c>
      <c r="T37" s="22">
        <v>0</v>
      </c>
      <c r="U37" s="32">
        <f t="shared" si="15"/>
        <v>17</v>
      </c>
      <c r="V37" s="22">
        <v>0</v>
      </c>
      <c r="W37" s="22">
        <v>17</v>
      </c>
      <c r="X37" s="22">
        <v>0</v>
      </c>
      <c r="Y37" s="32">
        <f t="shared" si="16"/>
        <v>0</v>
      </c>
      <c r="Z37" s="22">
        <v>0</v>
      </c>
      <c r="AA37" s="22">
        <v>0</v>
      </c>
      <c r="AB37" s="22">
        <v>0</v>
      </c>
      <c r="AC37" s="32">
        <f t="shared" si="17"/>
        <v>273</v>
      </c>
      <c r="AD37" s="22">
        <v>0</v>
      </c>
      <c r="AE37" s="22">
        <v>273</v>
      </c>
      <c r="AF37" s="22">
        <v>0</v>
      </c>
      <c r="AG37" s="22">
        <v>498</v>
      </c>
      <c r="AH37" s="22">
        <v>0</v>
      </c>
    </row>
    <row r="38" spans="1:34" ht="13.5">
      <c r="A38" s="40" t="s">
        <v>17</v>
      </c>
      <c r="B38" s="40" t="s">
        <v>78</v>
      </c>
      <c r="C38" s="41" t="s">
        <v>79</v>
      </c>
      <c r="D38" s="31">
        <f t="shared" si="9"/>
        <v>9912</v>
      </c>
      <c r="E38" s="22">
        <v>5151</v>
      </c>
      <c r="F38" s="22">
        <v>4761</v>
      </c>
      <c r="G38" s="32">
        <f t="shared" si="10"/>
        <v>9912</v>
      </c>
      <c r="H38" s="31">
        <f t="shared" si="11"/>
        <v>8024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6033</v>
      </c>
      <c r="N38" s="22">
        <v>3365</v>
      </c>
      <c r="O38" s="22">
        <v>0</v>
      </c>
      <c r="P38" s="22">
        <v>2668</v>
      </c>
      <c r="Q38" s="32">
        <f t="shared" si="14"/>
        <v>1377</v>
      </c>
      <c r="R38" s="22">
        <v>1377</v>
      </c>
      <c r="S38" s="22">
        <v>0</v>
      </c>
      <c r="T38" s="22">
        <v>0</v>
      </c>
      <c r="U38" s="32">
        <f t="shared" si="15"/>
        <v>263</v>
      </c>
      <c r="V38" s="22">
        <v>263</v>
      </c>
      <c r="W38" s="22">
        <v>0</v>
      </c>
      <c r="X38" s="22">
        <v>0</v>
      </c>
      <c r="Y38" s="32">
        <f t="shared" si="16"/>
        <v>0</v>
      </c>
      <c r="Z38" s="22">
        <v>0</v>
      </c>
      <c r="AA38" s="22">
        <v>0</v>
      </c>
      <c r="AB38" s="22">
        <v>0</v>
      </c>
      <c r="AC38" s="32">
        <f t="shared" si="17"/>
        <v>351</v>
      </c>
      <c r="AD38" s="22">
        <v>146</v>
      </c>
      <c r="AE38" s="22">
        <v>0</v>
      </c>
      <c r="AF38" s="22">
        <v>205</v>
      </c>
      <c r="AG38" s="22">
        <v>1888</v>
      </c>
      <c r="AH38" s="22">
        <v>0</v>
      </c>
    </row>
    <row r="39" spans="1:34" ht="13.5">
      <c r="A39" s="40" t="s">
        <v>17</v>
      </c>
      <c r="B39" s="40" t="s">
        <v>80</v>
      </c>
      <c r="C39" s="41" t="s">
        <v>81</v>
      </c>
      <c r="D39" s="31">
        <f t="shared" si="9"/>
        <v>1922</v>
      </c>
      <c r="E39" s="22">
        <v>1809</v>
      </c>
      <c r="F39" s="22">
        <v>113</v>
      </c>
      <c r="G39" s="32">
        <f t="shared" si="10"/>
        <v>1922</v>
      </c>
      <c r="H39" s="31">
        <f t="shared" si="11"/>
        <v>1809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1547</v>
      </c>
      <c r="N39" s="22">
        <v>1547</v>
      </c>
      <c r="O39" s="22">
        <v>0</v>
      </c>
      <c r="P39" s="22">
        <v>0</v>
      </c>
      <c r="Q39" s="32">
        <f t="shared" si="14"/>
        <v>112</v>
      </c>
      <c r="R39" s="22">
        <v>112</v>
      </c>
      <c r="S39" s="22">
        <v>0</v>
      </c>
      <c r="T39" s="22">
        <v>0</v>
      </c>
      <c r="U39" s="32">
        <f t="shared" si="15"/>
        <v>78</v>
      </c>
      <c r="V39" s="22">
        <v>78</v>
      </c>
      <c r="W39" s="22">
        <v>0</v>
      </c>
      <c r="X39" s="22">
        <v>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72</v>
      </c>
      <c r="AD39" s="22">
        <v>72</v>
      </c>
      <c r="AE39" s="22">
        <v>0</v>
      </c>
      <c r="AF39" s="22">
        <v>0</v>
      </c>
      <c r="AG39" s="22">
        <v>113</v>
      </c>
      <c r="AH39" s="22">
        <v>0</v>
      </c>
    </row>
    <row r="40" spans="1:34" ht="13.5">
      <c r="A40" s="40" t="s">
        <v>17</v>
      </c>
      <c r="B40" s="40" t="s">
        <v>82</v>
      </c>
      <c r="C40" s="41" t="s">
        <v>83</v>
      </c>
      <c r="D40" s="31">
        <f t="shared" si="9"/>
        <v>3698</v>
      </c>
      <c r="E40" s="22">
        <v>2757</v>
      </c>
      <c r="F40" s="22">
        <v>941</v>
      </c>
      <c r="G40" s="32">
        <f t="shared" si="10"/>
        <v>3698</v>
      </c>
      <c r="H40" s="31">
        <f t="shared" si="11"/>
        <v>2669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2154</v>
      </c>
      <c r="N40" s="22">
        <v>0</v>
      </c>
      <c r="O40" s="22">
        <v>2154</v>
      </c>
      <c r="P40" s="22">
        <v>0</v>
      </c>
      <c r="Q40" s="32">
        <f t="shared" si="14"/>
        <v>327</v>
      </c>
      <c r="R40" s="22">
        <v>2</v>
      </c>
      <c r="S40" s="22">
        <v>325</v>
      </c>
      <c r="T40" s="22">
        <v>0</v>
      </c>
      <c r="U40" s="32">
        <f t="shared" si="15"/>
        <v>114</v>
      </c>
      <c r="V40" s="22">
        <v>0</v>
      </c>
      <c r="W40" s="22">
        <v>114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74</v>
      </c>
      <c r="AD40" s="22">
        <v>2</v>
      </c>
      <c r="AE40" s="22">
        <v>72</v>
      </c>
      <c r="AF40" s="22">
        <v>0</v>
      </c>
      <c r="AG40" s="22">
        <v>1029</v>
      </c>
      <c r="AH40" s="22">
        <v>0</v>
      </c>
    </row>
    <row r="41" spans="1:34" ht="13.5">
      <c r="A41" s="40" t="s">
        <v>17</v>
      </c>
      <c r="B41" s="40" t="s">
        <v>84</v>
      </c>
      <c r="C41" s="41" t="s">
        <v>85</v>
      </c>
      <c r="D41" s="31">
        <f t="shared" si="9"/>
        <v>3248</v>
      </c>
      <c r="E41" s="22">
        <v>3091</v>
      </c>
      <c r="F41" s="22">
        <v>157</v>
      </c>
      <c r="G41" s="32">
        <f t="shared" si="10"/>
        <v>3248</v>
      </c>
      <c r="H41" s="31">
        <f t="shared" si="11"/>
        <v>3027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2392</v>
      </c>
      <c r="N41" s="22">
        <v>73</v>
      </c>
      <c r="O41" s="22">
        <v>2204</v>
      </c>
      <c r="P41" s="22">
        <v>115</v>
      </c>
      <c r="Q41" s="32">
        <f t="shared" si="14"/>
        <v>310</v>
      </c>
      <c r="R41" s="22">
        <v>47</v>
      </c>
      <c r="S41" s="22">
        <v>263</v>
      </c>
      <c r="T41" s="22">
        <v>0</v>
      </c>
      <c r="U41" s="32">
        <f t="shared" si="15"/>
        <v>252</v>
      </c>
      <c r="V41" s="22">
        <v>1</v>
      </c>
      <c r="W41" s="22">
        <v>251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73</v>
      </c>
      <c r="AD41" s="22">
        <v>73</v>
      </c>
      <c r="AE41" s="22">
        <v>0</v>
      </c>
      <c r="AF41" s="22">
        <v>0</v>
      </c>
      <c r="AG41" s="22">
        <v>221</v>
      </c>
      <c r="AH41" s="22">
        <v>0</v>
      </c>
    </row>
    <row r="42" spans="1:34" ht="13.5">
      <c r="A42" s="40" t="s">
        <v>17</v>
      </c>
      <c r="B42" s="40" t="s">
        <v>86</v>
      </c>
      <c r="C42" s="41" t="s">
        <v>87</v>
      </c>
      <c r="D42" s="31">
        <f t="shared" si="9"/>
        <v>532</v>
      </c>
      <c r="E42" s="22">
        <v>482</v>
      </c>
      <c r="F42" s="22">
        <v>50</v>
      </c>
      <c r="G42" s="32">
        <f t="shared" si="10"/>
        <v>532</v>
      </c>
      <c r="H42" s="31">
        <f t="shared" si="11"/>
        <v>482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286</v>
      </c>
      <c r="N42" s="22">
        <v>0</v>
      </c>
      <c r="O42" s="22">
        <v>286</v>
      </c>
      <c r="P42" s="22">
        <v>0</v>
      </c>
      <c r="Q42" s="32">
        <f t="shared" si="14"/>
        <v>181</v>
      </c>
      <c r="R42" s="22">
        <v>0</v>
      </c>
      <c r="S42" s="22">
        <v>181</v>
      </c>
      <c r="T42" s="22">
        <v>0</v>
      </c>
      <c r="U42" s="32">
        <f t="shared" si="15"/>
        <v>9</v>
      </c>
      <c r="V42" s="22">
        <v>0</v>
      </c>
      <c r="W42" s="22">
        <v>9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6</v>
      </c>
      <c r="AD42" s="22">
        <v>0</v>
      </c>
      <c r="AE42" s="22">
        <v>6</v>
      </c>
      <c r="AF42" s="22">
        <v>0</v>
      </c>
      <c r="AG42" s="22">
        <v>50</v>
      </c>
      <c r="AH42" s="22">
        <v>0</v>
      </c>
    </row>
    <row r="43" spans="1:34" ht="13.5">
      <c r="A43" s="40" t="s">
        <v>17</v>
      </c>
      <c r="B43" s="40" t="s">
        <v>88</v>
      </c>
      <c r="C43" s="41" t="s">
        <v>89</v>
      </c>
      <c r="D43" s="31">
        <f t="shared" si="9"/>
        <v>874</v>
      </c>
      <c r="E43" s="22">
        <v>865</v>
      </c>
      <c r="F43" s="22">
        <v>9</v>
      </c>
      <c r="G43" s="32">
        <f t="shared" si="10"/>
        <v>874</v>
      </c>
      <c r="H43" s="31">
        <f t="shared" si="11"/>
        <v>821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659</v>
      </c>
      <c r="N43" s="22">
        <v>0</v>
      </c>
      <c r="O43" s="22">
        <v>659</v>
      </c>
      <c r="P43" s="22">
        <v>0</v>
      </c>
      <c r="Q43" s="32">
        <f t="shared" si="14"/>
        <v>56</v>
      </c>
      <c r="R43" s="22">
        <v>0</v>
      </c>
      <c r="S43" s="22">
        <v>56</v>
      </c>
      <c r="T43" s="22">
        <v>0</v>
      </c>
      <c r="U43" s="32">
        <f t="shared" si="15"/>
        <v>69</v>
      </c>
      <c r="V43" s="22">
        <v>0</v>
      </c>
      <c r="W43" s="22">
        <v>69</v>
      </c>
      <c r="X43" s="22">
        <v>0</v>
      </c>
      <c r="Y43" s="32">
        <f t="shared" si="16"/>
        <v>0</v>
      </c>
      <c r="Z43" s="22">
        <v>0</v>
      </c>
      <c r="AA43" s="22">
        <v>0</v>
      </c>
      <c r="AB43" s="22">
        <v>0</v>
      </c>
      <c r="AC43" s="32">
        <f t="shared" si="17"/>
        <v>37</v>
      </c>
      <c r="AD43" s="22">
        <v>0</v>
      </c>
      <c r="AE43" s="22">
        <v>37</v>
      </c>
      <c r="AF43" s="22">
        <v>0</v>
      </c>
      <c r="AG43" s="22">
        <v>53</v>
      </c>
      <c r="AH43" s="22">
        <v>0</v>
      </c>
    </row>
    <row r="44" spans="1:34" ht="13.5">
      <c r="A44" s="40" t="s">
        <v>17</v>
      </c>
      <c r="B44" s="40" t="s">
        <v>90</v>
      </c>
      <c r="C44" s="41" t="s">
        <v>91</v>
      </c>
      <c r="D44" s="31">
        <f t="shared" si="9"/>
        <v>8594</v>
      </c>
      <c r="E44" s="22">
        <v>7721</v>
      </c>
      <c r="F44" s="22">
        <v>873</v>
      </c>
      <c r="G44" s="32">
        <f t="shared" si="10"/>
        <v>8594</v>
      </c>
      <c r="H44" s="31">
        <f t="shared" si="11"/>
        <v>6792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6122</v>
      </c>
      <c r="N44" s="22">
        <v>0</v>
      </c>
      <c r="O44" s="22">
        <v>6071</v>
      </c>
      <c r="P44" s="22">
        <v>51</v>
      </c>
      <c r="Q44" s="32">
        <f t="shared" si="14"/>
        <v>284</v>
      </c>
      <c r="R44" s="22">
        <v>0</v>
      </c>
      <c r="S44" s="22">
        <v>260</v>
      </c>
      <c r="T44" s="22">
        <v>24</v>
      </c>
      <c r="U44" s="32">
        <f t="shared" si="15"/>
        <v>381</v>
      </c>
      <c r="V44" s="22">
        <v>0</v>
      </c>
      <c r="W44" s="22">
        <v>381</v>
      </c>
      <c r="X44" s="22">
        <v>0</v>
      </c>
      <c r="Y44" s="32">
        <f t="shared" si="16"/>
        <v>5</v>
      </c>
      <c r="Z44" s="22">
        <v>0</v>
      </c>
      <c r="AA44" s="22">
        <v>5</v>
      </c>
      <c r="AB44" s="22">
        <v>0</v>
      </c>
      <c r="AC44" s="32">
        <f t="shared" si="17"/>
        <v>0</v>
      </c>
      <c r="AD44" s="22">
        <v>0</v>
      </c>
      <c r="AE44" s="22">
        <v>0</v>
      </c>
      <c r="AF44" s="22">
        <v>0</v>
      </c>
      <c r="AG44" s="22">
        <v>1802</v>
      </c>
      <c r="AH44" s="22">
        <v>0</v>
      </c>
    </row>
    <row r="45" spans="1:34" ht="13.5">
      <c r="A45" s="40" t="s">
        <v>17</v>
      </c>
      <c r="B45" s="40" t="s">
        <v>92</v>
      </c>
      <c r="C45" s="41" t="s">
        <v>93</v>
      </c>
      <c r="D45" s="31">
        <f t="shared" si="9"/>
        <v>386</v>
      </c>
      <c r="E45" s="22">
        <v>316</v>
      </c>
      <c r="F45" s="22">
        <v>70</v>
      </c>
      <c r="G45" s="32">
        <f t="shared" si="10"/>
        <v>386</v>
      </c>
      <c r="H45" s="31">
        <f t="shared" si="11"/>
        <v>316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176</v>
      </c>
      <c r="N45" s="22">
        <v>0</v>
      </c>
      <c r="O45" s="22">
        <v>176</v>
      </c>
      <c r="P45" s="22">
        <v>0</v>
      </c>
      <c r="Q45" s="32">
        <f t="shared" si="14"/>
        <v>59</v>
      </c>
      <c r="R45" s="22">
        <v>0</v>
      </c>
      <c r="S45" s="22">
        <v>59</v>
      </c>
      <c r="T45" s="22">
        <v>0</v>
      </c>
      <c r="U45" s="32">
        <f t="shared" si="15"/>
        <v>22</v>
      </c>
      <c r="V45" s="22">
        <v>0</v>
      </c>
      <c r="W45" s="22">
        <v>22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59</v>
      </c>
      <c r="AD45" s="22">
        <v>0</v>
      </c>
      <c r="AE45" s="22">
        <v>59</v>
      </c>
      <c r="AF45" s="22">
        <v>0</v>
      </c>
      <c r="AG45" s="22">
        <v>70</v>
      </c>
      <c r="AH45" s="22">
        <v>0</v>
      </c>
    </row>
    <row r="46" spans="1:34" ht="13.5">
      <c r="A46" s="40" t="s">
        <v>17</v>
      </c>
      <c r="B46" s="40" t="s">
        <v>94</v>
      </c>
      <c r="C46" s="41" t="s">
        <v>95</v>
      </c>
      <c r="D46" s="31">
        <f t="shared" si="9"/>
        <v>1434</v>
      </c>
      <c r="E46" s="22">
        <v>893</v>
      </c>
      <c r="F46" s="22">
        <v>541</v>
      </c>
      <c r="G46" s="32">
        <f t="shared" si="10"/>
        <v>1434</v>
      </c>
      <c r="H46" s="31">
        <f t="shared" si="11"/>
        <v>893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638</v>
      </c>
      <c r="N46" s="22">
        <v>638</v>
      </c>
      <c r="O46" s="22">
        <v>0</v>
      </c>
      <c r="P46" s="22">
        <v>0</v>
      </c>
      <c r="Q46" s="32">
        <f t="shared" si="14"/>
        <v>66</v>
      </c>
      <c r="R46" s="22">
        <v>66</v>
      </c>
      <c r="S46" s="22">
        <v>0</v>
      </c>
      <c r="T46" s="22">
        <v>0</v>
      </c>
      <c r="U46" s="32">
        <f t="shared" si="15"/>
        <v>67</v>
      </c>
      <c r="V46" s="22">
        <v>67</v>
      </c>
      <c r="W46" s="22">
        <v>0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122</v>
      </c>
      <c r="AD46" s="22">
        <v>122</v>
      </c>
      <c r="AE46" s="22">
        <v>0</v>
      </c>
      <c r="AF46" s="22">
        <v>0</v>
      </c>
      <c r="AG46" s="22">
        <v>541</v>
      </c>
      <c r="AH46" s="22">
        <v>0</v>
      </c>
    </row>
    <row r="47" spans="1:34" ht="13.5">
      <c r="A47" s="40" t="s">
        <v>17</v>
      </c>
      <c r="B47" s="40" t="s">
        <v>96</v>
      </c>
      <c r="C47" s="41" t="s">
        <v>97</v>
      </c>
      <c r="D47" s="31">
        <f t="shared" si="9"/>
        <v>1301</v>
      </c>
      <c r="E47" s="22">
        <v>997</v>
      </c>
      <c r="F47" s="22">
        <v>304</v>
      </c>
      <c r="G47" s="32">
        <f t="shared" si="10"/>
        <v>1301</v>
      </c>
      <c r="H47" s="31">
        <f t="shared" si="11"/>
        <v>1255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923</v>
      </c>
      <c r="N47" s="22">
        <v>0</v>
      </c>
      <c r="O47" s="22">
        <v>667</v>
      </c>
      <c r="P47" s="22">
        <v>256</v>
      </c>
      <c r="Q47" s="32">
        <f t="shared" si="14"/>
        <v>192</v>
      </c>
      <c r="R47" s="22">
        <v>0</v>
      </c>
      <c r="S47" s="22">
        <v>145</v>
      </c>
      <c r="T47" s="22">
        <v>47</v>
      </c>
      <c r="U47" s="32">
        <f t="shared" si="15"/>
        <v>61</v>
      </c>
      <c r="V47" s="22">
        <v>0</v>
      </c>
      <c r="W47" s="22">
        <v>60</v>
      </c>
      <c r="X47" s="22">
        <v>1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79</v>
      </c>
      <c r="AD47" s="22">
        <v>0</v>
      </c>
      <c r="AE47" s="22">
        <v>79</v>
      </c>
      <c r="AF47" s="22">
        <v>0</v>
      </c>
      <c r="AG47" s="22">
        <v>46</v>
      </c>
      <c r="AH47" s="22">
        <v>1</v>
      </c>
    </row>
    <row r="48" spans="1:34" ht="13.5">
      <c r="A48" s="40" t="s">
        <v>17</v>
      </c>
      <c r="B48" s="40" t="s">
        <v>98</v>
      </c>
      <c r="C48" s="41" t="s">
        <v>99</v>
      </c>
      <c r="D48" s="31">
        <f t="shared" si="9"/>
        <v>1455</v>
      </c>
      <c r="E48" s="22">
        <v>1337</v>
      </c>
      <c r="F48" s="22">
        <v>118</v>
      </c>
      <c r="G48" s="32">
        <f t="shared" si="10"/>
        <v>1455</v>
      </c>
      <c r="H48" s="31">
        <f t="shared" si="11"/>
        <v>1337</v>
      </c>
      <c r="I48" s="32">
        <f t="shared" si="12"/>
        <v>0</v>
      </c>
      <c r="J48" s="22">
        <v>0</v>
      </c>
      <c r="K48" s="22">
        <v>0</v>
      </c>
      <c r="L48" s="22">
        <v>0</v>
      </c>
      <c r="M48" s="32">
        <f t="shared" si="13"/>
        <v>1043</v>
      </c>
      <c r="N48" s="22">
        <v>1043</v>
      </c>
      <c r="O48" s="22">
        <v>0</v>
      </c>
      <c r="P48" s="22">
        <v>0</v>
      </c>
      <c r="Q48" s="32">
        <f t="shared" si="14"/>
        <v>112</v>
      </c>
      <c r="R48" s="22">
        <v>112</v>
      </c>
      <c r="S48" s="22">
        <v>0</v>
      </c>
      <c r="T48" s="22">
        <v>0</v>
      </c>
      <c r="U48" s="32">
        <f t="shared" si="15"/>
        <v>70</v>
      </c>
      <c r="V48" s="22">
        <v>70</v>
      </c>
      <c r="W48" s="22">
        <v>0</v>
      </c>
      <c r="X48" s="22">
        <v>0</v>
      </c>
      <c r="Y48" s="32">
        <f t="shared" si="16"/>
        <v>0</v>
      </c>
      <c r="Z48" s="22">
        <v>0</v>
      </c>
      <c r="AA48" s="22">
        <v>0</v>
      </c>
      <c r="AB48" s="22">
        <v>0</v>
      </c>
      <c r="AC48" s="32">
        <f t="shared" si="17"/>
        <v>112</v>
      </c>
      <c r="AD48" s="22">
        <v>112</v>
      </c>
      <c r="AE48" s="22">
        <v>0</v>
      </c>
      <c r="AF48" s="22">
        <v>0</v>
      </c>
      <c r="AG48" s="22">
        <v>118</v>
      </c>
      <c r="AH48" s="22">
        <v>0</v>
      </c>
    </row>
    <row r="49" spans="1:34" ht="13.5">
      <c r="A49" s="40" t="s">
        <v>17</v>
      </c>
      <c r="B49" s="40" t="s">
        <v>100</v>
      </c>
      <c r="C49" s="41" t="s">
        <v>101</v>
      </c>
      <c r="D49" s="31">
        <f t="shared" si="9"/>
        <v>356</v>
      </c>
      <c r="E49" s="22">
        <v>312</v>
      </c>
      <c r="F49" s="22">
        <v>44</v>
      </c>
      <c r="G49" s="32">
        <f t="shared" si="10"/>
        <v>356</v>
      </c>
      <c r="H49" s="31">
        <f t="shared" si="11"/>
        <v>312</v>
      </c>
      <c r="I49" s="32">
        <f t="shared" si="12"/>
        <v>0</v>
      </c>
      <c r="J49" s="22">
        <v>0</v>
      </c>
      <c r="K49" s="22">
        <v>0</v>
      </c>
      <c r="L49" s="22">
        <v>0</v>
      </c>
      <c r="M49" s="32">
        <f t="shared" si="13"/>
        <v>189</v>
      </c>
      <c r="N49" s="22">
        <v>0</v>
      </c>
      <c r="O49" s="22">
        <v>189</v>
      </c>
      <c r="P49" s="22">
        <v>0</v>
      </c>
      <c r="Q49" s="32">
        <f t="shared" si="14"/>
        <v>49</v>
      </c>
      <c r="R49" s="22">
        <v>0</v>
      </c>
      <c r="S49" s="22">
        <v>49</v>
      </c>
      <c r="T49" s="22">
        <v>0</v>
      </c>
      <c r="U49" s="32">
        <f t="shared" si="15"/>
        <v>25</v>
      </c>
      <c r="V49" s="22">
        <v>0</v>
      </c>
      <c r="W49" s="22">
        <v>25</v>
      </c>
      <c r="X49" s="22">
        <v>0</v>
      </c>
      <c r="Y49" s="32">
        <f t="shared" si="16"/>
        <v>0</v>
      </c>
      <c r="Z49" s="22">
        <v>0</v>
      </c>
      <c r="AA49" s="22">
        <v>0</v>
      </c>
      <c r="AB49" s="22">
        <v>0</v>
      </c>
      <c r="AC49" s="32">
        <f t="shared" si="17"/>
        <v>49</v>
      </c>
      <c r="AD49" s="22">
        <v>0</v>
      </c>
      <c r="AE49" s="22">
        <v>49</v>
      </c>
      <c r="AF49" s="22">
        <v>0</v>
      </c>
      <c r="AG49" s="22">
        <v>44</v>
      </c>
      <c r="AH49" s="22">
        <v>55</v>
      </c>
    </row>
    <row r="50" spans="1:34" ht="13.5">
      <c r="A50" s="40" t="s">
        <v>17</v>
      </c>
      <c r="B50" s="40" t="s">
        <v>102</v>
      </c>
      <c r="C50" s="41" t="s">
        <v>103</v>
      </c>
      <c r="D50" s="31">
        <f t="shared" si="9"/>
        <v>294</v>
      </c>
      <c r="E50" s="22">
        <v>262</v>
      </c>
      <c r="F50" s="22">
        <v>32</v>
      </c>
      <c r="G50" s="32">
        <f t="shared" si="10"/>
        <v>294</v>
      </c>
      <c r="H50" s="31">
        <f t="shared" si="11"/>
        <v>262</v>
      </c>
      <c r="I50" s="32">
        <f t="shared" si="12"/>
        <v>0</v>
      </c>
      <c r="J50" s="22">
        <v>0</v>
      </c>
      <c r="K50" s="22">
        <v>0</v>
      </c>
      <c r="L50" s="22">
        <v>0</v>
      </c>
      <c r="M50" s="32">
        <f t="shared" si="13"/>
        <v>181</v>
      </c>
      <c r="N50" s="22">
        <v>0</v>
      </c>
      <c r="O50" s="22">
        <v>181</v>
      </c>
      <c r="P50" s="22">
        <v>0</v>
      </c>
      <c r="Q50" s="32">
        <f t="shared" si="14"/>
        <v>33</v>
      </c>
      <c r="R50" s="22">
        <v>0</v>
      </c>
      <c r="S50" s="22">
        <v>33</v>
      </c>
      <c r="T50" s="22">
        <v>0</v>
      </c>
      <c r="U50" s="32">
        <f t="shared" si="15"/>
        <v>15</v>
      </c>
      <c r="V50" s="22">
        <v>0</v>
      </c>
      <c r="W50" s="22">
        <v>15</v>
      </c>
      <c r="X50" s="22">
        <v>0</v>
      </c>
      <c r="Y50" s="32">
        <f t="shared" si="16"/>
        <v>0</v>
      </c>
      <c r="Z50" s="22">
        <v>0</v>
      </c>
      <c r="AA50" s="22">
        <v>0</v>
      </c>
      <c r="AB50" s="22">
        <v>0</v>
      </c>
      <c r="AC50" s="32">
        <f t="shared" si="17"/>
        <v>33</v>
      </c>
      <c r="AD50" s="22">
        <v>0</v>
      </c>
      <c r="AE50" s="22">
        <v>33</v>
      </c>
      <c r="AF50" s="22">
        <v>0</v>
      </c>
      <c r="AG50" s="22">
        <v>32</v>
      </c>
      <c r="AH50" s="22">
        <v>112</v>
      </c>
    </row>
    <row r="51" spans="1:34" ht="13.5">
      <c r="A51" s="40" t="s">
        <v>17</v>
      </c>
      <c r="B51" s="40" t="s">
        <v>104</v>
      </c>
      <c r="C51" s="41" t="s">
        <v>105</v>
      </c>
      <c r="D51" s="31">
        <f t="shared" si="9"/>
        <v>787</v>
      </c>
      <c r="E51" s="22">
        <v>747</v>
      </c>
      <c r="F51" s="22">
        <v>40</v>
      </c>
      <c r="G51" s="32">
        <f t="shared" si="10"/>
        <v>787</v>
      </c>
      <c r="H51" s="31">
        <f t="shared" si="11"/>
        <v>787</v>
      </c>
      <c r="I51" s="32">
        <f t="shared" si="12"/>
        <v>0</v>
      </c>
      <c r="J51" s="22">
        <v>0</v>
      </c>
      <c r="K51" s="22">
        <v>0</v>
      </c>
      <c r="L51" s="22">
        <v>0</v>
      </c>
      <c r="M51" s="32">
        <f t="shared" si="13"/>
        <v>648</v>
      </c>
      <c r="N51" s="22">
        <v>637</v>
      </c>
      <c r="O51" s="22">
        <v>0</v>
      </c>
      <c r="P51" s="22">
        <v>11</v>
      </c>
      <c r="Q51" s="32">
        <f t="shared" si="14"/>
        <v>18</v>
      </c>
      <c r="R51" s="22">
        <v>18</v>
      </c>
      <c r="S51" s="22">
        <v>0</v>
      </c>
      <c r="T51" s="22">
        <v>0</v>
      </c>
      <c r="U51" s="32">
        <f t="shared" si="15"/>
        <v>89</v>
      </c>
      <c r="V51" s="22">
        <v>89</v>
      </c>
      <c r="W51" s="22">
        <v>0</v>
      </c>
      <c r="X51" s="22">
        <v>0</v>
      </c>
      <c r="Y51" s="32">
        <f t="shared" si="16"/>
        <v>0</v>
      </c>
      <c r="Z51" s="22">
        <v>0</v>
      </c>
      <c r="AA51" s="22">
        <v>0</v>
      </c>
      <c r="AB51" s="22">
        <v>0</v>
      </c>
      <c r="AC51" s="32">
        <f t="shared" si="17"/>
        <v>32</v>
      </c>
      <c r="AD51" s="22">
        <v>32</v>
      </c>
      <c r="AE51" s="22">
        <v>0</v>
      </c>
      <c r="AF51" s="22">
        <v>0</v>
      </c>
      <c r="AG51" s="22">
        <v>0</v>
      </c>
      <c r="AH51" s="22">
        <v>0</v>
      </c>
    </row>
    <row r="52" spans="1:34" ht="13.5">
      <c r="A52" s="40" t="s">
        <v>17</v>
      </c>
      <c r="B52" s="40" t="s">
        <v>106</v>
      </c>
      <c r="C52" s="41" t="s">
        <v>107</v>
      </c>
      <c r="D52" s="31">
        <f t="shared" si="9"/>
        <v>284</v>
      </c>
      <c r="E52" s="22">
        <v>284</v>
      </c>
      <c r="F52" s="22">
        <v>0</v>
      </c>
      <c r="G52" s="32">
        <f t="shared" si="10"/>
        <v>284</v>
      </c>
      <c r="H52" s="31">
        <f t="shared" si="11"/>
        <v>284</v>
      </c>
      <c r="I52" s="32">
        <f t="shared" si="12"/>
        <v>0</v>
      </c>
      <c r="J52" s="22">
        <v>0</v>
      </c>
      <c r="K52" s="22">
        <v>0</v>
      </c>
      <c r="L52" s="22">
        <v>0</v>
      </c>
      <c r="M52" s="32">
        <f t="shared" si="13"/>
        <v>239</v>
      </c>
      <c r="N52" s="22">
        <v>0</v>
      </c>
      <c r="O52" s="22">
        <v>239</v>
      </c>
      <c r="P52" s="22">
        <v>0</v>
      </c>
      <c r="Q52" s="32">
        <f t="shared" si="14"/>
        <v>0</v>
      </c>
      <c r="R52" s="22">
        <v>0</v>
      </c>
      <c r="S52" s="22">
        <v>0</v>
      </c>
      <c r="T52" s="22">
        <v>0</v>
      </c>
      <c r="U52" s="32">
        <f t="shared" si="15"/>
        <v>35</v>
      </c>
      <c r="V52" s="22">
        <v>0</v>
      </c>
      <c r="W52" s="22">
        <v>35</v>
      </c>
      <c r="X52" s="22">
        <v>0</v>
      </c>
      <c r="Y52" s="32">
        <f t="shared" si="16"/>
        <v>0</v>
      </c>
      <c r="Z52" s="22">
        <v>0</v>
      </c>
      <c r="AA52" s="22">
        <v>0</v>
      </c>
      <c r="AB52" s="22">
        <v>0</v>
      </c>
      <c r="AC52" s="32">
        <f t="shared" si="17"/>
        <v>10</v>
      </c>
      <c r="AD52" s="22">
        <v>0</v>
      </c>
      <c r="AE52" s="22">
        <v>10</v>
      </c>
      <c r="AF52" s="22">
        <v>0</v>
      </c>
      <c r="AG52" s="22">
        <v>0</v>
      </c>
      <c r="AH52" s="22">
        <v>0</v>
      </c>
    </row>
    <row r="53" spans="1:34" ht="13.5">
      <c r="A53" s="40" t="s">
        <v>17</v>
      </c>
      <c r="B53" s="40" t="s">
        <v>108</v>
      </c>
      <c r="C53" s="41" t="s">
        <v>109</v>
      </c>
      <c r="D53" s="31">
        <f t="shared" si="9"/>
        <v>766</v>
      </c>
      <c r="E53" s="22">
        <v>761</v>
      </c>
      <c r="F53" s="22">
        <v>5</v>
      </c>
      <c r="G53" s="32">
        <f t="shared" si="10"/>
        <v>766</v>
      </c>
      <c r="H53" s="31">
        <f t="shared" si="11"/>
        <v>761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505</v>
      </c>
      <c r="N53" s="22">
        <v>0</v>
      </c>
      <c r="O53" s="22">
        <v>505</v>
      </c>
      <c r="P53" s="22">
        <v>0</v>
      </c>
      <c r="Q53" s="32">
        <f t="shared" si="14"/>
        <v>96</v>
      </c>
      <c r="R53" s="22">
        <v>0</v>
      </c>
      <c r="S53" s="22">
        <v>96</v>
      </c>
      <c r="T53" s="22">
        <v>0</v>
      </c>
      <c r="U53" s="32">
        <f t="shared" si="15"/>
        <v>132</v>
      </c>
      <c r="V53" s="22">
        <v>0</v>
      </c>
      <c r="W53" s="22">
        <v>132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28</v>
      </c>
      <c r="AD53" s="22">
        <v>0</v>
      </c>
      <c r="AE53" s="22">
        <v>0</v>
      </c>
      <c r="AF53" s="22">
        <v>28</v>
      </c>
      <c r="AG53" s="22">
        <v>5</v>
      </c>
      <c r="AH53" s="22">
        <v>0</v>
      </c>
    </row>
    <row r="54" spans="1:34" ht="13.5">
      <c r="A54" s="40" t="s">
        <v>17</v>
      </c>
      <c r="B54" s="40" t="s">
        <v>110</v>
      </c>
      <c r="C54" s="41" t="s">
        <v>111</v>
      </c>
      <c r="D54" s="31">
        <f t="shared" si="9"/>
        <v>509</v>
      </c>
      <c r="E54" s="22">
        <v>467</v>
      </c>
      <c r="F54" s="22">
        <v>42</v>
      </c>
      <c r="G54" s="32">
        <f t="shared" si="10"/>
        <v>509</v>
      </c>
      <c r="H54" s="31">
        <f t="shared" si="11"/>
        <v>509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371</v>
      </c>
      <c r="N54" s="22">
        <v>0</v>
      </c>
      <c r="O54" s="22">
        <v>371</v>
      </c>
      <c r="P54" s="22">
        <v>0</v>
      </c>
      <c r="Q54" s="32">
        <f t="shared" si="14"/>
        <v>0</v>
      </c>
      <c r="R54" s="22">
        <v>0</v>
      </c>
      <c r="S54" s="22">
        <v>0</v>
      </c>
      <c r="T54" s="22">
        <v>0</v>
      </c>
      <c r="U54" s="32">
        <f t="shared" si="15"/>
        <v>113</v>
      </c>
      <c r="V54" s="22">
        <v>0</v>
      </c>
      <c r="W54" s="22">
        <v>113</v>
      </c>
      <c r="X54" s="22">
        <v>0</v>
      </c>
      <c r="Y54" s="32">
        <f t="shared" si="16"/>
        <v>14</v>
      </c>
      <c r="Z54" s="22">
        <v>0</v>
      </c>
      <c r="AA54" s="22">
        <v>14</v>
      </c>
      <c r="AB54" s="22">
        <v>0</v>
      </c>
      <c r="AC54" s="32">
        <f t="shared" si="17"/>
        <v>11</v>
      </c>
      <c r="AD54" s="22">
        <v>0</v>
      </c>
      <c r="AE54" s="22">
        <v>11</v>
      </c>
      <c r="AF54" s="22">
        <v>0</v>
      </c>
      <c r="AG54" s="22">
        <v>0</v>
      </c>
      <c r="AH54" s="22">
        <v>53</v>
      </c>
    </row>
    <row r="55" spans="1:34" ht="13.5">
      <c r="A55" s="40" t="s">
        <v>17</v>
      </c>
      <c r="B55" s="40" t="s">
        <v>112</v>
      </c>
      <c r="C55" s="41" t="s">
        <v>113</v>
      </c>
      <c r="D55" s="31">
        <f t="shared" si="9"/>
        <v>2136</v>
      </c>
      <c r="E55" s="22">
        <v>1446</v>
      </c>
      <c r="F55" s="22">
        <v>690</v>
      </c>
      <c r="G55" s="32">
        <f t="shared" si="10"/>
        <v>2136</v>
      </c>
      <c r="H55" s="31">
        <f t="shared" si="11"/>
        <v>1446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1237</v>
      </c>
      <c r="N55" s="22">
        <v>0</v>
      </c>
      <c r="O55" s="22">
        <v>1237</v>
      </c>
      <c r="P55" s="22">
        <v>0</v>
      </c>
      <c r="Q55" s="32">
        <f t="shared" si="14"/>
        <v>64</v>
      </c>
      <c r="R55" s="22">
        <v>0</v>
      </c>
      <c r="S55" s="22">
        <v>64</v>
      </c>
      <c r="T55" s="22">
        <v>0</v>
      </c>
      <c r="U55" s="32">
        <f t="shared" si="15"/>
        <v>145</v>
      </c>
      <c r="V55" s="22">
        <v>0</v>
      </c>
      <c r="W55" s="22">
        <v>145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0</v>
      </c>
      <c r="AD55" s="22">
        <v>0</v>
      </c>
      <c r="AE55" s="22">
        <v>0</v>
      </c>
      <c r="AF55" s="22">
        <v>0</v>
      </c>
      <c r="AG55" s="22">
        <v>690</v>
      </c>
      <c r="AH55" s="22">
        <v>0</v>
      </c>
    </row>
    <row r="56" spans="1:34" ht="13.5">
      <c r="A56" s="40" t="s">
        <v>17</v>
      </c>
      <c r="B56" s="40" t="s">
        <v>114</v>
      </c>
      <c r="C56" s="41" t="s">
        <v>115</v>
      </c>
      <c r="D56" s="31">
        <f t="shared" si="9"/>
        <v>3547</v>
      </c>
      <c r="E56" s="22">
        <v>2131</v>
      </c>
      <c r="F56" s="22">
        <v>1416</v>
      </c>
      <c r="G56" s="32">
        <f t="shared" si="10"/>
        <v>3547</v>
      </c>
      <c r="H56" s="31">
        <f t="shared" si="11"/>
        <v>2131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1550</v>
      </c>
      <c r="N56" s="22">
        <v>1005</v>
      </c>
      <c r="O56" s="22">
        <v>545</v>
      </c>
      <c r="P56" s="22">
        <v>0</v>
      </c>
      <c r="Q56" s="32">
        <f t="shared" si="14"/>
        <v>182</v>
      </c>
      <c r="R56" s="22">
        <v>150</v>
      </c>
      <c r="S56" s="22">
        <v>32</v>
      </c>
      <c r="T56" s="22">
        <v>0</v>
      </c>
      <c r="U56" s="32">
        <f t="shared" si="15"/>
        <v>180</v>
      </c>
      <c r="V56" s="22">
        <v>0</v>
      </c>
      <c r="W56" s="22">
        <v>180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219</v>
      </c>
      <c r="AD56" s="22">
        <v>174</v>
      </c>
      <c r="AE56" s="22">
        <v>45</v>
      </c>
      <c r="AF56" s="22">
        <v>0</v>
      </c>
      <c r="AG56" s="22">
        <v>1416</v>
      </c>
      <c r="AH56" s="22">
        <v>0</v>
      </c>
    </row>
    <row r="57" spans="1:34" ht="13.5">
      <c r="A57" s="40" t="s">
        <v>17</v>
      </c>
      <c r="B57" s="40" t="s">
        <v>116</v>
      </c>
      <c r="C57" s="41" t="s">
        <v>117</v>
      </c>
      <c r="D57" s="31">
        <f t="shared" si="9"/>
        <v>1221</v>
      </c>
      <c r="E57" s="22">
        <v>470</v>
      </c>
      <c r="F57" s="22">
        <v>751</v>
      </c>
      <c r="G57" s="32">
        <f t="shared" si="10"/>
        <v>1221</v>
      </c>
      <c r="H57" s="31">
        <f t="shared" si="11"/>
        <v>967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818</v>
      </c>
      <c r="N57" s="22">
        <v>818</v>
      </c>
      <c r="O57" s="22">
        <v>0</v>
      </c>
      <c r="P57" s="22">
        <v>0</v>
      </c>
      <c r="Q57" s="32">
        <f t="shared" si="14"/>
        <v>129</v>
      </c>
      <c r="R57" s="22">
        <v>129</v>
      </c>
      <c r="S57" s="22">
        <v>0</v>
      </c>
      <c r="T57" s="22">
        <v>0</v>
      </c>
      <c r="U57" s="32">
        <f t="shared" si="15"/>
        <v>0</v>
      </c>
      <c r="V57" s="22">
        <v>0</v>
      </c>
      <c r="W57" s="22">
        <v>0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20</v>
      </c>
      <c r="AD57" s="22">
        <v>20</v>
      </c>
      <c r="AE57" s="22">
        <v>0</v>
      </c>
      <c r="AF57" s="22">
        <v>0</v>
      </c>
      <c r="AG57" s="22">
        <v>254</v>
      </c>
      <c r="AH57" s="22">
        <v>16</v>
      </c>
    </row>
    <row r="58" spans="1:34" ht="13.5">
      <c r="A58" s="40" t="s">
        <v>17</v>
      </c>
      <c r="B58" s="40" t="s">
        <v>118</v>
      </c>
      <c r="C58" s="41" t="s">
        <v>119</v>
      </c>
      <c r="D58" s="31">
        <f t="shared" si="9"/>
        <v>4143</v>
      </c>
      <c r="E58" s="22">
        <v>2338</v>
      </c>
      <c r="F58" s="22">
        <v>1805</v>
      </c>
      <c r="G58" s="32">
        <f t="shared" si="10"/>
        <v>4143</v>
      </c>
      <c r="H58" s="31">
        <f t="shared" si="11"/>
        <v>2338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1974</v>
      </c>
      <c r="N58" s="22">
        <v>0</v>
      </c>
      <c r="O58" s="22">
        <v>1974</v>
      </c>
      <c r="P58" s="22">
        <v>0</v>
      </c>
      <c r="Q58" s="32">
        <f t="shared" si="14"/>
        <v>156</v>
      </c>
      <c r="R58" s="22">
        <v>0</v>
      </c>
      <c r="S58" s="22">
        <v>156</v>
      </c>
      <c r="T58" s="22">
        <v>0</v>
      </c>
      <c r="U58" s="32">
        <f t="shared" si="15"/>
        <v>208</v>
      </c>
      <c r="V58" s="22">
        <v>0</v>
      </c>
      <c r="W58" s="22">
        <v>208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0</v>
      </c>
      <c r="AD58" s="22">
        <v>0</v>
      </c>
      <c r="AE58" s="22">
        <v>0</v>
      </c>
      <c r="AF58" s="22">
        <v>0</v>
      </c>
      <c r="AG58" s="22">
        <v>1805</v>
      </c>
      <c r="AH58" s="22">
        <v>0</v>
      </c>
    </row>
    <row r="59" spans="1:34" ht="13.5">
      <c r="A59" s="40" t="s">
        <v>17</v>
      </c>
      <c r="B59" s="40" t="s">
        <v>120</v>
      </c>
      <c r="C59" s="41" t="s">
        <v>121</v>
      </c>
      <c r="D59" s="31">
        <f t="shared" si="9"/>
        <v>458</v>
      </c>
      <c r="E59" s="22">
        <v>343</v>
      </c>
      <c r="F59" s="22">
        <v>115</v>
      </c>
      <c r="G59" s="32">
        <f t="shared" si="10"/>
        <v>458</v>
      </c>
      <c r="H59" s="31">
        <f t="shared" si="11"/>
        <v>290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273</v>
      </c>
      <c r="N59" s="22">
        <v>273</v>
      </c>
      <c r="O59" s="22">
        <v>0</v>
      </c>
      <c r="P59" s="22">
        <v>0</v>
      </c>
      <c r="Q59" s="32">
        <f t="shared" si="14"/>
        <v>7</v>
      </c>
      <c r="R59" s="22">
        <v>7</v>
      </c>
      <c r="S59" s="22">
        <v>0</v>
      </c>
      <c r="T59" s="22">
        <v>0</v>
      </c>
      <c r="U59" s="32">
        <f t="shared" si="15"/>
        <v>10</v>
      </c>
      <c r="V59" s="22">
        <v>10</v>
      </c>
      <c r="W59" s="22">
        <v>0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0</v>
      </c>
      <c r="AD59" s="22">
        <v>0</v>
      </c>
      <c r="AE59" s="22">
        <v>0</v>
      </c>
      <c r="AF59" s="22">
        <v>0</v>
      </c>
      <c r="AG59" s="22">
        <v>168</v>
      </c>
      <c r="AH59" s="22">
        <v>8</v>
      </c>
    </row>
    <row r="60" spans="1:34" ht="13.5">
      <c r="A60" s="40" t="s">
        <v>17</v>
      </c>
      <c r="B60" s="40" t="s">
        <v>122</v>
      </c>
      <c r="C60" s="41" t="s">
        <v>123</v>
      </c>
      <c r="D60" s="31">
        <f t="shared" si="9"/>
        <v>297</v>
      </c>
      <c r="E60" s="22">
        <v>223</v>
      </c>
      <c r="F60" s="22">
        <v>74</v>
      </c>
      <c r="G60" s="32">
        <f t="shared" si="10"/>
        <v>297</v>
      </c>
      <c r="H60" s="31">
        <f t="shared" si="11"/>
        <v>188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173</v>
      </c>
      <c r="N60" s="22">
        <v>173</v>
      </c>
      <c r="O60" s="22">
        <v>0</v>
      </c>
      <c r="P60" s="22">
        <v>0</v>
      </c>
      <c r="Q60" s="32">
        <f t="shared" si="14"/>
        <v>5</v>
      </c>
      <c r="R60" s="22">
        <v>5</v>
      </c>
      <c r="S60" s="22">
        <v>0</v>
      </c>
      <c r="T60" s="22">
        <v>0</v>
      </c>
      <c r="U60" s="32">
        <f t="shared" si="15"/>
        <v>10</v>
      </c>
      <c r="V60" s="22">
        <v>10</v>
      </c>
      <c r="W60" s="22">
        <v>0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0</v>
      </c>
      <c r="AD60" s="22">
        <v>0</v>
      </c>
      <c r="AE60" s="22">
        <v>0</v>
      </c>
      <c r="AF60" s="22">
        <v>0</v>
      </c>
      <c r="AG60" s="22">
        <v>109</v>
      </c>
      <c r="AH60" s="22">
        <v>5</v>
      </c>
    </row>
    <row r="61" spans="1:34" ht="13.5">
      <c r="A61" s="40" t="s">
        <v>17</v>
      </c>
      <c r="B61" s="40" t="s">
        <v>124</v>
      </c>
      <c r="C61" s="41" t="s">
        <v>2</v>
      </c>
      <c r="D61" s="31">
        <f t="shared" si="9"/>
        <v>1279</v>
      </c>
      <c r="E61" s="22">
        <v>493</v>
      </c>
      <c r="F61" s="22">
        <v>786</v>
      </c>
      <c r="G61" s="32">
        <f t="shared" si="10"/>
        <v>1279</v>
      </c>
      <c r="H61" s="31">
        <f t="shared" si="11"/>
        <v>1017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899</v>
      </c>
      <c r="N61" s="22">
        <v>899</v>
      </c>
      <c r="O61" s="22">
        <v>0</v>
      </c>
      <c r="P61" s="22">
        <v>0</v>
      </c>
      <c r="Q61" s="32">
        <f t="shared" si="14"/>
        <v>103</v>
      </c>
      <c r="R61" s="22">
        <v>103</v>
      </c>
      <c r="S61" s="22">
        <v>0</v>
      </c>
      <c r="T61" s="22">
        <v>0</v>
      </c>
      <c r="U61" s="32">
        <f t="shared" si="15"/>
        <v>0</v>
      </c>
      <c r="V61" s="22">
        <v>0</v>
      </c>
      <c r="W61" s="22">
        <v>0</v>
      </c>
      <c r="X61" s="22">
        <v>0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15</v>
      </c>
      <c r="AD61" s="22">
        <v>15</v>
      </c>
      <c r="AE61" s="22">
        <v>0</v>
      </c>
      <c r="AF61" s="22">
        <v>0</v>
      </c>
      <c r="AG61" s="22">
        <v>262</v>
      </c>
      <c r="AH61" s="22">
        <v>29</v>
      </c>
    </row>
    <row r="62" spans="1:34" ht="13.5">
      <c r="A62" s="40" t="s">
        <v>17</v>
      </c>
      <c r="B62" s="40" t="s">
        <v>125</v>
      </c>
      <c r="C62" s="41" t="s">
        <v>126</v>
      </c>
      <c r="D62" s="31">
        <f t="shared" si="9"/>
        <v>1088</v>
      </c>
      <c r="E62" s="22">
        <v>419</v>
      </c>
      <c r="F62" s="22">
        <v>669</v>
      </c>
      <c r="G62" s="32">
        <f t="shared" si="10"/>
        <v>1088</v>
      </c>
      <c r="H62" s="31">
        <f t="shared" si="11"/>
        <v>849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719</v>
      </c>
      <c r="N62" s="22">
        <v>719</v>
      </c>
      <c r="O62" s="22">
        <v>0</v>
      </c>
      <c r="P62" s="22">
        <v>0</v>
      </c>
      <c r="Q62" s="32">
        <f t="shared" si="14"/>
        <v>96</v>
      </c>
      <c r="R62" s="22">
        <v>96</v>
      </c>
      <c r="S62" s="22">
        <v>0</v>
      </c>
      <c r="T62" s="22">
        <v>0</v>
      </c>
      <c r="U62" s="32">
        <f t="shared" si="15"/>
        <v>0</v>
      </c>
      <c r="V62" s="22">
        <v>0</v>
      </c>
      <c r="W62" s="22">
        <v>0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34</v>
      </c>
      <c r="AD62" s="22">
        <v>34</v>
      </c>
      <c r="AE62" s="22">
        <v>0</v>
      </c>
      <c r="AF62" s="22">
        <v>0</v>
      </c>
      <c r="AG62" s="22">
        <v>239</v>
      </c>
      <c r="AH62" s="22">
        <v>36</v>
      </c>
    </row>
    <row r="63" spans="1:34" ht="13.5">
      <c r="A63" s="40" t="s">
        <v>17</v>
      </c>
      <c r="B63" s="40" t="s">
        <v>127</v>
      </c>
      <c r="C63" s="41" t="s">
        <v>128</v>
      </c>
      <c r="D63" s="31">
        <f t="shared" si="9"/>
        <v>215</v>
      </c>
      <c r="E63" s="22">
        <v>83</v>
      </c>
      <c r="F63" s="22">
        <v>132</v>
      </c>
      <c r="G63" s="32">
        <f t="shared" si="10"/>
        <v>215</v>
      </c>
      <c r="H63" s="31">
        <f t="shared" si="11"/>
        <v>168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135</v>
      </c>
      <c r="N63" s="22">
        <v>135</v>
      </c>
      <c r="O63" s="22">
        <v>0</v>
      </c>
      <c r="P63" s="22">
        <v>0</v>
      </c>
      <c r="Q63" s="32">
        <f t="shared" si="14"/>
        <v>27</v>
      </c>
      <c r="R63" s="22">
        <v>27</v>
      </c>
      <c r="S63" s="22">
        <v>0</v>
      </c>
      <c r="T63" s="22">
        <v>0</v>
      </c>
      <c r="U63" s="32">
        <f t="shared" si="15"/>
        <v>0</v>
      </c>
      <c r="V63" s="22">
        <v>0</v>
      </c>
      <c r="W63" s="22">
        <v>0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6</v>
      </c>
      <c r="AD63" s="22">
        <v>6</v>
      </c>
      <c r="AE63" s="22">
        <v>0</v>
      </c>
      <c r="AF63" s="22">
        <v>0</v>
      </c>
      <c r="AG63" s="22">
        <v>47</v>
      </c>
      <c r="AH63" s="22">
        <v>5</v>
      </c>
    </row>
    <row r="64" spans="1:34" ht="13.5">
      <c r="A64" s="40" t="s">
        <v>17</v>
      </c>
      <c r="B64" s="40" t="s">
        <v>129</v>
      </c>
      <c r="C64" s="41" t="s">
        <v>16</v>
      </c>
      <c r="D64" s="31">
        <f t="shared" si="9"/>
        <v>1061</v>
      </c>
      <c r="E64" s="22">
        <v>1051</v>
      </c>
      <c r="F64" s="22">
        <v>10</v>
      </c>
      <c r="G64" s="32">
        <f t="shared" si="10"/>
        <v>1061</v>
      </c>
      <c r="H64" s="31">
        <f t="shared" si="11"/>
        <v>1051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890</v>
      </c>
      <c r="N64" s="22">
        <v>890</v>
      </c>
      <c r="O64" s="22">
        <v>0</v>
      </c>
      <c r="P64" s="22">
        <v>0</v>
      </c>
      <c r="Q64" s="32">
        <f t="shared" si="14"/>
        <v>40</v>
      </c>
      <c r="R64" s="22">
        <v>40</v>
      </c>
      <c r="S64" s="22">
        <v>0</v>
      </c>
      <c r="T64" s="22">
        <v>0</v>
      </c>
      <c r="U64" s="32">
        <f t="shared" si="15"/>
        <v>121</v>
      </c>
      <c r="V64" s="22">
        <v>121</v>
      </c>
      <c r="W64" s="22">
        <v>0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0</v>
      </c>
      <c r="AD64" s="22">
        <v>0</v>
      </c>
      <c r="AE64" s="22">
        <v>0</v>
      </c>
      <c r="AF64" s="22">
        <v>0</v>
      </c>
      <c r="AG64" s="22">
        <v>10</v>
      </c>
      <c r="AH64" s="22">
        <v>0</v>
      </c>
    </row>
    <row r="65" spans="1:34" ht="13.5">
      <c r="A65" s="40" t="s">
        <v>17</v>
      </c>
      <c r="B65" s="40" t="s">
        <v>130</v>
      </c>
      <c r="C65" s="41" t="s">
        <v>131</v>
      </c>
      <c r="D65" s="31">
        <f t="shared" si="9"/>
        <v>149</v>
      </c>
      <c r="E65" s="22">
        <v>149</v>
      </c>
      <c r="F65" s="22">
        <v>0</v>
      </c>
      <c r="G65" s="32">
        <f t="shared" si="10"/>
        <v>149</v>
      </c>
      <c r="H65" s="31">
        <f t="shared" si="11"/>
        <v>143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95</v>
      </c>
      <c r="N65" s="22">
        <v>95</v>
      </c>
      <c r="O65" s="22">
        <v>0</v>
      </c>
      <c r="P65" s="22">
        <v>0</v>
      </c>
      <c r="Q65" s="32">
        <f t="shared" si="14"/>
        <v>13</v>
      </c>
      <c r="R65" s="22">
        <v>13</v>
      </c>
      <c r="S65" s="22">
        <v>0</v>
      </c>
      <c r="T65" s="22">
        <v>0</v>
      </c>
      <c r="U65" s="32">
        <f t="shared" si="15"/>
        <v>35</v>
      </c>
      <c r="V65" s="22">
        <v>35</v>
      </c>
      <c r="W65" s="22">
        <v>0</v>
      </c>
      <c r="X65" s="22">
        <v>0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0</v>
      </c>
      <c r="AD65" s="22">
        <v>0</v>
      </c>
      <c r="AE65" s="22">
        <v>0</v>
      </c>
      <c r="AF65" s="22">
        <v>0</v>
      </c>
      <c r="AG65" s="22">
        <v>6</v>
      </c>
      <c r="AH65" s="22">
        <v>0</v>
      </c>
    </row>
    <row r="66" spans="1:34" ht="13.5">
      <c r="A66" s="40" t="s">
        <v>17</v>
      </c>
      <c r="B66" s="40" t="s">
        <v>132</v>
      </c>
      <c r="C66" s="41" t="s">
        <v>133</v>
      </c>
      <c r="D66" s="31">
        <f t="shared" si="9"/>
        <v>442</v>
      </c>
      <c r="E66" s="22">
        <v>423</v>
      </c>
      <c r="F66" s="22">
        <v>19</v>
      </c>
      <c r="G66" s="32">
        <f t="shared" si="10"/>
        <v>442</v>
      </c>
      <c r="H66" s="31">
        <f t="shared" si="11"/>
        <v>252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199</v>
      </c>
      <c r="N66" s="22">
        <v>0</v>
      </c>
      <c r="O66" s="22">
        <v>199</v>
      </c>
      <c r="P66" s="22">
        <v>0</v>
      </c>
      <c r="Q66" s="32">
        <f t="shared" si="14"/>
        <v>34</v>
      </c>
      <c r="R66" s="22">
        <v>0</v>
      </c>
      <c r="S66" s="22">
        <v>34</v>
      </c>
      <c r="T66" s="22">
        <v>0</v>
      </c>
      <c r="U66" s="32">
        <f t="shared" si="15"/>
        <v>19</v>
      </c>
      <c r="V66" s="22">
        <v>0</v>
      </c>
      <c r="W66" s="22">
        <v>19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0</v>
      </c>
      <c r="AD66" s="22">
        <v>0</v>
      </c>
      <c r="AE66" s="22">
        <v>0</v>
      </c>
      <c r="AF66" s="22">
        <v>0</v>
      </c>
      <c r="AG66" s="22">
        <v>190</v>
      </c>
      <c r="AH66" s="22">
        <v>0</v>
      </c>
    </row>
    <row r="67" spans="1:34" ht="13.5">
      <c r="A67" s="40" t="s">
        <v>17</v>
      </c>
      <c r="B67" s="40" t="s">
        <v>134</v>
      </c>
      <c r="C67" s="41" t="s">
        <v>135</v>
      </c>
      <c r="D67" s="31">
        <f t="shared" si="9"/>
        <v>208</v>
      </c>
      <c r="E67" s="22">
        <v>208</v>
      </c>
      <c r="F67" s="22">
        <v>0</v>
      </c>
      <c r="G67" s="32">
        <f t="shared" si="10"/>
        <v>208</v>
      </c>
      <c r="H67" s="31">
        <f t="shared" si="11"/>
        <v>202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148</v>
      </c>
      <c r="N67" s="22">
        <v>0</v>
      </c>
      <c r="O67" s="22">
        <v>148</v>
      </c>
      <c r="P67" s="22">
        <v>0</v>
      </c>
      <c r="Q67" s="32">
        <f t="shared" si="14"/>
        <v>15</v>
      </c>
      <c r="R67" s="22">
        <v>0</v>
      </c>
      <c r="S67" s="22">
        <v>15</v>
      </c>
      <c r="T67" s="22">
        <v>0</v>
      </c>
      <c r="U67" s="32">
        <f t="shared" si="15"/>
        <v>39</v>
      </c>
      <c r="V67" s="22">
        <v>0</v>
      </c>
      <c r="W67" s="22">
        <v>39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0</v>
      </c>
      <c r="AD67" s="22">
        <v>0</v>
      </c>
      <c r="AE67" s="22">
        <v>0</v>
      </c>
      <c r="AF67" s="22">
        <v>0</v>
      </c>
      <c r="AG67" s="22">
        <v>6</v>
      </c>
      <c r="AH67" s="22">
        <v>0</v>
      </c>
    </row>
    <row r="68" spans="1:34" ht="13.5">
      <c r="A68" s="40" t="s">
        <v>17</v>
      </c>
      <c r="B68" s="40" t="s">
        <v>136</v>
      </c>
      <c r="C68" s="41" t="s">
        <v>137</v>
      </c>
      <c r="D68" s="31">
        <f t="shared" si="9"/>
        <v>94</v>
      </c>
      <c r="E68" s="22">
        <v>94</v>
      </c>
      <c r="F68" s="22">
        <v>0</v>
      </c>
      <c r="G68" s="32">
        <f t="shared" si="10"/>
        <v>94</v>
      </c>
      <c r="H68" s="31">
        <f t="shared" si="11"/>
        <v>94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72</v>
      </c>
      <c r="N68" s="22">
        <v>0</v>
      </c>
      <c r="O68" s="22">
        <v>72</v>
      </c>
      <c r="P68" s="22">
        <v>0</v>
      </c>
      <c r="Q68" s="32">
        <f t="shared" si="14"/>
        <v>0</v>
      </c>
      <c r="R68" s="22">
        <v>0</v>
      </c>
      <c r="S68" s="22">
        <v>0</v>
      </c>
      <c r="T68" s="22">
        <v>0</v>
      </c>
      <c r="U68" s="32">
        <f t="shared" si="15"/>
        <v>22</v>
      </c>
      <c r="V68" s="22">
        <v>0</v>
      </c>
      <c r="W68" s="22">
        <v>22</v>
      </c>
      <c r="X68" s="22">
        <v>0</v>
      </c>
      <c r="Y68" s="32">
        <f t="shared" si="16"/>
        <v>0</v>
      </c>
      <c r="Z68" s="22">
        <v>0</v>
      </c>
      <c r="AA68" s="22">
        <v>0</v>
      </c>
      <c r="AB68" s="22">
        <v>0</v>
      </c>
      <c r="AC68" s="32">
        <f t="shared" si="17"/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</row>
    <row r="69" spans="1:34" ht="13.5">
      <c r="A69" s="40" t="s">
        <v>17</v>
      </c>
      <c r="B69" s="40" t="s">
        <v>138</v>
      </c>
      <c r="C69" s="41" t="s">
        <v>139</v>
      </c>
      <c r="D69" s="31">
        <f t="shared" si="9"/>
        <v>2093</v>
      </c>
      <c r="E69" s="22">
        <v>2054</v>
      </c>
      <c r="F69" s="22">
        <v>39</v>
      </c>
      <c r="G69" s="32">
        <f t="shared" si="10"/>
        <v>2093</v>
      </c>
      <c r="H69" s="31">
        <f t="shared" si="11"/>
        <v>2054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1533</v>
      </c>
      <c r="N69" s="22">
        <v>0</v>
      </c>
      <c r="O69" s="22">
        <v>1533</v>
      </c>
      <c r="P69" s="22">
        <v>0</v>
      </c>
      <c r="Q69" s="32">
        <f t="shared" si="14"/>
        <v>294</v>
      </c>
      <c r="R69" s="22">
        <v>294</v>
      </c>
      <c r="S69" s="22">
        <v>0</v>
      </c>
      <c r="T69" s="22">
        <v>0</v>
      </c>
      <c r="U69" s="32">
        <f t="shared" si="15"/>
        <v>45</v>
      </c>
      <c r="V69" s="22">
        <v>0</v>
      </c>
      <c r="W69" s="22">
        <v>45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182</v>
      </c>
      <c r="AD69" s="22">
        <v>0</v>
      </c>
      <c r="AE69" s="22">
        <v>182</v>
      </c>
      <c r="AF69" s="22">
        <v>0</v>
      </c>
      <c r="AG69" s="22">
        <v>39</v>
      </c>
      <c r="AH69" s="22">
        <v>0</v>
      </c>
    </row>
    <row r="70" spans="1:34" ht="13.5">
      <c r="A70" s="40" t="s">
        <v>17</v>
      </c>
      <c r="B70" s="40" t="s">
        <v>140</v>
      </c>
      <c r="C70" s="41" t="s">
        <v>141</v>
      </c>
      <c r="D70" s="31">
        <f t="shared" si="9"/>
        <v>920</v>
      </c>
      <c r="E70" s="22">
        <v>723</v>
      </c>
      <c r="F70" s="22">
        <v>197</v>
      </c>
      <c r="G70" s="32">
        <f t="shared" si="10"/>
        <v>920</v>
      </c>
      <c r="H70" s="31">
        <f t="shared" si="11"/>
        <v>713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621</v>
      </c>
      <c r="N70" s="22">
        <v>621</v>
      </c>
      <c r="O70" s="22">
        <v>0</v>
      </c>
      <c r="P70" s="22">
        <v>0</v>
      </c>
      <c r="Q70" s="32">
        <f t="shared" si="14"/>
        <v>63</v>
      </c>
      <c r="R70" s="22">
        <v>63</v>
      </c>
      <c r="S70" s="22">
        <v>0</v>
      </c>
      <c r="T70" s="22">
        <v>0</v>
      </c>
      <c r="U70" s="32">
        <f t="shared" si="15"/>
        <v>29</v>
      </c>
      <c r="V70" s="22">
        <v>29</v>
      </c>
      <c r="W70" s="22">
        <v>0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0</v>
      </c>
      <c r="AD70" s="22">
        <v>0</v>
      </c>
      <c r="AE70" s="22">
        <v>0</v>
      </c>
      <c r="AF70" s="22">
        <v>0</v>
      </c>
      <c r="AG70" s="22">
        <v>207</v>
      </c>
      <c r="AH70" s="22">
        <v>0</v>
      </c>
    </row>
    <row r="71" spans="1:34" ht="13.5">
      <c r="A71" s="40" t="s">
        <v>17</v>
      </c>
      <c r="B71" s="40" t="s">
        <v>142</v>
      </c>
      <c r="C71" s="41" t="s">
        <v>143</v>
      </c>
      <c r="D71" s="31">
        <f t="shared" si="9"/>
        <v>2232</v>
      </c>
      <c r="E71" s="22">
        <v>1812</v>
      </c>
      <c r="F71" s="22">
        <v>420</v>
      </c>
      <c r="G71" s="32">
        <f t="shared" si="10"/>
        <v>2232</v>
      </c>
      <c r="H71" s="31">
        <f t="shared" si="11"/>
        <v>1989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1631</v>
      </c>
      <c r="N71" s="22">
        <v>1631</v>
      </c>
      <c r="O71" s="22">
        <v>0</v>
      </c>
      <c r="P71" s="22">
        <v>0</v>
      </c>
      <c r="Q71" s="32">
        <f t="shared" si="14"/>
        <v>5</v>
      </c>
      <c r="R71" s="22">
        <v>5</v>
      </c>
      <c r="S71" s="22">
        <v>0</v>
      </c>
      <c r="T71" s="22">
        <v>0</v>
      </c>
      <c r="U71" s="32">
        <f t="shared" si="15"/>
        <v>353</v>
      </c>
      <c r="V71" s="22">
        <v>353</v>
      </c>
      <c r="W71" s="22">
        <v>0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0</v>
      </c>
      <c r="AD71" s="22">
        <v>0</v>
      </c>
      <c r="AE71" s="22">
        <v>0</v>
      </c>
      <c r="AF71" s="22">
        <v>0</v>
      </c>
      <c r="AG71" s="22">
        <v>243</v>
      </c>
      <c r="AH71" s="22">
        <v>0</v>
      </c>
    </row>
    <row r="72" spans="1:34" ht="13.5">
      <c r="A72" s="40" t="s">
        <v>17</v>
      </c>
      <c r="B72" s="40" t="s">
        <v>144</v>
      </c>
      <c r="C72" s="41" t="s">
        <v>145</v>
      </c>
      <c r="D72" s="31">
        <f t="shared" si="9"/>
        <v>1646</v>
      </c>
      <c r="E72" s="22">
        <v>1422</v>
      </c>
      <c r="F72" s="22">
        <v>224</v>
      </c>
      <c r="G72" s="32">
        <f t="shared" si="10"/>
        <v>1646</v>
      </c>
      <c r="H72" s="31">
        <f t="shared" si="11"/>
        <v>1467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1202</v>
      </c>
      <c r="N72" s="22">
        <v>1202</v>
      </c>
      <c r="O72" s="22">
        <v>0</v>
      </c>
      <c r="P72" s="22">
        <v>0</v>
      </c>
      <c r="Q72" s="32">
        <f t="shared" si="14"/>
        <v>4</v>
      </c>
      <c r="R72" s="22">
        <v>4</v>
      </c>
      <c r="S72" s="22">
        <v>0</v>
      </c>
      <c r="T72" s="22">
        <v>0</v>
      </c>
      <c r="U72" s="32">
        <f t="shared" si="15"/>
        <v>261</v>
      </c>
      <c r="V72" s="22">
        <v>261</v>
      </c>
      <c r="W72" s="22">
        <v>0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0</v>
      </c>
      <c r="AD72" s="22">
        <v>0</v>
      </c>
      <c r="AE72" s="22">
        <v>0</v>
      </c>
      <c r="AF72" s="22">
        <v>0</v>
      </c>
      <c r="AG72" s="22">
        <v>179</v>
      </c>
      <c r="AH72" s="22">
        <v>0</v>
      </c>
    </row>
    <row r="73" spans="1:34" ht="13.5">
      <c r="A73" s="40" t="s">
        <v>17</v>
      </c>
      <c r="B73" s="40" t="s">
        <v>146</v>
      </c>
      <c r="C73" s="41" t="s">
        <v>147</v>
      </c>
      <c r="D73" s="31">
        <f t="shared" si="9"/>
        <v>2000</v>
      </c>
      <c r="E73" s="22">
        <v>1726</v>
      </c>
      <c r="F73" s="22">
        <v>274</v>
      </c>
      <c r="G73" s="32">
        <f t="shared" si="10"/>
        <v>2000</v>
      </c>
      <c r="H73" s="31">
        <f t="shared" si="11"/>
        <v>1782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1460</v>
      </c>
      <c r="N73" s="22">
        <v>1460</v>
      </c>
      <c r="O73" s="22">
        <v>0</v>
      </c>
      <c r="P73" s="22">
        <v>0</v>
      </c>
      <c r="Q73" s="32">
        <f t="shared" si="14"/>
        <v>5</v>
      </c>
      <c r="R73" s="22">
        <v>5</v>
      </c>
      <c r="S73" s="22">
        <v>0</v>
      </c>
      <c r="T73" s="22">
        <v>0</v>
      </c>
      <c r="U73" s="32">
        <f t="shared" si="15"/>
        <v>317</v>
      </c>
      <c r="V73" s="22">
        <v>317</v>
      </c>
      <c r="W73" s="22">
        <v>0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0</v>
      </c>
      <c r="AD73" s="22">
        <v>0</v>
      </c>
      <c r="AE73" s="22">
        <v>0</v>
      </c>
      <c r="AF73" s="22">
        <v>0</v>
      </c>
      <c r="AG73" s="22">
        <v>218</v>
      </c>
      <c r="AH73" s="22">
        <v>0</v>
      </c>
    </row>
    <row r="74" spans="1:34" ht="13.5">
      <c r="A74" s="40" t="s">
        <v>17</v>
      </c>
      <c r="B74" s="40" t="s">
        <v>148</v>
      </c>
      <c r="C74" s="41" t="s">
        <v>1</v>
      </c>
      <c r="D74" s="31">
        <f t="shared" si="9"/>
        <v>1247</v>
      </c>
      <c r="E74" s="22">
        <v>844</v>
      </c>
      <c r="F74" s="22">
        <v>403</v>
      </c>
      <c r="G74" s="32">
        <f t="shared" si="10"/>
        <v>1247</v>
      </c>
      <c r="H74" s="31">
        <f t="shared" si="11"/>
        <v>671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581</v>
      </c>
      <c r="N74" s="22">
        <v>581</v>
      </c>
      <c r="O74" s="22">
        <v>0</v>
      </c>
      <c r="P74" s="22">
        <v>0</v>
      </c>
      <c r="Q74" s="32">
        <f t="shared" si="14"/>
        <v>54</v>
      </c>
      <c r="R74" s="22">
        <v>54</v>
      </c>
      <c r="S74" s="22">
        <v>0</v>
      </c>
      <c r="T74" s="22">
        <v>0</v>
      </c>
      <c r="U74" s="32">
        <f t="shared" si="15"/>
        <v>36</v>
      </c>
      <c r="V74" s="22">
        <v>36</v>
      </c>
      <c r="W74" s="22">
        <v>0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0</v>
      </c>
      <c r="AD74" s="22">
        <v>0</v>
      </c>
      <c r="AE74" s="22">
        <v>0</v>
      </c>
      <c r="AF74" s="22">
        <v>0</v>
      </c>
      <c r="AG74" s="22">
        <v>576</v>
      </c>
      <c r="AH74" s="22">
        <v>248</v>
      </c>
    </row>
    <row r="75" spans="1:34" ht="13.5">
      <c r="A75" s="40" t="s">
        <v>17</v>
      </c>
      <c r="B75" s="40" t="s">
        <v>149</v>
      </c>
      <c r="C75" s="41" t="s">
        <v>150</v>
      </c>
      <c r="D75" s="31">
        <f t="shared" si="9"/>
        <v>285</v>
      </c>
      <c r="E75" s="22">
        <v>234</v>
      </c>
      <c r="F75" s="22">
        <v>51</v>
      </c>
      <c r="G75" s="32">
        <f t="shared" si="10"/>
        <v>285</v>
      </c>
      <c r="H75" s="31">
        <f t="shared" si="11"/>
        <v>212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177</v>
      </c>
      <c r="N75" s="22">
        <v>177</v>
      </c>
      <c r="O75" s="22">
        <v>0</v>
      </c>
      <c r="P75" s="22">
        <v>0</v>
      </c>
      <c r="Q75" s="32">
        <f t="shared" si="14"/>
        <v>22</v>
      </c>
      <c r="R75" s="22">
        <v>22</v>
      </c>
      <c r="S75" s="22">
        <v>0</v>
      </c>
      <c r="T75" s="22">
        <v>0</v>
      </c>
      <c r="U75" s="32">
        <f t="shared" si="15"/>
        <v>13</v>
      </c>
      <c r="V75" s="22">
        <v>13</v>
      </c>
      <c r="W75" s="22">
        <v>0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0</v>
      </c>
      <c r="AD75" s="22">
        <v>0</v>
      </c>
      <c r="AE75" s="22">
        <v>0</v>
      </c>
      <c r="AF75" s="22">
        <v>0</v>
      </c>
      <c r="AG75" s="22">
        <v>73</v>
      </c>
      <c r="AH75" s="22">
        <v>93</v>
      </c>
    </row>
    <row r="76" spans="1:34" ht="13.5">
      <c r="A76" s="40" t="s">
        <v>17</v>
      </c>
      <c r="B76" s="40" t="s">
        <v>151</v>
      </c>
      <c r="C76" s="41" t="s">
        <v>152</v>
      </c>
      <c r="D76" s="31">
        <f t="shared" si="9"/>
        <v>542</v>
      </c>
      <c r="E76" s="22">
        <v>340</v>
      </c>
      <c r="F76" s="22">
        <v>202</v>
      </c>
      <c r="G76" s="32">
        <f t="shared" si="10"/>
        <v>542</v>
      </c>
      <c r="H76" s="31">
        <f t="shared" si="11"/>
        <v>253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216</v>
      </c>
      <c r="N76" s="22">
        <v>216</v>
      </c>
      <c r="O76" s="22">
        <v>0</v>
      </c>
      <c r="P76" s="22">
        <v>0</v>
      </c>
      <c r="Q76" s="32">
        <f t="shared" si="14"/>
        <v>22</v>
      </c>
      <c r="R76" s="22">
        <v>22</v>
      </c>
      <c r="S76" s="22">
        <v>0</v>
      </c>
      <c r="T76" s="22">
        <v>0</v>
      </c>
      <c r="U76" s="32">
        <f t="shared" si="15"/>
        <v>15</v>
      </c>
      <c r="V76" s="22">
        <v>15</v>
      </c>
      <c r="W76" s="22">
        <v>0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0</v>
      </c>
      <c r="AD76" s="22">
        <v>0</v>
      </c>
      <c r="AE76" s="22">
        <v>0</v>
      </c>
      <c r="AF76" s="22">
        <v>0</v>
      </c>
      <c r="AG76" s="22">
        <v>289</v>
      </c>
      <c r="AH76" s="22">
        <v>62</v>
      </c>
    </row>
    <row r="77" spans="1:34" ht="13.5">
      <c r="A77" s="40" t="s">
        <v>17</v>
      </c>
      <c r="B77" s="40" t="s">
        <v>153</v>
      </c>
      <c r="C77" s="41" t="s">
        <v>154</v>
      </c>
      <c r="D77" s="31">
        <f t="shared" si="9"/>
        <v>6768</v>
      </c>
      <c r="E77" s="22">
        <v>3965</v>
      </c>
      <c r="F77" s="22">
        <v>2803</v>
      </c>
      <c r="G77" s="32">
        <f t="shared" si="10"/>
        <v>6768</v>
      </c>
      <c r="H77" s="31">
        <f t="shared" si="11"/>
        <v>3817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3433</v>
      </c>
      <c r="N77" s="22">
        <v>3433</v>
      </c>
      <c r="O77" s="22">
        <v>0</v>
      </c>
      <c r="P77" s="22">
        <v>0</v>
      </c>
      <c r="Q77" s="32">
        <f t="shared" si="14"/>
        <v>242</v>
      </c>
      <c r="R77" s="22">
        <v>242</v>
      </c>
      <c r="S77" s="22">
        <v>0</v>
      </c>
      <c r="T77" s="22">
        <v>0</v>
      </c>
      <c r="U77" s="32">
        <f t="shared" si="15"/>
        <v>142</v>
      </c>
      <c r="V77" s="22">
        <v>142</v>
      </c>
      <c r="W77" s="22">
        <v>0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0</v>
      </c>
      <c r="AD77" s="22">
        <v>0</v>
      </c>
      <c r="AE77" s="22">
        <v>0</v>
      </c>
      <c r="AF77" s="22">
        <v>0</v>
      </c>
      <c r="AG77" s="22">
        <v>2951</v>
      </c>
      <c r="AH77" s="22">
        <v>0</v>
      </c>
    </row>
    <row r="78" spans="1:34" ht="13.5">
      <c r="A78" s="40" t="s">
        <v>17</v>
      </c>
      <c r="B78" s="40" t="s">
        <v>155</v>
      </c>
      <c r="C78" s="41" t="s">
        <v>156</v>
      </c>
      <c r="D78" s="31">
        <f t="shared" si="9"/>
        <v>1468</v>
      </c>
      <c r="E78" s="22">
        <v>1166</v>
      </c>
      <c r="F78" s="22">
        <v>302</v>
      </c>
      <c r="G78" s="32">
        <f t="shared" si="10"/>
        <v>1468</v>
      </c>
      <c r="H78" s="31">
        <f t="shared" si="11"/>
        <v>1036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875</v>
      </c>
      <c r="N78" s="22">
        <v>875</v>
      </c>
      <c r="O78" s="22">
        <v>0</v>
      </c>
      <c r="P78" s="22">
        <v>0</v>
      </c>
      <c r="Q78" s="32">
        <f t="shared" si="14"/>
        <v>101</v>
      </c>
      <c r="R78" s="22">
        <v>101</v>
      </c>
      <c r="S78" s="22">
        <v>0</v>
      </c>
      <c r="T78" s="22">
        <v>0</v>
      </c>
      <c r="U78" s="32">
        <f t="shared" si="15"/>
        <v>60</v>
      </c>
      <c r="V78" s="22">
        <v>60</v>
      </c>
      <c r="W78" s="22">
        <v>0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0</v>
      </c>
      <c r="AD78" s="22">
        <v>0</v>
      </c>
      <c r="AE78" s="22">
        <v>0</v>
      </c>
      <c r="AF78" s="22">
        <v>0</v>
      </c>
      <c r="AG78" s="22">
        <v>432</v>
      </c>
      <c r="AH78" s="22">
        <v>577</v>
      </c>
    </row>
    <row r="79" spans="1:34" ht="13.5">
      <c r="A79" s="40" t="s">
        <v>17</v>
      </c>
      <c r="B79" s="40" t="s">
        <v>157</v>
      </c>
      <c r="C79" s="41" t="s">
        <v>158</v>
      </c>
      <c r="D79" s="31">
        <f t="shared" si="9"/>
        <v>1068</v>
      </c>
      <c r="E79" s="22">
        <v>732</v>
      </c>
      <c r="F79" s="22">
        <v>336</v>
      </c>
      <c r="G79" s="32">
        <f t="shared" si="10"/>
        <v>1068</v>
      </c>
      <c r="H79" s="31">
        <f t="shared" si="11"/>
        <v>714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621</v>
      </c>
      <c r="N79" s="22">
        <v>621</v>
      </c>
      <c r="O79" s="22">
        <v>0</v>
      </c>
      <c r="P79" s="22">
        <v>0</v>
      </c>
      <c r="Q79" s="32">
        <f t="shared" si="14"/>
        <v>58</v>
      </c>
      <c r="R79" s="22">
        <v>58</v>
      </c>
      <c r="S79" s="22">
        <v>0</v>
      </c>
      <c r="T79" s="22">
        <v>0</v>
      </c>
      <c r="U79" s="32">
        <f t="shared" si="15"/>
        <v>35</v>
      </c>
      <c r="V79" s="22">
        <v>35</v>
      </c>
      <c r="W79" s="22">
        <v>0</v>
      </c>
      <c r="X79" s="22">
        <v>0</v>
      </c>
      <c r="Y79" s="32">
        <f t="shared" si="16"/>
        <v>0</v>
      </c>
      <c r="Z79" s="22">
        <v>0</v>
      </c>
      <c r="AA79" s="22">
        <v>0</v>
      </c>
      <c r="AB79" s="22">
        <v>0</v>
      </c>
      <c r="AC79" s="32">
        <f t="shared" si="17"/>
        <v>0</v>
      </c>
      <c r="AD79" s="22">
        <v>0</v>
      </c>
      <c r="AE79" s="22">
        <v>0</v>
      </c>
      <c r="AF79" s="22">
        <v>0</v>
      </c>
      <c r="AG79" s="22">
        <v>354</v>
      </c>
      <c r="AH79" s="22">
        <v>0</v>
      </c>
    </row>
    <row r="80" spans="1:34" ht="13.5">
      <c r="A80" s="40" t="s">
        <v>17</v>
      </c>
      <c r="B80" s="40" t="s">
        <v>159</v>
      </c>
      <c r="C80" s="41" t="s">
        <v>160</v>
      </c>
      <c r="D80" s="31">
        <f t="shared" si="9"/>
        <v>1163</v>
      </c>
      <c r="E80" s="22">
        <v>1152</v>
      </c>
      <c r="F80" s="22">
        <v>11</v>
      </c>
      <c r="G80" s="32">
        <f t="shared" si="10"/>
        <v>1163</v>
      </c>
      <c r="H80" s="31">
        <f t="shared" si="11"/>
        <v>1152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810</v>
      </c>
      <c r="N80" s="22">
        <v>0</v>
      </c>
      <c r="O80" s="22">
        <v>810</v>
      </c>
      <c r="P80" s="22">
        <v>0</v>
      </c>
      <c r="Q80" s="32">
        <f t="shared" si="14"/>
        <v>216</v>
      </c>
      <c r="R80" s="22">
        <v>216</v>
      </c>
      <c r="S80" s="22">
        <v>0</v>
      </c>
      <c r="T80" s="22">
        <v>0</v>
      </c>
      <c r="U80" s="32">
        <f t="shared" si="15"/>
        <v>45</v>
      </c>
      <c r="V80" s="22">
        <v>0</v>
      </c>
      <c r="W80" s="22">
        <v>45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81</v>
      </c>
      <c r="AD80" s="22">
        <v>0</v>
      </c>
      <c r="AE80" s="22">
        <v>81</v>
      </c>
      <c r="AF80" s="22">
        <v>0</v>
      </c>
      <c r="AG80" s="22">
        <v>11</v>
      </c>
      <c r="AH80" s="22">
        <v>0</v>
      </c>
    </row>
    <row r="81" spans="1:34" ht="13.5">
      <c r="A81" s="40" t="s">
        <v>17</v>
      </c>
      <c r="B81" s="40" t="s">
        <v>161</v>
      </c>
      <c r="C81" s="41" t="s">
        <v>12</v>
      </c>
      <c r="D81" s="31">
        <f t="shared" si="9"/>
        <v>398</v>
      </c>
      <c r="E81" s="22">
        <v>365</v>
      </c>
      <c r="F81" s="22">
        <v>33</v>
      </c>
      <c r="G81" s="32">
        <f t="shared" si="10"/>
        <v>398</v>
      </c>
      <c r="H81" s="31">
        <f t="shared" si="11"/>
        <v>365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239</v>
      </c>
      <c r="N81" s="22">
        <v>239</v>
      </c>
      <c r="O81" s="22">
        <v>0</v>
      </c>
      <c r="P81" s="22">
        <v>0</v>
      </c>
      <c r="Q81" s="32">
        <f t="shared" si="14"/>
        <v>53</v>
      </c>
      <c r="R81" s="22">
        <v>53</v>
      </c>
      <c r="S81" s="22">
        <v>0</v>
      </c>
      <c r="T81" s="22">
        <v>0</v>
      </c>
      <c r="U81" s="32">
        <f t="shared" si="15"/>
        <v>31</v>
      </c>
      <c r="V81" s="22">
        <v>31</v>
      </c>
      <c r="W81" s="22">
        <v>0</v>
      </c>
      <c r="X81" s="22">
        <v>0</v>
      </c>
      <c r="Y81" s="32">
        <f t="shared" si="16"/>
        <v>0</v>
      </c>
      <c r="Z81" s="22">
        <v>0</v>
      </c>
      <c r="AA81" s="22">
        <v>0</v>
      </c>
      <c r="AB81" s="22">
        <v>0</v>
      </c>
      <c r="AC81" s="32">
        <f t="shared" si="17"/>
        <v>42</v>
      </c>
      <c r="AD81" s="22">
        <v>42</v>
      </c>
      <c r="AE81" s="22">
        <v>0</v>
      </c>
      <c r="AF81" s="22">
        <v>0</v>
      </c>
      <c r="AG81" s="22">
        <v>33</v>
      </c>
      <c r="AH81" s="22">
        <v>0</v>
      </c>
    </row>
    <row r="82" spans="1:34" ht="13.5">
      <c r="A82" s="40" t="s">
        <v>17</v>
      </c>
      <c r="B82" s="40" t="s">
        <v>162</v>
      </c>
      <c r="C82" s="41" t="s">
        <v>163</v>
      </c>
      <c r="D82" s="31">
        <f t="shared" si="9"/>
        <v>816</v>
      </c>
      <c r="E82" s="22">
        <v>741</v>
      </c>
      <c r="F82" s="22">
        <v>75</v>
      </c>
      <c r="G82" s="32">
        <f t="shared" si="10"/>
        <v>816</v>
      </c>
      <c r="H82" s="31">
        <f t="shared" si="11"/>
        <v>702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487</v>
      </c>
      <c r="N82" s="22">
        <v>487</v>
      </c>
      <c r="O82" s="22">
        <v>0</v>
      </c>
      <c r="P82" s="22">
        <v>0</v>
      </c>
      <c r="Q82" s="32">
        <f t="shared" si="14"/>
        <v>106</v>
      </c>
      <c r="R82" s="22">
        <v>106</v>
      </c>
      <c r="S82" s="22">
        <v>0</v>
      </c>
      <c r="T82" s="22">
        <v>0</v>
      </c>
      <c r="U82" s="32">
        <f t="shared" si="15"/>
        <v>71</v>
      </c>
      <c r="V82" s="22">
        <v>71</v>
      </c>
      <c r="W82" s="22">
        <v>0</v>
      </c>
      <c r="X82" s="22">
        <v>0</v>
      </c>
      <c r="Y82" s="32">
        <f t="shared" si="16"/>
        <v>0</v>
      </c>
      <c r="Z82" s="22">
        <v>0</v>
      </c>
      <c r="AA82" s="22">
        <v>0</v>
      </c>
      <c r="AB82" s="22">
        <v>0</v>
      </c>
      <c r="AC82" s="32">
        <f t="shared" si="17"/>
        <v>38</v>
      </c>
      <c r="AD82" s="22">
        <v>38</v>
      </c>
      <c r="AE82" s="22">
        <v>0</v>
      </c>
      <c r="AF82" s="22">
        <v>0</v>
      </c>
      <c r="AG82" s="22">
        <v>114</v>
      </c>
      <c r="AH82" s="22">
        <v>0</v>
      </c>
    </row>
    <row r="83" spans="1:34" ht="13.5">
      <c r="A83" s="40" t="s">
        <v>17</v>
      </c>
      <c r="B83" s="40" t="s">
        <v>164</v>
      </c>
      <c r="C83" s="41" t="s">
        <v>165</v>
      </c>
      <c r="D83" s="31">
        <f t="shared" si="9"/>
        <v>1308</v>
      </c>
      <c r="E83" s="22">
        <v>1308</v>
      </c>
      <c r="F83" s="22">
        <v>0</v>
      </c>
      <c r="G83" s="32">
        <f t="shared" si="10"/>
        <v>1308</v>
      </c>
      <c r="H83" s="31">
        <f t="shared" si="11"/>
        <v>1269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883</v>
      </c>
      <c r="N83" s="22">
        <v>0</v>
      </c>
      <c r="O83" s="22">
        <v>883</v>
      </c>
      <c r="P83" s="22">
        <v>0</v>
      </c>
      <c r="Q83" s="32">
        <f t="shared" si="14"/>
        <v>224</v>
      </c>
      <c r="R83" s="22">
        <v>224</v>
      </c>
      <c r="S83" s="22">
        <v>0</v>
      </c>
      <c r="T83" s="22">
        <v>0</v>
      </c>
      <c r="U83" s="32">
        <f t="shared" si="15"/>
        <v>40</v>
      </c>
      <c r="V83" s="22">
        <v>0</v>
      </c>
      <c r="W83" s="22">
        <v>40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122</v>
      </c>
      <c r="AD83" s="22">
        <v>0</v>
      </c>
      <c r="AE83" s="22">
        <v>122</v>
      </c>
      <c r="AF83" s="22">
        <v>0</v>
      </c>
      <c r="AG83" s="22">
        <v>39</v>
      </c>
      <c r="AH83" s="22">
        <v>0</v>
      </c>
    </row>
    <row r="84" spans="1:34" ht="13.5">
      <c r="A84" s="40" t="s">
        <v>17</v>
      </c>
      <c r="B84" s="40" t="s">
        <v>166</v>
      </c>
      <c r="C84" s="41" t="s">
        <v>167</v>
      </c>
      <c r="D84" s="31">
        <f t="shared" si="9"/>
        <v>1454</v>
      </c>
      <c r="E84" s="22">
        <v>1355</v>
      </c>
      <c r="F84" s="22">
        <v>99</v>
      </c>
      <c r="G84" s="32">
        <f t="shared" si="10"/>
        <v>1454</v>
      </c>
      <c r="H84" s="31">
        <f t="shared" si="11"/>
        <v>1355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1105</v>
      </c>
      <c r="N84" s="22">
        <v>1105</v>
      </c>
      <c r="O84" s="22">
        <v>0</v>
      </c>
      <c r="P84" s="22">
        <v>0</v>
      </c>
      <c r="Q84" s="32">
        <f t="shared" si="14"/>
        <v>146</v>
      </c>
      <c r="R84" s="22">
        <v>146</v>
      </c>
      <c r="S84" s="22">
        <v>0</v>
      </c>
      <c r="T84" s="22">
        <v>0</v>
      </c>
      <c r="U84" s="32">
        <f t="shared" si="15"/>
        <v>104</v>
      </c>
      <c r="V84" s="22">
        <v>104</v>
      </c>
      <c r="W84" s="22">
        <v>0</v>
      </c>
      <c r="X84" s="22">
        <v>0</v>
      </c>
      <c r="Y84" s="32">
        <f t="shared" si="16"/>
        <v>0</v>
      </c>
      <c r="Z84" s="22">
        <v>0</v>
      </c>
      <c r="AA84" s="22">
        <v>0</v>
      </c>
      <c r="AB84" s="22">
        <v>0</v>
      </c>
      <c r="AC84" s="32">
        <f t="shared" si="17"/>
        <v>0</v>
      </c>
      <c r="AD84" s="22">
        <v>0</v>
      </c>
      <c r="AE84" s="22">
        <v>0</v>
      </c>
      <c r="AF84" s="22">
        <v>0</v>
      </c>
      <c r="AG84" s="22">
        <v>99</v>
      </c>
      <c r="AH84" s="22">
        <v>0</v>
      </c>
    </row>
    <row r="85" spans="1:34" ht="13.5">
      <c r="A85" s="74" t="s">
        <v>168</v>
      </c>
      <c r="B85" s="75"/>
      <c r="C85" s="76"/>
      <c r="D85" s="22">
        <f aca="true" t="shared" si="18" ref="D85:AH85">SUM(D7:D84)</f>
        <v>734363</v>
      </c>
      <c r="E85" s="22">
        <f t="shared" si="18"/>
        <v>513023</v>
      </c>
      <c r="F85" s="22">
        <f t="shared" si="18"/>
        <v>221340</v>
      </c>
      <c r="G85" s="22">
        <f t="shared" si="18"/>
        <v>734363</v>
      </c>
      <c r="H85" s="22">
        <f t="shared" si="18"/>
        <v>652094</v>
      </c>
      <c r="I85" s="22">
        <f t="shared" si="18"/>
        <v>0</v>
      </c>
      <c r="J85" s="22">
        <f t="shared" si="18"/>
        <v>0</v>
      </c>
      <c r="K85" s="22">
        <f t="shared" si="18"/>
        <v>0</v>
      </c>
      <c r="L85" s="22">
        <f t="shared" si="18"/>
        <v>0</v>
      </c>
      <c r="M85" s="22">
        <f t="shared" si="18"/>
        <v>535567</v>
      </c>
      <c r="N85" s="22">
        <f t="shared" si="18"/>
        <v>233763</v>
      </c>
      <c r="O85" s="22">
        <f t="shared" si="18"/>
        <v>154334</v>
      </c>
      <c r="P85" s="22">
        <f t="shared" si="18"/>
        <v>147470</v>
      </c>
      <c r="Q85" s="22">
        <f t="shared" si="18"/>
        <v>49345</v>
      </c>
      <c r="R85" s="22">
        <f t="shared" si="18"/>
        <v>17295</v>
      </c>
      <c r="S85" s="22">
        <f t="shared" si="18"/>
        <v>22809</v>
      </c>
      <c r="T85" s="22">
        <f t="shared" si="18"/>
        <v>9241</v>
      </c>
      <c r="U85" s="22">
        <f t="shared" si="18"/>
        <v>35432</v>
      </c>
      <c r="V85" s="22">
        <f t="shared" si="18"/>
        <v>18350</v>
      </c>
      <c r="W85" s="22">
        <f t="shared" si="18"/>
        <v>16949</v>
      </c>
      <c r="X85" s="22">
        <f t="shared" si="18"/>
        <v>133</v>
      </c>
      <c r="Y85" s="22">
        <f t="shared" si="18"/>
        <v>327</v>
      </c>
      <c r="Z85" s="22">
        <f t="shared" si="18"/>
        <v>214</v>
      </c>
      <c r="AA85" s="22">
        <f t="shared" si="18"/>
        <v>113</v>
      </c>
      <c r="AB85" s="22">
        <f t="shared" si="18"/>
        <v>0</v>
      </c>
      <c r="AC85" s="22">
        <f t="shared" si="18"/>
        <v>31423</v>
      </c>
      <c r="AD85" s="22">
        <f t="shared" si="18"/>
        <v>18937</v>
      </c>
      <c r="AE85" s="22">
        <f t="shared" si="18"/>
        <v>11641</v>
      </c>
      <c r="AF85" s="22">
        <f t="shared" si="18"/>
        <v>845</v>
      </c>
      <c r="AG85" s="22">
        <f t="shared" si="18"/>
        <v>82269</v>
      </c>
      <c r="AH85" s="22">
        <f t="shared" si="18"/>
        <v>3129</v>
      </c>
    </row>
  </sheetData>
  <mergeCells count="14">
    <mergeCell ref="A85:C85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8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252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169</v>
      </c>
      <c r="B2" s="49" t="s">
        <v>191</v>
      </c>
      <c r="C2" s="54" t="s">
        <v>192</v>
      </c>
      <c r="D2" s="26" t="s">
        <v>193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194</v>
      </c>
      <c r="U2" s="28"/>
      <c r="V2" s="28"/>
      <c r="W2" s="28"/>
      <c r="X2" s="28"/>
      <c r="Y2" s="28"/>
      <c r="Z2" s="33"/>
      <c r="AA2" s="26" t="s">
        <v>195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223</v>
      </c>
      <c r="E3" s="34" t="s">
        <v>196</v>
      </c>
      <c r="F3" s="65" t="s">
        <v>197</v>
      </c>
      <c r="G3" s="66"/>
      <c r="H3" s="66"/>
      <c r="I3" s="66"/>
      <c r="J3" s="66"/>
      <c r="K3" s="67"/>
      <c r="L3" s="54" t="s">
        <v>245</v>
      </c>
      <c r="M3" s="14" t="s">
        <v>226</v>
      </c>
      <c r="N3" s="28"/>
      <c r="O3" s="28"/>
      <c r="P3" s="28"/>
      <c r="Q3" s="28"/>
      <c r="R3" s="28"/>
      <c r="S3" s="33"/>
      <c r="T3" s="39" t="s">
        <v>223</v>
      </c>
      <c r="U3" s="54" t="s">
        <v>196</v>
      </c>
      <c r="V3" s="85" t="s">
        <v>198</v>
      </c>
      <c r="W3" s="86"/>
      <c r="X3" s="86"/>
      <c r="Y3" s="86"/>
      <c r="Z3" s="87"/>
      <c r="AA3" s="39" t="s">
        <v>223</v>
      </c>
      <c r="AB3" s="54" t="s">
        <v>245</v>
      </c>
      <c r="AC3" s="54" t="s">
        <v>199</v>
      </c>
      <c r="AD3" s="14" t="s">
        <v>200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223</v>
      </c>
      <c r="G4" s="7" t="s">
        <v>253</v>
      </c>
      <c r="H4" s="7" t="s">
        <v>254</v>
      </c>
      <c r="I4" s="7" t="s">
        <v>255</v>
      </c>
      <c r="J4" s="7" t="s">
        <v>256</v>
      </c>
      <c r="K4" s="7" t="s">
        <v>257</v>
      </c>
      <c r="L4" s="84"/>
      <c r="M4" s="39" t="s">
        <v>223</v>
      </c>
      <c r="N4" s="7" t="s">
        <v>231</v>
      </c>
      <c r="O4" s="7" t="s">
        <v>201</v>
      </c>
      <c r="P4" s="7" t="s">
        <v>233</v>
      </c>
      <c r="Q4" s="17" t="s">
        <v>202</v>
      </c>
      <c r="R4" s="7" t="s">
        <v>235</v>
      </c>
      <c r="S4" s="7" t="s">
        <v>203</v>
      </c>
      <c r="T4" s="16"/>
      <c r="U4" s="84"/>
      <c r="V4" s="35" t="s">
        <v>253</v>
      </c>
      <c r="W4" s="7" t="s">
        <v>254</v>
      </c>
      <c r="X4" s="7" t="s">
        <v>255</v>
      </c>
      <c r="Y4" s="7" t="s">
        <v>256</v>
      </c>
      <c r="Z4" s="7" t="s">
        <v>257</v>
      </c>
      <c r="AA4" s="16"/>
      <c r="AB4" s="84"/>
      <c r="AC4" s="84"/>
      <c r="AD4" s="39" t="s">
        <v>223</v>
      </c>
      <c r="AE4" s="7" t="s">
        <v>246</v>
      </c>
      <c r="AF4" s="7" t="s">
        <v>258</v>
      </c>
      <c r="AG4" s="7" t="s">
        <v>259</v>
      </c>
      <c r="AH4" s="7" t="s">
        <v>260</v>
      </c>
      <c r="AI4" s="7" t="s">
        <v>250</v>
      </c>
    </row>
    <row r="5" spans="1:35" s="42" customFormat="1" ht="13.5">
      <c r="A5" s="89"/>
      <c r="B5" s="91"/>
      <c r="C5" s="56"/>
      <c r="D5" s="19" t="s">
        <v>204</v>
      </c>
      <c r="E5" s="19" t="s">
        <v>190</v>
      </c>
      <c r="F5" s="19" t="s">
        <v>190</v>
      </c>
      <c r="G5" s="21" t="s">
        <v>190</v>
      </c>
      <c r="H5" s="21" t="s">
        <v>190</v>
      </c>
      <c r="I5" s="21" t="s">
        <v>190</v>
      </c>
      <c r="J5" s="21" t="s">
        <v>190</v>
      </c>
      <c r="K5" s="21" t="s">
        <v>190</v>
      </c>
      <c r="L5" s="36" t="s">
        <v>190</v>
      </c>
      <c r="M5" s="19" t="s">
        <v>190</v>
      </c>
      <c r="N5" s="21" t="s">
        <v>190</v>
      </c>
      <c r="O5" s="21" t="s">
        <v>190</v>
      </c>
      <c r="P5" s="21" t="s">
        <v>190</v>
      </c>
      <c r="Q5" s="21" t="s">
        <v>190</v>
      </c>
      <c r="R5" s="21" t="s">
        <v>190</v>
      </c>
      <c r="S5" s="21" t="s">
        <v>190</v>
      </c>
      <c r="T5" s="19" t="s">
        <v>190</v>
      </c>
      <c r="U5" s="36" t="s">
        <v>190</v>
      </c>
      <c r="V5" s="37" t="s">
        <v>190</v>
      </c>
      <c r="W5" s="21" t="s">
        <v>190</v>
      </c>
      <c r="X5" s="21" t="s">
        <v>190</v>
      </c>
      <c r="Y5" s="21" t="s">
        <v>190</v>
      </c>
      <c r="Z5" s="21" t="s">
        <v>190</v>
      </c>
      <c r="AA5" s="19" t="s">
        <v>190</v>
      </c>
      <c r="AB5" s="36" t="s">
        <v>190</v>
      </c>
      <c r="AC5" s="36" t="s">
        <v>190</v>
      </c>
      <c r="AD5" s="19" t="s">
        <v>190</v>
      </c>
      <c r="AE5" s="20" t="s">
        <v>190</v>
      </c>
      <c r="AF5" s="20" t="s">
        <v>190</v>
      </c>
      <c r="AG5" s="20" t="s">
        <v>190</v>
      </c>
      <c r="AH5" s="20" t="s">
        <v>190</v>
      </c>
      <c r="AI5" s="20" t="s">
        <v>190</v>
      </c>
    </row>
    <row r="6" spans="1:35" ht="13.5">
      <c r="A6" s="40" t="s">
        <v>17</v>
      </c>
      <c r="B6" s="40" t="s">
        <v>18</v>
      </c>
      <c r="C6" s="41" t="s">
        <v>19</v>
      </c>
      <c r="D6" s="31">
        <f aca="true" t="shared" si="0" ref="D6:D24">E6+F6+L6+M6</f>
        <v>265368</v>
      </c>
      <c r="E6" s="22">
        <v>204524</v>
      </c>
      <c r="F6" s="31">
        <f aca="true" t="shared" si="1" ref="F6:F24">SUM(G6:K6)</f>
        <v>4410</v>
      </c>
      <c r="G6" s="22">
        <v>0</v>
      </c>
      <c r="H6" s="22">
        <v>4410</v>
      </c>
      <c r="I6" s="22">
        <v>0</v>
      </c>
      <c r="J6" s="22">
        <v>0</v>
      </c>
      <c r="K6" s="22">
        <v>0</v>
      </c>
      <c r="L6" s="22">
        <v>39342</v>
      </c>
      <c r="M6" s="22">
        <f aca="true" t="shared" si="2" ref="M6:M24">SUM(N6:S6)</f>
        <v>17092</v>
      </c>
      <c r="N6" s="22">
        <v>4215</v>
      </c>
      <c r="O6" s="22">
        <v>12877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24">SUM(U6:Z6)</f>
        <v>204524</v>
      </c>
      <c r="U6" s="22">
        <v>204524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24">SUM(AB6:AD6)</f>
        <v>65531</v>
      </c>
      <c r="AB6" s="22">
        <v>39342</v>
      </c>
      <c r="AC6" s="22">
        <v>26189</v>
      </c>
      <c r="AD6" s="22">
        <f aca="true" t="shared" si="5" ref="AD6:AD24">SUM(AE6:AI6)</f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17</v>
      </c>
      <c r="B7" s="40" t="s">
        <v>20</v>
      </c>
      <c r="C7" s="41" t="s">
        <v>21</v>
      </c>
      <c r="D7" s="31">
        <f t="shared" si="0"/>
        <v>181050</v>
      </c>
      <c r="E7" s="22">
        <v>152097</v>
      </c>
      <c r="F7" s="31">
        <f t="shared" si="1"/>
        <v>13145</v>
      </c>
      <c r="G7" s="22">
        <v>9795</v>
      </c>
      <c r="H7" s="22">
        <v>3350</v>
      </c>
      <c r="I7" s="22">
        <v>0</v>
      </c>
      <c r="J7" s="22">
        <v>0</v>
      </c>
      <c r="K7" s="22">
        <v>0</v>
      </c>
      <c r="L7" s="22">
        <v>10081</v>
      </c>
      <c r="M7" s="22">
        <f t="shared" si="2"/>
        <v>5727</v>
      </c>
      <c r="N7" s="22">
        <v>2449</v>
      </c>
      <c r="O7" s="22">
        <v>1850</v>
      </c>
      <c r="P7" s="22">
        <v>936</v>
      </c>
      <c r="Q7" s="22">
        <v>0</v>
      </c>
      <c r="R7" s="22">
        <v>0</v>
      </c>
      <c r="S7" s="22">
        <v>492</v>
      </c>
      <c r="T7" s="22">
        <f t="shared" si="3"/>
        <v>154434</v>
      </c>
      <c r="U7" s="22">
        <v>152097</v>
      </c>
      <c r="V7" s="22">
        <v>2328</v>
      </c>
      <c r="W7" s="22">
        <v>9</v>
      </c>
      <c r="X7" s="22">
        <v>0</v>
      </c>
      <c r="Y7" s="22">
        <v>0</v>
      </c>
      <c r="Z7" s="22">
        <v>0</v>
      </c>
      <c r="AA7" s="22">
        <f t="shared" si="4"/>
        <v>34529</v>
      </c>
      <c r="AB7" s="22">
        <v>10081</v>
      </c>
      <c r="AC7" s="22">
        <v>22095</v>
      </c>
      <c r="AD7" s="22">
        <f t="shared" si="5"/>
        <v>2353</v>
      </c>
      <c r="AE7" s="22">
        <v>2191</v>
      </c>
      <c r="AF7" s="22">
        <v>162</v>
      </c>
      <c r="AG7" s="22">
        <v>0</v>
      </c>
      <c r="AH7" s="22">
        <v>0</v>
      </c>
      <c r="AI7" s="22">
        <v>0</v>
      </c>
    </row>
    <row r="8" spans="1:35" ht="13.5">
      <c r="A8" s="40" t="s">
        <v>17</v>
      </c>
      <c r="B8" s="40" t="s">
        <v>22</v>
      </c>
      <c r="C8" s="41" t="s">
        <v>23</v>
      </c>
      <c r="D8" s="31">
        <f t="shared" si="0"/>
        <v>32154</v>
      </c>
      <c r="E8" s="22">
        <v>26150</v>
      </c>
      <c r="F8" s="31">
        <f t="shared" si="1"/>
        <v>5079</v>
      </c>
      <c r="G8" s="22">
        <v>1030</v>
      </c>
      <c r="H8" s="22">
        <v>4049</v>
      </c>
      <c r="I8" s="22">
        <v>0</v>
      </c>
      <c r="J8" s="22">
        <v>0</v>
      </c>
      <c r="K8" s="22">
        <v>0</v>
      </c>
      <c r="L8" s="22">
        <v>259</v>
      </c>
      <c r="M8" s="22">
        <f t="shared" si="2"/>
        <v>666</v>
      </c>
      <c r="N8" s="22">
        <v>38</v>
      </c>
      <c r="O8" s="22">
        <v>0</v>
      </c>
      <c r="P8" s="22">
        <v>628</v>
      </c>
      <c r="Q8" s="22">
        <v>0</v>
      </c>
      <c r="R8" s="22">
        <v>0</v>
      </c>
      <c r="S8" s="22">
        <v>0</v>
      </c>
      <c r="T8" s="22">
        <f t="shared" si="3"/>
        <v>27948</v>
      </c>
      <c r="U8" s="22">
        <v>26150</v>
      </c>
      <c r="V8" s="22">
        <v>480</v>
      </c>
      <c r="W8" s="22">
        <v>1318</v>
      </c>
      <c r="X8" s="22">
        <v>0</v>
      </c>
      <c r="Y8" s="22">
        <v>0</v>
      </c>
      <c r="Z8" s="22">
        <v>0</v>
      </c>
      <c r="AA8" s="22">
        <f t="shared" si="4"/>
        <v>6538</v>
      </c>
      <c r="AB8" s="22">
        <v>259</v>
      </c>
      <c r="AC8" s="22">
        <v>4675</v>
      </c>
      <c r="AD8" s="22">
        <f t="shared" si="5"/>
        <v>1604</v>
      </c>
      <c r="AE8" s="22">
        <v>161</v>
      </c>
      <c r="AF8" s="22">
        <v>1443</v>
      </c>
      <c r="AG8" s="22">
        <v>0</v>
      </c>
      <c r="AH8" s="22">
        <v>0</v>
      </c>
      <c r="AI8" s="22">
        <v>0</v>
      </c>
    </row>
    <row r="9" spans="1:35" ht="13.5">
      <c r="A9" s="40" t="s">
        <v>17</v>
      </c>
      <c r="B9" s="40" t="s">
        <v>24</v>
      </c>
      <c r="C9" s="41" t="s">
        <v>25</v>
      </c>
      <c r="D9" s="31">
        <f t="shared" si="0"/>
        <v>26232</v>
      </c>
      <c r="E9" s="22">
        <v>21223</v>
      </c>
      <c r="F9" s="31">
        <f t="shared" si="1"/>
        <v>1179</v>
      </c>
      <c r="G9" s="22">
        <v>819</v>
      </c>
      <c r="H9" s="22">
        <v>360</v>
      </c>
      <c r="I9" s="22">
        <v>0</v>
      </c>
      <c r="J9" s="22">
        <v>0</v>
      </c>
      <c r="K9" s="22">
        <v>0</v>
      </c>
      <c r="L9" s="22">
        <v>2877</v>
      </c>
      <c r="M9" s="22">
        <f t="shared" si="2"/>
        <v>953</v>
      </c>
      <c r="N9" s="22">
        <v>75</v>
      </c>
      <c r="O9" s="22">
        <v>0</v>
      </c>
      <c r="P9" s="22">
        <v>748</v>
      </c>
      <c r="Q9" s="22">
        <v>107</v>
      </c>
      <c r="R9" s="22">
        <v>23</v>
      </c>
      <c r="S9" s="22">
        <v>0</v>
      </c>
      <c r="T9" s="22">
        <f t="shared" si="3"/>
        <v>21448</v>
      </c>
      <c r="U9" s="22">
        <v>21223</v>
      </c>
      <c r="V9" s="22">
        <v>225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6993</v>
      </c>
      <c r="AB9" s="22">
        <v>2877</v>
      </c>
      <c r="AC9" s="22">
        <v>3774</v>
      </c>
      <c r="AD9" s="22">
        <f t="shared" si="5"/>
        <v>342</v>
      </c>
      <c r="AE9" s="22">
        <v>342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17</v>
      </c>
      <c r="B10" s="40" t="s">
        <v>26</v>
      </c>
      <c r="C10" s="41" t="s">
        <v>27</v>
      </c>
      <c r="D10" s="31">
        <f t="shared" si="0"/>
        <v>19045</v>
      </c>
      <c r="E10" s="22">
        <v>16032</v>
      </c>
      <c r="F10" s="31">
        <f t="shared" si="1"/>
        <v>3013</v>
      </c>
      <c r="G10" s="22">
        <v>2375</v>
      </c>
      <c r="H10" s="22">
        <v>638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f t="shared" si="3"/>
        <v>16433</v>
      </c>
      <c r="U10" s="22">
        <v>16032</v>
      </c>
      <c r="V10" s="22">
        <v>401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3021</v>
      </c>
      <c r="AB10" s="22">
        <v>0</v>
      </c>
      <c r="AC10" s="22">
        <v>1752</v>
      </c>
      <c r="AD10" s="22">
        <f t="shared" si="5"/>
        <v>1269</v>
      </c>
      <c r="AE10" s="22">
        <v>1269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17</v>
      </c>
      <c r="B11" s="40" t="s">
        <v>28</v>
      </c>
      <c r="C11" s="41" t="s">
        <v>29</v>
      </c>
      <c r="D11" s="31">
        <f t="shared" si="0"/>
        <v>10409</v>
      </c>
      <c r="E11" s="22">
        <v>8157</v>
      </c>
      <c r="F11" s="31">
        <f t="shared" si="1"/>
        <v>2143</v>
      </c>
      <c r="G11" s="22">
        <v>620</v>
      </c>
      <c r="H11" s="22">
        <v>1523</v>
      </c>
      <c r="I11" s="22">
        <v>0</v>
      </c>
      <c r="J11" s="22">
        <v>0</v>
      </c>
      <c r="K11" s="22">
        <v>0</v>
      </c>
      <c r="L11" s="22">
        <v>109</v>
      </c>
      <c r="M11" s="22">
        <f t="shared" si="2"/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8423</v>
      </c>
      <c r="U11" s="22">
        <v>8157</v>
      </c>
      <c r="V11" s="22">
        <v>85</v>
      </c>
      <c r="W11" s="22">
        <v>181</v>
      </c>
      <c r="X11" s="22">
        <v>0</v>
      </c>
      <c r="Y11" s="22">
        <v>0</v>
      </c>
      <c r="Z11" s="22">
        <v>0</v>
      </c>
      <c r="AA11" s="22">
        <f t="shared" si="4"/>
        <v>1457</v>
      </c>
      <c r="AB11" s="22">
        <v>109</v>
      </c>
      <c r="AC11" s="22">
        <v>817</v>
      </c>
      <c r="AD11" s="22">
        <f t="shared" si="5"/>
        <v>531</v>
      </c>
      <c r="AE11" s="22">
        <v>351</v>
      </c>
      <c r="AF11" s="22">
        <v>180</v>
      </c>
      <c r="AG11" s="22">
        <v>0</v>
      </c>
      <c r="AH11" s="22">
        <v>0</v>
      </c>
      <c r="AI11" s="22">
        <v>0</v>
      </c>
    </row>
    <row r="12" spans="1:35" ht="13.5">
      <c r="A12" s="40" t="s">
        <v>17</v>
      </c>
      <c r="B12" s="40" t="s">
        <v>30</v>
      </c>
      <c r="C12" s="41" t="s">
        <v>31</v>
      </c>
      <c r="D12" s="31">
        <f t="shared" si="0"/>
        <v>24198</v>
      </c>
      <c r="E12" s="22">
        <v>17868</v>
      </c>
      <c r="F12" s="31">
        <f t="shared" si="1"/>
        <v>3286</v>
      </c>
      <c r="G12" s="22">
        <v>2221</v>
      </c>
      <c r="H12" s="22">
        <v>1065</v>
      </c>
      <c r="I12" s="22">
        <v>0</v>
      </c>
      <c r="J12" s="22">
        <v>0</v>
      </c>
      <c r="K12" s="22">
        <v>0</v>
      </c>
      <c r="L12" s="22">
        <v>2953</v>
      </c>
      <c r="M12" s="22">
        <f t="shared" si="2"/>
        <v>91</v>
      </c>
      <c r="N12" s="22">
        <v>0</v>
      </c>
      <c r="O12" s="22">
        <v>91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18722</v>
      </c>
      <c r="U12" s="22">
        <v>17868</v>
      </c>
      <c r="V12" s="22">
        <v>848</v>
      </c>
      <c r="W12" s="22">
        <v>6</v>
      </c>
      <c r="X12" s="22">
        <v>0</v>
      </c>
      <c r="Y12" s="22">
        <v>0</v>
      </c>
      <c r="Z12" s="22">
        <v>0</v>
      </c>
      <c r="AA12" s="22">
        <f t="shared" si="4"/>
        <v>5323</v>
      </c>
      <c r="AB12" s="22">
        <v>2953</v>
      </c>
      <c r="AC12" s="22">
        <v>1917</v>
      </c>
      <c r="AD12" s="22">
        <f t="shared" si="5"/>
        <v>453</v>
      </c>
      <c r="AE12" s="22">
        <v>396</v>
      </c>
      <c r="AF12" s="22">
        <v>57</v>
      </c>
      <c r="AG12" s="22">
        <v>0</v>
      </c>
      <c r="AH12" s="22">
        <v>0</v>
      </c>
      <c r="AI12" s="22">
        <v>0</v>
      </c>
    </row>
    <row r="13" spans="1:35" ht="13.5">
      <c r="A13" s="40" t="s">
        <v>17</v>
      </c>
      <c r="B13" s="40" t="s">
        <v>32</v>
      </c>
      <c r="C13" s="41" t="s">
        <v>33</v>
      </c>
      <c r="D13" s="31">
        <f t="shared" si="0"/>
        <v>8724</v>
      </c>
      <c r="E13" s="22">
        <v>7031</v>
      </c>
      <c r="F13" s="31">
        <f t="shared" si="1"/>
        <v>1693</v>
      </c>
      <c r="G13" s="22">
        <v>1271</v>
      </c>
      <c r="H13" s="22">
        <v>422</v>
      </c>
      <c r="I13" s="22">
        <v>0</v>
      </c>
      <c r="J13" s="22">
        <v>0</v>
      </c>
      <c r="K13" s="22">
        <v>0</v>
      </c>
      <c r="L13" s="22">
        <v>0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7444</v>
      </c>
      <c r="U13" s="22">
        <v>7031</v>
      </c>
      <c r="V13" s="22">
        <v>413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1623</v>
      </c>
      <c r="AB13" s="22">
        <v>0</v>
      </c>
      <c r="AC13" s="22">
        <v>1114</v>
      </c>
      <c r="AD13" s="22">
        <f t="shared" si="5"/>
        <v>509</v>
      </c>
      <c r="AE13" s="22">
        <v>509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17</v>
      </c>
      <c r="B14" s="40" t="s">
        <v>34</v>
      </c>
      <c r="C14" s="41" t="s">
        <v>35</v>
      </c>
      <c r="D14" s="31">
        <f t="shared" si="0"/>
        <v>9787</v>
      </c>
      <c r="E14" s="22">
        <v>7804</v>
      </c>
      <c r="F14" s="31">
        <f t="shared" si="1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1028</v>
      </c>
      <c r="M14" s="22">
        <f t="shared" si="2"/>
        <v>955</v>
      </c>
      <c r="N14" s="22">
        <v>487</v>
      </c>
      <c r="O14" s="22">
        <v>432</v>
      </c>
      <c r="P14" s="22">
        <v>22</v>
      </c>
      <c r="Q14" s="22">
        <v>0</v>
      </c>
      <c r="R14" s="22">
        <v>0</v>
      </c>
      <c r="S14" s="22">
        <v>14</v>
      </c>
      <c r="T14" s="22">
        <f t="shared" si="3"/>
        <v>7804</v>
      </c>
      <c r="U14" s="22">
        <v>7804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2031</v>
      </c>
      <c r="AB14" s="22">
        <v>1028</v>
      </c>
      <c r="AC14" s="22">
        <v>1003</v>
      </c>
      <c r="AD14" s="22">
        <f t="shared" si="5"/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17</v>
      </c>
      <c r="B15" s="40" t="s">
        <v>36</v>
      </c>
      <c r="C15" s="41" t="s">
        <v>37</v>
      </c>
      <c r="D15" s="31">
        <f t="shared" si="0"/>
        <v>12368</v>
      </c>
      <c r="E15" s="22">
        <v>9012</v>
      </c>
      <c r="F15" s="31">
        <f t="shared" si="1"/>
        <v>1546</v>
      </c>
      <c r="G15" s="22">
        <v>0</v>
      </c>
      <c r="H15" s="22">
        <v>1546</v>
      </c>
      <c r="I15" s="22">
        <v>0</v>
      </c>
      <c r="J15" s="22">
        <v>0</v>
      </c>
      <c r="K15" s="22">
        <v>0</v>
      </c>
      <c r="L15" s="22">
        <v>1810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9038</v>
      </c>
      <c r="U15" s="22">
        <v>9012</v>
      </c>
      <c r="V15" s="22">
        <v>0</v>
      </c>
      <c r="W15" s="22">
        <v>26</v>
      </c>
      <c r="X15" s="22">
        <v>0</v>
      </c>
      <c r="Y15" s="22">
        <v>0</v>
      </c>
      <c r="Z15" s="22">
        <v>0</v>
      </c>
      <c r="AA15" s="22">
        <f t="shared" si="4"/>
        <v>3742</v>
      </c>
      <c r="AB15" s="22">
        <v>1810</v>
      </c>
      <c r="AC15" s="22">
        <v>1059</v>
      </c>
      <c r="AD15" s="22">
        <f t="shared" si="5"/>
        <v>873</v>
      </c>
      <c r="AE15" s="22">
        <v>0</v>
      </c>
      <c r="AF15" s="22">
        <v>873</v>
      </c>
      <c r="AG15" s="22">
        <v>0</v>
      </c>
      <c r="AH15" s="22">
        <v>0</v>
      </c>
      <c r="AI15" s="22">
        <v>0</v>
      </c>
    </row>
    <row r="16" spans="1:35" ht="13.5">
      <c r="A16" s="40" t="s">
        <v>17</v>
      </c>
      <c r="B16" s="40" t="s">
        <v>38</v>
      </c>
      <c r="C16" s="41" t="s">
        <v>13</v>
      </c>
      <c r="D16" s="31">
        <f t="shared" si="0"/>
        <v>5985</v>
      </c>
      <c r="E16" s="22">
        <v>2432</v>
      </c>
      <c r="F16" s="31">
        <f t="shared" si="1"/>
        <v>1125</v>
      </c>
      <c r="G16" s="22">
        <v>0</v>
      </c>
      <c r="H16" s="22">
        <v>56</v>
      </c>
      <c r="I16" s="22">
        <v>0</v>
      </c>
      <c r="J16" s="22">
        <v>0</v>
      </c>
      <c r="K16" s="22">
        <v>1069</v>
      </c>
      <c r="L16" s="22">
        <v>0</v>
      </c>
      <c r="M16" s="22">
        <f t="shared" si="2"/>
        <v>2428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2428</v>
      </c>
      <c r="T16" s="22">
        <f t="shared" si="3"/>
        <v>2432</v>
      </c>
      <c r="U16" s="22">
        <v>2432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1312</v>
      </c>
      <c r="AB16" s="22">
        <v>0</v>
      </c>
      <c r="AC16" s="22">
        <v>243</v>
      </c>
      <c r="AD16" s="22">
        <f t="shared" si="5"/>
        <v>1069</v>
      </c>
      <c r="AE16" s="22">
        <v>0</v>
      </c>
      <c r="AF16" s="22">
        <v>0</v>
      </c>
      <c r="AG16" s="22">
        <v>0</v>
      </c>
      <c r="AH16" s="22">
        <v>0</v>
      </c>
      <c r="AI16" s="22">
        <v>1069</v>
      </c>
    </row>
    <row r="17" spans="1:35" ht="13.5">
      <c r="A17" s="40" t="s">
        <v>17</v>
      </c>
      <c r="B17" s="40" t="s">
        <v>39</v>
      </c>
      <c r="C17" s="41" t="s">
        <v>40</v>
      </c>
      <c r="D17" s="31">
        <f t="shared" si="0"/>
        <v>1137</v>
      </c>
      <c r="E17" s="22">
        <v>826</v>
      </c>
      <c r="F17" s="31">
        <f t="shared" si="1"/>
        <v>100</v>
      </c>
      <c r="G17" s="22">
        <v>0</v>
      </c>
      <c r="H17" s="22">
        <v>100</v>
      </c>
      <c r="I17" s="22">
        <v>0</v>
      </c>
      <c r="J17" s="22">
        <v>0</v>
      </c>
      <c r="K17" s="22">
        <v>0</v>
      </c>
      <c r="L17" s="22">
        <v>211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826</v>
      </c>
      <c r="U17" s="22">
        <v>826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308</v>
      </c>
      <c r="AB17" s="22">
        <v>211</v>
      </c>
      <c r="AC17" s="22">
        <v>97</v>
      </c>
      <c r="AD17" s="22">
        <f t="shared" si="5"/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17</v>
      </c>
      <c r="B18" s="40" t="s">
        <v>41</v>
      </c>
      <c r="C18" s="41" t="s">
        <v>42</v>
      </c>
      <c r="D18" s="31">
        <f t="shared" si="0"/>
        <v>2179</v>
      </c>
      <c r="E18" s="22">
        <v>1073</v>
      </c>
      <c r="F18" s="31">
        <f t="shared" si="1"/>
        <v>934</v>
      </c>
      <c r="G18" s="22">
        <v>0</v>
      </c>
      <c r="H18" s="22">
        <v>47</v>
      </c>
      <c r="I18" s="22">
        <v>0</v>
      </c>
      <c r="J18" s="22">
        <v>0</v>
      </c>
      <c r="K18" s="22">
        <v>887</v>
      </c>
      <c r="L18" s="22">
        <v>0</v>
      </c>
      <c r="M18" s="22">
        <f t="shared" si="2"/>
        <v>172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172</v>
      </c>
      <c r="T18" s="22">
        <f t="shared" si="3"/>
        <v>1073</v>
      </c>
      <c r="U18" s="22">
        <v>1073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994</v>
      </c>
      <c r="AB18" s="22">
        <v>0</v>
      </c>
      <c r="AC18" s="22">
        <v>107</v>
      </c>
      <c r="AD18" s="22">
        <f t="shared" si="5"/>
        <v>887</v>
      </c>
      <c r="AE18" s="22">
        <v>0</v>
      </c>
      <c r="AF18" s="22">
        <v>0</v>
      </c>
      <c r="AG18" s="22">
        <v>0</v>
      </c>
      <c r="AH18" s="22">
        <v>0</v>
      </c>
      <c r="AI18" s="22">
        <v>887</v>
      </c>
    </row>
    <row r="19" spans="1:35" ht="13.5">
      <c r="A19" s="40" t="s">
        <v>17</v>
      </c>
      <c r="B19" s="40" t="s">
        <v>43</v>
      </c>
      <c r="C19" s="41" t="s">
        <v>44</v>
      </c>
      <c r="D19" s="31">
        <f t="shared" si="0"/>
        <v>5157</v>
      </c>
      <c r="E19" s="22">
        <v>4307</v>
      </c>
      <c r="F19" s="31">
        <f t="shared" si="1"/>
        <v>630</v>
      </c>
      <c r="G19" s="22">
        <v>0</v>
      </c>
      <c r="H19" s="22">
        <v>630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220</v>
      </c>
      <c r="N19" s="22">
        <v>205</v>
      </c>
      <c r="O19" s="22">
        <v>0</v>
      </c>
      <c r="P19" s="22">
        <v>0</v>
      </c>
      <c r="Q19" s="22">
        <v>0</v>
      </c>
      <c r="R19" s="22">
        <v>0</v>
      </c>
      <c r="S19" s="22">
        <v>15</v>
      </c>
      <c r="T19" s="22">
        <f t="shared" si="3"/>
        <v>4307</v>
      </c>
      <c r="U19" s="22">
        <v>4307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557</v>
      </c>
      <c r="AB19" s="22">
        <v>0</v>
      </c>
      <c r="AC19" s="22">
        <v>481</v>
      </c>
      <c r="AD19" s="22">
        <f t="shared" si="5"/>
        <v>76</v>
      </c>
      <c r="AE19" s="22">
        <v>0</v>
      </c>
      <c r="AF19" s="22">
        <v>76</v>
      </c>
      <c r="AG19" s="22">
        <v>0</v>
      </c>
      <c r="AH19" s="22">
        <v>0</v>
      </c>
      <c r="AI19" s="22">
        <v>0</v>
      </c>
    </row>
    <row r="20" spans="1:35" ht="13.5">
      <c r="A20" s="40" t="s">
        <v>17</v>
      </c>
      <c r="B20" s="40" t="s">
        <v>45</v>
      </c>
      <c r="C20" s="41" t="s">
        <v>46</v>
      </c>
      <c r="D20" s="31">
        <f t="shared" si="0"/>
        <v>6022</v>
      </c>
      <c r="E20" s="22">
        <v>5094</v>
      </c>
      <c r="F20" s="31">
        <f t="shared" si="1"/>
        <v>135</v>
      </c>
      <c r="G20" s="22">
        <v>0</v>
      </c>
      <c r="H20" s="22">
        <v>135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793</v>
      </c>
      <c r="N20" s="22">
        <v>267</v>
      </c>
      <c r="O20" s="22">
        <v>322</v>
      </c>
      <c r="P20" s="22">
        <v>151</v>
      </c>
      <c r="Q20" s="22">
        <v>26</v>
      </c>
      <c r="R20" s="22">
        <v>6</v>
      </c>
      <c r="S20" s="22">
        <v>21</v>
      </c>
      <c r="T20" s="22">
        <f t="shared" si="3"/>
        <v>5094</v>
      </c>
      <c r="U20" s="22">
        <v>5094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315</v>
      </c>
      <c r="AB20" s="22">
        <v>0</v>
      </c>
      <c r="AC20" s="22">
        <v>275</v>
      </c>
      <c r="AD20" s="22">
        <f t="shared" si="5"/>
        <v>40</v>
      </c>
      <c r="AE20" s="22">
        <v>0</v>
      </c>
      <c r="AF20" s="22">
        <v>40</v>
      </c>
      <c r="AG20" s="22">
        <v>0</v>
      </c>
      <c r="AH20" s="22">
        <v>0</v>
      </c>
      <c r="AI20" s="22">
        <v>0</v>
      </c>
    </row>
    <row r="21" spans="1:35" ht="13.5">
      <c r="A21" s="40" t="s">
        <v>17</v>
      </c>
      <c r="B21" s="40" t="s">
        <v>47</v>
      </c>
      <c r="C21" s="41" t="s">
        <v>48</v>
      </c>
      <c r="D21" s="31">
        <f t="shared" si="0"/>
        <v>1825</v>
      </c>
      <c r="E21" s="22">
        <v>1558</v>
      </c>
      <c r="F21" s="31">
        <f t="shared" si="1"/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92</v>
      </c>
      <c r="M21" s="22">
        <f t="shared" si="2"/>
        <v>175</v>
      </c>
      <c r="N21" s="22">
        <v>1</v>
      </c>
      <c r="O21" s="22">
        <v>46</v>
      </c>
      <c r="P21" s="22">
        <v>15</v>
      </c>
      <c r="Q21" s="22">
        <v>3</v>
      </c>
      <c r="R21" s="22">
        <v>1</v>
      </c>
      <c r="S21" s="22">
        <v>109</v>
      </c>
      <c r="T21" s="22">
        <f t="shared" si="3"/>
        <v>1558</v>
      </c>
      <c r="U21" s="22">
        <v>1558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312</v>
      </c>
      <c r="AB21" s="22">
        <v>92</v>
      </c>
      <c r="AC21" s="22">
        <v>220</v>
      </c>
      <c r="AD21" s="22">
        <f t="shared" si="5"/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17</v>
      </c>
      <c r="B22" s="40" t="s">
        <v>49</v>
      </c>
      <c r="C22" s="41" t="s">
        <v>50</v>
      </c>
      <c r="D22" s="31">
        <f t="shared" si="0"/>
        <v>1784</v>
      </c>
      <c r="E22" s="22">
        <v>1463</v>
      </c>
      <c r="F22" s="31">
        <f t="shared" si="1"/>
        <v>218</v>
      </c>
      <c r="G22" s="22">
        <v>218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103</v>
      </c>
      <c r="N22" s="22">
        <v>38</v>
      </c>
      <c r="O22" s="22">
        <v>0</v>
      </c>
      <c r="P22" s="22">
        <v>59</v>
      </c>
      <c r="Q22" s="22">
        <v>5</v>
      </c>
      <c r="R22" s="22">
        <v>1</v>
      </c>
      <c r="S22" s="22">
        <v>0</v>
      </c>
      <c r="T22" s="22">
        <f t="shared" si="3"/>
        <v>1531</v>
      </c>
      <c r="U22" s="22">
        <v>1463</v>
      </c>
      <c r="V22" s="22">
        <v>68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259</v>
      </c>
      <c r="AB22" s="22">
        <v>0</v>
      </c>
      <c r="AC22" s="22">
        <v>187</v>
      </c>
      <c r="AD22" s="22">
        <f t="shared" si="5"/>
        <v>72</v>
      </c>
      <c r="AE22" s="22">
        <v>72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17</v>
      </c>
      <c r="B23" s="40" t="s">
        <v>51</v>
      </c>
      <c r="C23" s="41" t="s">
        <v>0</v>
      </c>
      <c r="D23" s="31">
        <f t="shared" si="0"/>
        <v>898</v>
      </c>
      <c r="E23" s="22">
        <v>719</v>
      </c>
      <c r="F23" s="31">
        <f t="shared" si="1"/>
        <v>114</v>
      </c>
      <c r="G23" s="22">
        <v>114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65</v>
      </c>
      <c r="N23" s="22">
        <v>19</v>
      </c>
      <c r="O23" s="22">
        <v>0</v>
      </c>
      <c r="P23" s="22">
        <v>45</v>
      </c>
      <c r="Q23" s="22">
        <v>1</v>
      </c>
      <c r="R23" s="22">
        <v>0</v>
      </c>
      <c r="S23" s="22">
        <v>0</v>
      </c>
      <c r="T23" s="22">
        <f t="shared" si="3"/>
        <v>751</v>
      </c>
      <c r="U23" s="22">
        <v>719</v>
      </c>
      <c r="V23" s="22">
        <v>32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126</v>
      </c>
      <c r="AB23" s="22">
        <v>0</v>
      </c>
      <c r="AC23" s="22">
        <v>92</v>
      </c>
      <c r="AD23" s="22">
        <f t="shared" si="5"/>
        <v>34</v>
      </c>
      <c r="AE23" s="22">
        <v>34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17</v>
      </c>
      <c r="B24" s="40" t="s">
        <v>52</v>
      </c>
      <c r="C24" s="41" t="s">
        <v>53</v>
      </c>
      <c r="D24" s="31">
        <f t="shared" si="0"/>
        <v>4500</v>
      </c>
      <c r="E24" s="22">
        <v>3813</v>
      </c>
      <c r="F24" s="31">
        <f t="shared" si="1"/>
        <v>687</v>
      </c>
      <c r="G24" s="22">
        <v>0</v>
      </c>
      <c r="H24" s="22">
        <v>687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3919</v>
      </c>
      <c r="U24" s="22">
        <v>3813</v>
      </c>
      <c r="V24" s="22">
        <v>0</v>
      </c>
      <c r="W24" s="22">
        <v>106</v>
      </c>
      <c r="X24" s="22">
        <v>0</v>
      </c>
      <c r="Y24" s="22">
        <v>0</v>
      </c>
      <c r="Z24" s="22">
        <v>0</v>
      </c>
      <c r="AA24" s="22">
        <f t="shared" si="4"/>
        <v>586</v>
      </c>
      <c r="AB24" s="22">
        <v>0</v>
      </c>
      <c r="AC24" s="22">
        <v>472</v>
      </c>
      <c r="AD24" s="22">
        <f t="shared" si="5"/>
        <v>114</v>
      </c>
      <c r="AE24" s="22">
        <v>0</v>
      </c>
      <c r="AF24" s="22">
        <v>114</v>
      </c>
      <c r="AG24" s="22">
        <v>0</v>
      </c>
      <c r="AH24" s="22">
        <v>0</v>
      </c>
      <c r="AI24" s="22">
        <v>0</v>
      </c>
    </row>
    <row r="25" spans="1:35" ht="13.5">
      <c r="A25" s="40" t="s">
        <v>17</v>
      </c>
      <c r="B25" s="40" t="s">
        <v>54</v>
      </c>
      <c r="C25" s="41" t="s">
        <v>55</v>
      </c>
      <c r="D25" s="31">
        <f aca="true" t="shared" si="6" ref="D25:D83">E25+F25+L25+M25</f>
        <v>1187</v>
      </c>
      <c r="E25" s="22">
        <v>981</v>
      </c>
      <c r="F25" s="31">
        <f aca="true" t="shared" si="7" ref="F25:F83">SUM(G25:K25)</f>
        <v>135</v>
      </c>
      <c r="G25" s="22">
        <v>135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f aca="true" t="shared" si="8" ref="M25:M83">SUM(N25:S25)</f>
        <v>71</v>
      </c>
      <c r="N25" s="22">
        <v>26</v>
      </c>
      <c r="O25" s="22">
        <v>0</v>
      </c>
      <c r="P25" s="22">
        <v>42</v>
      </c>
      <c r="Q25" s="22">
        <v>2</v>
      </c>
      <c r="R25" s="22">
        <v>1</v>
      </c>
      <c r="S25" s="22">
        <v>0</v>
      </c>
      <c r="T25" s="22">
        <f aca="true" t="shared" si="9" ref="T25:T83">SUM(U25:Z25)</f>
        <v>1022</v>
      </c>
      <c r="U25" s="22">
        <v>981</v>
      </c>
      <c r="V25" s="22">
        <v>41</v>
      </c>
      <c r="W25" s="22">
        <v>0</v>
      </c>
      <c r="X25" s="22">
        <v>0</v>
      </c>
      <c r="Y25" s="22">
        <v>0</v>
      </c>
      <c r="Z25" s="22">
        <v>0</v>
      </c>
      <c r="AA25" s="22">
        <f aca="true" t="shared" si="10" ref="AA25:AA83">SUM(AB25:AD25)</f>
        <v>169</v>
      </c>
      <c r="AB25" s="22">
        <v>0</v>
      </c>
      <c r="AC25" s="22">
        <v>125</v>
      </c>
      <c r="AD25" s="22">
        <f aca="true" t="shared" si="11" ref="AD25:AD83">SUM(AE25:AI25)</f>
        <v>44</v>
      </c>
      <c r="AE25" s="22">
        <v>44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17</v>
      </c>
      <c r="B26" s="40" t="s">
        <v>56</v>
      </c>
      <c r="C26" s="41" t="s">
        <v>57</v>
      </c>
      <c r="D26" s="31">
        <f t="shared" si="6"/>
        <v>804</v>
      </c>
      <c r="E26" s="22">
        <v>625</v>
      </c>
      <c r="F26" s="31">
        <f t="shared" si="7"/>
        <v>126</v>
      </c>
      <c r="G26" s="22">
        <v>126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f t="shared" si="8"/>
        <v>53</v>
      </c>
      <c r="N26" s="22">
        <v>17</v>
      </c>
      <c r="O26" s="22">
        <v>0</v>
      </c>
      <c r="P26" s="22">
        <v>34</v>
      </c>
      <c r="Q26" s="22">
        <v>1</v>
      </c>
      <c r="R26" s="22">
        <v>1</v>
      </c>
      <c r="S26" s="22">
        <v>0</v>
      </c>
      <c r="T26" s="22">
        <f t="shared" si="9"/>
        <v>665</v>
      </c>
      <c r="U26" s="22">
        <v>625</v>
      </c>
      <c r="V26" s="22">
        <v>40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10"/>
        <v>121</v>
      </c>
      <c r="AB26" s="22">
        <v>0</v>
      </c>
      <c r="AC26" s="22">
        <v>79</v>
      </c>
      <c r="AD26" s="22">
        <f t="shared" si="11"/>
        <v>42</v>
      </c>
      <c r="AE26" s="22">
        <v>42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17</v>
      </c>
      <c r="B27" s="40" t="s">
        <v>58</v>
      </c>
      <c r="C27" s="41" t="s">
        <v>59</v>
      </c>
      <c r="D27" s="31">
        <f t="shared" si="6"/>
        <v>4097</v>
      </c>
      <c r="E27" s="22">
        <v>3569</v>
      </c>
      <c r="F27" s="31">
        <f t="shared" si="7"/>
        <v>332</v>
      </c>
      <c r="G27" s="22">
        <v>332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f t="shared" si="8"/>
        <v>196</v>
      </c>
      <c r="N27" s="22">
        <v>94</v>
      </c>
      <c r="O27" s="22">
        <v>0</v>
      </c>
      <c r="P27" s="22">
        <v>98</v>
      </c>
      <c r="Q27" s="22">
        <v>2</v>
      </c>
      <c r="R27" s="22">
        <v>2</v>
      </c>
      <c r="S27" s="22">
        <v>0</v>
      </c>
      <c r="T27" s="22">
        <f t="shared" si="9"/>
        <v>3664</v>
      </c>
      <c r="U27" s="22">
        <v>3569</v>
      </c>
      <c r="V27" s="22">
        <v>95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10"/>
        <v>553</v>
      </c>
      <c r="AB27" s="22">
        <v>0</v>
      </c>
      <c r="AC27" s="22">
        <v>453</v>
      </c>
      <c r="AD27" s="22">
        <f t="shared" si="11"/>
        <v>100</v>
      </c>
      <c r="AE27" s="22">
        <v>100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17</v>
      </c>
      <c r="B28" s="40" t="s">
        <v>60</v>
      </c>
      <c r="C28" s="41" t="s">
        <v>61</v>
      </c>
      <c r="D28" s="31">
        <f t="shared" si="6"/>
        <v>3115</v>
      </c>
      <c r="E28" s="22">
        <v>2179</v>
      </c>
      <c r="F28" s="31">
        <f t="shared" si="7"/>
        <v>162</v>
      </c>
      <c r="G28" s="22">
        <v>0</v>
      </c>
      <c r="H28" s="22">
        <v>162</v>
      </c>
      <c r="I28" s="22">
        <v>0</v>
      </c>
      <c r="J28" s="22">
        <v>0</v>
      </c>
      <c r="K28" s="22">
        <v>0</v>
      </c>
      <c r="L28" s="22">
        <v>637</v>
      </c>
      <c r="M28" s="22">
        <f t="shared" si="8"/>
        <v>137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137</v>
      </c>
      <c r="T28" s="22">
        <f t="shared" si="9"/>
        <v>2179</v>
      </c>
      <c r="U28" s="22">
        <v>2179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10"/>
        <v>936</v>
      </c>
      <c r="AB28" s="22">
        <v>637</v>
      </c>
      <c r="AC28" s="22">
        <v>227</v>
      </c>
      <c r="AD28" s="22">
        <f t="shared" si="11"/>
        <v>72</v>
      </c>
      <c r="AE28" s="22">
        <v>0</v>
      </c>
      <c r="AF28" s="22">
        <v>72</v>
      </c>
      <c r="AG28" s="22">
        <v>0</v>
      </c>
      <c r="AH28" s="22">
        <v>0</v>
      </c>
      <c r="AI28" s="22">
        <v>0</v>
      </c>
    </row>
    <row r="29" spans="1:35" ht="13.5">
      <c r="A29" s="40" t="s">
        <v>17</v>
      </c>
      <c r="B29" s="40" t="s">
        <v>62</v>
      </c>
      <c r="C29" s="41" t="s">
        <v>63</v>
      </c>
      <c r="D29" s="31">
        <f t="shared" si="6"/>
        <v>7455</v>
      </c>
      <c r="E29" s="22">
        <v>6006</v>
      </c>
      <c r="F29" s="31">
        <f t="shared" si="7"/>
        <v>366</v>
      </c>
      <c r="G29" s="22">
        <v>0</v>
      </c>
      <c r="H29" s="22">
        <v>366</v>
      </c>
      <c r="I29" s="22">
        <v>0</v>
      </c>
      <c r="J29" s="22">
        <v>0</v>
      </c>
      <c r="K29" s="22">
        <v>0</v>
      </c>
      <c r="L29" s="22">
        <v>879</v>
      </c>
      <c r="M29" s="22">
        <f t="shared" si="8"/>
        <v>204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204</v>
      </c>
      <c r="T29" s="22">
        <f t="shared" si="9"/>
        <v>6006</v>
      </c>
      <c r="U29" s="22">
        <v>6006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10"/>
        <v>1671</v>
      </c>
      <c r="AB29" s="22">
        <v>879</v>
      </c>
      <c r="AC29" s="22">
        <v>630</v>
      </c>
      <c r="AD29" s="22">
        <f t="shared" si="11"/>
        <v>162</v>
      </c>
      <c r="AE29" s="22">
        <v>0</v>
      </c>
      <c r="AF29" s="22">
        <v>162</v>
      </c>
      <c r="AG29" s="22">
        <v>0</v>
      </c>
      <c r="AH29" s="22">
        <v>0</v>
      </c>
      <c r="AI29" s="22">
        <v>0</v>
      </c>
    </row>
    <row r="30" spans="1:35" ht="13.5">
      <c r="A30" s="40" t="s">
        <v>17</v>
      </c>
      <c r="B30" s="40" t="s">
        <v>64</v>
      </c>
      <c r="C30" s="41" t="s">
        <v>65</v>
      </c>
      <c r="D30" s="31">
        <f t="shared" si="6"/>
        <v>2693</v>
      </c>
      <c r="E30" s="22">
        <v>2332</v>
      </c>
      <c r="F30" s="31">
        <f t="shared" si="7"/>
        <v>229</v>
      </c>
      <c r="G30" s="22">
        <v>0</v>
      </c>
      <c r="H30" s="22">
        <v>229</v>
      </c>
      <c r="I30" s="22">
        <v>0</v>
      </c>
      <c r="J30" s="22">
        <v>0</v>
      </c>
      <c r="K30" s="22">
        <v>0</v>
      </c>
      <c r="L30" s="22">
        <v>0</v>
      </c>
      <c r="M30" s="22">
        <f t="shared" si="8"/>
        <v>132</v>
      </c>
      <c r="N30" s="22">
        <v>0</v>
      </c>
      <c r="O30" s="22">
        <v>0</v>
      </c>
      <c r="P30" s="22">
        <v>132</v>
      </c>
      <c r="Q30" s="22">
        <v>0</v>
      </c>
      <c r="R30" s="22">
        <v>0</v>
      </c>
      <c r="S30" s="22">
        <v>0</v>
      </c>
      <c r="T30" s="22">
        <f t="shared" si="9"/>
        <v>2332</v>
      </c>
      <c r="U30" s="22">
        <v>2332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468</v>
      </c>
      <c r="AB30" s="22">
        <v>0</v>
      </c>
      <c r="AC30" s="22">
        <v>468</v>
      </c>
      <c r="AD30" s="22">
        <f t="shared" si="11"/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17</v>
      </c>
      <c r="B31" s="40" t="s">
        <v>66</v>
      </c>
      <c r="C31" s="41" t="s">
        <v>67</v>
      </c>
      <c r="D31" s="31">
        <f t="shared" si="6"/>
        <v>3863</v>
      </c>
      <c r="E31" s="22">
        <v>3214</v>
      </c>
      <c r="F31" s="31">
        <f t="shared" si="7"/>
        <v>287</v>
      </c>
      <c r="G31" s="22">
        <v>27</v>
      </c>
      <c r="H31" s="22">
        <v>260</v>
      </c>
      <c r="I31" s="22">
        <v>0</v>
      </c>
      <c r="J31" s="22">
        <v>0</v>
      </c>
      <c r="K31" s="22">
        <v>0</v>
      </c>
      <c r="L31" s="22">
        <v>0</v>
      </c>
      <c r="M31" s="22">
        <f t="shared" si="8"/>
        <v>362</v>
      </c>
      <c r="N31" s="22">
        <v>0</v>
      </c>
      <c r="O31" s="22">
        <v>35</v>
      </c>
      <c r="P31" s="22">
        <v>309</v>
      </c>
      <c r="Q31" s="22">
        <v>18</v>
      </c>
      <c r="R31" s="22">
        <v>0</v>
      </c>
      <c r="S31" s="22">
        <v>0</v>
      </c>
      <c r="T31" s="22">
        <f t="shared" si="9"/>
        <v>3241</v>
      </c>
      <c r="U31" s="22">
        <v>3214</v>
      </c>
      <c r="V31" s="22">
        <v>27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491</v>
      </c>
      <c r="AB31" s="22">
        <v>0</v>
      </c>
      <c r="AC31" s="22">
        <v>491</v>
      </c>
      <c r="AD31" s="22">
        <f t="shared" si="11"/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17</v>
      </c>
      <c r="B32" s="40" t="s">
        <v>68</v>
      </c>
      <c r="C32" s="41" t="s">
        <v>69</v>
      </c>
      <c r="D32" s="31">
        <f t="shared" si="6"/>
        <v>5651</v>
      </c>
      <c r="E32" s="22">
        <v>3597</v>
      </c>
      <c r="F32" s="31">
        <f t="shared" si="7"/>
        <v>1039</v>
      </c>
      <c r="G32" s="22">
        <v>0</v>
      </c>
      <c r="H32" s="22">
        <v>1039</v>
      </c>
      <c r="I32" s="22">
        <v>0</v>
      </c>
      <c r="J32" s="22">
        <v>0</v>
      </c>
      <c r="K32" s="22">
        <v>0</v>
      </c>
      <c r="L32" s="22">
        <v>497</v>
      </c>
      <c r="M32" s="22">
        <f t="shared" si="8"/>
        <v>518</v>
      </c>
      <c r="N32" s="22">
        <v>489</v>
      </c>
      <c r="O32" s="22">
        <v>0</v>
      </c>
      <c r="P32" s="22">
        <v>0</v>
      </c>
      <c r="Q32" s="22">
        <v>0</v>
      </c>
      <c r="R32" s="22">
        <v>0</v>
      </c>
      <c r="S32" s="22">
        <v>29</v>
      </c>
      <c r="T32" s="22">
        <f t="shared" si="9"/>
        <v>3597</v>
      </c>
      <c r="U32" s="22">
        <v>3597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1765</v>
      </c>
      <c r="AB32" s="22">
        <v>497</v>
      </c>
      <c r="AC32" s="22">
        <v>437</v>
      </c>
      <c r="AD32" s="22">
        <f t="shared" si="11"/>
        <v>831</v>
      </c>
      <c r="AE32" s="22">
        <v>0</v>
      </c>
      <c r="AF32" s="22">
        <v>831</v>
      </c>
      <c r="AG32" s="22">
        <v>0</v>
      </c>
      <c r="AH32" s="22">
        <v>0</v>
      </c>
      <c r="AI32" s="22">
        <v>0</v>
      </c>
    </row>
    <row r="33" spans="1:35" ht="13.5">
      <c r="A33" s="40" t="s">
        <v>17</v>
      </c>
      <c r="B33" s="40" t="s">
        <v>70</v>
      </c>
      <c r="C33" s="41" t="s">
        <v>71</v>
      </c>
      <c r="D33" s="31">
        <f t="shared" si="6"/>
        <v>1233</v>
      </c>
      <c r="E33" s="22">
        <v>998</v>
      </c>
      <c r="F33" s="31">
        <f t="shared" si="7"/>
        <v>233</v>
      </c>
      <c r="G33" s="22">
        <v>173</v>
      </c>
      <c r="H33" s="22">
        <v>60</v>
      </c>
      <c r="I33" s="22">
        <v>0</v>
      </c>
      <c r="J33" s="22">
        <v>0</v>
      </c>
      <c r="K33" s="22">
        <v>0</v>
      </c>
      <c r="L33" s="22">
        <v>2</v>
      </c>
      <c r="M33" s="22">
        <f t="shared" si="8"/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f t="shared" si="9"/>
        <v>1071</v>
      </c>
      <c r="U33" s="22">
        <v>998</v>
      </c>
      <c r="V33" s="22">
        <v>73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10"/>
        <v>143</v>
      </c>
      <c r="AB33" s="22">
        <v>2</v>
      </c>
      <c r="AC33" s="22">
        <v>109</v>
      </c>
      <c r="AD33" s="22">
        <f t="shared" si="11"/>
        <v>32</v>
      </c>
      <c r="AE33" s="22">
        <v>29</v>
      </c>
      <c r="AF33" s="22">
        <v>3</v>
      </c>
      <c r="AG33" s="22">
        <v>0</v>
      </c>
      <c r="AH33" s="22">
        <v>0</v>
      </c>
      <c r="AI33" s="22">
        <v>0</v>
      </c>
    </row>
    <row r="34" spans="1:35" ht="13.5">
      <c r="A34" s="40" t="s">
        <v>17</v>
      </c>
      <c r="B34" s="40" t="s">
        <v>72</v>
      </c>
      <c r="C34" s="41" t="s">
        <v>73</v>
      </c>
      <c r="D34" s="31">
        <f t="shared" si="6"/>
        <v>1592</v>
      </c>
      <c r="E34" s="22">
        <v>1245</v>
      </c>
      <c r="F34" s="31">
        <f t="shared" si="7"/>
        <v>326</v>
      </c>
      <c r="G34" s="22">
        <v>190</v>
      </c>
      <c r="H34" s="22">
        <v>136</v>
      </c>
      <c r="I34" s="22">
        <v>0</v>
      </c>
      <c r="J34" s="22">
        <v>0</v>
      </c>
      <c r="K34" s="22">
        <v>0</v>
      </c>
      <c r="L34" s="22">
        <v>21</v>
      </c>
      <c r="M34" s="22">
        <f t="shared" si="8"/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f t="shared" si="9"/>
        <v>1317</v>
      </c>
      <c r="U34" s="22">
        <v>1245</v>
      </c>
      <c r="V34" s="22">
        <v>71</v>
      </c>
      <c r="W34" s="22">
        <v>1</v>
      </c>
      <c r="X34" s="22">
        <v>0</v>
      </c>
      <c r="Y34" s="22">
        <v>0</v>
      </c>
      <c r="Z34" s="22">
        <v>0</v>
      </c>
      <c r="AA34" s="22">
        <f t="shared" si="10"/>
        <v>195</v>
      </c>
      <c r="AB34" s="22">
        <v>21</v>
      </c>
      <c r="AC34" s="22">
        <v>134</v>
      </c>
      <c r="AD34" s="22">
        <f t="shared" si="11"/>
        <v>40</v>
      </c>
      <c r="AE34" s="22">
        <v>33</v>
      </c>
      <c r="AF34" s="22">
        <v>7</v>
      </c>
      <c r="AG34" s="22">
        <v>0</v>
      </c>
      <c r="AH34" s="22">
        <v>0</v>
      </c>
      <c r="AI34" s="22">
        <v>0</v>
      </c>
    </row>
    <row r="35" spans="1:35" ht="13.5">
      <c r="A35" s="40" t="s">
        <v>17</v>
      </c>
      <c r="B35" s="40" t="s">
        <v>74</v>
      </c>
      <c r="C35" s="41" t="s">
        <v>75</v>
      </c>
      <c r="D35" s="31">
        <f t="shared" si="6"/>
        <v>2587</v>
      </c>
      <c r="E35" s="22">
        <v>1594</v>
      </c>
      <c r="F35" s="31">
        <f t="shared" si="7"/>
        <v>161</v>
      </c>
      <c r="G35" s="22">
        <v>0</v>
      </c>
      <c r="H35" s="22">
        <v>161</v>
      </c>
      <c r="I35" s="22">
        <v>0</v>
      </c>
      <c r="J35" s="22">
        <v>0</v>
      </c>
      <c r="K35" s="22">
        <v>0</v>
      </c>
      <c r="L35" s="22">
        <v>362</v>
      </c>
      <c r="M35" s="22">
        <f t="shared" si="8"/>
        <v>470</v>
      </c>
      <c r="N35" s="22">
        <v>351</v>
      </c>
      <c r="O35" s="22">
        <v>41</v>
      </c>
      <c r="P35" s="22">
        <v>78</v>
      </c>
      <c r="Q35" s="22">
        <v>0</v>
      </c>
      <c r="R35" s="22">
        <v>0</v>
      </c>
      <c r="S35" s="22">
        <v>0</v>
      </c>
      <c r="T35" s="22">
        <f t="shared" si="9"/>
        <v>1594</v>
      </c>
      <c r="U35" s="22">
        <v>1594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536</v>
      </c>
      <c r="AB35" s="22">
        <v>362</v>
      </c>
      <c r="AC35" s="22">
        <v>174</v>
      </c>
      <c r="AD35" s="22">
        <f t="shared" si="11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17</v>
      </c>
      <c r="B36" s="40" t="s">
        <v>76</v>
      </c>
      <c r="C36" s="41" t="s">
        <v>77</v>
      </c>
      <c r="D36" s="31">
        <f t="shared" si="6"/>
        <v>3166</v>
      </c>
      <c r="E36" s="22">
        <v>2429</v>
      </c>
      <c r="F36" s="31">
        <f t="shared" si="7"/>
        <v>273</v>
      </c>
      <c r="G36" s="22">
        <v>0</v>
      </c>
      <c r="H36" s="22">
        <v>273</v>
      </c>
      <c r="I36" s="22">
        <v>0</v>
      </c>
      <c r="J36" s="22">
        <v>0</v>
      </c>
      <c r="K36" s="22">
        <v>0</v>
      </c>
      <c r="L36" s="22">
        <v>447</v>
      </c>
      <c r="M36" s="22">
        <f t="shared" si="8"/>
        <v>17</v>
      </c>
      <c r="N36" s="22">
        <v>0</v>
      </c>
      <c r="O36" s="22">
        <v>7</v>
      </c>
      <c r="P36" s="22">
        <v>10</v>
      </c>
      <c r="Q36" s="22">
        <v>0</v>
      </c>
      <c r="R36" s="22">
        <v>0</v>
      </c>
      <c r="S36" s="22">
        <v>0</v>
      </c>
      <c r="T36" s="22">
        <f t="shared" si="9"/>
        <v>2429</v>
      </c>
      <c r="U36" s="22">
        <v>2429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10"/>
        <v>706</v>
      </c>
      <c r="AB36" s="22">
        <v>447</v>
      </c>
      <c r="AC36" s="22">
        <v>259</v>
      </c>
      <c r="AD36" s="22">
        <f t="shared" si="11"/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17</v>
      </c>
      <c r="B37" s="40" t="s">
        <v>78</v>
      </c>
      <c r="C37" s="41" t="s">
        <v>79</v>
      </c>
      <c r="D37" s="31">
        <f t="shared" si="6"/>
        <v>9912</v>
      </c>
      <c r="E37" s="22">
        <v>6740</v>
      </c>
      <c r="F37" s="31">
        <f t="shared" si="7"/>
        <v>506</v>
      </c>
      <c r="G37" s="22">
        <v>355</v>
      </c>
      <c r="H37" s="22">
        <v>151</v>
      </c>
      <c r="I37" s="22">
        <v>0</v>
      </c>
      <c r="J37" s="22">
        <v>0</v>
      </c>
      <c r="K37" s="22">
        <v>0</v>
      </c>
      <c r="L37" s="22">
        <v>2554</v>
      </c>
      <c r="M37" s="22">
        <f t="shared" si="8"/>
        <v>112</v>
      </c>
      <c r="N37" s="22">
        <v>1</v>
      </c>
      <c r="O37" s="22">
        <v>111</v>
      </c>
      <c r="P37" s="22">
        <v>0</v>
      </c>
      <c r="Q37" s="22">
        <v>0</v>
      </c>
      <c r="R37" s="22">
        <v>0</v>
      </c>
      <c r="S37" s="22">
        <v>0</v>
      </c>
      <c r="T37" s="22">
        <f t="shared" si="9"/>
        <v>6789</v>
      </c>
      <c r="U37" s="22">
        <v>6740</v>
      </c>
      <c r="V37" s="22">
        <v>49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10"/>
        <v>3583</v>
      </c>
      <c r="AB37" s="22">
        <v>2554</v>
      </c>
      <c r="AC37" s="22">
        <v>723</v>
      </c>
      <c r="AD37" s="22">
        <f t="shared" si="11"/>
        <v>306</v>
      </c>
      <c r="AE37" s="22">
        <v>306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17</v>
      </c>
      <c r="B38" s="40" t="s">
        <v>80</v>
      </c>
      <c r="C38" s="41" t="s">
        <v>81</v>
      </c>
      <c r="D38" s="31">
        <f t="shared" si="6"/>
        <v>1922</v>
      </c>
      <c r="E38" s="22">
        <v>1660</v>
      </c>
      <c r="F38" s="31">
        <f t="shared" si="7"/>
        <v>262</v>
      </c>
      <c r="G38" s="22">
        <v>184</v>
      </c>
      <c r="H38" s="22">
        <v>78</v>
      </c>
      <c r="I38" s="22">
        <v>0</v>
      </c>
      <c r="J38" s="22">
        <v>0</v>
      </c>
      <c r="K38" s="22">
        <v>0</v>
      </c>
      <c r="L38" s="22">
        <v>0</v>
      </c>
      <c r="M38" s="22">
        <f t="shared" si="8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9"/>
        <v>1693</v>
      </c>
      <c r="U38" s="22">
        <v>1660</v>
      </c>
      <c r="V38" s="22">
        <v>33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278</v>
      </c>
      <c r="AB38" s="22">
        <v>0</v>
      </c>
      <c r="AC38" s="22">
        <v>181</v>
      </c>
      <c r="AD38" s="22">
        <f t="shared" si="11"/>
        <v>97</v>
      </c>
      <c r="AE38" s="22">
        <v>97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17</v>
      </c>
      <c r="B39" s="40" t="s">
        <v>82</v>
      </c>
      <c r="C39" s="41" t="s">
        <v>83</v>
      </c>
      <c r="D39" s="31">
        <f t="shared" si="6"/>
        <v>3698</v>
      </c>
      <c r="E39" s="22">
        <v>3146</v>
      </c>
      <c r="F39" s="31">
        <f t="shared" si="7"/>
        <v>552</v>
      </c>
      <c r="G39" s="22">
        <v>431</v>
      </c>
      <c r="H39" s="22">
        <v>121</v>
      </c>
      <c r="I39" s="22">
        <v>0</v>
      </c>
      <c r="J39" s="22">
        <v>0</v>
      </c>
      <c r="K39" s="22">
        <v>0</v>
      </c>
      <c r="L39" s="22">
        <v>0</v>
      </c>
      <c r="M39" s="22">
        <f t="shared" si="8"/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f t="shared" si="9"/>
        <v>3215</v>
      </c>
      <c r="U39" s="22">
        <v>3146</v>
      </c>
      <c r="V39" s="22">
        <v>69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586</v>
      </c>
      <c r="AB39" s="22">
        <v>0</v>
      </c>
      <c r="AC39" s="22">
        <v>343</v>
      </c>
      <c r="AD39" s="22">
        <f t="shared" si="11"/>
        <v>243</v>
      </c>
      <c r="AE39" s="22">
        <v>243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17</v>
      </c>
      <c r="B40" s="40" t="s">
        <v>84</v>
      </c>
      <c r="C40" s="41" t="s">
        <v>85</v>
      </c>
      <c r="D40" s="31">
        <f t="shared" si="6"/>
        <v>3248</v>
      </c>
      <c r="E40" s="22">
        <v>2578</v>
      </c>
      <c r="F40" s="31">
        <f t="shared" si="7"/>
        <v>670</v>
      </c>
      <c r="G40" s="22">
        <v>418</v>
      </c>
      <c r="H40" s="22">
        <v>252</v>
      </c>
      <c r="I40" s="22">
        <v>0</v>
      </c>
      <c r="J40" s="22">
        <v>0</v>
      </c>
      <c r="K40" s="22">
        <v>0</v>
      </c>
      <c r="L40" s="22">
        <v>0</v>
      </c>
      <c r="M40" s="22">
        <f t="shared" si="8"/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f t="shared" si="9"/>
        <v>2659</v>
      </c>
      <c r="U40" s="22">
        <v>2578</v>
      </c>
      <c r="V40" s="22">
        <v>81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480</v>
      </c>
      <c r="AB40" s="22">
        <v>0</v>
      </c>
      <c r="AC40" s="22">
        <v>267</v>
      </c>
      <c r="AD40" s="22">
        <f t="shared" si="11"/>
        <v>213</v>
      </c>
      <c r="AE40" s="22">
        <v>213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17</v>
      </c>
      <c r="B41" s="40" t="s">
        <v>86</v>
      </c>
      <c r="C41" s="41" t="s">
        <v>87</v>
      </c>
      <c r="D41" s="31">
        <f t="shared" si="6"/>
        <v>532</v>
      </c>
      <c r="E41" s="22">
        <v>305</v>
      </c>
      <c r="F41" s="31">
        <f t="shared" si="7"/>
        <v>227</v>
      </c>
      <c r="G41" s="22">
        <v>218</v>
      </c>
      <c r="H41" s="22">
        <v>9</v>
      </c>
      <c r="I41" s="22">
        <v>0</v>
      </c>
      <c r="J41" s="22">
        <v>0</v>
      </c>
      <c r="K41" s="22">
        <v>0</v>
      </c>
      <c r="L41" s="22">
        <v>0</v>
      </c>
      <c r="M41" s="22">
        <f t="shared" si="8"/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f t="shared" si="9"/>
        <v>332</v>
      </c>
      <c r="U41" s="22">
        <v>305</v>
      </c>
      <c r="V41" s="22">
        <v>27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218</v>
      </c>
      <c r="AB41" s="22">
        <v>0</v>
      </c>
      <c r="AC41" s="22">
        <v>33</v>
      </c>
      <c r="AD41" s="22">
        <f t="shared" si="11"/>
        <v>185</v>
      </c>
      <c r="AE41" s="22">
        <v>185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17</v>
      </c>
      <c r="B42" s="40" t="s">
        <v>88</v>
      </c>
      <c r="C42" s="41" t="s">
        <v>89</v>
      </c>
      <c r="D42" s="31">
        <f t="shared" si="6"/>
        <v>874</v>
      </c>
      <c r="E42" s="22">
        <v>680</v>
      </c>
      <c r="F42" s="31">
        <f t="shared" si="7"/>
        <v>194</v>
      </c>
      <c r="G42" s="22">
        <v>125</v>
      </c>
      <c r="H42" s="22">
        <v>69</v>
      </c>
      <c r="I42" s="22">
        <v>0</v>
      </c>
      <c r="J42" s="22">
        <v>0</v>
      </c>
      <c r="K42" s="22">
        <v>0</v>
      </c>
      <c r="L42" s="22">
        <v>0</v>
      </c>
      <c r="M42" s="22">
        <f t="shared" si="8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9"/>
        <v>696</v>
      </c>
      <c r="U42" s="22">
        <v>680</v>
      </c>
      <c r="V42" s="22">
        <v>16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151</v>
      </c>
      <c r="AB42" s="22">
        <v>0</v>
      </c>
      <c r="AC42" s="22">
        <v>70</v>
      </c>
      <c r="AD42" s="22">
        <f t="shared" si="11"/>
        <v>81</v>
      </c>
      <c r="AE42" s="22">
        <v>81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17</v>
      </c>
      <c r="B43" s="40" t="s">
        <v>90</v>
      </c>
      <c r="C43" s="41" t="s">
        <v>91</v>
      </c>
      <c r="D43" s="31">
        <f t="shared" si="6"/>
        <v>8594</v>
      </c>
      <c r="E43" s="22">
        <v>6852</v>
      </c>
      <c r="F43" s="31">
        <f t="shared" si="7"/>
        <v>1542</v>
      </c>
      <c r="G43" s="22">
        <v>1155</v>
      </c>
      <c r="H43" s="22">
        <v>387</v>
      </c>
      <c r="I43" s="22">
        <v>0</v>
      </c>
      <c r="J43" s="22">
        <v>0</v>
      </c>
      <c r="K43" s="22">
        <v>0</v>
      </c>
      <c r="L43" s="22">
        <v>200</v>
      </c>
      <c r="M43" s="22">
        <f t="shared" si="8"/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9"/>
        <v>7329</v>
      </c>
      <c r="U43" s="22">
        <v>6852</v>
      </c>
      <c r="V43" s="22">
        <v>474</v>
      </c>
      <c r="W43" s="22">
        <v>3</v>
      </c>
      <c r="X43" s="22">
        <v>0</v>
      </c>
      <c r="Y43" s="22">
        <v>0</v>
      </c>
      <c r="Z43" s="22">
        <v>0</v>
      </c>
      <c r="AA43" s="22">
        <f t="shared" si="10"/>
        <v>1169</v>
      </c>
      <c r="AB43" s="22">
        <v>200</v>
      </c>
      <c r="AC43" s="22">
        <v>747</v>
      </c>
      <c r="AD43" s="22">
        <f t="shared" si="11"/>
        <v>222</v>
      </c>
      <c r="AE43" s="22">
        <v>198</v>
      </c>
      <c r="AF43" s="22">
        <v>24</v>
      </c>
      <c r="AG43" s="22">
        <v>0</v>
      </c>
      <c r="AH43" s="22">
        <v>0</v>
      </c>
      <c r="AI43" s="22">
        <v>0</v>
      </c>
    </row>
    <row r="44" spans="1:35" ht="13.5">
      <c r="A44" s="40" t="s">
        <v>17</v>
      </c>
      <c r="B44" s="40" t="s">
        <v>92</v>
      </c>
      <c r="C44" s="41" t="s">
        <v>93</v>
      </c>
      <c r="D44" s="31">
        <f t="shared" si="6"/>
        <v>386</v>
      </c>
      <c r="E44" s="22">
        <v>246</v>
      </c>
      <c r="F44" s="31">
        <f t="shared" si="7"/>
        <v>140</v>
      </c>
      <c r="G44" s="22">
        <v>118</v>
      </c>
      <c r="H44" s="22">
        <v>22</v>
      </c>
      <c r="I44" s="22">
        <v>0</v>
      </c>
      <c r="J44" s="22">
        <v>0</v>
      </c>
      <c r="K44" s="22">
        <v>0</v>
      </c>
      <c r="L44" s="22">
        <v>0</v>
      </c>
      <c r="M44" s="22">
        <f t="shared" si="8"/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f t="shared" si="9"/>
        <v>300</v>
      </c>
      <c r="U44" s="22">
        <v>246</v>
      </c>
      <c r="V44" s="22">
        <v>54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83</v>
      </c>
      <c r="AB44" s="22">
        <v>0</v>
      </c>
      <c r="AC44" s="22">
        <v>45</v>
      </c>
      <c r="AD44" s="22">
        <f t="shared" si="11"/>
        <v>38</v>
      </c>
      <c r="AE44" s="22">
        <v>38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17</v>
      </c>
      <c r="B45" s="40" t="s">
        <v>94</v>
      </c>
      <c r="C45" s="41" t="s">
        <v>95</v>
      </c>
      <c r="D45" s="31">
        <f t="shared" si="6"/>
        <v>1434</v>
      </c>
      <c r="E45" s="22">
        <v>1043</v>
      </c>
      <c r="F45" s="31">
        <f t="shared" si="7"/>
        <v>287</v>
      </c>
      <c r="G45" s="22">
        <v>287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8"/>
        <v>104</v>
      </c>
      <c r="N45" s="22">
        <v>27</v>
      </c>
      <c r="O45" s="22">
        <v>0</v>
      </c>
      <c r="P45" s="22">
        <v>71</v>
      </c>
      <c r="Q45" s="22">
        <v>6</v>
      </c>
      <c r="R45" s="22">
        <v>0</v>
      </c>
      <c r="S45" s="22">
        <v>0</v>
      </c>
      <c r="T45" s="22">
        <f t="shared" si="9"/>
        <v>1137</v>
      </c>
      <c r="U45" s="22">
        <v>1043</v>
      </c>
      <c r="V45" s="22">
        <v>94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295</v>
      </c>
      <c r="AB45" s="22">
        <v>0</v>
      </c>
      <c r="AC45" s="22">
        <v>265</v>
      </c>
      <c r="AD45" s="22">
        <f t="shared" si="11"/>
        <v>30</v>
      </c>
      <c r="AE45" s="22">
        <v>30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17</v>
      </c>
      <c r="B46" s="40" t="s">
        <v>96</v>
      </c>
      <c r="C46" s="41" t="s">
        <v>97</v>
      </c>
      <c r="D46" s="31">
        <f t="shared" si="6"/>
        <v>1301</v>
      </c>
      <c r="E46" s="22">
        <v>933</v>
      </c>
      <c r="F46" s="31">
        <f t="shared" si="7"/>
        <v>368</v>
      </c>
      <c r="G46" s="22">
        <v>306</v>
      </c>
      <c r="H46" s="22">
        <v>62</v>
      </c>
      <c r="I46" s="22">
        <v>0</v>
      </c>
      <c r="J46" s="22">
        <v>0</v>
      </c>
      <c r="K46" s="22">
        <v>0</v>
      </c>
      <c r="L46" s="22">
        <v>0</v>
      </c>
      <c r="M46" s="22">
        <f t="shared" si="8"/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9"/>
        <v>1052</v>
      </c>
      <c r="U46" s="22">
        <v>933</v>
      </c>
      <c r="V46" s="22">
        <v>119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268</v>
      </c>
      <c r="AB46" s="22">
        <v>0</v>
      </c>
      <c r="AC46" s="22">
        <v>157</v>
      </c>
      <c r="AD46" s="22">
        <f t="shared" si="11"/>
        <v>111</v>
      </c>
      <c r="AE46" s="22">
        <v>111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17</v>
      </c>
      <c r="B47" s="40" t="s">
        <v>98</v>
      </c>
      <c r="C47" s="41" t="s">
        <v>99</v>
      </c>
      <c r="D47" s="31">
        <f t="shared" si="6"/>
        <v>1455</v>
      </c>
      <c r="E47" s="22">
        <v>1107</v>
      </c>
      <c r="F47" s="31">
        <f t="shared" si="7"/>
        <v>348</v>
      </c>
      <c r="G47" s="22">
        <v>275</v>
      </c>
      <c r="H47" s="22">
        <v>73</v>
      </c>
      <c r="I47" s="22">
        <v>0</v>
      </c>
      <c r="J47" s="22">
        <v>0</v>
      </c>
      <c r="K47" s="22">
        <v>0</v>
      </c>
      <c r="L47" s="22">
        <v>0</v>
      </c>
      <c r="M47" s="22">
        <f t="shared" si="8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9"/>
        <v>1210</v>
      </c>
      <c r="U47" s="22">
        <v>1107</v>
      </c>
      <c r="V47" s="22">
        <v>103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10"/>
        <v>282</v>
      </c>
      <c r="AB47" s="22">
        <v>0</v>
      </c>
      <c r="AC47" s="22">
        <v>181</v>
      </c>
      <c r="AD47" s="22">
        <f t="shared" si="11"/>
        <v>101</v>
      </c>
      <c r="AE47" s="22">
        <v>101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17</v>
      </c>
      <c r="B48" s="40" t="s">
        <v>100</v>
      </c>
      <c r="C48" s="41" t="s">
        <v>101</v>
      </c>
      <c r="D48" s="31">
        <f t="shared" si="6"/>
        <v>356</v>
      </c>
      <c r="E48" s="22">
        <v>228</v>
      </c>
      <c r="F48" s="31">
        <f t="shared" si="7"/>
        <v>128</v>
      </c>
      <c r="G48" s="22">
        <v>103</v>
      </c>
      <c r="H48" s="22">
        <v>25</v>
      </c>
      <c r="I48" s="22">
        <v>0</v>
      </c>
      <c r="J48" s="22">
        <v>0</v>
      </c>
      <c r="K48" s="22">
        <v>0</v>
      </c>
      <c r="L48" s="22">
        <v>0</v>
      </c>
      <c r="M48" s="22">
        <f t="shared" si="8"/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9"/>
        <v>273</v>
      </c>
      <c r="U48" s="22">
        <v>228</v>
      </c>
      <c r="V48" s="22">
        <v>45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10"/>
        <v>75</v>
      </c>
      <c r="AB48" s="22">
        <v>0</v>
      </c>
      <c r="AC48" s="22">
        <v>41</v>
      </c>
      <c r="AD48" s="22">
        <f t="shared" si="11"/>
        <v>34</v>
      </c>
      <c r="AE48" s="22">
        <v>34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17</v>
      </c>
      <c r="B49" s="40" t="s">
        <v>102</v>
      </c>
      <c r="C49" s="41" t="s">
        <v>103</v>
      </c>
      <c r="D49" s="31">
        <f t="shared" si="6"/>
        <v>294</v>
      </c>
      <c r="E49" s="22">
        <v>196</v>
      </c>
      <c r="F49" s="31">
        <f t="shared" si="7"/>
        <v>98</v>
      </c>
      <c r="G49" s="22">
        <v>66</v>
      </c>
      <c r="H49" s="22">
        <v>32</v>
      </c>
      <c r="I49" s="22">
        <v>0</v>
      </c>
      <c r="J49" s="22">
        <v>0</v>
      </c>
      <c r="K49" s="22">
        <v>0</v>
      </c>
      <c r="L49" s="22">
        <v>0</v>
      </c>
      <c r="M49" s="22">
        <f t="shared" si="8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9"/>
        <v>226</v>
      </c>
      <c r="U49" s="22">
        <v>196</v>
      </c>
      <c r="V49" s="22">
        <v>30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10"/>
        <v>56</v>
      </c>
      <c r="AB49" s="22">
        <v>0</v>
      </c>
      <c r="AC49" s="22">
        <v>34</v>
      </c>
      <c r="AD49" s="22">
        <f t="shared" si="11"/>
        <v>22</v>
      </c>
      <c r="AE49" s="22">
        <v>22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17</v>
      </c>
      <c r="B50" s="40" t="s">
        <v>104</v>
      </c>
      <c r="C50" s="41" t="s">
        <v>105</v>
      </c>
      <c r="D50" s="31">
        <f t="shared" si="6"/>
        <v>787</v>
      </c>
      <c r="E50" s="22">
        <v>648</v>
      </c>
      <c r="F50" s="31">
        <f t="shared" si="7"/>
        <v>50</v>
      </c>
      <c r="G50" s="22">
        <v>0</v>
      </c>
      <c r="H50" s="22">
        <v>0</v>
      </c>
      <c r="I50" s="22">
        <v>0</v>
      </c>
      <c r="J50" s="22">
        <v>0</v>
      </c>
      <c r="K50" s="22">
        <v>50</v>
      </c>
      <c r="L50" s="22">
        <v>0</v>
      </c>
      <c r="M50" s="22">
        <f t="shared" si="8"/>
        <v>89</v>
      </c>
      <c r="N50" s="22">
        <v>0</v>
      </c>
      <c r="O50" s="22">
        <v>38</v>
      </c>
      <c r="P50" s="22">
        <v>50</v>
      </c>
      <c r="Q50" s="22">
        <v>1</v>
      </c>
      <c r="R50" s="22">
        <v>0</v>
      </c>
      <c r="S50" s="22">
        <v>0</v>
      </c>
      <c r="T50" s="22">
        <f t="shared" si="9"/>
        <v>648</v>
      </c>
      <c r="U50" s="22">
        <v>648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10"/>
        <v>50</v>
      </c>
      <c r="AB50" s="22">
        <v>0</v>
      </c>
      <c r="AC50" s="22">
        <v>0</v>
      </c>
      <c r="AD50" s="22">
        <f t="shared" si="11"/>
        <v>50</v>
      </c>
      <c r="AE50" s="22">
        <v>0</v>
      </c>
      <c r="AF50" s="22">
        <v>0</v>
      </c>
      <c r="AG50" s="22">
        <v>0</v>
      </c>
      <c r="AH50" s="22">
        <v>0</v>
      </c>
      <c r="AI50" s="22">
        <v>50</v>
      </c>
    </row>
    <row r="51" spans="1:35" ht="13.5">
      <c r="A51" s="40" t="s">
        <v>17</v>
      </c>
      <c r="B51" s="40" t="s">
        <v>106</v>
      </c>
      <c r="C51" s="41" t="s">
        <v>107</v>
      </c>
      <c r="D51" s="31">
        <f t="shared" si="6"/>
        <v>284</v>
      </c>
      <c r="E51" s="22">
        <v>239</v>
      </c>
      <c r="F51" s="31">
        <f t="shared" si="7"/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f t="shared" si="8"/>
        <v>45</v>
      </c>
      <c r="N51" s="22">
        <v>0</v>
      </c>
      <c r="O51" s="22">
        <v>19</v>
      </c>
      <c r="P51" s="22">
        <v>26</v>
      </c>
      <c r="Q51" s="22">
        <v>0</v>
      </c>
      <c r="R51" s="22">
        <v>0</v>
      </c>
      <c r="S51" s="22">
        <v>0</v>
      </c>
      <c r="T51" s="22">
        <f t="shared" si="9"/>
        <v>239</v>
      </c>
      <c r="U51" s="22">
        <v>239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10"/>
        <v>0</v>
      </c>
      <c r="AB51" s="22">
        <v>0</v>
      </c>
      <c r="AC51" s="22">
        <v>0</v>
      </c>
      <c r="AD51" s="22">
        <f t="shared" si="11"/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17</v>
      </c>
      <c r="B52" s="40" t="s">
        <v>108</v>
      </c>
      <c r="C52" s="41" t="s">
        <v>109</v>
      </c>
      <c r="D52" s="31">
        <f t="shared" si="6"/>
        <v>766</v>
      </c>
      <c r="E52" s="22">
        <v>510</v>
      </c>
      <c r="F52" s="31">
        <f t="shared" si="7"/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96</v>
      </c>
      <c r="M52" s="22">
        <f t="shared" si="8"/>
        <v>160</v>
      </c>
      <c r="N52" s="22">
        <v>71</v>
      </c>
      <c r="O52" s="22">
        <v>38</v>
      </c>
      <c r="P52" s="22">
        <v>49</v>
      </c>
      <c r="Q52" s="22">
        <v>0</v>
      </c>
      <c r="R52" s="22">
        <v>0</v>
      </c>
      <c r="S52" s="22">
        <v>2</v>
      </c>
      <c r="T52" s="22">
        <f t="shared" si="9"/>
        <v>510</v>
      </c>
      <c r="U52" s="22">
        <v>510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10"/>
        <v>96</v>
      </c>
      <c r="AB52" s="22">
        <v>96</v>
      </c>
      <c r="AC52" s="22">
        <v>0</v>
      </c>
      <c r="AD52" s="22">
        <f t="shared" si="11"/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17</v>
      </c>
      <c r="B53" s="40" t="s">
        <v>110</v>
      </c>
      <c r="C53" s="41" t="s">
        <v>111</v>
      </c>
      <c r="D53" s="31">
        <f t="shared" si="6"/>
        <v>509</v>
      </c>
      <c r="E53" s="22">
        <v>371</v>
      </c>
      <c r="F53" s="31">
        <f t="shared" si="7"/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f t="shared" si="8"/>
        <v>138</v>
      </c>
      <c r="N53" s="22">
        <v>91</v>
      </c>
      <c r="O53" s="22">
        <v>13</v>
      </c>
      <c r="P53" s="22">
        <v>25</v>
      </c>
      <c r="Q53" s="22">
        <v>1</v>
      </c>
      <c r="R53" s="22">
        <v>1</v>
      </c>
      <c r="S53" s="22">
        <v>7</v>
      </c>
      <c r="T53" s="22">
        <f t="shared" si="9"/>
        <v>371</v>
      </c>
      <c r="U53" s="22">
        <v>371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0</v>
      </c>
      <c r="AB53" s="22">
        <v>0</v>
      </c>
      <c r="AC53" s="22">
        <v>0</v>
      </c>
      <c r="AD53" s="22">
        <f t="shared" si="11"/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17</v>
      </c>
      <c r="B54" s="40" t="s">
        <v>112</v>
      </c>
      <c r="C54" s="41" t="s">
        <v>113</v>
      </c>
      <c r="D54" s="31">
        <f t="shared" si="6"/>
        <v>2136</v>
      </c>
      <c r="E54" s="22">
        <v>1801</v>
      </c>
      <c r="F54" s="31">
        <f t="shared" si="7"/>
        <v>335</v>
      </c>
      <c r="G54" s="22">
        <v>167</v>
      </c>
      <c r="H54" s="22">
        <v>168</v>
      </c>
      <c r="I54" s="22">
        <v>0</v>
      </c>
      <c r="J54" s="22">
        <v>0</v>
      </c>
      <c r="K54" s="22">
        <v>0</v>
      </c>
      <c r="L54" s="22">
        <v>0</v>
      </c>
      <c r="M54" s="22">
        <f t="shared" si="8"/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f t="shared" si="9"/>
        <v>1896</v>
      </c>
      <c r="U54" s="22">
        <v>1801</v>
      </c>
      <c r="V54" s="22">
        <v>95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312</v>
      </c>
      <c r="AB54" s="22">
        <v>0</v>
      </c>
      <c r="AC54" s="22">
        <v>288</v>
      </c>
      <c r="AD54" s="22">
        <f t="shared" si="11"/>
        <v>24</v>
      </c>
      <c r="AE54" s="22">
        <v>0</v>
      </c>
      <c r="AF54" s="22">
        <v>24</v>
      </c>
      <c r="AG54" s="22">
        <v>0</v>
      </c>
      <c r="AH54" s="22">
        <v>0</v>
      </c>
      <c r="AI54" s="22">
        <v>0</v>
      </c>
    </row>
    <row r="55" spans="1:35" ht="13.5">
      <c r="A55" s="40" t="s">
        <v>17</v>
      </c>
      <c r="B55" s="40" t="s">
        <v>114</v>
      </c>
      <c r="C55" s="41" t="s">
        <v>115</v>
      </c>
      <c r="D55" s="31">
        <f t="shared" si="6"/>
        <v>3547</v>
      </c>
      <c r="E55" s="22">
        <v>2654</v>
      </c>
      <c r="F55" s="31">
        <f t="shared" si="7"/>
        <v>641</v>
      </c>
      <c r="G55" s="22">
        <v>641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f t="shared" si="8"/>
        <v>252</v>
      </c>
      <c r="N55" s="22">
        <v>66</v>
      </c>
      <c r="O55" s="22">
        <v>0</v>
      </c>
      <c r="P55" s="22">
        <v>173</v>
      </c>
      <c r="Q55" s="22">
        <v>13</v>
      </c>
      <c r="R55" s="22">
        <v>0</v>
      </c>
      <c r="S55" s="22">
        <v>0</v>
      </c>
      <c r="T55" s="22">
        <f t="shared" si="9"/>
        <v>2828</v>
      </c>
      <c r="U55" s="22">
        <v>2654</v>
      </c>
      <c r="V55" s="22">
        <v>174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733</v>
      </c>
      <c r="AB55" s="22">
        <v>0</v>
      </c>
      <c r="AC55" s="22">
        <v>660</v>
      </c>
      <c r="AD55" s="22">
        <f t="shared" si="11"/>
        <v>73</v>
      </c>
      <c r="AE55" s="22">
        <v>73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17</v>
      </c>
      <c r="B56" s="40" t="s">
        <v>116</v>
      </c>
      <c r="C56" s="41" t="s">
        <v>117</v>
      </c>
      <c r="D56" s="31">
        <f t="shared" si="6"/>
        <v>1221</v>
      </c>
      <c r="E56" s="22">
        <v>937</v>
      </c>
      <c r="F56" s="31">
        <f t="shared" si="7"/>
        <v>147</v>
      </c>
      <c r="G56" s="22">
        <v>0</v>
      </c>
      <c r="H56" s="22">
        <v>147</v>
      </c>
      <c r="I56" s="22">
        <v>0</v>
      </c>
      <c r="J56" s="22">
        <v>0</v>
      </c>
      <c r="K56" s="22">
        <v>0</v>
      </c>
      <c r="L56" s="22">
        <v>0</v>
      </c>
      <c r="M56" s="22">
        <f t="shared" si="8"/>
        <v>137</v>
      </c>
      <c r="N56" s="22">
        <v>0</v>
      </c>
      <c r="O56" s="22">
        <v>137</v>
      </c>
      <c r="P56" s="22">
        <v>0</v>
      </c>
      <c r="Q56" s="22">
        <v>0</v>
      </c>
      <c r="R56" s="22">
        <v>0</v>
      </c>
      <c r="S56" s="22">
        <v>0</v>
      </c>
      <c r="T56" s="22">
        <f t="shared" si="9"/>
        <v>937</v>
      </c>
      <c r="U56" s="22">
        <v>937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204</v>
      </c>
      <c r="AB56" s="22">
        <v>0</v>
      </c>
      <c r="AC56" s="22">
        <v>105</v>
      </c>
      <c r="AD56" s="22">
        <f t="shared" si="11"/>
        <v>99</v>
      </c>
      <c r="AE56" s="22">
        <v>0</v>
      </c>
      <c r="AF56" s="22">
        <v>99</v>
      </c>
      <c r="AG56" s="22">
        <v>0</v>
      </c>
      <c r="AH56" s="22">
        <v>0</v>
      </c>
      <c r="AI56" s="22">
        <v>0</v>
      </c>
    </row>
    <row r="57" spans="1:35" ht="13.5">
      <c r="A57" s="40" t="s">
        <v>17</v>
      </c>
      <c r="B57" s="40" t="s">
        <v>118</v>
      </c>
      <c r="C57" s="41" t="s">
        <v>119</v>
      </c>
      <c r="D57" s="31">
        <f t="shared" si="6"/>
        <v>4143</v>
      </c>
      <c r="E57" s="22">
        <v>3578</v>
      </c>
      <c r="F57" s="31">
        <f t="shared" si="7"/>
        <v>565</v>
      </c>
      <c r="G57" s="22">
        <v>309</v>
      </c>
      <c r="H57" s="22">
        <v>256</v>
      </c>
      <c r="I57" s="22">
        <v>0</v>
      </c>
      <c r="J57" s="22">
        <v>0</v>
      </c>
      <c r="K57" s="22">
        <v>0</v>
      </c>
      <c r="L57" s="22">
        <v>0</v>
      </c>
      <c r="M57" s="22">
        <f t="shared" si="8"/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9"/>
        <v>3755</v>
      </c>
      <c r="U57" s="22">
        <v>3578</v>
      </c>
      <c r="V57" s="22">
        <v>177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608</v>
      </c>
      <c r="AB57" s="22">
        <v>0</v>
      </c>
      <c r="AC57" s="22">
        <v>572</v>
      </c>
      <c r="AD57" s="22">
        <f t="shared" si="11"/>
        <v>36</v>
      </c>
      <c r="AE57" s="22">
        <v>0</v>
      </c>
      <c r="AF57" s="22">
        <v>36</v>
      </c>
      <c r="AG57" s="22">
        <v>0</v>
      </c>
      <c r="AH57" s="22">
        <v>0</v>
      </c>
      <c r="AI57" s="22">
        <v>0</v>
      </c>
    </row>
    <row r="58" spans="1:35" ht="13.5">
      <c r="A58" s="40" t="s">
        <v>17</v>
      </c>
      <c r="B58" s="40" t="s">
        <v>120</v>
      </c>
      <c r="C58" s="41" t="s">
        <v>121</v>
      </c>
      <c r="D58" s="31">
        <f t="shared" si="6"/>
        <v>458</v>
      </c>
      <c r="E58" s="22">
        <v>336</v>
      </c>
      <c r="F58" s="31">
        <f t="shared" si="7"/>
        <v>4</v>
      </c>
      <c r="G58" s="22">
        <v>0</v>
      </c>
      <c r="H58" s="22">
        <v>4</v>
      </c>
      <c r="I58" s="22">
        <v>0</v>
      </c>
      <c r="J58" s="22">
        <v>0</v>
      </c>
      <c r="K58" s="22">
        <v>0</v>
      </c>
      <c r="L58" s="22">
        <v>6</v>
      </c>
      <c r="M58" s="22">
        <f t="shared" si="8"/>
        <v>112</v>
      </c>
      <c r="N58" s="22">
        <v>0</v>
      </c>
      <c r="O58" s="22">
        <v>106</v>
      </c>
      <c r="P58" s="22">
        <v>6</v>
      </c>
      <c r="Q58" s="22">
        <v>0</v>
      </c>
      <c r="R58" s="22">
        <v>0</v>
      </c>
      <c r="S58" s="22">
        <v>0</v>
      </c>
      <c r="T58" s="22">
        <f t="shared" si="9"/>
        <v>336</v>
      </c>
      <c r="U58" s="22">
        <v>336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78</v>
      </c>
      <c r="AB58" s="22">
        <v>6</v>
      </c>
      <c r="AC58" s="22">
        <v>72</v>
      </c>
      <c r="AD58" s="22">
        <f t="shared" si="11"/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17</v>
      </c>
      <c r="B59" s="40" t="s">
        <v>122</v>
      </c>
      <c r="C59" s="41" t="s">
        <v>123</v>
      </c>
      <c r="D59" s="31">
        <f t="shared" si="6"/>
        <v>297</v>
      </c>
      <c r="E59" s="22">
        <v>214</v>
      </c>
      <c r="F59" s="31">
        <f t="shared" si="7"/>
        <v>5</v>
      </c>
      <c r="G59" s="22">
        <v>0</v>
      </c>
      <c r="H59" s="22">
        <v>5</v>
      </c>
      <c r="I59" s="22">
        <v>0</v>
      </c>
      <c r="J59" s="22">
        <v>0</v>
      </c>
      <c r="K59" s="22">
        <v>0</v>
      </c>
      <c r="L59" s="22">
        <v>5</v>
      </c>
      <c r="M59" s="22">
        <f t="shared" si="8"/>
        <v>73</v>
      </c>
      <c r="N59" s="22">
        <v>0</v>
      </c>
      <c r="O59" s="22">
        <v>68</v>
      </c>
      <c r="P59" s="22">
        <v>5</v>
      </c>
      <c r="Q59" s="22">
        <v>0</v>
      </c>
      <c r="R59" s="22">
        <v>0</v>
      </c>
      <c r="S59" s="22">
        <v>0</v>
      </c>
      <c r="T59" s="22">
        <f t="shared" si="9"/>
        <v>214</v>
      </c>
      <c r="U59" s="22">
        <v>214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40</v>
      </c>
      <c r="AB59" s="22">
        <v>5</v>
      </c>
      <c r="AC59" s="22">
        <v>35</v>
      </c>
      <c r="AD59" s="22">
        <f t="shared" si="11"/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</row>
    <row r="60" spans="1:35" ht="13.5">
      <c r="A60" s="40" t="s">
        <v>17</v>
      </c>
      <c r="B60" s="40" t="s">
        <v>124</v>
      </c>
      <c r="C60" s="41" t="s">
        <v>2</v>
      </c>
      <c r="D60" s="31">
        <f t="shared" si="6"/>
        <v>1279</v>
      </c>
      <c r="E60" s="22">
        <v>1029</v>
      </c>
      <c r="F60" s="31">
        <f t="shared" si="7"/>
        <v>118</v>
      </c>
      <c r="G60" s="22">
        <v>0</v>
      </c>
      <c r="H60" s="22">
        <v>118</v>
      </c>
      <c r="I60" s="22">
        <v>0</v>
      </c>
      <c r="J60" s="22">
        <v>0</v>
      </c>
      <c r="K60" s="22">
        <v>0</v>
      </c>
      <c r="L60" s="22">
        <v>0</v>
      </c>
      <c r="M60" s="22">
        <f t="shared" si="8"/>
        <v>132</v>
      </c>
      <c r="N60" s="22">
        <v>0</v>
      </c>
      <c r="O60" s="22">
        <v>132</v>
      </c>
      <c r="P60" s="22">
        <v>0</v>
      </c>
      <c r="Q60" s="22">
        <v>0</v>
      </c>
      <c r="R60" s="22">
        <v>0</v>
      </c>
      <c r="S60" s="22">
        <v>0</v>
      </c>
      <c r="T60" s="22">
        <f t="shared" si="9"/>
        <v>1029</v>
      </c>
      <c r="U60" s="22">
        <v>1029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196</v>
      </c>
      <c r="AB60" s="22">
        <v>0</v>
      </c>
      <c r="AC60" s="22">
        <v>116</v>
      </c>
      <c r="AD60" s="22">
        <f t="shared" si="11"/>
        <v>80</v>
      </c>
      <c r="AE60" s="22">
        <v>0</v>
      </c>
      <c r="AF60" s="22">
        <v>80</v>
      </c>
      <c r="AG60" s="22">
        <v>0</v>
      </c>
      <c r="AH60" s="22">
        <v>0</v>
      </c>
      <c r="AI60" s="22">
        <v>0</v>
      </c>
    </row>
    <row r="61" spans="1:35" ht="13.5">
      <c r="A61" s="40" t="s">
        <v>17</v>
      </c>
      <c r="B61" s="40" t="s">
        <v>125</v>
      </c>
      <c r="C61" s="41" t="s">
        <v>126</v>
      </c>
      <c r="D61" s="31">
        <f t="shared" si="6"/>
        <v>1088</v>
      </c>
      <c r="E61" s="22">
        <v>823</v>
      </c>
      <c r="F61" s="31">
        <f t="shared" si="7"/>
        <v>109</v>
      </c>
      <c r="G61" s="22">
        <v>0</v>
      </c>
      <c r="H61" s="22">
        <v>109</v>
      </c>
      <c r="I61" s="22">
        <v>0</v>
      </c>
      <c r="J61" s="22">
        <v>0</v>
      </c>
      <c r="K61" s="22">
        <v>0</v>
      </c>
      <c r="L61" s="22">
        <v>0</v>
      </c>
      <c r="M61" s="22">
        <f t="shared" si="8"/>
        <v>156</v>
      </c>
      <c r="N61" s="22">
        <v>0</v>
      </c>
      <c r="O61" s="22">
        <v>156</v>
      </c>
      <c r="P61" s="22">
        <v>0</v>
      </c>
      <c r="Q61" s="22">
        <v>0</v>
      </c>
      <c r="R61" s="22">
        <v>0</v>
      </c>
      <c r="S61" s="22">
        <v>0</v>
      </c>
      <c r="T61" s="22">
        <f t="shared" si="9"/>
        <v>823</v>
      </c>
      <c r="U61" s="22">
        <v>823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167</v>
      </c>
      <c r="AB61" s="22">
        <v>0</v>
      </c>
      <c r="AC61" s="22">
        <v>93</v>
      </c>
      <c r="AD61" s="22">
        <f t="shared" si="11"/>
        <v>74</v>
      </c>
      <c r="AE61" s="22">
        <v>0</v>
      </c>
      <c r="AF61" s="22">
        <v>74</v>
      </c>
      <c r="AG61" s="22">
        <v>0</v>
      </c>
      <c r="AH61" s="22">
        <v>0</v>
      </c>
      <c r="AI61" s="22">
        <v>0</v>
      </c>
    </row>
    <row r="62" spans="1:35" ht="13.5">
      <c r="A62" s="40" t="s">
        <v>17</v>
      </c>
      <c r="B62" s="40" t="s">
        <v>127</v>
      </c>
      <c r="C62" s="41" t="s">
        <v>128</v>
      </c>
      <c r="D62" s="31">
        <f t="shared" si="6"/>
        <v>215</v>
      </c>
      <c r="E62" s="22">
        <v>155</v>
      </c>
      <c r="F62" s="31">
        <f t="shared" si="7"/>
        <v>31</v>
      </c>
      <c r="G62" s="22">
        <v>0</v>
      </c>
      <c r="H62" s="22">
        <v>31</v>
      </c>
      <c r="I62" s="22">
        <v>0</v>
      </c>
      <c r="J62" s="22">
        <v>0</v>
      </c>
      <c r="K62" s="22">
        <v>0</v>
      </c>
      <c r="L62" s="22">
        <v>0</v>
      </c>
      <c r="M62" s="22">
        <f t="shared" si="8"/>
        <v>29</v>
      </c>
      <c r="N62" s="22">
        <v>0</v>
      </c>
      <c r="O62" s="22">
        <v>29</v>
      </c>
      <c r="P62" s="22">
        <v>0</v>
      </c>
      <c r="Q62" s="22">
        <v>0</v>
      </c>
      <c r="R62" s="22">
        <v>0</v>
      </c>
      <c r="S62" s="22">
        <v>0</v>
      </c>
      <c r="T62" s="22">
        <f t="shared" si="9"/>
        <v>155</v>
      </c>
      <c r="U62" s="22">
        <v>155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38</v>
      </c>
      <c r="AB62" s="22">
        <v>0</v>
      </c>
      <c r="AC62" s="22">
        <v>17</v>
      </c>
      <c r="AD62" s="22">
        <f t="shared" si="11"/>
        <v>21</v>
      </c>
      <c r="AE62" s="22">
        <v>0</v>
      </c>
      <c r="AF62" s="22">
        <v>21</v>
      </c>
      <c r="AG62" s="22">
        <v>0</v>
      </c>
      <c r="AH62" s="22">
        <v>0</v>
      </c>
      <c r="AI62" s="22">
        <v>0</v>
      </c>
    </row>
    <row r="63" spans="1:35" ht="13.5">
      <c r="A63" s="40" t="s">
        <v>17</v>
      </c>
      <c r="B63" s="40" t="s">
        <v>129</v>
      </c>
      <c r="C63" s="41" t="s">
        <v>16</v>
      </c>
      <c r="D63" s="31">
        <f t="shared" si="6"/>
        <v>1061</v>
      </c>
      <c r="E63" s="22">
        <v>895</v>
      </c>
      <c r="F63" s="31">
        <f t="shared" si="7"/>
        <v>32</v>
      </c>
      <c r="G63" s="22">
        <v>0</v>
      </c>
      <c r="H63" s="22">
        <v>32</v>
      </c>
      <c r="I63" s="22">
        <v>0</v>
      </c>
      <c r="J63" s="22">
        <v>0</v>
      </c>
      <c r="K63" s="22">
        <v>0</v>
      </c>
      <c r="L63" s="22">
        <v>45</v>
      </c>
      <c r="M63" s="22">
        <f t="shared" si="8"/>
        <v>89</v>
      </c>
      <c r="N63" s="22">
        <v>0</v>
      </c>
      <c r="O63" s="22">
        <v>0</v>
      </c>
      <c r="P63" s="22">
        <v>28</v>
      </c>
      <c r="Q63" s="22">
        <v>6</v>
      </c>
      <c r="R63" s="22">
        <v>55</v>
      </c>
      <c r="S63" s="22">
        <v>0</v>
      </c>
      <c r="T63" s="22">
        <f t="shared" si="9"/>
        <v>895</v>
      </c>
      <c r="U63" s="22">
        <v>895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127</v>
      </c>
      <c r="AB63" s="22">
        <v>45</v>
      </c>
      <c r="AC63" s="22">
        <v>82</v>
      </c>
      <c r="AD63" s="22">
        <f t="shared" si="11"/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17</v>
      </c>
      <c r="B64" s="40" t="s">
        <v>130</v>
      </c>
      <c r="C64" s="41" t="s">
        <v>131</v>
      </c>
      <c r="D64" s="31">
        <f t="shared" si="6"/>
        <v>149</v>
      </c>
      <c r="E64" s="22">
        <v>100</v>
      </c>
      <c r="F64" s="31">
        <f t="shared" si="7"/>
        <v>34</v>
      </c>
      <c r="G64" s="22">
        <v>0</v>
      </c>
      <c r="H64" s="22">
        <v>34</v>
      </c>
      <c r="I64" s="22">
        <v>0</v>
      </c>
      <c r="J64" s="22">
        <v>0</v>
      </c>
      <c r="K64" s="22">
        <v>0</v>
      </c>
      <c r="L64" s="22">
        <v>13</v>
      </c>
      <c r="M64" s="22">
        <f t="shared" si="8"/>
        <v>2</v>
      </c>
      <c r="N64" s="22">
        <v>0</v>
      </c>
      <c r="O64" s="22">
        <v>0</v>
      </c>
      <c r="P64" s="22">
        <v>1</v>
      </c>
      <c r="Q64" s="22">
        <v>1</v>
      </c>
      <c r="R64" s="22">
        <v>0</v>
      </c>
      <c r="S64" s="22">
        <v>0</v>
      </c>
      <c r="T64" s="22">
        <f t="shared" si="9"/>
        <v>100</v>
      </c>
      <c r="U64" s="22">
        <v>100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10"/>
        <v>60</v>
      </c>
      <c r="AB64" s="22">
        <v>13</v>
      </c>
      <c r="AC64" s="22">
        <v>22</v>
      </c>
      <c r="AD64" s="22">
        <f t="shared" si="11"/>
        <v>25</v>
      </c>
      <c r="AE64" s="22">
        <v>0</v>
      </c>
      <c r="AF64" s="22">
        <v>25</v>
      </c>
      <c r="AG64" s="22">
        <v>0</v>
      </c>
      <c r="AH64" s="22">
        <v>0</v>
      </c>
      <c r="AI64" s="22">
        <v>0</v>
      </c>
    </row>
    <row r="65" spans="1:35" ht="13.5">
      <c r="A65" s="40" t="s">
        <v>17</v>
      </c>
      <c r="B65" s="40" t="s">
        <v>132</v>
      </c>
      <c r="C65" s="41" t="s">
        <v>133</v>
      </c>
      <c r="D65" s="31">
        <f t="shared" si="6"/>
        <v>442</v>
      </c>
      <c r="E65" s="22">
        <v>309</v>
      </c>
      <c r="F65" s="31">
        <f t="shared" si="7"/>
        <v>94</v>
      </c>
      <c r="G65" s="22">
        <v>0</v>
      </c>
      <c r="H65" s="22">
        <v>94</v>
      </c>
      <c r="I65" s="22">
        <v>0</v>
      </c>
      <c r="J65" s="22">
        <v>0</v>
      </c>
      <c r="K65" s="22">
        <v>0</v>
      </c>
      <c r="L65" s="22">
        <v>34</v>
      </c>
      <c r="M65" s="22">
        <f t="shared" si="8"/>
        <v>5</v>
      </c>
      <c r="N65" s="22">
        <v>0</v>
      </c>
      <c r="O65" s="22">
        <v>0</v>
      </c>
      <c r="P65" s="22">
        <v>3</v>
      </c>
      <c r="Q65" s="22">
        <v>2</v>
      </c>
      <c r="R65" s="22">
        <v>0</v>
      </c>
      <c r="S65" s="22">
        <v>0</v>
      </c>
      <c r="T65" s="22">
        <f t="shared" si="9"/>
        <v>309</v>
      </c>
      <c r="U65" s="22">
        <v>309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172</v>
      </c>
      <c r="AB65" s="22">
        <v>34</v>
      </c>
      <c r="AC65" s="22">
        <v>67</v>
      </c>
      <c r="AD65" s="22">
        <f t="shared" si="11"/>
        <v>71</v>
      </c>
      <c r="AE65" s="22">
        <v>0</v>
      </c>
      <c r="AF65" s="22">
        <v>71</v>
      </c>
      <c r="AG65" s="22">
        <v>0</v>
      </c>
      <c r="AH65" s="22">
        <v>0</v>
      </c>
      <c r="AI65" s="22">
        <v>0</v>
      </c>
    </row>
    <row r="66" spans="1:35" ht="13.5">
      <c r="A66" s="40" t="s">
        <v>17</v>
      </c>
      <c r="B66" s="40" t="s">
        <v>134</v>
      </c>
      <c r="C66" s="41" t="s">
        <v>135</v>
      </c>
      <c r="D66" s="31">
        <f t="shared" si="6"/>
        <v>208</v>
      </c>
      <c r="E66" s="22">
        <v>151</v>
      </c>
      <c r="F66" s="31">
        <f t="shared" si="7"/>
        <v>40</v>
      </c>
      <c r="G66" s="22">
        <v>0</v>
      </c>
      <c r="H66" s="22">
        <v>40</v>
      </c>
      <c r="I66" s="22">
        <v>0</v>
      </c>
      <c r="J66" s="22">
        <v>0</v>
      </c>
      <c r="K66" s="22">
        <v>0</v>
      </c>
      <c r="L66" s="22">
        <v>15</v>
      </c>
      <c r="M66" s="22">
        <f t="shared" si="8"/>
        <v>2</v>
      </c>
      <c r="N66" s="22">
        <v>0</v>
      </c>
      <c r="O66" s="22">
        <v>0</v>
      </c>
      <c r="P66" s="22">
        <v>1</v>
      </c>
      <c r="Q66" s="22">
        <v>1</v>
      </c>
      <c r="R66" s="22">
        <v>0</v>
      </c>
      <c r="S66" s="22">
        <v>0</v>
      </c>
      <c r="T66" s="22">
        <f t="shared" si="9"/>
        <v>151</v>
      </c>
      <c r="U66" s="22">
        <v>151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78</v>
      </c>
      <c r="AB66" s="22">
        <v>15</v>
      </c>
      <c r="AC66" s="22">
        <v>33</v>
      </c>
      <c r="AD66" s="22">
        <f t="shared" si="11"/>
        <v>30</v>
      </c>
      <c r="AE66" s="22">
        <v>0</v>
      </c>
      <c r="AF66" s="22">
        <v>30</v>
      </c>
      <c r="AG66" s="22">
        <v>0</v>
      </c>
      <c r="AH66" s="22">
        <v>0</v>
      </c>
      <c r="AI66" s="22">
        <v>0</v>
      </c>
    </row>
    <row r="67" spans="1:35" ht="13.5">
      <c r="A67" s="40" t="s">
        <v>17</v>
      </c>
      <c r="B67" s="40" t="s">
        <v>136</v>
      </c>
      <c r="C67" s="41" t="s">
        <v>137</v>
      </c>
      <c r="D67" s="31">
        <f t="shared" si="6"/>
        <v>94</v>
      </c>
      <c r="E67" s="22">
        <v>72</v>
      </c>
      <c r="F67" s="31">
        <f t="shared" si="7"/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f t="shared" si="8"/>
        <v>22</v>
      </c>
      <c r="N67" s="22">
        <v>7</v>
      </c>
      <c r="O67" s="22">
        <v>10</v>
      </c>
      <c r="P67" s="22">
        <v>0</v>
      </c>
      <c r="Q67" s="22">
        <v>0</v>
      </c>
      <c r="R67" s="22">
        <v>0</v>
      </c>
      <c r="S67" s="22">
        <v>5</v>
      </c>
      <c r="T67" s="22">
        <f t="shared" si="9"/>
        <v>72</v>
      </c>
      <c r="U67" s="22">
        <v>72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8</v>
      </c>
      <c r="AB67" s="22">
        <v>0</v>
      </c>
      <c r="AC67" s="22">
        <v>8</v>
      </c>
      <c r="AD67" s="22">
        <f t="shared" si="11"/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</row>
    <row r="68" spans="1:35" ht="13.5">
      <c r="A68" s="40" t="s">
        <v>17</v>
      </c>
      <c r="B68" s="40" t="s">
        <v>138</v>
      </c>
      <c r="C68" s="41" t="s">
        <v>139</v>
      </c>
      <c r="D68" s="31">
        <f t="shared" si="6"/>
        <v>2093</v>
      </c>
      <c r="E68" s="22">
        <v>1561</v>
      </c>
      <c r="F68" s="31">
        <f t="shared" si="7"/>
        <v>487</v>
      </c>
      <c r="G68" s="22">
        <v>487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f t="shared" si="8"/>
        <v>45</v>
      </c>
      <c r="N68" s="22">
        <v>0</v>
      </c>
      <c r="O68" s="22">
        <v>0</v>
      </c>
      <c r="P68" s="22">
        <v>45</v>
      </c>
      <c r="Q68" s="22">
        <v>0</v>
      </c>
      <c r="R68" s="22">
        <v>0</v>
      </c>
      <c r="S68" s="22">
        <v>0</v>
      </c>
      <c r="T68" s="22">
        <f t="shared" si="9"/>
        <v>1561</v>
      </c>
      <c r="U68" s="22">
        <v>1561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f t="shared" si="10"/>
        <v>577</v>
      </c>
      <c r="AB68" s="22">
        <v>0</v>
      </c>
      <c r="AC68" s="22">
        <v>160</v>
      </c>
      <c r="AD68" s="22">
        <f t="shared" si="11"/>
        <v>417</v>
      </c>
      <c r="AE68" s="22">
        <v>417</v>
      </c>
      <c r="AF68" s="22">
        <v>0</v>
      </c>
      <c r="AG68" s="22">
        <v>0</v>
      </c>
      <c r="AH68" s="22">
        <v>0</v>
      </c>
      <c r="AI68" s="22">
        <v>0</v>
      </c>
    </row>
    <row r="69" spans="1:35" ht="13.5">
      <c r="A69" s="40" t="s">
        <v>17</v>
      </c>
      <c r="B69" s="40" t="s">
        <v>140</v>
      </c>
      <c r="C69" s="41" t="s">
        <v>141</v>
      </c>
      <c r="D69" s="31">
        <f t="shared" si="6"/>
        <v>920</v>
      </c>
      <c r="E69" s="22">
        <v>765</v>
      </c>
      <c r="F69" s="31">
        <f t="shared" si="7"/>
        <v>155</v>
      </c>
      <c r="G69" s="22">
        <v>0</v>
      </c>
      <c r="H69" s="22">
        <v>155</v>
      </c>
      <c r="I69" s="22">
        <v>0</v>
      </c>
      <c r="J69" s="22">
        <v>0</v>
      </c>
      <c r="K69" s="22">
        <v>0</v>
      </c>
      <c r="L69" s="22">
        <v>0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765</v>
      </c>
      <c r="U69" s="22">
        <v>765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10"/>
        <v>146</v>
      </c>
      <c r="AB69" s="22">
        <v>0</v>
      </c>
      <c r="AC69" s="22">
        <v>63</v>
      </c>
      <c r="AD69" s="22">
        <f t="shared" si="11"/>
        <v>83</v>
      </c>
      <c r="AE69" s="22">
        <v>0</v>
      </c>
      <c r="AF69" s="22">
        <v>83</v>
      </c>
      <c r="AG69" s="22">
        <v>0</v>
      </c>
      <c r="AH69" s="22">
        <v>0</v>
      </c>
      <c r="AI69" s="22">
        <v>0</v>
      </c>
    </row>
    <row r="70" spans="1:35" ht="13.5">
      <c r="A70" s="40" t="s">
        <v>17</v>
      </c>
      <c r="B70" s="40" t="s">
        <v>142</v>
      </c>
      <c r="C70" s="41" t="s">
        <v>143</v>
      </c>
      <c r="D70" s="31">
        <f t="shared" si="6"/>
        <v>2232</v>
      </c>
      <c r="E70" s="22">
        <v>1753</v>
      </c>
      <c r="F70" s="31">
        <f t="shared" si="7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f t="shared" si="8"/>
        <v>479</v>
      </c>
      <c r="N70" s="22">
        <v>175</v>
      </c>
      <c r="O70" s="22">
        <v>119</v>
      </c>
      <c r="P70" s="22">
        <v>179</v>
      </c>
      <c r="Q70" s="22">
        <v>0</v>
      </c>
      <c r="R70" s="22">
        <v>6</v>
      </c>
      <c r="S70" s="22">
        <v>0</v>
      </c>
      <c r="T70" s="22">
        <f t="shared" si="9"/>
        <v>1753</v>
      </c>
      <c r="U70" s="22">
        <v>1753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10"/>
        <v>198</v>
      </c>
      <c r="AB70" s="22">
        <v>0</v>
      </c>
      <c r="AC70" s="22">
        <v>198</v>
      </c>
      <c r="AD70" s="22">
        <f t="shared" si="11"/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</row>
    <row r="71" spans="1:35" ht="13.5">
      <c r="A71" s="40" t="s">
        <v>17</v>
      </c>
      <c r="B71" s="40" t="s">
        <v>144</v>
      </c>
      <c r="C71" s="41" t="s">
        <v>145</v>
      </c>
      <c r="D71" s="31">
        <f t="shared" si="6"/>
        <v>1646</v>
      </c>
      <c r="E71" s="22">
        <v>1292</v>
      </c>
      <c r="F71" s="31">
        <f t="shared" si="7"/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f t="shared" si="8"/>
        <v>354</v>
      </c>
      <c r="N71" s="22">
        <v>129</v>
      </c>
      <c r="O71" s="22">
        <v>87</v>
      </c>
      <c r="P71" s="22">
        <v>134</v>
      </c>
      <c r="Q71" s="22">
        <v>4</v>
      </c>
      <c r="R71" s="22">
        <v>0</v>
      </c>
      <c r="S71" s="22">
        <v>0</v>
      </c>
      <c r="T71" s="22">
        <f t="shared" si="9"/>
        <v>1292</v>
      </c>
      <c r="U71" s="22">
        <v>1292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132</v>
      </c>
      <c r="AB71" s="22">
        <v>0</v>
      </c>
      <c r="AC71" s="22">
        <v>132</v>
      </c>
      <c r="AD71" s="22">
        <f t="shared" si="11"/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</row>
    <row r="72" spans="1:35" ht="13.5">
      <c r="A72" s="40" t="s">
        <v>17</v>
      </c>
      <c r="B72" s="40" t="s">
        <v>146</v>
      </c>
      <c r="C72" s="41" t="s">
        <v>147</v>
      </c>
      <c r="D72" s="31">
        <f t="shared" si="6"/>
        <v>2000</v>
      </c>
      <c r="E72" s="22">
        <v>1658</v>
      </c>
      <c r="F72" s="31">
        <f t="shared" si="7"/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f t="shared" si="8"/>
        <v>342</v>
      </c>
      <c r="N72" s="22">
        <v>125</v>
      </c>
      <c r="O72" s="22">
        <v>84</v>
      </c>
      <c r="P72" s="22">
        <v>128</v>
      </c>
      <c r="Q72" s="22">
        <v>5</v>
      </c>
      <c r="R72" s="22">
        <v>0</v>
      </c>
      <c r="S72" s="22">
        <v>0</v>
      </c>
      <c r="T72" s="22">
        <f t="shared" si="9"/>
        <v>1658</v>
      </c>
      <c r="U72" s="22">
        <v>1658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190</v>
      </c>
      <c r="AB72" s="22">
        <v>0</v>
      </c>
      <c r="AC72" s="22">
        <v>190</v>
      </c>
      <c r="AD72" s="22">
        <f t="shared" si="11"/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</row>
    <row r="73" spans="1:35" ht="13.5">
      <c r="A73" s="40" t="s">
        <v>17</v>
      </c>
      <c r="B73" s="40" t="s">
        <v>148</v>
      </c>
      <c r="C73" s="41" t="s">
        <v>1</v>
      </c>
      <c r="D73" s="31">
        <f t="shared" si="6"/>
        <v>1247</v>
      </c>
      <c r="E73" s="22">
        <v>1065</v>
      </c>
      <c r="F73" s="31">
        <f t="shared" si="7"/>
        <v>109</v>
      </c>
      <c r="G73" s="22">
        <v>0</v>
      </c>
      <c r="H73" s="22">
        <v>44</v>
      </c>
      <c r="I73" s="22">
        <v>0</v>
      </c>
      <c r="J73" s="22">
        <v>0</v>
      </c>
      <c r="K73" s="22">
        <v>65</v>
      </c>
      <c r="L73" s="22">
        <v>0</v>
      </c>
      <c r="M73" s="22">
        <f t="shared" si="8"/>
        <v>73</v>
      </c>
      <c r="N73" s="22">
        <v>0</v>
      </c>
      <c r="O73" s="22">
        <v>73</v>
      </c>
      <c r="P73" s="22">
        <v>0</v>
      </c>
      <c r="Q73" s="22">
        <v>0</v>
      </c>
      <c r="R73" s="22">
        <v>0</v>
      </c>
      <c r="S73" s="22">
        <v>0</v>
      </c>
      <c r="T73" s="22">
        <f t="shared" si="9"/>
        <v>1065</v>
      </c>
      <c r="U73" s="22">
        <v>1065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235</v>
      </c>
      <c r="AB73" s="22">
        <v>0</v>
      </c>
      <c r="AC73" s="22">
        <v>170</v>
      </c>
      <c r="AD73" s="22">
        <f t="shared" si="11"/>
        <v>65</v>
      </c>
      <c r="AE73" s="22">
        <v>0</v>
      </c>
      <c r="AF73" s="22">
        <v>0</v>
      </c>
      <c r="AG73" s="22">
        <v>0</v>
      </c>
      <c r="AH73" s="22">
        <v>0</v>
      </c>
      <c r="AI73" s="22">
        <v>65</v>
      </c>
    </row>
    <row r="74" spans="1:35" ht="13.5">
      <c r="A74" s="40" t="s">
        <v>17</v>
      </c>
      <c r="B74" s="40" t="s">
        <v>149</v>
      </c>
      <c r="C74" s="41" t="s">
        <v>150</v>
      </c>
      <c r="D74" s="31">
        <f t="shared" si="6"/>
        <v>285</v>
      </c>
      <c r="E74" s="22">
        <v>243</v>
      </c>
      <c r="F74" s="31">
        <f t="shared" si="7"/>
        <v>30</v>
      </c>
      <c r="G74" s="22">
        <v>0</v>
      </c>
      <c r="H74" s="22">
        <v>8</v>
      </c>
      <c r="I74" s="22">
        <v>0</v>
      </c>
      <c r="J74" s="22">
        <v>0</v>
      </c>
      <c r="K74" s="22">
        <v>22</v>
      </c>
      <c r="L74" s="22">
        <v>0</v>
      </c>
      <c r="M74" s="22">
        <f t="shared" si="8"/>
        <v>12</v>
      </c>
      <c r="N74" s="22">
        <v>0</v>
      </c>
      <c r="O74" s="22">
        <v>12</v>
      </c>
      <c r="P74" s="22">
        <v>0</v>
      </c>
      <c r="Q74" s="22">
        <v>0</v>
      </c>
      <c r="R74" s="22">
        <v>0</v>
      </c>
      <c r="S74" s="22">
        <v>0</v>
      </c>
      <c r="T74" s="22">
        <f t="shared" si="9"/>
        <v>243</v>
      </c>
      <c r="U74" s="22">
        <v>243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10"/>
        <v>61</v>
      </c>
      <c r="AB74" s="22">
        <v>0</v>
      </c>
      <c r="AC74" s="22">
        <v>39</v>
      </c>
      <c r="AD74" s="22">
        <f t="shared" si="11"/>
        <v>22</v>
      </c>
      <c r="AE74" s="22">
        <v>0</v>
      </c>
      <c r="AF74" s="22">
        <v>0</v>
      </c>
      <c r="AG74" s="22">
        <v>0</v>
      </c>
      <c r="AH74" s="22">
        <v>0</v>
      </c>
      <c r="AI74" s="22">
        <v>22</v>
      </c>
    </row>
    <row r="75" spans="1:35" ht="13.5">
      <c r="A75" s="40" t="s">
        <v>17</v>
      </c>
      <c r="B75" s="40" t="s">
        <v>151</v>
      </c>
      <c r="C75" s="41" t="s">
        <v>152</v>
      </c>
      <c r="D75" s="31">
        <f t="shared" si="6"/>
        <v>542</v>
      </c>
      <c r="E75" s="22">
        <v>460</v>
      </c>
      <c r="F75" s="31">
        <f t="shared" si="7"/>
        <v>51</v>
      </c>
      <c r="G75" s="22">
        <v>0</v>
      </c>
      <c r="H75" s="22">
        <v>19</v>
      </c>
      <c r="I75" s="22">
        <v>0</v>
      </c>
      <c r="J75" s="22">
        <v>0</v>
      </c>
      <c r="K75" s="22">
        <v>32</v>
      </c>
      <c r="L75" s="22">
        <v>0</v>
      </c>
      <c r="M75" s="22">
        <f t="shared" si="8"/>
        <v>31</v>
      </c>
      <c r="N75" s="22">
        <v>0</v>
      </c>
      <c r="O75" s="22">
        <v>31</v>
      </c>
      <c r="P75" s="22">
        <v>0</v>
      </c>
      <c r="Q75" s="22">
        <v>0</v>
      </c>
      <c r="R75" s="22">
        <v>0</v>
      </c>
      <c r="S75" s="22">
        <v>0</v>
      </c>
      <c r="T75" s="22">
        <f t="shared" si="9"/>
        <v>460</v>
      </c>
      <c r="U75" s="22">
        <v>460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105</v>
      </c>
      <c r="AB75" s="22">
        <v>0</v>
      </c>
      <c r="AC75" s="22">
        <v>73</v>
      </c>
      <c r="AD75" s="22">
        <f t="shared" si="11"/>
        <v>32</v>
      </c>
      <c r="AE75" s="22">
        <v>0</v>
      </c>
      <c r="AF75" s="22">
        <v>0</v>
      </c>
      <c r="AG75" s="22">
        <v>0</v>
      </c>
      <c r="AH75" s="22">
        <v>0</v>
      </c>
      <c r="AI75" s="22">
        <v>32</v>
      </c>
    </row>
    <row r="76" spans="1:35" ht="13.5">
      <c r="A76" s="40" t="s">
        <v>17</v>
      </c>
      <c r="B76" s="40" t="s">
        <v>153</v>
      </c>
      <c r="C76" s="41" t="s">
        <v>154</v>
      </c>
      <c r="D76" s="31">
        <f t="shared" si="6"/>
        <v>6768</v>
      </c>
      <c r="E76" s="22">
        <v>5608</v>
      </c>
      <c r="F76" s="31">
        <f t="shared" si="7"/>
        <v>1160</v>
      </c>
      <c r="G76" s="22">
        <v>0</v>
      </c>
      <c r="H76" s="22">
        <v>1160</v>
      </c>
      <c r="I76" s="22">
        <v>0</v>
      </c>
      <c r="J76" s="22">
        <v>0</v>
      </c>
      <c r="K76" s="22">
        <v>0</v>
      </c>
      <c r="L76" s="22">
        <v>0</v>
      </c>
      <c r="M76" s="22">
        <f t="shared" si="8"/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f t="shared" si="9"/>
        <v>5608</v>
      </c>
      <c r="U76" s="22">
        <v>5608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1103</v>
      </c>
      <c r="AB76" s="22">
        <v>0</v>
      </c>
      <c r="AC76" s="22">
        <v>473</v>
      </c>
      <c r="AD76" s="22">
        <f t="shared" si="11"/>
        <v>630</v>
      </c>
      <c r="AE76" s="22">
        <v>0</v>
      </c>
      <c r="AF76" s="22">
        <v>630</v>
      </c>
      <c r="AG76" s="22">
        <v>0</v>
      </c>
      <c r="AH76" s="22">
        <v>0</v>
      </c>
      <c r="AI76" s="22">
        <v>0</v>
      </c>
    </row>
    <row r="77" spans="1:35" ht="13.5">
      <c r="A77" s="40" t="s">
        <v>17</v>
      </c>
      <c r="B77" s="40" t="s">
        <v>155</v>
      </c>
      <c r="C77" s="41" t="s">
        <v>156</v>
      </c>
      <c r="D77" s="31">
        <f t="shared" si="6"/>
        <v>1468</v>
      </c>
      <c r="E77" s="22">
        <v>1215</v>
      </c>
      <c r="F77" s="31">
        <f t="shared" si="7"/>
        <v>167</v>
      </c>
      <c r="G77" s="22">
        <v>0</v>
      </c>
      <c r="H77" s="22">
        <v>52</v>
      </c>
      <c r="I77" s="22">
        <v>0</v>
      </c>
      <c r="J77" s="22">
        <v>0</v>
      </c>
      <c r="K77" s="22">
        <v>115</v>
      </c>
      <c r="L77" s="22">
        <v>0</v>
      </c>
      <c r="M77" s="22">
        <f t="shared" si="8"/>
        <v>86</v>
      </c>
      <c r="N77" s="22">
        <v>0</v>
      </c>
      <c r="O77" s="22">
        <v>86</v>
      </c>
      <c r="P77" s="22">
        <v>0</v>
      </c>
      <c r="Q77" s="22">
        <v>0</v>
      </c>
      <c r="R77" s="22">
        <v>0</v>
      </c>
      <c r="S77" s="22">
        <v>0</v>
      </c>
      <c r="T77" s="22">
        <f t="shared" si="9"/>
        <v>1215</v>
      </c>
      <c r="U77" s="22">
        <v>1215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10"/>
        <v>309</v>
      </c>
      <c r="AB77" s="22">
        <v>0</v>
      </c>
      <c r="AC77" s="22">
        <v>194</v>
      </c>
      <c r="AD77" s="22">
        <f t="shared" si="11"/>
        <v>115</v>
      </c>
      <c r="AE77" s="22">
        <v>0</v>
      </c>
      <c r="AF77" s="22">
        <v>0</v>
      </c>
      <c r="AG77" s="22">
        <v>0</v>
      </c>
      <c r="AH77" s="22">
        <v>0</v>
      </c>
      <c r="AI77" s="22">
        <v>115</v>
      </c>
    </row>
    <row r="78" spans="1:35" ht="13.5">
      <c r="A78" s="40" t="s">
        <v>17</v>
      </c>
      <c r="B78" s="40" t="s">
        <v>157</v>
      </c>
      <c r="C78" s="41" t="s">
        <v>158</v>
      </c>
      <c r="D78" s="31">
        <f t="shared" si="6"/>
        <v>1068</v>
      </c>
      <c r="E78" s="22">
        <v>891</v>
      </c>
      <c r="F78" s="31">
        <f t="shared" si="7"/>
        <v>177</v>
      </c>
      <c r="G78" s="22">
        <v>0</v>
      </c>
      <c r="H78" s="22">
        <v>177</v>
      </c>
      <c r="I78" s="22">
        <v>0</v>
      </c>
      <c r="J78" s="22">
        <v>0</v>
      </c>
      <c r="K78" s="22">
        <v>0</v>
      </c>
      <c r="L78" s="22">
        <v>0</v>
      </c>
      <c r="M78" s="22">
        <f t="shared" si="8"/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f t="shared" si="9"/>
        <v>891</v>
      </c>
      <c r="U78" s="22">
        <v>891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166</v>
      </c>
      <c r="AB78" s="22">
        <v>0</v>
      </c>
      <c r="AC78" s="22">
        <v>71</v>
      </c>
      <c r="AD78" s="22">
        <f t="shared" si="11"/>
        <v>95</v>
      </c>
      <c r="AE78" s="22">
        <v>0</v>
      </c>
      <c r="AF78" s="22">
        <v>95</v>
      </c>
      <c r="AG78" s="22">
        <v>0</v>
      </c>
      <c r="AH78" s="22">
        <v>0</v>
      </c>
      <c r="AI78" s="22">
        <v>0</v>
      </c>
    </row>
    <row r="79" spans="1:35" ht="13.5">
      <c r="A79" s="40" t="s">
        <v>17</v>
      </c>
      <c r="B79" s="40" t="s">
        <v>159</v>
      </c>
      <c r="C79" s="41" t="s">
        <v>160</v>
      </c>
      <c r="D79" s="31">
        <f t="shared" si="6"/>
        <v>1163</v>
      </c>
      <c r="E79" s="22">
        <v>815</v>
      </c>
      <c r="F79" s="31">
        <f t="shared" si="7"/>
        <v>268</v>
      </c>
      <c r="G79" s="22">
        <v>268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f t="shared" si="8"/>
        <v>80</v>
      </c>
      <c r="N79" s="22">
        <v>45</v>
      </c>
      <c r="O79" s="22">
        <v>0</v>
      </c>
      <c r="P79" s="22">
        <v>35</v>
      </c>
      <c r="Q79" s="22">
        <v>0</v>
      </c>
      <c r="R79" s="22">
        <v>0</v>
      </c>
      <c r="S79" s="22">
        <v>0</v>
      </c>
      <c r="T79" s="22">
        <f t="shared" si="9"/>
        <v>815</v>
      </c>
      <c r="U79" s="22">
        <v>815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300</v>
      </c>
      <c r="AB79" s="22">
        <v>0</v>
      </c>
      <c r="AC79" s="22">
        <v>82</v>
      </c>
      <c r="AD79" s="22">
        <f t="shared" si="11"/>
        <v>218</v>
      </c>
      <c r="AE79" s="22">
        <v>218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17</v>
      </c>
      <c r="B80" s="40" t="s">
        <v>161</v>
      </c>
      <c r="C80" s="41" t="s">
        <v>12</v>
      </c>
      <c r="D80" s="31">
        <f t="shared" si="6"/>
        <v>398</v>
      </c>
      <c r="E80" s="22">
        <v>258</v>
      </c>
      <c r="F80" s="31">
        <f t="shared" si="7"/>
        <v>123</v>
      </c>
      <c r="G80" s="22">
        <v>101</v>
      </c>
      <c r="H80" s="22">
        <v>22</v>
      </c>
      <c r="I80" s="22">
        <v>0</v>
      </c>
      <c r="J80" s="22">
        <v>0</v>
      </c>
      <c r="K80" s="22">
        <v>0</v>
      </c>
      <c r="L80" s="22">
        <v>0</v>
      </c>
      <c r="M80" s="22">
        <f t="shared" si="8"/>
        <v>17</v>
      </c>
      <c r="N80" s="22">
        <v>10</v>
      </c>
      <c r="O80" s="22">
        <v>0</v>
      </c>
      <c r="P80" s="22">
        <v>7</v>
      </c>
      <c r="Q80" s="22">
        <v>0</v>
      </c>
      <c r="R80" s="22">
        <v>0</v>
      </c>
      <c r="S80" s="22">
        <v>0</v>
      </c>
      <c r="T80" s="22">
        <f t="shared" si="9"/>
        <v>285</v>
      </c>
      <c r="U80" s="22">
        <v>258</v>
      </c>
      <c r="V80" s="22">
        <v>27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79</v>
      </c>
      <c r="AB80" s="22">
        <v>0</v>
      </c>
      <c r="AC80" s="22">
        <v>67</v>
      </c>
      <c r="AD80" s="22">
        <f t="shared" si="11"/>
        <v>12</v>
      </c>
      <c r="AE80" s="22">
        <v>12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17</v>
      </c>
      <c r="B81" s="40" t="s">
        <v>162</v>
      </c>
      <c r="C81" s="41" t="s">
        <v>163</v>
      </c>
      <c r="D81" s="31">
        <f t="shared" si="6"/>
        <v>816</v>
      </c>
      <c r="E81" s="22">
        <v>593</v>
      </c>
      <c r="F81" s="31">
        <f t="shared" si="7"/>
        <v>71</v>
      </c>
      <c r="G81" s="22">
        <v>0</v>
      </c>
      <c r="H81" s="22">
        <v>71</v>
      </c>
      <c r="I81" s="22">
        <v>0</v>
      </c>
      <c r="J81" s="22">
        <v>0</v>
      </c>
      <c r="K81" s="22">
        <v>0</v>
      </c>
      <c r="L81" s="22">
        <v>152</v>
      </c>
      <c r="M81" s="22">
        <f t="shared" si="8"/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593</v>
      </c>
      <c r="U81" s="22">
        <v>593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221</v>
      </c>
      <c r="AB81" s="22">
        <v>152</v>
      </c>
      <c r="AC81" s="22">
        <v>69</v>
      </c>
      <c r="AD81" s="22">
        <f t="shared" si="11"/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</row>
    <row r="82" spans="1:35" ht="13.5">
      <c r="A82" s="40" t="s">
        <v>17</v>
      </c>
      <c r="B82" s="40" t="s">
        <v>164</v>
      </c>
      <c r="C82" s="41" t="s">
        <v>165</v>
      </c>
      <c r="D82" s="31">
        <f t="shared" si="6"/>
        <v>1308</v>
      </c>
      <c r="E82" s="22">
        <v>910</v>
      </c>
      <c r="F82" s="31">
        <f t="shared" si="7"/>
        <v>358</v>
      </c>
      <c r="G82" s="22">
        <v>358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f t="shared" si="8"/>
        <v>40</v>
      </c>
      <c r="N82" s="22">
        <v>0</v>
      </c>
      <c r="O82" s="22">
        <v>0</v>
      </c>
      <c r="P82" s="22">
        <v>40</v>
      </c>
      <c r="Q82" s="22">
        <v>0</v>
      </c>
      <c r="R82" s="22">
        <v>0</v>
      </c>
      <c r="S82" s="22">
        <v>0</v>
      </c>
      <c r="T82" s="22">
        <f t="shared" si="9"/>
        <v>910</v>
      </c>
      <c r="U82" s="22">
        <v>910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379</v>
      </c>
      <c r="AB82" s="22">
        <v>0</v>
      </c>
      <c r="AC82" s="22">
        <v>91</v>
      </c>
      <c r="AD82" s="22">
        <f t="shared" si="11"/>
        <v>288</v>
      </c>
      <c r="AE82" s="22">
        <v>288</v>
      </c>
      <c r="AF82" s="22">
        <v>0</v>
      </c>
      <c r="AG82" s="22">
        <v>0</v>
      </c>
      <c r="AH82" s="22">
        <v>0</v>
      </c>
      <c r="AI82" s="22">
        <v>0</v>
      </c>
    </row>
    <row r="83" spans="1:35" ht="13.5">
      <c r="A83" s="40" t="s">
        <v>17</v>
      </c>
      <c r="B83" s="40" t="s">
        <v>166</v>
      </c>
      <c r="C83" s="41" t="s">
        <v>167</v>
      </c>
      <c r="D83" s="31">
        <f t="shared" si="6"/>
        <v>1454</v>
      </c>
      <c r="E83" s="22">
        <v>1177</v>
      </c>
      <c r="F83" s="31">
        <f t="shared" si="7"/>
        <v>51</v>
      </c>
      <c r="G83" s="22">
        <v>0</v>
      </c>
      <c r="H83" s="22">
        <v>51</v>
      </c>
      <c r="I83" s="22">
        <v>0</v>
      </c>
      <c r="J83" s="22">
        <v>0</v>
      </c>
      <c r="K83" s="22">
        <v>0</v>
      </c>
      <c r="L83" s="22">
        <v>173</v>
      </c>
      <c r="M83" s="22">
        <f t="shared" si="8"/>
        <v>53</v>
      </c>
      <c r="N83" s="22">
        <v>51</v>
      </c>
      <c r="O83" s="22">
        <v>0</v>
      </c>
      <c r="P83" s="22">
        <v>0</v>
      </c>
      <c r="Q83" s="22">
        <v>2</v>
      </c>
      <c r="R83" s="22">
        <v>0</v>
      </c>
      <c r="S83" s="22">
        <v>0</v>
      </c>
      <c r="T83" s="22">
        <f t="shared" si="9"/>
        <v>1177</v>
      </c>
      <c r="U83" s="22">
        <v>1177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320</v>
      </c>
      <c r="AB83" s="22">
        <v>173</v>
      </c>
      <c r="AC83" s="22">
        <v>147</v>
      </c>
      <c r="AD83" s="22">
        <f t="shared" si="11"/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</row>
    <row r="84" spans="1:35" ht="13.5">
      <c r="A84" s="74" t="s">
        <v>168</v>
      </c>
      <c r="B84" s="75"/>
      <c r="C84" s="76"/>
      <c r="D84" s="22">
        <f aca="true" t="shared" si="12" ref="D84:AI84">SUM(D6:D83)</f>
        <v>734363</v>
      </c>
      <c r="E84" s="22">
        <f t="shared" si="12"/>
        <v>580752</v>
      </c>
      <c r="F84" s="22">
        <f t="shared" si="12"/>
        <v>53840</v>
      </c>
      <c r="G84" s="22">
        <f t="shared" si="12"/>
        <v>25818</v>
      </c>
      <c r="H84" s="22">
        <f t="shared" si="12"/>
        <v>25782</v>
      </c>
      <c r="I84" s="22">
        <f t="shared" si="12"/>
        <v>0</v>
      </c>
      <c r="J84" s="22">
        <f t="shared" si="12"/>
        <v>0</v>
      </c>
      <c r="K84" s="22">
        <f t="shared" si="12"/>
        <v>2240</v>
      </c>
      <c r="L84" s="22">
        <f t="shared" si="12"/>
        <v>64900</v>
      </c>
      <c r="M84" s="22">
        <f t="shared" si="12"/>
        <v>34871</v>
      </c>
      <c r="N84" s="22">
        <f t="shared" si="12"/>
        <v>9569</v>
      </c>
      <c r="O84" s="22">
        <f t="shared" si="12"/>
        <v>17050</v>
      </c>
      <c r="P84" s="22">
        <f t="shared" si="12"/>
        <v>4313</v>
      </c>
      <c r="Q84" s="22">
        <f t="shared" si="12"/>
        <v>207</v>
      </c>
      <c r="R84" s="22">
        <f t="shared" si="12"/>
        <v>97</v>
      </c>
      <c r="S84" s="22">
        <f t="shared" si="12"/>
        <v>3635</v>
      </c>
      <c r="T84" s="22">
        <f t="shared" si="12"/>
        <v>589296</v>
      </c>
      <c r="U84" s="22">
        <f t="shared" si="12"/>
        <v>580752</v>
      </c>
      <c r="V84" s="22">
        <f t="shared" si="12"/>
        <v>6894</v>
      </c>
      <c r="W84" s="22">
        <f t="shared" si="12"/>
        <v>1650</v>
      </c>
      <c r="X84" s="22">
        <f t="shared" si="12"/>
        <v>0</v>
      </c>
      <c r="Y84" s="22">
        <f t="shared" si="12"/>
        <v>0</v>
      </c>
      <c r="Z84" s="22">
        <f t="shared" si="12"/>
        <v>0</v>
      </c>
      <c r="AA84" s="22">
        <f t="shared" si="12"/>
        <v>158323</v>
      </c>
      <c r="AB84" s="22">
        <f t="shared" si="12"/>
        <v>64900</v>
      </c>
      <c r="AC84" s="22">
        <f t="shared" si="12"/>
        <v>77631</v>
      </c>
      <c r="AD84" s="22">
        <f t="shared" si="12"/>
        <v>15792</v>
      </c>
      <c r="AE84" s="22">
        <f t="shared" si="12"/>
        <v>8240</v>
      </c>
      <c r="AF84" s="22">
        <f t="shared" si="12"/>
        <v>5312</v>
      </c>
      <c r="AG84" s="22">
        <f t="shared" si="12"/>
        <v>0</v>
      </c>
      <c r="AH84" s="22">
        <f t="shared" si="12"/>
        <v>0</v>
      </c>
      <c r="AI84" s="22">
        <f t="shared" si="12"/>
        <v>2240</v>
      </c>
    </row>
  </sheetData>
  <mergeCells count="10">
    <mergeCell ref="AC3:AC4"/>
    <mergeCell ref="A84:C84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8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261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169</v>
      </c>
      <c r="B2" s="49" t="s">
        <v>205</v>
      </c>
      <c r="C2" s="49" t="s">
        <v>206</v>
      </c>
      <c r="D2" s="95" t="s">
        <v>207</v>
      </c>
      <c r="E2" s="93"/>
      <c r="F2" s="93"/>
      <c r="G2" s="93"/>
      <c r="H2" s="93"/>
      <c r="I2" s="93"/>
      <c r="J2" s="94"/>
      <c r="K2" s="95" t="s">
        <v>208</v>
      </c>
      <c r="L2" s="93"/>
      <c r="M2" s="93"/>
      <c r="N2" s="93"/>
      <c r="O2" s="93"/>
      <c r="P2" s="93"/>
      <c r="Q2" s="94"/>
      <c r="R2" s="96" t="s">
        <v>3</v>
      </c>
      <c r="S2" s="47"/>
      <c r="T2" s="47"/>
      <c r="U2" s="47"/>
      <c r="V2" s="47"/>
      <c r="W2" s="47"/>
      <c r="X2" s="48"/>
      <c r="Y2" s="57" t="s">
        <v>4</v>
      </c>
      <c r="Z2" s="97"/>
      <c r="AA2" s="97"/>
      <c r="AB2" s="97"/>
      <c r="AC2" s="97"/>
      <c r="AD2" s="97"/>
      <c r="AE2" s="98"/>
      <c r="AF2" s="57" t="s">
        <v>5</v>
      </c>
      <c r="AG2" s="66"/>
      <c r="AH2" s="66"/>
      <c r="AI2" s="66"/>
      <c r="AJ2" s="66"/>
      <c r="AK2" s="66"/>
      <c r="AL2" s="67"/>
      <c r="AM2" s="57" t="s">
        <v>6</v>
      </c>
      <c r="AN2" s="99"/>
      <c r="AO2" s="99"/>
      <c r="AP2" s="99"/>
      <c r="AQ2" s="99"/>
      <c r="AR2" s="99"/>
      <c r="AS2" s="100"/>
      <c r="AT2" s="57" t="s">
        <v>7</v>
      </c>
      <c r="AU2" s="97"/>
      <c r="AV2" s="97"/>
      <c r="AW2" s="97"/>
      <c r="AX2" s="97"/>
      <c r="AY2" s="97"/>
      <c r="AZ2" s="98"/>
      <c r="BA2" s="57" t="s">
        <v>8</v>
      </c>
      <c r="BB2" s="97"/>
      <c r="BC2" s="97"/>
      <c r="BD2" s="97"/>
      <c r="BE2" s="97"/>
      <c r="BF2" s="97"/>
      <c r="BG2" s="98"/>
      <c r="BH2" s="92" t="s">
        <v>9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223</v>
      </c>
      <c r="E3" s="7" t="s">
        <v>231</v>
      </c>
      <c r="F3" s="7" t="s">
        <v>201</v>
      </c>
      <c r="G3" s="7" t="s">
        <v>233</v>
      </c>
      <c r="H3" s="7" t="s">
        <v>10</v>
      </c>
      <c r="I3" s="7" t="s">
        <v>11</v>
      </c>
      <c r="J3" s="7" t="s">
        <v>203</v>
      </c>
      <c r="K3" s="39" t="s">
        <v>223</v>
      </c>
      <c r="L3" s="7" t="s">
        <v>231</v>
      </c>
      <c r="M3" s="7" t="s">
        <v>201</v>
      </c>
      <c r="N3" s="7" t="s">
        <v>233</v>
      </c>
      <c r="O3" s="7" t="s">
        <v>10</v>
      </c>
      <c r="P3" s="7" t="s">
        <v>11</v>
      </c>
      <c r="Q3" s="7" t="s">
        <v>203</v>
      </c>
      <c r="R3" s="39" t="s">
        <v>223</v>
      </c>
      <c r="S3" s="7" t="s">
        <v>231</v>
      </c>
      <c r="T3" s="7" t="s">
        <v>201</v>
      </c>
      <c r="U3" s="7" t="s">
        <v>233</v>
      </c>
      <c r="V3" s="7" t="s">
        <v>10</v>
      </c>
      <c r="W3" s="7" t="s">
        <v>11</v>
      </c>
      <c r="X3" s="7" t="s">
        <v>203</v>
      </c>
      <c r="Y3" s="39" t="s">
        <v>223</v>
      </c>
      <c r="Z3" s="7" t="s">
        <v>231</v>
      </c>
      <c r="AA3" s="7" t="s">
        <v>201</v>
      </c>
      <c r="AB3" s="7" t="s">
        <v>233</v>
      </c>
      <c r="AC3" s="7" t="s">
        <v>10</v>
      </c>
      <c r="AD3" s="7" t="s">
        <v>11</v>
      </c>
      <c r="AE3" s="7" t="s">
        <v>203</v>
      </c>
      <c r="AF3" s="39" t="s">
        <v>223</v>
      </c>
      <c r="AG3" s="7" t="s">
        <v>231</v>
      </c>
      <c r="AH3" s="7" t="s">
        <v>201</v>
      </c>
      <c r="AI3" s="7" t="s">
        <v>233</v>
      </c>
      <c r="AJ3" s="7" t="s">
        <v>10</v>
      </c>
      <c r="AK3" s="7" t="s">
        <v>11</v>
      </c>
      <c r="AL3" s="7" t="s">
        <v>203</v>
      </c>
      <c r="AM3" s="39" t="s">
        <v>223</v>
      </c>
      <c r="AN3" s="7" t="s">
        <v>231</v>
      </c>
      <c r="AO3" s="7" t="s">
        <v>201</v>
      </c>
      <c r="AP3" s="7" t="s">
        <v>233</v>
      </c>
      <c r="AQ3" s="7" t="s">
        <v>10</v>
      </c>
      <c r="AR3" s="7" t="s">
        <v>11</v>
      </c>
      <c r="AS3" s="7" t="s">
        <v>203</v>
      </c>
      <c r="AT3" s="39" t="s">
        <v>223</v>
      </c>
      <c r="AU3" s="7" t="s">
        <v>231</v>
      </c>
      <c r="AV3" s="7" t="s">
        <v>201</v>
      </c>
      <c r="AW3" s="7" t="s">
        <v>233</v>
      </c>
      <c r="AX3" s="7" t="s">
        <v>10</v>
      </c>
      <c r="AY3" s="7" t="s">
        <v>11</v>
      </c>
      <c r="AZ3" s="7" t="s">
        <v>203</v>
      </c>
      <c r="BA3" s="39" t="s">
        <v>223</v>
      </c>
      <c r="BB3" s="7" t="s">
        <v>231</v>
      </c>
      <c r="BC3" s="7" t="s">
        <v>201</v>
      </c>
      <c r="BD3" s="7" t="s">
        <v>233</v>
      </c>
      <c r="BE3" s="7" t="s">
        <v>10</v>
      </c>
      <c r="BF3" s="7" t="s">
        <v>11</v>
      </c>
      <c r="BG3" s="7" t="s">
        <v>203</v>
      </c>
      <c r="BH3" s="39" t="s">
        <v>223</v>
      </c>
      <c r="BI3" s="7" t="s">
        <v>231</v>
      </c>
      <c r="BJ3" s="7" t="s">
        <v>201</v>
      </c>
      <c r="BK3" s="7" t="s">
        <v>233</v>
      </c>
      <c r="BL3" s="7" t="s">
        <v>10</v>
      </c>
      <c r="BM3" s="7" t="s">
        <v>11</v>
      </c>
      <c r="BN3" s="7" t="s">
        <v>203</v>
      </c>
    </row>
    <row r="4" spans="1:66" s="42" customFormat="1" ht="13.5">
      <c r="A4" s="51"/>
      <c r="B4" s="77"/>
      <c r="C4" s="77"/>
      <c r="D4" s="19" t="s">
        <v>204</v>
      </c>
      <c r="E4" s="38" t="s">
        <v>190</v>
      </c>
      <c r="F4" s="38" t="s">
        <v>190</v>
      </c>
      <c r="G4" s="38" t="s">
        <v>190</v>
      </c>
      <c r="H4" s="38" t="s">
        <v>190</v>
      </c>
      <c r="I4" s="38" t="s">
        <v>190</v>
      </c>
      <c r="J4" s="38" t="s">
        <v>190</v>
      </c>
      <c r="K4" s="19" t="s">
        <v>190</v>
      </c>
      <c r="L4" s="38" t="s">
        <v>190</v>
      </c>
      <c r="M4" s="38" t="s">
        <v>190</v>
      </c>
      <c r="N4" s="38" t="s">
        <v>190</v>
      </c>
      <c r="O4" s="38" t="s">
        <v>190</v>
      </c>
      <c r="P4" s="38" t="s">
        <v>190</v>
      </c>
      <c r="Q4" s="38" t="s">
        <v>190</v>
      </c>
      <c r="R4" s="19" t="s">
        <v>190</v>
      </c>
      <c r="S4" s="38" t="s">
        <v>190</v>
      </c>
      <c r="T4" s="38" t="s">
        <v>190</v>
      </c>
      <c r="U4" s="38" t="s">
        <v>190</v>
      </c>
      <c r="V4" s="38" t="s">
        <v>190</v>
      </c>
      <c r="W4" s="38" t="s">
        <v>190</v>
      </c>
      <c r="X4" s="38" t="s">
        <v>190</v>
      </c>
      <c r="Y4" s="19" t="s">
        <v>190</v>
      </c>
      <c r="Z4" s="38" t="s">
        <v>190</v>
      </c>
      <c r="AA4" s="38" t="s">
        <v>190</v>
      </c>
      <c r="AB4" s="38" t="s">
        <v>190</v>
      </c>
      <c r="AC4" s="38" t="s">
        <v>190</v>
      </c>
      <c r="AD4" s="38" t="s">
        <v>190</v>
      </c>
      <c r="AE4" s="38" t="s">
        <v>190</v>
      </c>
      <c r="AF4" s="19" t="s">
        <v>190</v>
      </c>
      <c r="AG4" s="38" t="s">
        <v>190</v>
      </c>
      <c r="AH4" s="38" t="s">
        <v>190</v>
      </c>
      <c r="AI4" s="38" t="s">
        <v>190</v>
      </c>
      <c r="AJ4" s="38" t="s">
        <v>190</v>
      </c>
      <c r="AK4" s="38" t="s">
        <v>190</v>
      </c>
      <c r="AL4" s="38" t="s">
        <v>190</v>
      </c>
      <c r="AM4" s="19" t="s">
        <v>190</v>
      </c>
      <c r="AN4" s="38" t="s">
        <v>190</v>
      </c>
      <c r="AO4" s="38" t="s">
        <v>190</v>
      </c>
      <c r="AP4" s="38" t="s">
        <v>190</v>
      </c>
      <c r="AQ4" s="38" t="s">
        <v>190</v>
      </c>
      <c r="AR4" s="38" t="s">
        <v>190</v>
      </c>
      <c r="AS4" s="38" t="s">
        <v>190</v>
      </c>
      <c r="AT4" s="19" t="s">
        <v>190</v>
      </c>
      <c r="AU4" s="38" t="s">
        <v>190</v>
      </c>
      <c r="AV4" s="38" t="s">
        <v>190</v>
      </c>
      <c r="AW4" s="38" t="s">
        <v>190</v>
      </c>
      <c r="AX4" s="38" t="s">
        <v>190</v>
      </c>
      <c r="AY4" s="38" t="s">
        <v>190</v>
      </c>
      <c r="AZ4" s="38" t="s">
        <v>190</v>
      </c>
      <c r="BA4" s="19" t="s">
        <v>190</v>
      </c>
      <c r="BB4" s="38" t="s">
        <v>190</v>
      </c>
      <c r="BC4" s="38" t="s">
        <v>190</v>
      </c>
      <c r="BD4" s="38" t="s">
        <v>190</v>
      </c>
      <c r="BE4" s="38" t="s">
        <v>190</v>
      </c>
      <c r="BF4" s="38" t="s">
        <v>190</v>
      </c>
      <c r="BG4" s="38" t="s">
        <v>190</v>
      </c>
      <c r="BH4" s="19" t="s">
        <v>190</v>
      </c>
      <c r="BI4" s="38" t="s">
        <v>190</v>
      </c>
      <c r="BJ4" s="38" t="s">
        <v>190</v>
      </c>
      <c r="BK4" s="38" t="s">
        <v>190</v>
      </c>
      <c r="BL4" s="38" t="s">
        <v>190</v>
      </c>
      <c r="BM4" s="38" t="s">
        <v>190</v>
      </c>
      <c r="BN4" s="38" t="s">
        <v>190</v>
      </c>
    </row>
    <row r="5" spans="1:66" ht="13.5">
      <c r="A5" s="40" t="s">
        <v>17</v>
      </c>
      <c r="B5" s="40" t="s">
        <v>18</v>
      </c>
      <c r="C5" s="41" t="s">
        <v>19</v>
      </c>
      <c r="D5" s="22">
        <f aca="true" t="shared" si="0" ref="D5:D23">SUM(E5:J5)</f>
        <v>21837</v>
      </c>
      <c r="E5" s="22">
        <f aca="true" t="shared" si="1" ref="E5:J22">L5+S5</f>
        <v>4215</v>
      </c>
      <c r="F5" s="22">
        <f t="shared" si="1"/>
        <v>13212</v>
      </c>
      <c r="G5" s="22">
        <f t="shared" si="1"/>
        <v>3966</v>
      </c>
      <c r="H5" s="22">
        <f t="shared" si="1"/>
        <v>299</v>
      </c>
      <c r="I5" s="22">
        <f t="shared" si="1"/>
        <v>0</v>
      </c>
      <c r="J5" s="22">
        <f t="shared" si="1"/>
        <v>145</v>
      </c>
      <c r="K5" s="22">
        <f aca="true" t="shared" si="2" ref="K5:K23">SUM(L5:Q5)</f>
        <v>17092</v>
      </c>
      <c r="L5" s="22">
        <v>4215</v>
      </c>
      <c r="M5" s="22">
        <v>12877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3" ref="R5:R23">SUM(S5:X5)</f>
        <v>4745</v>
      </c>
      <c r="S5" s="22">
        <f aca="true" t="shared" si="4" ref="S5:S23">AG5+AN5</f>
        <v>0</v>
      </c>
      <c r="T5" s="22">
        <f aca="true" t="shared" si="5" ref="T5:T23">AA5+AH5+AO5+AV5+BC5</f>
        <v>335</v>
      </c>
      <c r="U5" s="22">
        <f aca="true" t="shared" si="6" ref="U5:W64">AI5+AP5</f>
        <v>3966</v>
      </c>
      <c r="V5" s="22">
        <f t="shared" si="6"/>
        <v>299</v>
      </c>
      <c r="W5" s="22">
        <f t="shared" si="6"/>
        <v>0</v>
      </c>
      <c r="X5" s="22">
        <f aca="true" t="shared" si="7" ref="X5:X23">AE5+AL5+AS5+AZ5+BG5</f>
        <v>145</v>
      </c>
      <c r="Y5" s="22">
        <f aca="true" t="shared" si="8" ref="Y5:Y23">SUM(Z5:AE5)</f>
        <v>335</v>
      </c>
      <c r="Z5" s="22" t="s">
        <v>242</v>
      </c>
      <c r="AA5" s="22">
        <v>335</v>
      </c>
      <c r="AB5" s="22" t="s">
        <v>242</v>
      </c>
      <c r="AC5" s="22" t="s">
        <v>242</v>
      </c>
      <c r="AD5" s="22" t="s">
        <v>242</v>
      </c>
      <c r="AE5" s="22">
        <v>0</v>
      </c>
      <c r="AF5" s="22">
        <f aca="true" t="shared" si="9" ref="AF5:AF23">SUM(AG5:AL5)</f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0" ref="AM5:AM23">SUM(AN5:AS5)</f>
        <v>4410</v>
      </c>
      <c r="AN5" s="22">
        <v>0</v>
      </c>
      <c r="AO5" s="22">
        <v>0</v>
      </c>
      <c r="AP5" s="22">
        <v>3966</v>
      </c>
      <c r="AQ5" s="22">
        <v>299</v>
      </c>
      <c r="AR5" s="22">
        <v>0</v>
      </c>
      <c r="AS5" s="22">
        <v>145</v>
      </c>
      <c r="AT5" s="22">
        <f aca="true" t="shared" si="11" ref="AT5:AT23">SUM(AU5:AZ5)</f>
        <v>0</v>
      </c>
      <c r="AU5" s="22" t="s">
        <v>242</v>
      </c>
      <c r="AV5" s="22">
        <v>0</v>
      </c>
      <c r="AW5" s="22" t="s">
        <v>242</v>
      </c>
      <c r="AX5" s="22" t="s">
        <v>242</v>
      </c>
      <c r="AY5" s="22" t="s">
        <v>242</v>
      </c>
      <c r="AZ5" s="22">
        <v>0</v>
      </c>
      <c r="BA5" s="22">
        <f aca="true" t="shared" si="12" ref="BA5:BA23">SUM(BB5:BG5)</f>
        <v>0</v>
      </c>
      <c r="BB5" s="22" t="s">
        <v>242</v>
      </c>
      <c r="BC5" s="22">
        <v>0</v>
      </c>
      <c r="BD5" s="22" t="s">
        <v>242</v>
      </c>
      <c r="BE5" s="22" t="s">
        <v>242</v>
      </c>
      <c r="BF5" s="22" t="s">
        <v>242</v>
      </c>
      <c r="BG5" s="22">
        <v>0</v>
      </c>
      <c r="BH5" s="22">
        <f aca="true" t="shared" si="13" ref="BH5:BH23">SUM(BI5:BN5)</f>
        <v>19086</v>
      </c>
      <c r="BI5" s="22">
        <v>18565</v>
      </c>
      <c r="BJ5" s="22">
        <v>521</v>
      </c>
      <c r="BK5" s="22">
        <v>0</v>
      </c>
      <c r="BL5" s="22">
        <v>0</v>
      </c>
      <c r="BM5" s="22">
        <v>0</v>
      </c>
      <c r="BN5" s="22">
        <v>0</v>
      </c>
    </row>
    <row r="6" spans="1:66" ht="13.5">
      <c r="A6" s="40" t="s">
        <v>17</v>
      </c>
      <c r="B6" s="40" t="s">
        <v>20</v>
      </c>
      <c r="C6" s="41" t="s">
        <v>21</v>
      </c>
      <c r="D6" s="22">
        <f t="shared" si="0"/>
        <v>14301</v>
      </c>
      <c r="E6" s="22">
        <f t="shared" si="1"/>
        <v>2449</v>
      </c>
      <c r="F6" s="22">
        <f t="shared" si="1"/>
        <v>7443</v>
      </c>
      <c r="G6" s="22">
        <f t="shared" si="1"/>
        <v>3801</v>
      </c>
      <c r="H6" s="22">
        <f t="shared" si="1"/>
        <v>116</v>
      </c>
      <c r="I6" s="22">
        <f t="shared" si="1"/>
        <v>0</v>
      </c>
      <c r="J6" s="22">
        <f t="shared" si="1"/>
        <v>492</v>
      </c>
      <c r="K6" s="22">
        <f t="shared" si="2"/>
        <v>5727</v>
      </c>
      <c r="L6" s="22">
        <v>2449</v>
      </c>
      <c r="M6" s="22">
        <v>1850</v>
      </c>
      <c r="N6" s="22">
        <v>936</v>
      </c>
      <c r="O6" s="22">
        <v>0</v>
      </c>
      <c r="P6" s="22">
        <v>0</v>
      </c>
      <c r="Q6" s="22">
        <v>492</v>
      </c>
      <c r="R6" s="22">
        <f t="shared" si="3"/>
        <v>8574</v>
      </c>
      <c r="S6" s="22">
        <f t="shared" si="4"/>
        <v>0</v>
      </c>
      <c r="T6" s="22">
        <f t="shared" si="5"/>
        <v>5593</v>
      </c>
      <c r="U6" s="22">
        <f t="shared" si="6"/>
        <v>2865</v>
      </c>
      <c r="V6" s="22">
        <f t="shared" si="6"/>
        <v>116</v>
      </c>
      <c r="W6" s="22">
        <f t="shared" si="6"/>
        <v>0</v>
      </c>
      <c r="X6" s="22">
        <f t="shared" si="7"/>
        <v>0</v>
      </c>
      <c r="Y6" s="22">
        <f t="shared" si="8"/>
        <v>119</v>
      </c>
      <c r="Z6" s="22" t="s">
        <v>242</v>
      </c>
      <c r="AA6" s="22">
        <v>119</v>
      </c>
      <c r="AB6" s="22" t="s">
        <v>242</v>
      </c>
      <c r="AC6" s="22" t="s">
        <v>242</v>
      </c>
      <c r="AD6" s="22" t="s">
        <v>242</v>
      </c>
      <c r="AE6" s="22">
        <v>0</v>
      </c>
      <c r="AF6" s="22">
        <f t="shared" si="9"/>
        <v>5276</v>
      </c>
      <c r="AG6" s="22">
        <v>0</v>
      </c>
      <c r="AH6" s="22">
        <v>5276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0"/>
        <v>3179</v>
      </c>
      <c r="AN6" s="22">
        <v>0</v>
      </c>
      <c r="AO6" s="22">
        <v>198</v>
      </c>
      <c r="AP6" s="22">
        <v>2865</v>
      </c>
      <c r="AQ6" s="22">
        <v>116</v>
      </c>
      <c r="AR6" s="22">
        <v>0</v>
      </c>
      <c r="AS6" s="22">
        <v>0</v>
      </c>
      <c r="AT6" s="22">
        <f t="shared" si="11"/>
        <v>0</v>
      </c>
      <c r="AU6" s="22" t="s">
        <v>242</v>
      </c>
      <c r="AV6" s="22">
        <v>0</v>
      </c>
      <c r="AW6" s="22" t="s">
        <v>242</v>
      </c>
      <c r="AX6" s="22" t="s">
        <v>242</v>
      </c>
      <c r="AY6" s="22" t="s">
        <v>242</v>
      </c>
      <c r="AZ6" s="22">
        <v>0</v>
      </c>
      <c r="BA6" s="22">
        <f t="shared" si="12"/>
        <v>0</v>
      </c>
      <c r="BB6" s="22" t="s">
        <v>242</v>
      </c>
      <c r="BC6" s="22">
        <v>0</v>
      </c>
      <c r="BD6" s="22" t="s">
        <v>242</v>
      </c>
      <c r="BE6" s="22" t="s">
        <v>242</v>
      </c>
      <c r="BF6" s="22" t="s">
        <v>242</v>
      </c>
      <c r="BG6" s="22">
        <v>0</v>
      </c>
      <c r="BH6" s="22">
        <f t="shared" si="13"/>
        <v>16868</v>
      </c>
      <c r="BI6" s="22">
        <v>15524</v>
      </c>
      <c r="BJ6" s="22">
        <v>602</v>
      </c>
      <c r="BK6" s="22">
        <v>90</v>
      </c>
      <c r="BL6" s="22">
        <v>0</v>
      </c>
      <c r="BM6" s="22">
        <v>0</v>
      </c>
      <c r="BN6" s="22">
        <v>652</v>
      </c>
    </row>
    <row r="7" spans="1:66" ht="13.5">
      <c r="A7" s="40" t="s">
        <v>17</v>
      </c>
      <c r="B7" s="40" t="s">
        <v>22</v>
      </c>
      <c r="C7" s="41" t="s">
        <v>23</v>
      </c>
      <c r="D7" s="22">
        <f t="shared" si="0"/>
        <v>2343</v>
      </c>
      <c r="E7" s="22">
        <f t="shared" si="1"/>
        <v>38</v>
      </c>
      <c r="F7" s="22">
        <f t="shared" si="1"/>
        <v>1322</v>
      </c>
      <c r="G7" s="22">
        <f t="shared" si="1"/>
        <v>909</v>
      </c>
      <c r="H7" s="22">
        <f t="shared" si="1"/>
        <v>74</v>
      </c>
      <c r="I7" s="22">
        <f t="shared" si="1"/>
        <v>0</v>
      </c>
      <c r="J7" s="22">
        <f t="shared" si="1"/>
        <v>0</v>
      </c>
      <c r="K7" s="22">
        <f t="shared" si="2"/>
        <v>666</v>
      </c>
      <c r="L7" s="22">
        <v>38</v>
      </c>
      <c r="M7" s="22">
        <v>0</v>
      </c>
      <c r="N7" s="22">
        <v>628</v>
      </c>
      <c r="O7" s="22">
        <v>0</v>
      </c>
      <c r="P7" s="22">
        <v>0</v>
      </c>
      <c r="Q7" s="22">
        <v>0</v>
      </c>
      <c r="R7" s="22">
        <f t="shared" si="3"/>
        <v>1677</v>
      </c>
      <c r="S7" s="22">
        <f t="shared" si="4"/>
        <v>0</v>
      </c>
      <c r="T7" s="22">
        <f t="shared" si="5"/>
        <v>1322</v>
      </c>
      <c r="U7" s="22">
        <f t="shared" si="6"/>
        <v>281</v>
      </c>
      <c r="V7" s="22">
        <f t="shared" si="6"/>
        <v>74</v>
      </c>
      <c r="W7" s="22">
        <f t="shared" si="6"/>
        <v>0</v>
      </c>
      <c r="X7" s="22">
        <f t="shared" si="7"/>
        <v>0</v>
      </c>
      <c r="Y7" s="22">
        <f t="shared" si="8"/>
        <v>0</v>
      </c>
      <c r="Z7" s="22" t="s">
        <v>242</v>
      </c>
      <c r="AA7" s="22">
        <v>0</v>
      </c>
      <c r="AB7" s="22" t="s">
        <v>242</v>
      </c>
      <c r="AC7" s="22" t="s">
        <v>242</v>
      </c>
      <c r="AD7" s="22" t="s">
        <v>242</v>
      </c>
      <c r="AE7" s="22">
        <v>0</v>
      </c>
      <c r="AF7" s="22">
        <f t="shared" si="9"/>
        <v>389</v>
      </c>
      <c r="AG7" s="22">
        <v>0</v>
      </c>
      <c r="AH7" s="22">
        <v>389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1288</v>
      </c>
      <c r="AN7" s="22">
        <v>0</v>
      </c>
      <c r="AO7" s="22">
        <v>933</v>
      </c>
      <c r="AP7" s="22">
        <v>281</v>
      </c>
      <c r="AQ7" s="22">
        <v>74</v>
      </c>
      <c r="AR7" s="22">
        <v>0</v>
      </c>
      <c r="AS7" s="22">
        <v>0</v>
      </c>
      <c r="AT7" s="22">
        <f t="shared" si="11"/>
        <v>0</v>
      </c>
      <c r="AU7" s="22" t="s">
        <v>242</v>
      </c>
      <c r="AV7" s="22">
        <v>0</v>
      </c>
      <c r="AW7" s="22" t="s">
        <v>242</v>
      </c>
      <c r="AX7" s="22" t="s">
        <v>242</v>
      </c>
      <c r="AY7" s="22" t="s">
        <v>242</v>
      </c>
      <c r="AZ7" s="22">
        <v>0</v>
      </c>
      <c r="BA7" s="22">
        <f t="shared" si="12"/>
        <v>0</v>
      </c>
      <c r="BB7" s="22" t="s">
        <v>242</v>
      </c>
      <c r="BC7" s="22">
        <v>0</v>
      </c>
      <c r="BD7" s="22" t="s">
        <v>242</v>
      </c>
      <c r="BE7" s="22" t="s">
        <v>242</v>
      </c>
      <c r="BF7" s="22" t="s">
        <v>242</v>
      </c>
      <c r="BG7" s="22">
        <v>0</v>
      </c>
      <c r="BH7" s="22">
        <f t="shared" si="13"/>
        <v>4863</v>
      </c>
      <c r="BI7" s="22">
        <v>4650</v>
      </c>
      <c r="BJ7" s="22">
        <v>48</v>
      </c>
      <c r="BK7" s="22">
        <v>18</v>
      </c>
      <c r="BL7" s="22">
        <v>0</v>
      </c>
      <c r="BM7" s="22">
        <v>0</v>
      </c>
      <c r="BN7" s="22">
        <v>147</v>
      </c>
    </row>
    <row r="8" spans="1:66" ht="13.5">
      <c r="A8" s="40" t="s">
        <v>17</v>
      </c>
      <c r="B8" s="40" t="s">
        <v>24</v>
      </c>
      <c r="C8" s="41" t="s">
        <v>25</v>
      </c>
      <c r="D8" s="22">
        <f t="shared" si="0"/>
        <v>1565</v>
      </c>
      <c r="E8" s="22">
        <f t="shared" si="1"/>
        <v>75</v>
      </c>
      <c r="F8" s="22">
        <f t="shared" si="1"/>
        <v>612</v>
      </c>
      <c r="G8" s="22">
        <f t="shared" si="1"/>
        <v>748</v>
      </c>
      <c r="H8" s="22">
        <f t="shared" si="1"/>
        <v>107</v>
      </c>
      <c r="I8" s="22">
        <f t="shared" si="1"/>
        <v>23</v>
      </c>
      <c r="J8" s="22">
        <f t="shared" si="1"/>
        <v>0</v>
      </c>
      <c r="K8" s="22">
        <f t="shared" si="2"/>
        <v>953</v>
      </c>
      <c r="L8" s="22">
        <v>75</v>
      </c>
      <c r="M8" s="22">
        <v>0</v>
      </c>
      <c r="N8" s="22">
        <v>748</v>
      </c>
      <c r="O8" s="22">
        <v>107</v>
      </c>
      <c r="P8" s="22">
        <v>23</v>
      </c>
      <c r="Q8" s="22">
        <v>0</v>
      </c>
      <c r="R8" s="22">
        <f t="shared" si="3"/>
        <v>612</v>
      </c>
      <c r="S8" s="22">
        <f t="shared" si="4"/>
        <v>0</v>
      </c>
      <c r="T8" s="22">
        <f t="shared" si="5"/>
        <v>612</v>
      </c>
      <c r="U8" s="22">
        <f t="shared" si="6"/>
        <v>0</v>
      </c>
      <c r="V8" s="22">
        <f t="shared" si="6"/>
        <v>0</v>
      </c>
      <c r="W8" s="22">
        <f t="shared" si="6"/>
        <v>0</v>
      </c>
      <c r="X8" s="22">
        <f t="shared" si="7"/>
        <v>0</v>
      </c>
      <c r="Y8" s="22">
        <f t="shared" si="8"/>
        <v>0</v>
      </c>
      <c r="Z8" s="22" t="s">
        <v>242</v>
      </c>
      <c r="AA8" s="22">
        <v>0</v>
      </c>
      <c r="AB8" s="22" t="s">
        <v>242</v>
      </c>
      <c r="AC8" s="22" t="s">
        <v>242</v>
      </c>
      <c r="AD8" s="22" t="s">
        <v>242</v>
      </c>
      <c r="AE8" s="22">
        <v>0</v>
      </c>
      <c r="AF8" s="22">
        <f t="shared" si="9"/>
        <v>252</v>
      </c>
      <c r="AG8" s="22">
        <v>0</v>
      </c>
      <c r="AH8" s="22">
        <v>252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360</v>
      </c>
      <c r="AN8" s="22">
        <v>0</v>
      </c>
      <c r="AO8" s="22">
        <v>360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1"/>
        <v>0</v>
      </c>
      <c r="AU8" s="22" t="s">
        <v>242</v>
      </c>
      <c r="AV8" s="22">
        <v>0</v>
      </c>
      <c r="AW8" s="22" t="s">
        <v>242</v>
      </c>
      <c r="AX8" s="22" t="s">
        <v>242</v>
      </c>
      <c r="AY8" s="22" t="s">
        <v>242</v>
      </c>
      <c r="AZ8" s="22">
        <v>0</v>
      </c>
      <c r="BA8" s="22">
        <f t="shared" si="12"/>
        <v>0</v>
      </c>
      <c r="BB8" s="22" t="s">
        <v>242</v>
      </c>
      <c r="BC8" s="22">
        <v>0</v>
      </c>
      <c r="BD8" s="22" t="s">
        <v>242</v>
      </c>
      <c r="BE8" s="22" t="s">
        <v>242</v>
      </c>
      <c r="BF8" s="22" t="s">
        <v>242</v>
      </c>
      <c r="BG8" s="22">
        <v>0</v>
      </c>
      <c r="BH8" s="22">
        <f t="shared" si="13"/>
        <v>2663</v>
      </c>
      <c r="BI8" s="22">
        <v>2216</v>
      </c>
      <c r="BJ8" s="22">
        <v>119</v>
      </c>
      <c r="BK8" s="22">
        <v>157</v>
      </c>
      <c r="BL8" s="22">
        <v>0</v>
      </c>
      <c r="BM8" s="22">
        <v>0</v>
      </c>
      <c r="BN8" s="22">
        <v>171</v>
      </c>
    </row>
    <row r="9" spans="1:66" ht="13.5">
      <c r="A9" s="40" t="s">
        <v>17</v>
      </c>
      <c r="B9" s="40" t="s">
        <v>26</v>
      </c>
      <c r="C9" s="41" t="s">
        <v>27</v>
      </c>
      <c r="D9" s="22">
        <f t="shared" si="0"/>
        <v>1343</v>
      </c>
      <c r="E9" s="22">
        <f t="shared" si="1"/>
        <v>396</v>
      </c>
      <c r="F9" s="22">
        <f t="shared" si="1"/>
        <v>752</v>
      </c>
      <c r="G9" s="22">
        <f t="shared" si="1"/>
        <v>130</v>
      </c>
      <c r="H9" s="22">
        <f t="shared" si="1"/>
        <v>15</v>
      </c>
      <c r="I9" s="22">
        <f t="shared" si="1"/>
        <v>23</v>
      </c>
      <c r="J9" s="22">
        <f t="shared" si="1"/>
        <v>27</v>
      </c>
      <c r="K9" s="22">
        <f t="shared" si="2"/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f t="shared" si="3"/>
        <v>1343</v>
      </c>
      <c r="S9" s="22">
        <f t="shared" si="4"/>
        <v>396</v>
      </c>
      <c r="T9" s="22">
        <f t="shared" si="5"/>
        <v>752</v>
      </c>
      <c r="U9" s="22">
        <f t="shared" si="6"/>
        <v>130</v>
      </c>
      <c r="V9" s="22">
        <f t="shared" si="6"/>
        <v>15</v>
      </c>
      <c r="W9" s="22">
        <f t="shared" si="6"/>
        <v>23</v>
      </c>
      <c r="X9" s="22">
        <f t="shared" si="7"/>
        <v>27</v>
      </c>
      <c r="Y9" s="22">
        <f t="shared" si="8"/>
        <v>0</v>
      </c>
      <c r="Z9" s="22" t="s">
        <v>242</v>
      </c>
      <c r="AA9" s="22">
        <v>0</v>
      </c>
      <c r="AB9" s="22" t="s">
        <v>242</v>
      </c>
      <c r="AC9" s="22" t="s">
        <v>242</v>
      </c>
      <c r="AD9" s="22" t="s">
        <v>242</v>
      </c>
      <c r="AE9" s="22">
        <v>0</v>
      </c>
      <c r="AF9" s="22">
        <f t="shared" si="9"/>
        <v>705</v>
      </c>
      <c r="AG9" s="22">
        <v>0</v>
      </c>
      <c r="AH9" s="22">
        <v>705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638</v>
      </c>
      <c r="AN9" s="22">
        <v>396</v>
      </c>
      <c r="AO9" s="22">
        <v>47</v>
      </c>
      <c r="AP9" s="22">
        <v>130</v>
      </c>
      <c r="AQ9" s="22">
        <v>15</v>
      </c>
      <c r="AR9" s="22">
        <v>23</v>
      </c>
      <c r="AS9" s="22">
        <v>27</v>
      </c>
      <c r="AT9" s="22">
        <f t="shared" si="11"/>
        <v>0</v>
      </c>
      <c r="AU9" s="22" t="s">
        <v>242</v>
      </c>
      <c r="AV9" s="22">
        <v>0</v>
      </c>
      <c r="AW9" s="22" t="s">
        <v>242</v>
      </c>
      <c r="AX9" s="22" t="s">
        <v>242</v>
      </c>
      <c r="AY9" s="22" t="s">
        <v>242</v>
      </c>
      <c r="AZ9" s="22">
        <v>0</v>
      </c>
      <c r="BA9" s="22">
        <f t="shared" si="12"/>
        <v>0</v>
      </c>
      <c r="BB9" s="22" t="s">
        <v>242</v>
      </c>
      <c r="BC9" s="22">
        <v>0</v>
      </c>
      <c r="BD9" s="22" t="s">
        <v>242</v>
      </c>
      <c r="BE9" s="22" t="s">
        <v>242</v>
      </c>
      <c r="BF9" s="22" t="s">
        <v>242</v>
      </c>
      <c r="BG9" s="22">
        <v>0</v>
      </c>
      <c r="BH9" s="22">
        <f t="shared" si="13"/>
        <v>2099</v>
      </c>
      <c r="BI9" s="22">
        <v>1881</v>
      </c>
      <c r="BJ9" s="22">
        <v>94</v>
      </c>
      <c r="BK9" s="22">
        <v>58</v>
      </c>
      <c r="BL9" s="22">
        <v>3</v>
      </c>
      <c r="BM9" s="22">
        <v>7</v>
      </c>
      <c r="BN9" s="22">
        <v>56</v>
      </c>
    </row>
    <row r="10" spans="1:66" ht="13.5">
      <c r="A10" s="40" t="s">
        <v>17</v>
      </c>
      <c r="B10" s="40" t="s">
        <v>28</v>
      </c>
      <c r="C10" s="41" t="s">
        <v>29</v>
      </c>
      <c r="D10" s="22">
        <f t="shared" si="0"/>
        <v>1346</v>
      </c>
      <c r="E10" s="22">
        <f t="shared" si="1"/>
        <v>389</v>
      </c>
      <c r="F10" s="22">
        <f t="shared" si="1"/>
        <v>550</v>
      </c>
      <c r="G10" s="22">
        <f t="shared" si="1"/>
        <v>330</v>
      </c>
      <c r="H10" s="22">
        <f t="shared" si="1"/>
        <v>22</v>
      </c>
      <c r="I10" s="22">
        <f t="shared" si="1"/>
        <v>40</v>
      </c>
      <c r="J10" s="22">
        <f t="shared" si="1"/>
        <v>15</v>
      </c>
      <c r="K10" s="22">
        <f t="shared" si="2"/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3"/>
        <v>1346</v>
      </c>
      <c r="S10" s="22">
        <f t="shared" si="4"/>
        <v>389</v>
      </c>
      <c r="T10" s="22">
        <f t="shared" si="5"/>
        <v>550</v>
      </c>
      <c r="U10" s="22">
        <f t="shared" si="6"/>
        <v>330</v>
      </c>
      <c r="V10" s="22">
        <f t="shared" si="6"/>
        <v>22</v>
      </c>
      <c r="W10" s="22">
        <f t="shared" si="6"/>
        <v>40</v>
      </c>
      <c r="X10" s="22">
        <f t="shared" si="7"/>
        <v>15</v>
      </c>
      <c r="Y10" s="22">
        <f t="shared" si="8"/>
        <v>0</v>
      </c>
      <c r="Z10" s="22" t="s">
        <v>242</v>
      </c>
      <c r="AA10" s="22">
        <v>0</v>
      </c>
      <c r="AB10" s="22" t="s">
        <v>242</v>
      </c>
      <c r="AC10" s="22" t="s">
        <v>242</v>
      </c>
      <c r="AD10" s="22" t="s">
        <v>242</v>
      </c>
      <c r="AE10" s="22">
        <v>0</v>
      </c>
      <c r="AF10" s="22">
        <f t="shared" si="9"/>
        <v>184</v>
      </c>
      <c r="AG10" s="22">
        <v>0</v>
      </c>
      <c r="AH10" s="22">
        <v>184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1162</v>
      </c>
      <c r="AN10" s="22">
        <v>389</v>
      </c>
      <c r="AO10" s="22">
        <v>366</v>
      </c>
      <c r="AP10" s="22">
        <v>330</v>
      </c>
      <c r="AQ10" s="22">
        <v>22</v>
      </c>
      <c r="AR10" s="22">
        <v>40</v>
      </c>
      <c r="AS10" s="22">
        <v>15</v>
      </c>
      <c r="AT10" s="22">
        <f t="shared" si="11"/>
        <v>0</v>
      </c>
      <c r="AU10" s="22" t="s">
        <v>242</v>
      </c>
      <c r="AV10" s="22">
        <v>0</v>
      </c>
      <c r="AW10" s="22" t="s">
        <v>242</v>
      </c>
      <c r="AX10" s="22" t="s">
        <v>242</v>
      </c>
      <c r="AY10" s="22" t="s">
        <v>242</v>
      </c>
      <c r="AZ10" s="22">
        <v>0</v>
      </c>
      <c r="BA10" s="22">
        <f t="shared" si="12"/>
        <v>0</v>
      </c>
      <c r="BB10" s="22" t="s">
        <v>242</v>
      </c>
      <c r="BC10" s="22">
        <v>0</v>
      </c>
      <c r="BD10" s="22" t="s">
        <v>242</v>
      </c>
      <c r="BE10" s="22" t="s">
        <v>242</v>
      </c>
      <c r="BF10" s="22" t="s">
        <v>242</v>
      </c>
      <c r="BG10" s="22">
        <v>0</v>
      </c>
      <c r="BH10" s="22">
        <f t="shared" si="13"/>
        <v>1139</v>
      </c>
      <c r="BI10" s="22">
        <v>1031</v>
      </c>
      <c r="BJ10" s="22">
        <v>37</v>
      </c>
      <c r="BK10" s="22">
        <v>46</v>
      </c>
      <c r="BL10" s="22">
        <v>0</v>
      </c>
      <c r="BM10" s="22">
        <v>0</v>
      </c>
      <c r="BN10" s="22">
        <v>25</v>
      </c>
    </row>
    <row r="11" spans="1:66" ht="13.5">
      <c r="A11" s="40" t="s">
        <v>17</v>
      </c>
      <c r="B11" s="40" t="s">
        <v>30</v>
      </c>
      <c r="C11" s="41" t="s">
        <v>31</v>
      </c>
      <c r="D11" s="22">
        <f t="shared" si="0"/>
        <v>2113</v>
      </c>
      <c r="E11" s="22">
        <f t="shared" si="1"/>
        <v>564</v>
      </c>
      <c r="F11" s="22">
        <f t="shared" si="1"/>
        <v>1111</v>
      </c>
      <c r="G11" s="22">
        <f t="shared" si="1"/>
        <v>362</v>
      </c>
      <c r="H11" s="22">
        <f t="shared" si="1"/>
        <v>55</v>
      </c>
      <c r="I11" s="22">
        <f t="shared" si="1"/>
        <v>3</v>
      </c>
      <c r="J11" s="22">
        <f t="shared" si="1"/>
        <v>18</v>
      </c>
      <c r="K11" s="22">
        <f t="shared" si="2"/>
        <v>91</v>
      </c>
      <c r="L11" s="22">
        <v>0</v>
      </c>
      <c r="M11" s="22">
        <v>91</v>
      </c>
      <c r="N11" s="22">
        <v>0</v>
      </c>
      <c r="O11" s="22">
        <v>0</v>
      </c>
      <c r="P11" s="22">
        <v>0</v>
      </c>
      <c r="Q11" s="22">
        <v>0</v>
      </c>
      <c r="R11" s="22">
        <f t="shared" si="3"/>
        <v>2022</v>
      </c>
      <c r="S11" s="22">
        <f t="shared" si="4"/>
        <v>564</v>
      </c>
      <c r="T11" s="22">
        <f t="shared" si="5"/>
        <v>1020</v>
      </c>
      <c r="U11" s="22">
        <f t="shared" si="6"/>
        <v>362</v>
      </c>
      <c r="V11" s="22">
        <f t="shared" si="6"/>
        <v>55</v>
      </c>
      <c r="W11" s="22">
        <f t="shared" si="6"/>
        <v>3</v>
      </c>
      <c r="X11" s="22">
        <f t="shared" si="7"/>
        <v>18</v>
      </c>
      <c r="Y11" s="22">
        <f t="shared" si="8"/>
        <v>43</v>
      </c>
      <c r="Z11" s="22" t="s">
        <v>242</v>
      </c>
      <c r="AA11" s="22">
        <v>43</v>
      </c>
      <c r="AB11" s="22" t="s">
        <v>242</v>
      </c>
      <c r="AC11" s="22" t="s">
        <v>242</v>
      </c>
      <c r="AD11" s="22" t="s">
        <v>242</v>
      </c>
      <c r="AE11" s="22">
        <v>0</v>
      </c>
      <c r="AF11" s="22">
        <f t="shared" si="9"/>
        <v>977</v>
      </c>
      <c r="AG11" s="22">
        <v>0</v>
      </c>
      <c r="AH11" s="22">
        <v>977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1002</v>
      </c>
      <c r="AN11" s="22">
        <v>564</v>
      </c>
      <c r="AO11" s="22">
        <v>0</v>
      </c>
      <c r="AP11" s="22">
        <v>362</v>
      </c>
      <c r="AQ11" s="22">
        <v>55</v>
      </c>
      <c r="AR11" s="22">
        <v>3</v>
      </c>
      <c r="AS11" s="22">
        <v>18</v>
      </c>
      <c r="AT11" s="22">
        <f t="shared" si="11"/>
        <v>0</v>
      </c>
      <c r="AU11" s="22" t="s">
        <v>242</v>
      </c>
      <c r="AV11" s="22">
        <v>0</v>
      </c>
      <c r="AW11" s="22" t="s">
        <v>242</v>
      </c>
      <c r="AX11" s="22" t="s">
        <v>242</v>
      </c>
      <c r="AY11" s="22" t="s">
        <v>242</v>
      </c>
      <c r="AZ11" s="22">
        <v>0</v>
      </c>
      <c r="BA11" s="22">
        <f t="shared" si="12"/>
        <v>0</v>
      </c>
      <c r="BB11" s="22" t="s">
        <v>242</v>
      </c>
      <c r="BC11" s="22">
        <v>0</v>
      </c>
      <c r="BD11" s="22" t="s">
        <v>242</v>
      </c>
      <c r="BE11" s="22" t="s">
        <v>242</v>
      </c>
      <c r="BF11" s="22" t="s">
        <v>242</v>
      </c>
      <c r="BG11" s="22">
        <v>0</v>
      </c>
      <c r="BH11" s="22">
        <f t="shared" si="13"/>
        <v>1505</v>
      </c>
      <c r="BI11" s="22">
        <v>1426</v>
      </c>
      <c r="BJ11" s="22">
        <v>17</v>
      </c>
      <c r="BK11" s="22">
        <v>0</v>
      </c>
      <c r="BL11" s="22">
        <v>0</v>
      </c>
      <c r="BM11" s="22">
        <v>0</v>
      </c>
      <c r="BN11" s="22">
        <v>62</v>
      </c>
    </row>
    <row r="12" spans="1:66" ht="13.5">
      <c r="A12" s="40" t="s">
        <v>17</v>
      </c>
      <c r="B12" s="40" t="s">
        <v>32</v>
      </c>
      <c r="C12" s="41" t="s">
        <v>33</v>
      </c>
      <c r="D12" s="22">
        <f t="shared" si="0"/>
        <v>771</v>
      </c>
      <c r="E12" s="22">
        <f t="shared" si="1"/>
        <v>149</v>
      </c>
      <c r="F12" s="22">
        <f t="shared" si="1"/>
        <v>409</v>
      </c>
      <c r="G12" s="22">
        <f t="shared" si="1"/>
        <v>168</v>
      </c>
      <c r="H12" s="22">
        <f t="shared" si="1"/>
        <v>45</v>
      </c>
      <c r="I12" s="22">
        <f t="shared" si="1"/>
        <v>0</v>
      </c>
      <c r="J12" s="22">
        <f t="shared" si="1"/>
        <v>0</v>
      </c>
      <c r="K12" s="22">
        <f t="shared" si="2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3"/>
        <v>771</v>
      </c>
      <c r="S12" s="22">
        <f t="shared" si="4"/>
        <v>149</v>
      </c>
      <c r="T12" s="22">
        <f t="shared" si="5"/>
        <v>409</v>
      </c>
      <c r="U12" s="22">
        <f t="shared" si="6"/>
        <v>168</v>
      </c>
      <c r="V12" s="22">
        <f t="shared" si="6"/>
        <v>45</v>
      </c>
      <c r="W12" s="22">
        <f t="shared" si="6"/>
        <v>0</v>
      </c>
      <c r="X12" s="22">
        <f t="shared" si="7"/>
        <v>0</v>
      </c>
      <c r="Y12" s="22">
        <f t="shared" si="8"/>
        <v>0</v>
      </c>
      <c r="Z12" s="22" t="s">
        <v>242</v>
      </c>
      <c r="AA12" s="22">
        <v>0</v>
      </c>
      <c r="AB12" s="22" t="s">
        <v>242</v>
      </c>
      <c r="AC12" s="22" t="s">
        <v>242</v>
      </c>
      <c r="AD12" s="22" t="s">
        <v>242</v>
      </c>
      <c r="AE12" s="22">
        <v>0</v>
      </c>
      <c r="AF12" s="22">
        <f t="shared" si="9"/>
        <v>349</v>
      </c>
      <c r="AG12" s="22">
        <v>0</v>
      </c>
      <c r="AH12" s="22">
        <v>349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422</v>
      </c>
      <c r="AN12" s="22">
        <v>149</v>
      </c>
      <c r="AO12" s="22">
        <v>60</v>
      </c>
      <c r="AP12" s="22">
        <v>168</v>
      </c>
      <c r="AQ12" s="22">
        <v>45</v>
      </c>
      <c r="AR12" s="22">
        <v>0</v>
      </c>
      <c r="AS12" s="22">
        <v>0</v>
      </c>
      <c r="AT12" s="22">
        <f t="shared" si="11"/>
        <v>0</v>
      </c>
      <c r="AU12" s="22" t="s">
        <v>242</v>
      </c>
      <c r="AV12" s="22">
        <v>0</v>
      </c>
      <c r="AW12" s="22" t="s">
        <v>242</v>
      </c>
      <c r="AX12" s="22" t="s">
        <v>242</v>
      </c>
      <c r="AY12" s="22" t="s">
        <v>242</v>
      </c>
      <c r="AZ12" s="22">
        <v>0</v>
      </c>
      <c r="BA12" s="22">
        <f t="shared" si="12"/>
        <v>0</v>
      </c>
      <c r="BB12" s="22" t="s">
        <v>242</v>
      </c>
      <c r="BC12" s="22">
        <v>0</v>
      </c>
      <c r="BD12" s="22" t="s">
        <v>242</v>
      </c>
      <c r="BE12" s="22" t="s">
        <v>242</v>
      </c>
      <c r="BF12" s="22" t="s">
        <v>242</v>
      </c>
      <c r="BG12" s="22">
        <v>0</v>
      </c>
      <c r="BH12" s="22">
        <f t="shared" si="13"/>
        <v>602</v>
      </c>
      <c r="BI12" s="22">
        <v>506</v>
      </c>
      <c r="BJ12" s="22">
        <v>54</v>
      </c>
      <c r="BK12" s="22">
        <v>28</v>
      </c>
      <c r="BL12" s="22">
        <v>0</v>
      </c>
      <c r="BM12" s="22">
        <v>0</v>
      </c>
      <c r="BN12" s="22">
        <v>14</v>
      </c>
    </row>
    <row r="13" spans="1:66" ht="13.5">
      <c r="A13" s="40" t="s">
        <v>17</v>
      </c>
      <c r="B13" s="40" t="s">
        <v>34</v>
      </c>
      <c r="C13" s="41" t="s">
        <v>35</v>
      </c>
      <c r="D13" s="22">
        <f t="shared" si="0"/>
        <v>1018</v>
      </c>
      <c r="E13" s="22">
        <f t="shared" si="1"/>
        <v>487</v>
      </c>
      <c r="F13" s="22">
        <f t="shared" si="1"/>
        <v>495</v>
      </c>
      <c r="G13" s="22">
        <f t="shared" si="1"/>
        <v>22</v>
      </c>
      <c r="H13" s="22">
        <f t="shared" si="1"/>
        <v>0</v>
      </c>
      <c r="I13" s="22">
        <f t="shared" si="1"/>
        <v>0</v>
      </c>
      <c r="J13" s="22">
        <f t="shared" si="1"/>
        <v>14</v>
      </c>
      <c r="K13" s="22">
        <f t="shared" si="2"/>
        <v>955</v>
      </c>
      <c r="L13" s="22">
        <v>487</v>
      </c>
      <c r="M13" s="22">
        <v>432</v>
      </c>
      <c r="N13" s="22">
        <v>22</v>
      </c>
      <c r="O13" s="22">
        <v>0</v>
      </c>
      <c r="P13" s="22">
        <v>0</v>
      </c>
      <c r="Q13" s="22">
        <v>14</v>
      </c>
      <c r="R13" s="22">
        <f t="shared" si="3"/>
        <v>63</v>
      </c>
      <c r="S13" s="22">
        <f t="shared" si="4"/>
        <v>0</v>
      </c>
      <c r="T13" s="22">
        <f t="shared" si="5"/>
        <v>63</v>
      </c>
      <c r="U13" s="22">
        <f t="shared" si="6"/>
        <v>0</v>
      </c>
      <c r="V13" s="22">
        <f t="shared" si="6"/>
        <v>0</v>
      </c>
      <c r="W13" s="22">
        <f t="shared" si="6"/>
        <v>0</v>
      </c>
      <c r="X13" s="22">
        <f t="shared" si="7"/>
        <v>0</v>
      </c>
      <c r="Y13" s="22">
        <f t="shared" si="8"/>
        <v>63</v>
      </c>
      <c r="Z13" s="22" t="s">
        <v>242</v>
      </c>
      <c r="AA13" s="22">
        <v>63</v>
      </c>
      <c r="AB13" s="22" t="s">
        <v>242</v>
      </c>
      <c r="AC13" s="22" t="s">
        <v>242</v>
      </c>
      <c r="AD13" s="22" t="s">
        <v>242</v>
      </c>
      <c r="AE13" s="22">
        <v>0</v>
      </c>
      <c r="AF13" s="22">
        <f t="shared" si="9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1"/>
        <v>0</v>
      </c>
      <c r="AU13" s="22" t="s">
        <v>242</v>
      </c>
      <c r="AV13" s="22">
        <v>0</v>
      </c>
      <c r="AW13" s="22" t="s">
        <v>242</v>
      </c>
      <c r="AX13" s="22" t="s">
        <v>242</v>
      </c>
      <c r="AY13" s="22" t="s">
        <v>242</v>
      </c>
      <c r="AZ13" s="22">
        <v>0</v>
      </c>
      <c r="BA13" s="22">
        <f t="shared" si="12"/>
        <v>0</v>
      </c>
      <c r="BB13" s="22" t="s">
        <v>242</v>
      </c>
      <c r="BC13" s="22">
        <v>0</v>
      </c>
      <c r="BD13" s="22" t="s">
        <v>242</v>
      </c>
      <c r="BE13" s="22" t="s">
        <v>242</v>
      </c>
      <c r="BF13" s="22" t="s">
        <v>242</v>
      </c>
      <c r="BG13" s="22">
        <v>0</v>
      </c>
      <c r="BH13" s="22">
        <f t="shared" si="13"/>
        <v>541</v>
      </c>
      <c r="BI13" s="22">
        <v>439</v>
      </c>
      <c r="BJ13" s="22">
        <v>62</v>
      </c>
      <c r="BK13" s="22">
        <v>16</v>
      </c>
      <c r="BL13" s="22">
        <v>0</v>
      </c>
      <c r="BM13" s="22">
        <v>0</v>
      </c>
      <c r="BN13" s="22">
        <v>24</v>
      </c>
    </row>
    <row r="14" spans="1:66" ht="13.5">
      <c r="A14" s="40" t="s">
        <v>17</v>
      </c>
      <c r="B14" s="40" t="s">
        <v>36</v>
      </c>
      <c r="C14" s="41" t="s">
        <v>37</v>
      </c>
      <c r="D14" s="22">
        <f t="shared" si="0"/>
        <v>647</v>
      </c>
      <c r="E14" s="22">
        <f t="shared" si="1"/>
        <v>0</v>
      </c>
      <c r="F14" s="22">
        <f t="shared" si="1"/>
        <v>586</v>
      </c>
      <c r="G14" s="22">
        <f t="shared" si="1"/>
        <v>61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2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3"/>
        <v>647</v>
      </c>
      <c r="S14" s="22">
        <f t="shared" si="4"/>
        <v>0</v>
      </c>
      <c r="T14" s="22">
        <f t="shared" si="5"/>
        <v>586</v>
      </c>
      <c r="U14" s="22">
        <f t="shared" si="6"/>
        <v>61</v>
      </c>
      <c r="V14" s="22">
        <f t="shared" si="6"/>
        <v>0</v>
      </c>
      <c r="W14" s="22">
        <f t="shared" si="6"/>
        <v>0</v>
      </c>
      <c r="X14" s="22">
        <f t="shared" si="7"/>
        <v>0</v>
      </c>
      <c r="Y14" s="22">
        <f t="shared" si="8"/>
        <v>0</v>
      </c>
      <c r="Z14" s="22" t="s">
        <v>242</v>
      </c>
      <c r="AA14" s="22">
        <v>0</v>
      </c>
      <c r="AB14" s="22" t="s">
        <v>242</v>
      </c>
      <c r="AC14" s="22" t="s">
        <v>242</v>
      </c>
      <c r="AD14" s="22" t="s">
        <v>242</v>
      </c>
      <c r="AE14" s="22">
        <v>0</v>
      </c>
      <c r="AF14" s="22">
        <f t="shared" si="9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647</v>
      </c>
      <c r="AN14" s="22">
        <v>0</v>
      </c>
      <c r="AO14" s="22">
        <v>586</v>
      </c>
      <c r="AP14" s="22">
        <v>61</v>
      </c>
      <c r="AQ14" s="22">
        <v>0</v>
      </c>
      <c r="AR14" s="22">
        <v>0</v>
      </c>
      <c r="AS14" s="22">
        <v>0</v>
      </c>
      <c r="AT14" s="22">
        <f t="shared" si="11"/>
        <v>0</v>
      </c>
      <c r="AU14" s="22" t="s">
        <v>242</v>
      </c>
      <c r="AV14" s="22">
        <v>0</v>
      </c>
      <c r="AW14" s="22" t="s">
        <v>242</v>
      </c>
      <c r="AX14" s="22" t="s">
        <v>242</v>
      </c>
      <c r="AY14" s="22" t="s">
        <v>242</v>
      </c>
      <c r="AZ14" s="22">
        <v>0</v>
      </c>
      <c r="BA14" s="22">
        <f t="shared" si="12"/>
        <v>0</v>
      </c>
      <c r="BB14" s="22" t="s">
        <v>242</v>
      </c>
      <c r="BC14" s="22">
        <v>0</v>
      </c>
      <c r="BD14" s="22" t="s">
        <v>242</v>
      </c>
      <c r="BE14" s="22" t="s">
        <v>242</v>
      </c>
      <c r="BF14" s="22" t="s">
        <v>242</v>
      </c>
      <c r="BG14" s="22">
        <v>0</v>
      </c>
      <c r="BH14" s="22">
        <f t="shared" si="13"/>
        <v>1244</v>
      </c>
      <c r="BI14" s="22">
        <v>1166</v>
      </c>
      <c r="BJ14" s="22">
        <v>38</v>
      </c>
      <c r="BK14" s="22">
        <v>11</v>
      </c>
      <c r="BL14" s="22">
        <v>0</v>
      </c>
      <c r="BM14" s="22">
        <v>0</v>
      </c>
      <c r="BN14" s="22">
        <v>29</v>
      </c>
    </row>
    <row r="15" spans="1:66" ht="13.5">
      <c r="A15" s="40" t="s">
        <v>17</v>
      </c>
      <c r="B15" s="40" t="s">
        <v>38</v>
      </c>
      <c r="C15" s="41" t="s">
        <v>13</v>
      </c>
      <c r="D15" s="22">
        <f t="shared" si="0"/>
        <v>2484</v>
      </c>
      <c r="E15" s="22">
        <f t="shared" si="1"/>
        <v>0</v>
      </c>
      <c r="F15" s="22">
        <f t="shared" si="1"/>
        <v>56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2428</v>
      </c>
      <c r="K15" s="22">
        <f t="shared" si="2"/>
        <v>2428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2428</v>
      </c>
      <c r="R15" s="22">
        <f t="shared" si="3"/>
        <v>56</v>
      </c>
      <c r="S15" s="22">
        <f t="shared" si="4"/>
        <v>0</v>
      </c>
      <c r="T15" s="22">
        <f t="shared" si="5"/>
        <v>56</v>
      </c>
      <c r="U15" s="22">
        <f t="shared" si="6"/>
        <v>0</v>
      </c>
      <c r="V15" s="22">
        <f t="shared" si="6"/>
        <v>0</v>
      </c>
      <c r="W15" s="22">
        <f t="shared" si="6"/>
        <v>0</v>
      </c>
      <c r="X15" s="22">
        <f t="shared" si="7"/>
        <v>0</v>
      </c>
      <c r="Y15" s="22">
        <f t="shared" si="8"/>
        <v>0</v>
      </c>
      <c r="Z15" s="22" t="s">
        <v>242</v>
      </c>
      <c r="AA15" s="22">
        <v>0</v>
      </c>
      <c r="AB15" s="22" t="s">
        <v>242</v>
      </c>
      <c r="AC15" s="22" t="s">
        <v>242</v>
      </c>
      <c r="AD15" s="22" t="s">
        <v>242</v>
      </c>
      <c r="AE15" s="22">
        <v>0</v>
      </c>
      <c r="AF15" s="22">
        <f t="shared" si="9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56</v>
      </c>
      <c r="AN15" s="22">
        <v>0</v>
      </c>
      <c r="AO15" s="22">
        <v>56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1"/>
        <v>0</v>
      </c>
      <c r="AU15" s="22" t="s">
        <v>242</v>
      </c>
      <c r="AV15" s="22">
        <v>0</v>
      </c>
      <c r="AW15" s="22" t="s">
        <v>242</v>
      </c>
      <c r="AX15" s="22" t="s">
        <v>242</v>
      </c>
      <c r="AY15" s="22" t="s">
        <v>242</v>
      </c>
      <c r="AZ15" s="22">
        <v>0</v>
      </c>
      <c r="BA15" s="22">
        <f t="shared" si="12"/>
        <v>0</v>
      </c>
      <c r="BB15" s="22" t="s">
        <v>242</v>
      </c>
      <c r="BC15" s="22">
        <v>0</v>
      </c>
      <c r="BD15" s="22" t="s">
        <v>242</v>
      </c>
      <c r="BE15" s="22" t="s">
        <v>242</v>
      </c>
      <c r="BF15" s="22" t="s">
        <v>242</v>
      </c>
      <c r="BG15" s="22">
        <v>0</v>
      </c>
      <c r="BH15" s="22">
        <f t="shared" si="13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17</v>
      </c>
      <c r="B16" s="40" t="s">
        <v>39</v>
      </c>
      <c r="C16" s="41" t="s">
        <v>40</v>
      </c>
      <c r="D16" s="22">
        <f t="shared" si="0"/>
        <v>100</v>
      </c>
      <c r="E16" s="22">
        <f t="shared" si="1"/>
        <v>0</v>
      </c>
      <c r="F16" s="22">
        <f t="shared" si="1"/>
        <v>100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2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3"/>
        <v>100</v>
      </c>
      <c r="S16" s="22">
        <f t="shared" si="4"/>
        <v>0</v>
      </c>
      <c r="T16" s="22">
        <f t="shared" si="5"/>
        <v>100</v>
      </c>
      <c r="U16" s="22">
        <f t="shared" si="6"/>
        <v>0</v>
      </c>
      <c r="V16" s="22">
        <f t="shared" si="6"/>
        <v>0</v>
      </c>
      <c r="W16" s="22">
        <f t="shared" si="6"/>
        <v>0</v>
      </c>
      <c r="X16" s="22">
        <f t="shared" si="7"/>
        <v>0</v>
      </c>
      <c r="Y16" s="22">
        <f t="shared" si="8"/>
        <v>0</v>
      </c>
      <c r="Z16" s="22" t="s">
        <v>242</v>
      </c>
      <c r="AA16" s="22">
        <v>0</v>
      </c>
      <c r="AB16" s="22" t="s">
        <v>242</v>
      </c>
      <c r="AC16" s="22" t="s">
        <v>242</v>
      </c>
      <c r="AD16" s="22" t="s">
        <v>242</v>
      </c>
      <c r="AE16" s="22">
        <v>0</v>
      </c>
      <c r="AF16" s="22">
        <f t="shared" si="9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100</v>
      </c>
      <c r="AN16" s="22">
        <v>0</v>
      </c>
      <c r="AO16" s="22">
        <v>100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1"/>
        <v>0</v>
      </c>
      <c r="AU16" s="22" t="s">
        <v>242</v>
      </c>
      <c r="AV16" s="22">
        <v>0</v>
      </c>
      <c r="AW16" s="22" t="s">
        <v>242</v>
      </c>
      <c r="AX16" s="22" t="s">
        <v>242</v>
      </c>
      <c r="AY16" s="22" t="s">
        <v>242</v>
      </c>
      <c r="AZ16" s="22">
        <v>0</v>
      </c>
      <c r="BA16" s="22">
        <f t="shared" si="12"/>
        <v>0</v>
      </c>
      <c r="BB16" s="22" t="s">
        <v>242</v>
      </c>
      <c r="BC16" s="22">
        <v>0</v>
      </c>
      <c r="BD16" s="22" t="s">
        <v>242</v>
      </c>
      <c r="BE16" s="22" t="s">
        <v>242</v>
      </c>
      <c r="BF16" s="22" t="s">
        <v>242</v>
      </c>
      <c r="BG16" s="22">
        <v>0</v>
      </c>
      <c r="BH16" s="22">
        <f t="shared" si="13"/>
        <v>199</v>
      </c>
      <c r="BI16" s="22">
        <v>183</v>
      </c>
      <c r="BJ16" s="22">
        <v>5</v>
      </c>
      <c r="BK16" s="22">
        <v>0</v>
      </c>
      <c r="BL16" s="22">
        <v>0</v>
      </c>
      <c r="BM16" s="22">
        <v>0</v>
      </c>
      <c r="BN16" s="22">
        <v>11</v>
      </c>
    </row>
    <row r="17" spans="1:66" ht="13.5">
      <c r="A17" s="40" t="s">
        <v>17</v>
      </c>
      <c r="B17" s="40" t="s">
        <v>41</v>
      </c>
      <c r="C17" s="41" t="s">
        <v>42</v>
      </c>
      <c r="D17" s="22">
        <f t="shared" si="0"/>
        <v>219</v>
      </c>
      <c r="E17" s="22">
        <f t="shared" si="1"/>
        <v>0</v>
      </c>
      <c r="F17" s="22">
        <f t="shared" si="1"/>
        <v>47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172</v>
      </c>
      <c r="K17" s="22">
        <f t="shared" si="2"/>
        <v>172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172</v>
      </c>
      <c r="R17" s="22">
        <f t="shared" si="3"/>
        <v>47</v>
      </c>
      <c r="S17" s="22">
        <f t="shared" si="4"/>
        <v>0</v>
      </c>
      <c r="T17" s="22">
        <f t="shared" si="5"/>
        <v>47</v>
      </c>
      <c r="U17" s="22">
        <f t="shared" si="6"/>
        <v>0</v>
      </c>
      <c r="V17" s="22">
        <f t="shared" si="6"/>
        <v>0</v>
      </c>
      <c r="W17" s="22">
        <f t="shared" si="6"/>
        <v>0</v>
      </c>
      <c r="X17" s="22">
        <f t="shared" si="7"/>
        <v>0</v>
      </c>
      <c r="Y17" s="22">
        <f t="shared" si="8"/>
        <v>0</v>
      </c>
      <c r="Z17" s="22" t="s">
        <v>242</v>
      </c>
      <c r="AA17" s="22">
        <v>0</v>
      </c>
      <c r="AB17" s="22" t="s">
        <v>242</v>
      </c>
      <c r="AC17" s="22" t="s">
        <v>242</v>
      </c>
      <c r="AD17" s="22" t="s">
        <v>242</v>
      </c>
      <c r="AE17" s="22">
        <v>0</v>
      </c>
      <c r="AF17" s="22">
        <f t="shared" si="9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47</v>
      </c>
      <c r="AN17" s="22">
        <v>0</v>
      </c>
      <c r="AO17" s="22">
        <v>47</v>
      </c>
      <c r="AP17" s="22">
        <v>0</v>
      </c>
      <c r="AQ17" s="22">
        <v>0</v>
      </c>
      <c r="AR17" s="22">
        <v>0</v>
      </c>
      <c r="AS17" s="22">
        <v>0</v>
      </c>
      <c r="AT17" s="22">
        <f t="shared" si="11"/>
        <v>0</v>
      </c>
      <c r="AU17" s="22" t="s">
        <v>242</v>
      </c>
      <c r="AV17" s="22">
        <v>0</v>
      </c>
      <c r="AW17" s="22" t="s">
        <v>242</v>
      </c>
      <c r="AX17" s="22" t="s">
        <v>242</v>
      </c>
      <c r="AY17" s="22" t="s">
        <v>242</v>
      </c>
      <c r="AZ17" s="22">
        <v>0</v>
      </c>
      <c r="BA17" s="22">
        <f t="shared" si="12"/>
        <v>0</v>
      </c>
      <c r="BB17" s="22" t="s">
        <v>242</v>
      </c>
      <c r="BC17" s="22">
        <v>0</v>
      </c>
      <c r="BD17" s="22" t="s">
        <v>242</v>
      </c>
      <c r="BE17" s="22" t="s">
        <v>242</v>
      </c>
      <c r="BF17" s="22" t="s">
        <v>242</v>
      </c>
      <c r="BG17" s="22">
        <v>0</v>
      </c>
      <c r="BH17" s="22">
        <f t="shared" si="13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17</v>
      </c>
      <c r="B18" s="40" t="s">
        <v>43</v>
      </c>
      <c r="C18" s="41" t="s">
        <v>44</v>
      </c>
      <c r="D18" s="22">
        <f t="shared" si="0"/>
        <v>774</v>
      </c>
      <c r="E18" s="22">
        <f t="shared" si="1"/>
        <v>205</v>
      </c>
      <c r="F18" s="22">
        <f t="shared" si="1"/>
        <v>418</v>
      </c>
      <c r="G18" s="22">
        <f t="shared" si="1"/>
        <v>126</v>
      </c>
      <c r="H18" s="22">
        <f t="shared" si="1"/>
        <v>10</v>
      </c>
      <c r="I18" s="22">
        <f t="shared" si="1"/>
        <v>0</v>
      </c>
      <c r="J18" s="22">
        <f t="shared" si="1"/>
        <v>15</v>
      </c>
      <c r="K18" s="22">
        <f t="shared" si="2"/>
        <v>220</v>
      </c>
      <c r="L18" s="22">
        <v>205</v>
      </c>
      <c r="M18" s="22">
        <v>0</v>
      </c>
      <c r="N18" s="22">
        <v>0</v>
      </c>
      <c r="O18" s="22">
        <v>0</v>
      </c>
      <c r="P18" s="22">
        <v>0</v>
      </c>
      <c r="Q18" s="22">
        <v>15</v>
      </c>
      <c r="R18" s="22">
        <f t="shared" si="3"/>
        <v>554</v>
      </c>
      <c r="S18" s="22">
        <f t="shared" si="4"/>
        <v>0</v>
      </c>
      <c r="T18" s="22">
        <f t="shared" si="5"/>
        <v>418</v>
      </c>
      <c r="U18" s="22">
        <f t="shared" si="6"/>
        <v>126</v>
      </c>
      <c r="V18" s="22">
        <f t="shared" si="6"/>
        <v>10</v>
      </c>
      <c r="W18" s="22">
        <f t="shared" si="6"/>
        <v>0</v>
      </c>
      <c r="X18" s="22">
        <f t="shared" si="7"/>
        <v>0</v>
      </c>
      <c r="Y18" s="22">
        <f t="shared" si="8"/>
        <v>0</v>
      </c>
      <c r="Z18" s="22" t="s">
        <v>242</v>
      </c>
      <c r="AA18" s="22">
        <v>0</v>
      </c>
      <c r="AB18" s="22" t="s">
        <v>242</v>
      </c>
      <c r="AC18" s="22" t="s">
        <v>242</v>
      </c>
      <c r="AD18" s="22" t="s">
        <v>242</v>
      </c>
      <c r="AE18" s="22">
        <v>0</v>
      </c>
      <c r="AF18" s="22">
        <f t="shared" si="9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554</v>
      </c>
      <c r="AN18" s="22">
        <v>0</v>
      </c>
      <c r="AO18" s="22">
        <v>418</v>
      </c>
      <c r="AP18" s="22">
        <v>126</v>
      </c>
      <c r="AQ18" s="22">
        <v>10</v>
      </c>
      <c r="AR18" s="22">
        <v>0</v>
      </c>
      <c r="AS18" s="22">
        <v>0</v>
      </c>
      <c r="AT18" s="22">
        <f t="shared" si="11"/>
        <v>0</v>
      </c>
      <c r="AU18" s="22" t="s">
        <v>242</v>
      </c>
      <c r="AV18" s="22">
        <v>0</v>
      </c>
      <c r="AW18" s="22" t="s">
        <v>242</v>
      </c>
      <c r="AX18" s="22" t="s">
        <v>242</v>
      </c>
      <c r="AY18" s="22" t="s">
        <v>242</v>
      </c>
      <c r="AZ18" s="22">
        <v>0</v>
      </c>
      <c r="BA18" s="22">
        <f t="shared" si="12"/>
        <v>0</v>
      </c>
      <c r="BB18" s="22" t="s">
        <v>242</v>
      </c>
      <c r="BC18" s="22">
        <v>0</v>
      </c>
      <c r="BD18" s="22" t="s">
        <v>242</v>
      </c>
      <c r="BE18" s="22" t="s">
        <v>242</v>
      </c>
      <c r="BF18" s="22" t="s">
        <v>242</v>
      </c>
      <c r="BG18" s="22">
        <v>0</v>
      </c>
      <c r="BH18" s="22">
        <f t="shared" si="13"/>
        <v>335</v>
      </c>
      <c r="BI18" s="22">
        <v>315</v>
      </c>
      <c r="BJ18" s="22">
        <v>10</v>
      </c>
      <c r="BK18" s="22">
        <v>0</v>
      </c>
      <c r="BL18" s="22">
        <v>0</v>
      </c>
      <c r="BM18" s="22">
        <v>0</v>
      </c>
      <c r="BN18" s="22">
        <v>10</v>
      </c>
    </row>
    <row r="19" spans="1:66" ht="13.5">
      <c r="A19" s="40" t="s">
        <v>17</v>
      </c>
      <c r="B19" s="40" t="s">
        <v>45</v>
      </c>
      <c r="C19" s="41" t="s">
        <v>46</v>
      </c>
      <c r="D19" s="22">
        <f t="shared" si="0"/>
        <v>888</v>
      </c>
      <c r="E19" s="22">
        <f t="shared" si="1"/>
        <v>267</v>
      </c>
      <c r="F19" s="22">
        <f t="shared" si="1"/>
        <v>404</v>
      </c>
      <c r="G19" s="22">
        <f t="shared" si="1"/>
        <v>151</v>
      </c>
      <c r="H19" s="22">
        <f t="shared" si="1"/>
        <v>26</v>
      </c>
      <c r="I19" s="22">
        <f t="shared" si="1"/>
        <v>6</v>
      </c>
      <c r="J19" s="22">
        <f t="shared" si="1"/>
        <v>34</v>
      </c>
      <c r="K19" s="22">
        <f t="shared" si="2"/>
        <v>793</v>
      </c>
      <c r="L19" s="22">
        <v>267</v>
      </c>
      <c r="M19" s="22">
        <v>322</v>
      </c>
      <c r="N19" s="22">
        <v>151</v>
      </c>
      <c r="O19" s="22">
        <v>26</v>
      </c>
      <c r="P19" s="22">
        <v>6</v>
      </c>
      <c r="Q19" s="22">
        <v>21</v>
      </c>
      <c r="R19" s="22">
        <f t="shared" si="3"/>
        <v>95</v>
      </c>
      <c r="S19" s="22">
        <f t="shared" si="4"/>
        <v>0</v>
      </c>
      <c r="T19" s="22">
        <f t="shared" si="5"/>
        <v>82</v>
      </c>
      <c r="U19" s="22">
        <f t="shared" si="6"/>
        <v>0</v>
      </c>
      <c r="V19" s="22">
        <f t="shared" si="6"/>
        <v>0</v>
      </c>
      <c r="W19" s="22">
        <f t="shared" si="6"/>
        <v>0</v>
      </c>
      <c r="X19" s="22">
        <f t="shared" si="7"/>
        <v>13</v>
      </c>
      <c r="Y19" s="22">
        <f t="shared" si="8"/>
        <v>0</v>
      </c>
      <c r="Z19" s="22" t="s">
        <v>242</v>
      </c>
      <c r="AA19" s="22">
        <v>0</v>
      </c>
      <c r="AB19" s="22" t="s">
        <v>242</v>
      </c>
      <c r="AC19" s="22" t="s">
        <v>242</v>
      </c>
      <c r="AD19" s="22" t="s">
        <v>242</v>
      </c>
      <c r="AE19" s="22">
        <v>0</v>
      </c>
      <c r="AF19" s="22">
        <f t="shared" si="9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95</v>
      </c>
      <c r="AN19" s="22">
        <v>0</v>
      </c>
      <c r="AO19" s="22">
        <v>82</v>
      </c>
      <c r="AP19" s="22">
        <v>0</v>
      </c>
      <c r="AQ19" s="22">
        <v>0</v>
      </c>
      <c r="AR19" s="22">
        <v>0</v>
      </c>
      <c r="AS19" s="22">
        <v>13</v>
      </c>
      <c r="AT19" s="22">
        <f t="shared" si="11"/>
        <v>0</v>
      </c>
      <c r="AU19" s="22" t="s">
        <v>242</v>
      </c>
      <c r="AV19" s="22">
        <v>0</v>
      </c>
      <c r="AW19" s="22" t="s">
        <v>242</v>
      </c>
      <c r="AX19" s="22" t="s">
        <v>242</v>
      </c>
      <c r="AY19" s="22" t="s">
        <v>242</v>
      </c>
      <c r="AZ19" s="22">
        <v>0</v>
      </c>
      <c r="BA19" s="22">
        <f t="shared" si="12"/>
        <v>0</v>
      </c>
      <c r="BB19" s="22" t="s">
        <v>242</v>
      </c>
      <c r="BC19" s="22">
        <v>0</v>
      </c>
      <c r="BD19" s="22" t="s">
        <v>242</v>
      </c>
      <c r="BE19" s="22" t="s">
        <v>242</v>
      </c>
      <c r="BF19" s="22" t="s">
        <v>242</v>
      </c>
      <c r="BG19" s="22">
        <v>0</v>
      </c>
      <c r="BH19" s="22">
        <f t="shared" si="13"/>
        <v>679</v>
      </c>
      <c r="BI19" s="22">
        <v>658</v>
      </c>
      <c r="BJ19" s="22">
        <v>21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17</v>
      </c>
      <c r="B20" s="40" t="s">
        <v>47</v>
      </c>
      <c r="C20" s="41" t="s">
        <v>48</v>
      </c>
      <c r="D20" s="22">
        <f t="shared" si="0"/>
        <v>175</v>
      </c>
      <c r="E20" s="22">
        <f t="shared" si="1"/>
        <v>1</v>
      </c>
      <c r="F20" s="22">
        <f t="shared" si="1"/>
        <v>46</v>
      </c>
      <c r="G20" s="22">
        <f t="shared" si="1"/>
        <v>15</v>
      </c>
      <c r="H20" s="22">
        <f t="shared" si="1"/>
        <v>3</v>
      </c>
      <c r="I20" s="22">
        <f t="shared" si="1"/>
        <v>1</v>
      </c>
      <c r="J20" s="22">
        <f t="shared" si="1"/>
        <v>109</v>
      </c>
      <c r="K20" s="22">
        <f t="shared" si="2"/>
        <v>175</v>
      </c>
      <c r="L20" s="22">
        <v>1</v>
      </c>
      <c r="M20" s="22">
        <v>46</v>
      </c>
      <c r="N20" s="22">
        <v>15</v>
      </c>
      <c r="O20" s="22">
        <v>3</v>
      </c>
      <c r="P20" s="22">
        <v>1</v>
      </c>
      <c r="Q20" s="22">
        <v>109</v>
      </c>
      <c r="R20" s="22">
        <f t="shared" si="3"/>
        <v>0</v>
      </c>
      <c r="S20" s="22">
        <f t="shared" si="4"/>
        <v>0</v>
      </c>
      <c r="T20" s="22">
        <f t="shared" si="5"/>
        <v>0</v>
      </c>
      <c r="U20" s="22">
        <f t="shared" si="6"/>
        <v>0</v>
      </c>
      <c r="V20" s="22">
        <f t="shared" si="6"/>
        <v>0</v>
      </c>
      <c r="W20" s="22">
        <f t="shared" si="6"/>
        <v>0</v>
      </c>
      <c r="X20" s="22">
        <f t="shared" si="7"/>
        <v>0</v>
      </c>
      <c r="Y20" s="22">
        <f t="shared" si="8"/>
        <v>0</v>
      </c>
      <c r="Z20" s="22" t="s">
        <v>242</v>
      </c>
      <c r="AA20" s="22">
        <v>0</v>
      </c>
      <c r="AB20" s="22" t="s">
        <v>242</v>
      </c>
      <c r="AC20" s="22" t="s">
        <v>242</v>
      </c>
      <c r="AD20" s="22" t="s">
        <v>242</v>
      </c>
      <c r="AE20" s="22">
        <v>0</v>
      </c>
      <c r="AF20" s="22">
        <f t="shared" si="9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f t="shared" si="11"/>
        <v>0</v>
      </c>
      <c r="AU20" s="22" t="s">
        <v>242</v>
      </c>
      <c r="AV20" s="22">
        <v>0</v>
      </c>
      <c r="AW20" s="22" t="s">
        <v>242</v>
      </c>
      <c r="AX20" s="22" t="s">
        <v>242</v>
      </c>
      <c r="AY20" s="22" t="s">
        <v>242</v>
      </c>
      <c r="AZ20" s="22">
        <v>0</v>
      </c>
      <c r="BA20" s="22">
        <f t="shared" si="12"/>
        <v>0</v>
      </c>
      <c r="BB20" s="22" t="s">
        <v>242</v>
      </c>
      <c r="BC20" s="22">
        <v>0</v>
      </c>
      <c r="BD20" s="22" t="s">
        <v>242</v>
      </c>
      <c r="BE20" s="22" t="s">
        <v>242</v>
      </c>
      <c r="BF20" s="22" t="s">
        <v>242</v>
      </c>
      <c r="BG20" s="22">
        <v>0</v>
      </c>
      <c r="BH20" s="22">
        <f t="shared" si="13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17</v>
      </c>
      <c r="B21" s="40" t="s">
        <v>49</v>
      </c>
      <c r="C21" s="41" t="s">
        <v>50</v>
      </c>
      <c r="D21" s="22">
        <f t="shared" si="0"/>
        <v>181</v>
      </c>
      <c r="E21" s="22">
        <f t="shared" si="1"/>
        <v>38</v>
      </c>
      <c r="F21" s="22">
        <f t="shared" si="1"/>
        <v>78</v>
      </c>
      <c r="G21" s="22">
        <f t="shared" si="1"/>
        <v>59</v>
      </c>
      <c r="H21" s="22">
        <f t="shared" si="1"/>
        <v>5</v>
      </c>
      <c r="I21" s="22">
        <f t="shared" si="1"/>
        <v>1</v>
      </c>
      <c r="J21" s="22">
        <f t="shared" si="1"/>
        <v>0</v>
      </c>
      <c r="K21" s="22">
        <f t="shared" si="2"/>
        <v>103</v>
      </c>
      <c r="L21" s="22">
        <v>38</v>
      </c>
      <c r="M21" s="22">
        <v>0</v>
      </c>
      <c r="N21" s="22">
        <v>59</v>
      </c>
      <c r="O21" s="22">
        <v>5</v>
      </c>
      <c r="P21" s="22">
        <v>1</v>
      </c>
      <c r="Q21" s="22">
        <v>0</v>
      </c>
      <c r="R21" s="22">
        <f t="shared" si="3"/>
        <v>78</v>
      </c>
      <c r="S21" s="22">
        <f t="shared" si="4"/>
        <v>0</v>
      </c>
      <c r="T21" s="22">
        <f t="shared" si="5"/>
        <v>78</v>
      </c>
      <c r="U21" s="22">
        <f t="shared" si="6"/>
        <v>0</v>
      </c>
      <c r="V21" s="22">
        <f t="shared" si="6"/>
        <v>0</v>
      </c>
      <c r="W21" s="22">
        <f t="shared" si="6"/>
        <v>0</v>
      </c>
      <c r="X21" s="22">
        <f t="shared" si="7"/>
        <v>0</v>
      </c>
      <c r="Y21" s="22">
        <f t="shared" si="8"/>
        <v>0</v>
      </c>
      <c r="Z21" s="22" t="s">
        <v>242</v>
      </c>
      <c r="AA21" s="22">
        <v>0</v>
      </c>
      <c r="AB21" s="22" t="s">
        <v>242</v>
      </c>
      <c r="AC21" s="22" t="s">
        <v>242</v>
      </c>
      <c r="AD21" s="22" t="s">
        <v>242</v>
      </c>
      <c r="AE21" s="22">
        <v>0</v>
      </c>
      <c r="AF21" s="22">
        <f t="shared" si="9"/>
        <v>78</v>
      </c>
      <c r="AG21" s="22">
        <v>0</v>
      </c>
      <c r="AH21" s="22">
        <v>78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f t="shared" si="11"/>
        <v>0</v>
      </c>
      <c r="AU21" s="22" t="s">
        <v>242</v>
      </c>
      <c r="AV21" s="22">
        <v>0</v>
      </c>
      <c r="AW21" s="22" t="s">
        <v>242</v>
      </c>
      <c r="AX21" s="22" t="s">
        <v>242</v>
      </c>
      <c r="AY21" s="22" t="s">
        <v>242</v>
      </c>
      <c r="AZ21" s="22">
        <v>0</v>
      </c>
      <c r="BA21" s="22">
        <f t="shared" si="12"/>
        <v>0</v>
      </c>
      <c r="BB21" s="22" t="s">
        <v>242</v>
      </c>
      <c r="BC21" s="22">
        <v>0</v>
      </c>
      <c r="BD21" s="22" t="s">
        <v>242</v>
      </c>
      <c r="BE21" s="22" t="s">
        <v>242</v>
      </c>
      <c r="BF21" s="22" t="s">
        <v>242</v>
      </c>
      <c r="BG21" s="22">
        <v>0</v>
      </c>
      <c r="BH21" s="22">
        <f t="shared" si="13"/>
        <v>298</v>
      </c>
      <c r="BI21" s="22">
        <v>288</v>
      </c>
      <c r="BJ21" s="22">
        <v>6</v>
      </c>
      <c r="BK21" s="22">
        <v>0</v>
      </c>
      <c r="BL21" s="22">
        <v>0</v>
      </c>
      <c r="BM21" s="22">
        <v>0</v>
      </c>
      <c r="BN21" s="22">
        <v>4</v>
      </c>
    </row>
    <row r="22" spans="1:66" ht="13.5">
      <c r="A22" s="40" t="s">
        <v>17</v>
      </c>
      <c r="B22" s="40" t="s">
        <v>51</v>
      </c>
      <c r="C22" s="41" t="s">
        <v>0</v>
      </c>
      <c r="D22" s="22">
        <f t="shared" si="0"/>
        <v>113</v>
      </c>
      <c r="E22" s="22">
        <f t="shared" si="1"/>
        <v>19</v>
      </c>
      <c r="F22" s="22">
        <f t="shared" si="1"/>
        <v>48</v>
      </c>
      <c r="G22" s="22">
        <f t="shared" si="1"/>
        <v>45</v>
      </c>
      <c r="H22" s="22">
        <f aca="true" t="shared" si="14" ref="H22:J82">O22+V22</f>
        <v>1</v>
      </c>
      <c r="I22" s="22">
        <f t="shared" si="14"/>
        <v>0</v>
      </c>
      <c r="J22" s="22">
        <f t="shared" si="14"/>
        <v>0</v>
      </c>
      <c r="K22" s="22">
        <f t="shared" si="2"/>
        <v>65</v>
      </c>
      <c r="L22" s="22">
        <v>19</v>
      </c>
      <c r="M22" s="22">
        <v>0</v>
      </c>
      <c r="N22" s="22">
        <v>45</v>
      </c>
      <c r="O22" s="22">
        <v>1</v>
      </c>
      <c r="P22" s="22">
        <v>0</v>
      </c>
      <c r="Q22" s="22">
        <v>0</v>
      </c>
      <c r="R22" s="22">
        <f t="shared" si="3"/>
        <v>48</v>
      </c>
      <c r="S22" s="22">
        <f t="shared" si="4"/>
        <v>0</v>
      </c>
      <c r="T22" s="22">
        <f t="shared" si="5"/>
        <v>48</v>
      </c>
      <c r="U22" s="22">
        <f t="shared" si="6"/>
        <v>0</v>
      </c>
      <c r="V22" s="22">
        <f t="shared" si="6"/>
        <v>0</v>
      </c>
      <c r="W22" s="22">
        <f t="shared" si="6"/>
        <v>0</v>
      </c>
      <c r="X22" s="22">
        <f t="shared" si="7"/>
        <v>0</v>
      </c>
      <c r="Y22" s="22">
        <f t="shared" si="8"/>
        <v>0</v>
      </c>
      <c r="Z22" s="22" t="s">
        <v>242</v>
      </c>
      <c r="AA22" s="22">
        <v>0</v>
      </c>
      <c r="AB22" s="22" t="s">
        <v>242</v>
      </c>
      <c r="AC22" s="22" t="s">
        <v>242</v>
      </c>
      <c r="AD22" s="22" t="s">
        <v>242</v>
      </c>
      <c r="AE22" s="22">
        <v>0</v>
      </c>
      <c r="AF22" s="22">
        <f t="shared" si="9"/>
        <v>48</v>
      </c>
      <c r="AG22" s="22">
        <v>0</v>
      </c>
      <c r="AH22" s="22">
        <v>48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f t="shared" si="11"/>
        <v>0</v>
      </c>
      <c r="AU22" s="22" t="s">
        <v>242</v>
      </c>
      <c r="AV22" s="22">
        <v>0</v>
      </c>
      <c r="AW22" s="22" t="s">
        <v>242</v>
      </c>
      <c r="AX22" s="22" t="s">
        <v>242</v>
      </c>
      <c r="AY22" s="22" t="s">
        <v>242</v>
      </c>
      <c r="AZ22" s="22">
        <v>0</v>
      </c>
      <c r="BA22" s="22">
        <f t="shared" si="12"/>
        <v>0</v>
      </c>
      <c r="BB22" s="22" t="s">
        <v>242</v>
      </c>
      <c r="BC22" s="22">
        <v>0</v>
      </c>
      <c r="BD22" s="22" t="s">
        <v>242</v>
      </c>
      <c r="BE22" s="22" t="s">
        <v>242</v>
      </c>
      <c r="BF22" s="22" t="s">
        <v>242</v>
      </c>
      <c r="BG22" s="22">
        <v>0</v>
      </c>
      <c r="BH22" s="22">
        <f t="shared" si="13"/>
        <v>163</v>
      </c>
      <c r="BI22" s="22">
        <v>152</v>
      </c>
      <c r="BJ22" s="22">
        <v>5</v>
      </c>
      <c r="BK22" s="22">
        <v>0</v>
      </c>
      <c r="BL22" s="22">
        <v>0</v>
      </c>
      <c r="BM22" s="22">
        <v>0</v>
      </c>
      <c r="BN22" s="22">
        <v>6</v>
      </c>
    </row>
    <row r="23" spans="1:66" ht="13.5">
      <c r="A23" s="40" t="s">
        <v>17</v>
      </c>
      <c r="B23" s="40" t="s">
        <v>52</v>
      </c>
      <c r="C23" s="41" t="s">
        <v>53</v>
      </c>
      <c r="D23" s="22">
        <f t="shared" si="0"/>
        <v>467</v>
      </c>
      <c r="E23" s="22">
        <f aca="true" t="shared" si="15" ref="E23:G82">L23+S23</f>
        <v>0</v>
      </c>
      <c r="F23" s="22">
        <f t="shared" si="15"/>
        <v>374</v>
      </c>
      <c r="G23" s="22">
        <f t="shared" si="15"/>
        <v>93</v>
      </c>
      <c r="H23" s="22">
        <f t="shared" si="14"/>
        <v>0</v>
      </c>
      <c r="I23" s="22">
        <f t="shared" si="14"/>
        <v>0</v>
      </c>
      <c r="J23" s="22">
        <f t="shared" si="14"/>
        <v>0</v>
      </c>
      <c r="K23" s="22">
        <f t="shared" si="2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3"/>
        <v>467</v>
      </c>
      <c r="S23" s="22">
        <f t="shared" si="4"/>
        <v>0</v>
      </c>
      <c r="T23" s="22">
        <f t="shared" si="5"/>
        <v>374</v>
      </c>
      <c r="U23" s="22">
        <f t="shared" si="6"/>
        <v>93</v>
      </c>
      <c r="V23" s="22">
        <f t="shared" si="6"/>
        <v>0</v>
      </c>
      <c r="W23" s="22">
        <f t="shared" si="6"/>
        <v>0</v>
      </c>
      <c r="X23" s="22">
        <f t="shared" si="7"/>
        <v>0</v>
      </c>
      <c r="Y23" s="22">
        <f t="shared" si="8"/>
        <v>0</v>
      </c>
      <c r="Z23" s="22" t="s">
        <v>242</v>
      </c>
      <c r="AA23" s="22">
        <v>0</v>
      </c>
      <c r="AB23" s="22" t="s">
        <v>242</v>
      </c>
      <c r="AC23" s="22" t="s">
        <v>242</v>
      </c>
      <c r="AD23" s="22" t="s">
        <v>242</v>
      </c>
      <c r="AE23" s="22">
        <v>0</v>
      </c>
      <c r="AF23" s="22">
        <f t="shared" si="9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467</v>
      </c>
      <c r="AN23" s="22">
        <v>0</v>
      </c>
      <c r="AO23" s="22">
        <v>374</v>
      </c>
      <c r="AP23" s="22">
        <v>93</v>
      </c>
      <c r="AQ23" s="22">
        <v>0</v>
      </c>
      <c r="AR23" s="22">
        <v>0</v>
      </c>
      <c r="AS23" s="22">
        <v>0</v>
      </c>
      <c r="AT23" s="22">
        <f t="shared" si="11"/>
        <v>0</v>
      </c>
      <c r="AU23" s="22" t="s">
        <v>242</v>
      </c>
      <c r="AV23" s="22">
        <v>0</v>
      </c>
      <c r="AW23" s="22" t="s">
        <v>242</v>
      </c>
      <c r="AX23" s="22" t="s">
        <v>242</v>
      </c>
      <c r="AY23" s="22" t="s">
        <v>242</v>
      </c>
      <c r="AZ23" s="22">
        <v>0</v>
      </c>
      <c r="BA23" s="22">
        <f t="shared" si="12"/>
        <v>0</v>
      </c>
      <c r="BB23" s="22" t="s">
        <v>242</v>
      </c>
      <c r="BC23" s="22">
        <v>0</v>
      </c>
      <c r="BD23" s="22" t="s">
        <v>242</v>
      </c>
      <c r="BE23" s="22" t="s">
        <v>242</v>
      </c>
      <c r="BF23" s="22" t="s">
        <v>242</v>
      </c>
      <c r="BG23" s="22">
        <v>0</v>
      </c>
      <c r="BH23" s="22">
        <f t="shared" si="13"/>
        <v>95</v>
      </c>
      <c r="BI23" s="22">
        <v>92</v>
      </c>
      <c r="BJ23" s="22">
        <v>1</v>
      </c>
      <c r="BK23" s="22">
        <v>1</v>
      </c>
      <c r="BL23" s="22">
        <v>0</v>
      </c>
      <c r="BM23" s="22">
        <v>0</v>
      </c>
      <c r="BN23" s="22">
        <v>1</v>
      </c>
    </row>
    <row r="24" spans="1:66" ht="13.5">
      <c r="A24" s="40" t="s">
        <v>17</v>
      </c>
      <c r="B24" s="40" t="s">
        <v>54</v>
      </c>
      <c r="C24" s="41" t="s">
        <v>55</v>
      </c>
      <c r="D24" s="22">
        <f aca="true" t="shared" si="16" ref="D24:D82">SUM(E24:J24)</f>
        <v>121</v>
      </c>
      <c r="E24" s="22">
        <f t="shared" si="15"/>
        <v>26</v>
      </c>
      <c r="F24" s="22">
        <f t="shared" si="15"/>
        <v>50</v>
      </c>
      <c r="G24" s="22">
        <f t="shared" si="15"/>
        <v>42</v>
      </c>
      <c r="H24" s="22">
        <f t="shared" si="14"/>
        <v>2</v>
      </c>
      <c r="I24" s="22">
        <f t="shared" si="14"/>
        <v>1</v>
      </c>
      <c r="J24" s="22">
        <f t="shared" si="14"/>
        <v>0</v>
      </c>
      <c r="K24" s="22">
        <f aca="true" t="shared" si="17" ref="K24:K82">SUM(L24:Q24)</f>
        <v>71</v>
      </c>
      <c r="L24" s="22">
        <v>26</v>
      </c>
      <c r="M24" s="22">
        <v>0</v>
      </c>
      <c r="N24" s="22">
        <v>42</v>
      </c>
      <c r="O24" s="22">
        <v>2</v>
      </c>
      <c r="P24" s="22">
        <v>1</v>
      </c>
      <c r="Q24" s="22">
        <v>0</v>
      </c>
      <c r="R24" s="22">
        <f aca="true" t="shared" si="18" ref="R24:R82">SUM(S24:X24)</f>
        <v>50</v>
      </c>
      <c r="S24" s="22">
        <f aca="true" t="shared" si="19" ref="S24:S82">AG24+AN24</f>
        <v>0</v>
      </c>
      <c r="T24" s="22">
        <f aca="true" t="shared" si="20" ref="T24:T82">AA24+AH24+AO24+AV24+BC24</f>
        <v>50</v>
      </c>
      <c r="U24" s="22">
        <f t="shared" si="6"/>
        <v>0</v>
      </c>
      <c r="V24" s="22">
        <f t="shared" si="6"/>
        <v>0</v>
      </c>
      <c r="W24" s="22">
        <f t="shared" si="6"/>
        <v>0</v>
      </c>
      <c r="X24" s="22">
        <f aca="true" t="shared" si="21" ref="X24:X82">AE24+AL24+AS24+AZ24+BG24</f>
        <v>0</v>
      </c>
      <c r="Y24" s="22">
        <f aca="true" t="shared" si="22" ref="Y24:Y82">SUM(Z24:AE24)</f>
        <v>0</v>
      </c>
      <c r="Z24" s="22" t="s">
        <v>242</v>
      </c>
      <c r="AA24" s="22">
        <v>0</v>
      </c>
      <c r="AB24" s="22" t="s">
        <v>242</v>
      </c>
      <c r="AC24" s="22" t="s">
        <v>242</v>
      </c>
      <c r="AD24" s="22" t="s">
        <v>242</v>
      </c>
      <c r="AE24" s="22">
        <v>0</v>
      </c>
      <c r="AF24" s="22">
        <f aca="true" t="shared" si="23" ref="AF24:AF82">SUM(AG24:AL24)</f>
        <v>50</v>
      </c>
      <c r="AG24" s="22">
        <v>0</v>
      </c>
      <c r="AH24" s="22">
        <v>50</v>
      </c>
      <c r="AI24" s="22">
        <v>0</v>
      </c>
      <c r="AJ24" s="22">
        <v>0</v>
      </c>
      <c r="AK24" s="22">
        <v>0</v>
      </c>
      <c r="AL24" s="22">
        <v>0</v>
      </c>
      <c r="AM24" s="22">
        <f aca="true" t="shared" si="24" ref="AM24:AM82">SUM(AN24:AS24)</f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f aca="true" t="shared" si="25" ref="AT24:AT82">SUM(AU24:AZ24)</f>
        <v>0</v>
      </c>
      <c r="AU24" s="22" t="s">
        <v>242</v>
      </c>
      <c r="AV24" s="22">
        <v>0</v>
      </c>
      <c r="AW24" s="22" t="s">
        <v>242</v>
      </c>
      <c r="AX24" s="22" t="s">
        <v>242</v>
      </c>
      <c r="AY24" s="22" t="s">
        <v>242</v>
      </c>
      <c r="AZ24" s="22">
        <v>0</v>
      </c>
      <c r="BA24" s="22">
        <f aca="true" t="shared" si="26" ref="BA24:BA82">SUM(BB24:BG24)</f>
        <v>0</v>
      </c>
      <c r="BB24" s="22" t="s">
        <v>242</v>
      </c>
      <c r="BC24" s="22">
        <v>0</v>
      </c>
      <c r="BD24" s="22" t="s">
        <v>242</v>
      </c>
      <c r="BE24" s="22" t="s">
        <v>242</v>
      </c>
      <c r="BF24" s="22" t="s">
        <v>242</v>
      </c>
      <c r="BG24" s="22">
        <v>0</v>
      </c>
      <c r="BH24" s="22">
        <f aca="true" t="shared" si="27" ref="BH24:BH82">SUM(BI24:BN24)</f>
        <v>223</v>
      </c>
      <c r="BI24" s="22">
        <v>208</v>
      </c>
      <c r="BJ24" s="22">
        <v>5</v>
      </c>
      <c r="BK24" s="22">
        <v>0</v>
      </c>
      <c r="BL24" s="22">
        <v>0</v>
      </c>
      <c r="BM24" s="22">
        <v>0</v>
      </c>
      <c r="BN24" s="22">
        <v>10</v>
      </c>
    </row>
    <row r="25" spans="1:66" ht="13.5">
      <c r="A25" s="40" t="s">
        <v>17</v>
      </c>
      <c r="B25" s="40" t="s">
        <v>56</v>
      </c>
      <c r="C25" s="41" t="s">
        <v>57</v>
      </c>
      <c r="D25" s="22">
        <f t="shared" si="16"/>
        <v>97</v>
      </c>
      <c r="E25" s="22">
        <f t="shared" si="15"/>
        <v>17</v>
      </c>
      <c r="F25" s="22">
        <f t="shared" si="15"/>
        <v>44</v>
      </c>
      <c r="G25" s="22">
        <f t="shared" si="15"/>
        <v>34</v>
      </c>
      <c r="H25" s="22">
        <f t="shared" si="14"/>
        <v>1</v>
      </c>
      <c r="I25" s="22">
        <f t="shared" si="14"/>
        <v>1</v>
      </c>
      <c r="J25" s="22">
        <f t="shared" si="14"/>
        <v>0</v>
      </c>
      <c r="K25" s="22">
        <f t="shared" si="17"/>
        <v>53</v>
      </c>
      <c r="L25" s="22">
        <v>17</v>
      </c>
      <c r="M25" s="22">
        <v>0</v>
      </c>
      <c r="N25" s="22">
        <v>34</v>
      </c>
      <c r="O25" s="22">
        <v>1</v>
      </c>
      <c r="P25" s="22">
        <v>1</v>
      </c>
      <c r="Q25" s="22">
        <v>0</v>
      </c>
      <c r="R25" s="22">
        <f t="shared" si="18"/>
        <v>44</v>
      </c>
      <c r="S25" s="22">
        <f t="shared" si="19"/>
        <v>0</v>
      </c>
      <c r="T25" s="22">
        <f t="shared" si="20"/>
        <v>44</v>
      </c>
      <c r="U25" s="22">
        <f t="shared" si="6"/>
        <v>0</v>
      </c>
      <c r="V25" s="22">
        <f t="shared" si="6"/>
        <v>0</v>
      </c>
      <c r="W25" s="22">
        <f t="shared" si="6"/>
        <v>0</v>
      </c>
      <c r="X25" s="22">
        <f t="shared" si="21"/>
        <v>0</v>
      </c>
      <c r="Y25" s="22">
        <f t="shared" si="22"/>
        <v>0</v>
      </c>
      <c r="Z25" s="22" t="s">
        <v>242</v>
      </c>
      <c r="AA25" s="22">
        <v>0</v>
      </c>
      <c r="AB25" s="22" t="s">
        <v>242</v>
      </c>
      <c r="AC25" s="22" t="s">
        <v>242</v>
      </c>
      <c r="AD25" s="22" t="s">
        <v>242</v>
      </c>
      <c r="AE25" s="22">
        <v>0</v>
      </c>
      <c r="AF25" s="22">
        <f t="shared" si="23"/>
        <v>44</v>
      </c>
      <c r="AG25" s="22">
        <v>0</v>
      </c>
      <c r="AH25" s="22">
        <v>44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24"/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25"/>
        <v>0</v>
      </c>
      <c r="AU25" s="22" t="s">
        <v>242</v>
      </c>
      <c r="AV25" s="22">
        <v>0</v>
      </c>
      <c r="AW25" s="22" t="s">
        <v>242</v>
      </c>
      <c r="AX25" s="22" t="s">
        <v>242</v>
      </c>
      <c r="AY25" s="22" t="s">
        <v>242</v>
      </c>
      <c r="AZ25" s="22">
        <v>0</v>
      </c>
      <c r="BA25" s="22">
        <f t="shared" si="26"/>
        <v>0</v>
      </c>
      <c r="BB25" s="22" t="s">
        <v>242</v>
      </c>
      <c r="BC25" s="22">
        <v>0</v>
      </c>
      <c r="BD25" s="22" t="s">
        <v>242</v>
      </c>
      <c r="BE25" s="22" t="s">
        <v>242</v>
      </c>
      <c r="BF25" s="22" t="s">
        <v>242</v>
      </c>
      <c r="BG25" s="22">
        <v>0</v>
      </c>
      <c r="BH25" s="22">
        <f t="shared" si="27"/>
        <v>115</v>
      </c>
      <c r="BI25" s="22">
        <v>110</v>
      </c>
      <c r="BJ25" s="22">
        <v>2</v>
      </c>
      <c r="BK25" s="22">
        <v>0</v>
      </c>
      <c r="BL25" s="22">
        <v>0</v>
      </c>
      <c r="BM25" s="22">
        <v>0</v>
      </c>
      <c r="BN25" s="22">
        <v>3</v>
      </c>
    </row>
    <row r="26" spans="1:66" ht="13.5">
      <c r="A26" s="40" t="s">
        <v>17</v>
      </c>
      <c r="B26" s="40" t="s">
        <v>58</v>
      </c>
      <c r="C26" s="41" t="s">
        <v>59</v>
      </c>
      <c r="D26" s="22">
        <f t="shared" si="16"/>
        <v>333</v>
      </c>
      <c r="E26" s="22">
        <f t="shared" si="15"/>
        <v>94</v>
      </c>
      <c r="F26" s="22">
        <f t="shared" si="15"/>
        <v>137</v>
      </c>
      <c r="G26" s="22">
        <f t="shared" si="15"/>
        <v>98</v>
      </c>
      <c r="H26" s="22">
        <f t="shared" si="14"/>
        <v>2</v>
      </c>
      <c r="I26" s="22">
        <f t="shared" si="14"/>
        <v>2</v>
      </c>
      <c r="J26" s="22">
        <f t="shared" si="14"/>
        <v>0</v>
      </c>
      <c r="K26" s="22">
        <f t="shared" si="17"/>
        <v>196</v>
      </c>
      <c r="L26" s="22">
        <v>94</v>
      </c>
      <c r="M26" s="22">
        <v>0</v>
      </c>
      <c r="N26" s="22">
        <v>98</v>
      </c>
      <c r="O26" s="22">
        <v>2</v>
      </c>
      <c r="P26" s="22">
        <v>2</v>
      </c>
      <c r="Q26" s="22">
        <v>0</v>
      </c>
      <c r="R26" s="22">
        <f t="shared" si="18"/>
        <v>137</v>
      </c>
      <c r="S26" s="22">
        <f t="shared" si="19"/>
        <v>0</v>
      </c>
      <c r="T26" s="22">
        <f t="shared" si="20"/>
        <v>137</v>
      </c>
      <c r="U26" s="22">
        <f t="shared" si="6"/>
        <v>0</v>
      </c>
      <c r="V26" s="22">
        <f t="shared" si="6"/>
        <v>0</v>
      </c>
      <c r="W26" s="22">
        <f t="shared" si="6"/>
        <v>0</v>
      </c>
      <c r="X26" s="22">
        <f t="shared" si="21"/>
        <v>0</v>
      </c>
      <c r="Y26" s="22">
        <f t="shared" si="22"/>
        <v>0</v>
      </c>
      <c r="Z26" s="22" t="s">
        <v>242</v>
      </c>
      <c r="AA26" s="22">
        <v>0</v>
      </c>
      <c r="AB26" s="22" t="s">
        <v>242</v>
      </c>
      <c r="AC26" s="22" t="s">
        <v>242</v>
      </c>
      <c r="AD26" s="22" t="s">
        <v>242</v>
      </c>
      <c r="AE26" s="22">
        <v>0</v>
      </c>
      <c r="AF26" s="22">
        <f t="shared" si="23"/>
        <v>137</v>
      </c>
      <c r="AG26" s="22">
        <v>0</v>
      </c>
      <c r="AH26" s="22">
        <v>137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24"/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25"/>
        <v>0</v>
      </c>
      <c r="AU26" s="22" t="s">
        <v>242</v>
      </c>
      <c r="AV26" s="22">
        <v>0</v>
      </c>
      <c r="AW26" s="22" t="s">
        <v>242</v>
      </c>
      <c r="AX26" s="22" t="s">
        <v>242</v>
      </c>
      <c r="AY26" s="22" t="s">
        <v>242</v>
      </c>
      <c r="AZ26" s="22">
        <v>0</v>
      </c>
      <c r="BA26" s="22">
        <f t="shared" si="26"/>
        <v>0</v>
      </c>
      <c r="BB26" s="22" t="s">
        <v>242</v>
      </c>
      <c r="BC26" s="22">
        <v>0</v>
      </c>
      <c r="BD26" s="22" t="s">
        <v>242</v>
      </c>
      <c r="BE26" s="22" t="s">
        <v>242</v>
      </c>
      <c r="BF26" s="22" t="s">
        <v>242</v>
      </c>
      <c r="BG26" s="22">
        <v>0</v>
      </c>
      <c r="BH26" s="22">
        <f t="shared" si="27"/>
        <v>343</v>
      </c>
      <c r="BI26" s="22">
        <v>333</v>
      </c>
      <c r="BJ26" s="22">
        <v>10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17</v>
      </c>
      <c r="B27" s="40" t="s">
        <v>60</v>
      </c>
      <c r="C27" s="41" t="s">
        <v>61</v>
      </c>
      <c r="D27" s="22">
        <f t="shared" si="16"/>
        <v>227</v>
      </c>
      <c r="E27" s="22">
        <f t="shared" si="15"/>
        <v>0</v>
      </c>
      <c r="F27" s="22">
        <f t="shared" si="15"/>
        <v>35</v>
      </c>
      <c r="G27" s="22">
        <f t="shared" si="15"/>
        <v>52</v>
      </c>
      <c r="H27" s="22">
        <f t="shared" si="14"/>
        <v>3</v>
      </c>
      <c r="I27" s="22">
        <f t="shared" si="14"/>
        <v>0</v>
      </c>
      <c r="J27" s="22">
        <f t="shared" si="14"/>
        <v>137</v>
      </c>
      <c r="K27" s="22">
        <f t="shared" si="17"/>
        <v>137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137</v>
      </c>
      <c r="R27" s="22">
        <f t="shared" si="18"/>
        <v>90</v>
      </c>
      <c r="S27" s="22">
        <f t="shared" si="19"/>
        <v>0</v>
      </c>
      <c r="T27" s="22">
        <f t="shared" si="20"/>
        <v>35</v>
      </c>
      <c r="U27" s="22">
        <f t="shared" si="6"/>
        <v>52</v>
      </c>
      <c r="V27" s="22">
        <f t="shared" si="6"/>
        <v>3</v>
      </c>
      <c r="W27" s="22">
        <f t="shared" si="6"/>
        <v>0</v>
      </c>
      <c r="X27" s="22">
        <f t="shared" si="21"/>
        <v>0</v>
      </c>
      <c r="Y27" s="22">
        <f t="shared" si="22"/>
        <v>0</v>
      </c>
      <c r="Z27" s="22" t="s">
        <v>242</v>
      </c>
      <c r="AA27" s="22">
        <v>0</v>
      </c>
      <c r="AB27" s="22" t="s">
        <v>242</v>
      </c>
      <c r="AC27" s="22" t="s">
        <v>242</v>
      </c>
      <c r="AD27" s="22" t="s">
        <v>242</v>
      </c>
      <c r="AE27" s="22">
        <v>0</v>
      </c>
      <c r="AF27" s="22">
        <f t="shared" si="23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24"/>
        <v>90</v>
      </c>
      <c r="AN27" s="22">
        <v>0</v>
      </c>
      <c r="AO27" s="22">
        <v>35</v>
      </c>
      <c r="AP27" s="22">
        <v>52</v>
      </c>
      <c r="AQ27" s="22">
        <v>3</v>
      </c>
      <c r="AR27" s="22">
        <v>0</v>
      </c>
      <c r="AS27" s="22">
        <v>0</v>
      </c>
      <c r="AT27" s="22">
        <f t="shared" si="25"/>
        <v>0</v>
      </c>
      <c r="AU27" s="22" t="s">
        <v>242</v>
      </c>
      <c r="AV27" s="22">
        <v>0</v>
      </c>
      <c r="AW27" s="22" t="s">
        <v>242</v>
      </c>
      <c r="AX27" s="22" t="s">
        <v>242</v>
      </c>
      <c r="AY27" s="22" t="s">
        <v>242</v>
      </c>
      <c r="AZ27" s="22">
        <v>0</v>
      </c>
      <c r="BA27" s="22">
        <f t="shared" si="26"/>
        <v>0</v>
      </c>
      <c r="BB27" s="22" t="s">
        <v>242</v>
      </c>
      <c r="BC27" s="22">
        <v>0</v>
      </c>
      <c r="BD27" s="22" t="s">
        <v>242</v>
      </c>
      <c r="BE27" s="22" t="s">
        <v>242</v>
      </c>
      <c r="BF27" s="22" t="s">
        <v>242</v>
      </c>
      <c r="BG27" s="22">
        <v>0</v>
      </c>
      <c r="BH27" s="22">
        <f t="shared" si="27"/>
        <v>261</v>
      </c>
      <c r="BI27" s="22">
        <v>247</v>
      </c>
      <c r="BJ27" s="22">
        <v>5</v>
      </c>
      <c r="BK27" s="22">
        <v>0</v>
      </c>
      <c r="BL27" s="22">
        <v>0</v>
      </c>
      <c r="BM27" s="22">
        <v>0</v>
      </c>
      <c r="BN27" s="22">
        <v>9</v>
      </c>
    </row>
    <row r="28" spans="1:66" ht="13.5">
      <c r="A28" s="40" t="s">
        <v>17</v>
      </c>
      <c r="B28" s="40" t="s">
        <v>62</v>
      </c>
      <c r="C28" s="41" t="s">
        <v>63</v>
      </c>
      <c r="D28" s="22">
        <f t="shared" si="16"/>
        <v>408</v>
      </c>
      <c r="E28" s="22">
        <f t="shared" si="15"/>
        <v>0</v>
      </c>
      <c r="F28" s="22">
        <f t="shared" si="15"/>
        <v>101</v>
      </c>
      <c r="G28" s="22">
        <f t="shared" si="15"/>
        <v>96</v>
      </c>
      <c r="H28" s="22">
        <f t="shared" si="14"/>
        <v>7</v>
      </c>
      <c r="I28" s="22">
        <f t="shared" si="14"/>
        <v>0</v>
      </c>
      <c r="J28" s="22">
        <f t="shared" si="14"/>
        <v>204</v>
      </c>
      <c r="K28" s="22">
        <f t="shared" si="17"/>
        <v>204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204</v>
      </c>
      <c r="R28" s="22">
        <f t="shared" si="18"/>
        <v>204</v>
      </c>
      <c r="S28" s="22">
        <f t="shared" si="19"/>
        <v>0</v>
      </c>
      <c r="T28" s="22">
        <f t="shared" si="20"/>
        <v>101</v>
      </c>
      <c r="U28" s="22">
        <f t="shared" si="6"/>
        <v>96</v>
      </c>
      <c r="V28" s="22">
        <f t="shared" si="6"/>
        <v>7</v>
      </c>
      <c r="W28" s="22">
        <f t="shared" si="6"/>
        <v>0</v>
      </c>
      <c r="X28" s="22">
        <f t="shared" si="21"/>
        <v>0</v>
      </c>
      <c r="Y28" s="22">
        <f t="shared" si="22"/>
        <v>0</v>
      </c>
      <c r="Z28" s="22" t="s">
        <v>242</v>
      </c>
      <c r="AA28" s="22">
        <v>0</v>
      </c>
      <c r="AB28" s="22" t="s">
        <v>242</v>
      </c>
      <c r="AC28" s="22" t="s">
        <v>242</v>
      </c>
      <c r="AD28" s="22" t="s">
        <v>242</v>
      </c>
      <c r="AE28" s="22">
        <v>0</v>
      </c>
      <c r="AF28" s="22">
        <f t="shared" si="23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24"/>
        <v>204</v>
      </c>
      <c r="AN28" s="22">
        <v>0</v>
      </c>
      <c r="AO28" s="22">
        <v>101</v>
      </c>
      <c r="AP28" s="22">
        <v>96</v>
      </c>
      <c r="AQ28" s="22">
        <v>7</v>
      </c>
      <c r="AR28" s="22">
        <v>0</v>
      </c>
      <c r="AS28" s="22">
        <v>0</v>
      </c>
      <c r="AT28" s="22">
        <f t="shared" si="25"/>
        <v>0</v>
      </c>
      <c r="AU28" s="22" t="s">
        <v>242</v>
      </c>
      <c r="AV28" s="22">
        <v>0</v>
      </c>
      <c r="AW28" s="22" t="s">
        <v>242</v>
      </c>
      <c r="AX28" s="22" t="s">
        <v>242</v>
      </c>
      <c r="AY28" s="22" t="s">
        <v>242</v>
      </c>
      <c r="AZ28" s="22">
        <v>0</v>
      </c>
      <c r="BA28" s="22">
        <f t="shared" si="26"/>
        <v>0</v>
      </c>
      <c r="BB28" s="22" t="s">
        <v>242</v>
      </c>
      <c r="BC28" s="22">
        <v>0</v>
      </c>
      <c r="BD28" s="22" t="s">
        <v>242</v>
      </c>
      <c r="BE28" s="22" t="s">
        <v>242</v>
      </c>
      <c r="BF28" s="22" t="s">
        <v>242</v>
      </c>
      <c r="BG28" s="22">
        <v>0</v>
      </c>
      <c r="BH28" s="22">
        <f t="shared" si="27"/>
        <v>526</v>
      </c>
      <c r="BI28" s="22">
        <v>503</v>
      </c>
      <c r="BJ28" s="22">
        <v>7</v>
      </c>
      <c r="BK28" s="22">
        <v>0</v>
      </c>
      <c r="BL28" s="22">
        <v>0</v>
      </c>
      <c r="BM28" s="22">
        <v>0</v>
      </c>
      <c r="BN28" s="22">
        <v>16</v>
      </c>
    </row>
    <row r="29" spans="1:66" ht="13.5">
      <c r="A29" s="40" t="s">
        <v>17</v>
      </c>
      <c r="B29" s="40" t="s">
        <v>64</v>
      </c>
      <c r="C29" s="41" t="s">
        <v>65</v>
      </c>
      <c r="D29" s="22">
        <f t="shared" si="16"/>
        <v>361</v>
      </c>
      <c r="E29" s="22">
        <f t="shared" si="15"/>
        <v>0</v>
      </c>
      <c r="F29" s="22">
        <f t="shared" si="15"/>
        <v>229</v>
      </c>
      <c r="G29" s="22">
        <f t="shared" si="15"/>
        <v>132</v>
      </c>
      <c r="H29" s="22">
        <f t="shared" si="14"/>
        <v>0</v>
      </c>
      <c r="I29" s="22">
        <f t="shared" si="14"/>
        <v>0</v>
      </c>
      <c r="J29" s="22">
        <f t="shared" si="14"/>
        <v>0</v>
      </c>
      <c r="K29" s="22">
        <f t="shared" si="17"/>
        <v>132</v>
      </c>
      <c r="L29" s="22">
        <v>0</v>
      </c>
      <c r="M29" s="22">
        <v>0</v>
      </c>
      <c r="N29" s="22">
        <v>132</v>
      </c>
      <c r="O29" s="22">
        <v>0</v>
      </c>
      <c r="P29" s="22">
        <v>0</v>
      </c>
      <c r="Q29" s="22">
        <v>0</v>
      </c>
      <c r="R29" s="22">
        <f t="shared" si="18"/>
        <v>229</v>
      </c>
      <c r="S29" s="22">
        <f t="shared" si="19"/>
        <v>0</v>
      </c>
      <c r="T29" s="22">
        <f t="shared" si="20"/>
        <v>229</v>
      </c>
      <c r="U29" s="22">
        <f t="shared" si="6"/>
        <v>0</v>
      </c>
      <c r="V29" s="22">
        <f t="shared" si="6"/>
        <v>0</v>
      </c>
      <c r="W29" s="22">
        <f t="shared" si="6"/>
        <v>0</v>
      </c>
      <c r="X29" s="22">
        <f t="shared" si="21"/>
        <v>0</v>
      </c>
      <c r="Y29" s="22">
        <f t="shared" si="22"/>
        <v>0</v>
      </c>
      <c r="Z29" s="22" t="s">
        <v>242</v>
      </c>
      <c r="AA29" s="22">
        <v>0</v>
      </c>
      <c r="AB29" s="22" t="s">
        <v>242</v>
      </c>
      <c r="AC29" s="22" t="s">
        <v>242</v>
      </c>
      <c r="AD29" s="22" t="s">
        <v>242</v>
      </c>
      <c r="AE29" s="22">
        <v>0</v>
      </c>
      <c r="AF29" s="22">
        <f t="shared" si="23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24"/>
        <v>229</v>
      </c>
      <c r="AN29" s="22">
        <v>0</v>
      </c>
      <c r="AO29" s="22">
        <v>229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25"/>
        <v>0</v>
      </c>
      <c r="AU29" s="22" t="s">
        <v>242</v>
      </c>
      <c r="AV29" s="22">
        <v>0</v>
      </c>
      <c r="AW29" s="22" t="s">
        <v>242</v>
      </c>
      <c r="AX29" s="22" t="s">
        <v>242</v>
      </c>
      <c r="AY29" s="22" t="s">
        <v>242</v>
      </c>
      <c r="AZ29" s="22">
        <v>0</v>
      </c>
      <c r="BA29" s="22">
        <f t="shared" si="26"/>
        <v>0</v>
      </c>
      <c r="BB29" s="22" t="s">
        <v>242</v>
      </c>
      <c r="BC29" s="22">
        <v>0</v>
      </c>
      <c r="BD29" s="22" t="s">
        <v>242</v>
      </c>
      <c r="BE29" s="22" t="s">
        <v>242</v>
      </c>
      <c r="BF29" s="22" t="s">
        <v>242</v>
      </c>
      <c r="BG29" s="22">
        <v>0</v>
      </c>
      <c r="BH29" s="22">
        <f t="shared" si="27"/>
        <v>503</v>
      </c>
      <c r="BI29" s="22">
        <v>486</v>
      </c>
      <c r="BJ29" s="22">
        <v>17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17</v>
      </c>
      <c r="B30" s="40" t="s">
        <v>66</v>
      </c>
      <c r="C30" s="41" t="s">
        <v>67</v>
      </c>
      <c r="D30" s="22">
        <f t="shared" si="16"/>
        <v>622</v>
      </c>
      <c r="E30" s="22">
        <f t="shared" si="15"/>
        <v>0</v>
      </c>
      <c r="F30" s="22">
        <f t="shared" si="15"/>
        <v>295</v>
      </c>
      <c r="G30" s="22">
        <f t="shared" si="15"/>
        <v>309</v>
      </c>
      <c r="H30" s="22">
        <f t="shared" si="14"/>
        <v>18</v>
      </c>
      <c r="I30" s="22">
        <f t="shared" si="14"/>
        <v>0</v>
      </c>
      <c r="J30" s="22">
        <f t="shared" si="14"/>
        <v>0</v>
      </c>
      <c r="K30" s="22">
        <f t="shared" si="17"/>
        <v>362</v>
      </c>
      <c r="L30" s="22">
        <v>0</v>
      </c>
      <c r="M30" s="22">
        <v>35</v>
      </c>
      <c r="N30" s="22">
        <v>309</v>
      </c>
      <c r="O30" s="22">
        <v>18</v>
      </c>
      <c r="P30" s="22">
        <v>0</v>
      </c>
      <c r="Q30" s="22">
        <v>0</v>
      </c>
      <c r="R30" s="22">
        <f t="shared" si="18"/>
        <v>260</v>
      </c>
      <c r="S30" s="22">
        <f t="shared" si="19"/>
        <v>0</v>
      </c>
      <c r="T30" s="22">
        <f t="shared" si="20"/>
        <v>260</v>
      </c>
      <c r="U30" s="22">
        <f t="shared" si="6"/>
        <v>0</v>
      </c>
      <c r="V30" s="22">
        <f t="shared" si="6"/>
        <v>0</v>
      </c>
      <c r="W30" s="22">
        <f t="shared" si="6"/>
        <v>0</v>
      </c>
      <c r="X30" s="22">
        <f t="shared" si="21"/>
        <v>0</v>
      </c>
      <c r="Y30" s="22">
        <f t="shared" si="22"/>
        <v>0</v>
      </c>
      <c r="Z30" s="22" t="s">
        <v>242</v>
      </c>
      <c r="AA30" s="22">
        <v>0</v>
      </c>
      <c r="AB30" s="22" t="s">
        <v>242</v>
      </c>
      <c r="AC30" s="22" t="s">
        <v>242</v>
      </c>
      <c r="AD30" s="22" t="s">
        <v>242</v>
      </c>
      <c r="AE30" s="22">
        <v>0</v>
      </c>
      <c r="AF30" s="22">
        <f t="shared" si="23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24"/>
        <v>260</v>
      </c>
      <c r="AN30" s="22">
        <v>0</v>
      </c>
      <c r="AO30" s="22">
        <v>260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25"/>
        <v>0</v>
      </c>
      <c r="AU30" s="22" t="s">
        <v>242</v>
      </c>
      <c r="AV30" s="22">
        <v>0</v>
      </c>
      <c r="AW30" s="22" t="s">
        <v>242</v>
      </c>
      <c r="AX30" s="22" t="s">
        <v>242</v>
      </c>
      <c r="AY30" s="22" t="s">
        <v>242</v>
      </c>
      <c r="AZ30" s="22">
        <v>0</v>
      </c>
      <c r="BA30" s="22">
        <f t="shared" si="26"/>
        <v>0</v>
      </c>
      <c r="BB30" s="22" t="s">
        <v>242</v>
      </c>
      <c r="BC30" s="22">
        <v>0</v>
      </c>
      <c r="BD30" s="22" t="s">
        <v>242</v>
      </c>
      <c r="BE30" s="22" t="s">
        <v>242</v>
      </c>
      <c r="BF30" s="22" t="s">
        <v>242</v>
      </c>
      <c r="BG30" s="22">
        <v>0</v>
      </c>
      <c r="BH30" s="22">
        <f t="shared" si="27"/>
        <v>441</v>
      </c>
      <c r="BI30" s="22">
        <v>400</v>
      </c>
      <c r="BJ30" s="22">
        <v>7</v>
      </c>
      <c r="BK30" s="22">
        <v>5</v>
      </c>
      <c r="BL30" s="22">
        <v>0</v>
      </c>
      <c r="BM30" s="22">
        <v>0</v>
      </c>
      <c r="BN30" s="22">
        <v>29</v>
      </c>
    </row>
    <row r="31" spans="1:66" ht="13.5">
      <c r="A31" s="40" t="s">
        <v>17</v>
      </c>
      <c r="B31" s="40" t="s">
        <v>68</v>
      </c>
      <c r="C31" s="41" t="s">
        <v>69</v>
      </c>
      <c r="D31" s="22">
        <f t="shared" si="16"/>
        <v>731</v>
      </c>
      <c r="E31" s="22">
        <f t="shared" si="15"/>
        <v>491</v>
      </c>
      <c r="F31" s="22">
        <f t="shared" si="15"/>
        <v>165</v>
      </c>
      <c r="G31" s="22">
        <f t="shared" si="15"/>
        <v>39</v>
      </c>
      <c r="H31" s="22">
        <f t="shared" si="14"/>
        <v>3</v>
      </c>
      <c r="I31" s="22">
        <f t="shared" si="14"/>
        <v>2</v>
      </c>
      <c r="J31" s="22">
        <f t="shared" si="14"/>
        <v>31</v>
      </c>
      <c r="K31" s="22">
        <f t="shared" si="17"/>
        <v>518</v>
      </c>
      <c r="L31" s="22">
        <v>489</v>
      </c>
      <c r="M31" s="22">
        <v>0</v>
      </c>
      <c r="N31" s="22">
        <v>0</v>
      </c>
      <c r="O31" s="22">
        <v>0</v>
      </c>
      <c r="P31" s="22">
        <v>0</v>
      </c>
      <c r="Q31" s="22">
        <v>29</v>
      </c>
      <c r="R31" s="22">
        <f t="shared" si="18"/>
        <v>213</v>
      </c>
      <c r="S31" s="22">
        <f t="shared" si="19"/>
        <v>2</v>
      </c>
      <c r="T31" s="22">
        <f t="shared" si="20"/>
        <v>165</v>
      </c>
      <c r="U31" s="22">
        <f t="shared" si="6"/>
        <v>39</v>
      </c>
      <c r="V31" s="22">
        <f t="shared" si="6"/>
        <v>3</v>
      </c>
      <c r="W31" s="22">
        <f t="shared" si="6"/>
        <v>2</v>
      </c>
      <c r="X31" s="22">
        <f t="shared" si="21"/>
        <v>2</v>
      </c>
      <c r="Y31" s="22">
        <f t="shared" si="22"/>
        <v>5</v>
      </c>
      <c r="Z31" s="22" t="s">
        <v>242</v>
      </c>
      <c r="AA31" s="22">
        <v>5</v>
      </c>
      <c r="AB31" s="22" t="s">
        <v>242</v>
      </c>
      <c r="AC31" s="22" t="s">
        <v>242</v>
      </c>
      <c r="AD31" s="22" t="s">
        <v>242</v>
      </c>
      <c r="AE31" s="22">
        <v>0</v>
      </c>
      <c r="AF31" s="22">
        <f t="shared" si="23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24"/>
        <v>208</v>
      </c>
      <c r="AN31" s="22">
        <v>2</v>
      </c>
      <c r="AO31" s="22">
        <v>160</v>
      </c>
      <c r="AP31" s="22">
        <v>39</v>
      </c>
      <c r="AQ31" s="22">
        <v>3</v>
      </c>
      <c r="AR31" s="22">
        <v>2</v>
      </c>
      <c r="AS31" s="22">
        <v>2</v>
      </c>
      <c r="AT31" s="22">
        <f t="shared" si="25"/>
        <v>0</v>
      </c>
      <c r="AU31" s="22" t="s">
        <v>242</v>
      </c>
      <c r="AV31" s="22">
        <v>0</v>
      </c>
      <c r="AW31" s="22" t="s">
        <v>242</v>
      </c>
      <c r="AX31" s="22" t="s">
        <v>242</v>
      </c>
      <c r="AY31" s="22" t="s">
        <v>242</v>
      </c>
      <c r="AZ31" s="22">
        <v>0</v>
      </c>
      <c r="BA31" s="22">
        <f t="shared" si="26"/>
        <v>0</v>
      </c>
      <c r="BB31" s="22" t="s">
        <v>242</v>
      </c>
      <c r="BC31" s="22">
        <v>0</v>
      </c>
      <c r="BD31" s="22" t="s">
        <v>242</v>
      </c>
      <c r="BE31" s="22" t="s">
        <v>242</v>
      </c>
      <c r="BF31" s="22" t="s">
        <v>242</v>
      </c>
      <c r="BG31" s="22">
        <v>0</v>
      </c>
      <c r="BH31" s="22">
        <f t="shared" si="27"/>
        <v>167</v>
      </c>
      <c r="BI31" s="22">
        <v>160</v>
      </c>
      <c r="BJ31" s="22">
        <v>1</v>
      </c>
      <c r="BK31" s="22">
        <v>0</v>
      </c>
      <c r="BL31" s="22">
        <v>0</v>
      </c>
      <c r="BM31" s="22">
        <v>0</v>
      </c>
      <c r="BN31" s="22">
        <v>6</v>
      </c>
    </row>
    <row r="32" spans="1:66" ht="13.5">
      <c r="A32" s="40" t="s">
        <v>17</v>
      </c>
      <c r="B32" s="40" t="s">
        <v>70</v>
      </c>
      <c r="C32" s="41" t="s">
        <v>71</v>
      </c>
      <c r="D32" s="22">
        <f t="shared" si="16"/>
        <v>130</v>
      </c>
      <c r="E32" s="22">
        <f t="shared" si="15"/>
        <v>30</v>
      </c>
      <c r="F32" s="22">
        <f t="shared" si="15"/>
        <v>73</v>
      </c>
      <c r="G32" s="22">
        <f t="shared" si="15"/>
        <v>21</v>
      </c>
      <c r="H32" s="22">
        <f t="shared" si="14"/>
        <v>4</v>
      </c>
      <c r="I32" s="22">
        <f t="shared" si="14"/>
        <v>1</v>
      </c>
      <c r="J32" s="22">
        <f t="shared" si="14"/>
        <v>1</v>
      </c>
      <c r="K32" s="22">
        <f t="shared" si="17"/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f t="shared" si="18"/>
        <v>130</v>
      </c>
      <c r="S32" s="22">
        <f t="shared" si="19"/>
        <v>30</v>
      </c>
      <c r="T32" s="22">
        <f t="shared" si="20"/>
        <v>73</v>
      </c>
      <c r="U32" s="22">
        <f t="shared" si="6"/>
        <v>21</v>
      </c>
      <c r="V32" s="22">
        <f t="shared" si="6"/>
        <v>4</v>
      </c>
      <c r="W32" s="22">
        <f t="shared" si="6"/>
        <v>1</v>
      </c>
      <c r="X32" s="22">
        <f t="shared" si="21"/>
        <v>1</v>
      </c>
      <c r="Y32" s="22">
        <f t="shared" si="22"/>
        <v>2</v>
      </c>
      <c r="Z32" s="22" t="s">
        <v>242</v>
      </c>
      <c r="AA32" s="22">
        <v>2</v>
      </c>
      <c r="AB32" s="22" t="s">
        <v>242</v>
      </c>
      <c r="AC32" s="22" t="s">
        <v>242</v>
      </c>
      <c r="AD32" s="22" t="s">
        <v>242</v>
      </c>
      <c r="AE32" s="22">
        <v>0</v>
      </c>
      <c r="AF32" s="22">
        <f t="shared" si="23"/>
        <v>71</v>
      </c>
      <c r="AG32" s="22">
        <v>0</v>
      </c>
      <c r="AH32" s="22">
        <v>71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4"/>
        <v>57</v>
      </c>
      <c r="AN32" s="22">
        <v>30</v>
      </c>
      <c r="AO32" s="22">
        <v>0</v>
      </c>
      <c r="AP32" s="22">
        <v>21</v>
      </c>
      <c r="AQ32" s="22">
        <v>4</v>
      </c>
      <c r="AR32" s="22">
        <v>1</v>
      </c>
      <c r="AS32" s="22">
        <v>1</v>
      </c>
      <c r="AT32" s="22">
        <f t="shared" si="25"/>
        <v>0</v>
      </c>
      <c r="AU32" s="22" t="s">
        <v>242</v>
      </c>
      <c r="AV32" s="22">
        <v>0</v>
      </c>
      <c r="AW32" s="22" t="s">
        <v>242</v>
      </c>
      <c r="AX32" s="22" t="s">
        <v>242</v>
      </c>
      <c r="AY32" s="22" t="s">
        <v>242</v>
      </c>
      <c r="AZ32" s="22">
        <v>0</v>
      </c>
      <c r="BA32" s="22">
        <f t="shared" si="26"/>
        <v>0</v>
      </c>
      <c r="BB32" s="22" t="s">
        <v>242</v>
      </c>
      <c r="BC32" s="22">
        <v>0</v>
      </c>
      <c r="BD32" s="22" t="s">
        <v>242</v>
      </c>
      <c r="BE32" s="22" t="s">
        <v>242</v>
      </c>
      <c r="BF32" s="22" t="s">
        <v>242</v>
      </c>
      <c r="BG32" s="22">
        <v>0</v>
      </c>
      <c r="BH32" s="22">
        <f t="shared" si="27"/>
        <v>176</v>
      </c>
      <c r="BI32" s="22">
        <v>163</v>
      </c>
      <c r="BJ32" s="22">
        <v>3</v>
      </c>
      <c r="BK32" s="22">
        <v>0</v>
      </c>
      <c r="BL32" s="22">
        <v>0</v>
      </c>
      <c r="BM32" s="22">
        <v>0</v>
      </c>
      <c r="BN32" s="22">
        <v>10</v>
      </c>
    </row>
    <row r="33" spans="1:66" ht="13.5">
      <c r="A33" s="40" t="s">
        <v>17</v>
      </c>
      <c r="B33" s="40" t="s">
        <v>72</v>
      </c>
      <c r="C33" s="41" t="s">
        <v>73</v>
      </c>
      <c r="D33" s="22">
        <f t="shared" si="16"/>
        <v>217</v>
      </c>
      <c r="E33" s="22">
        <f t="shared" si="15"/>
        <v>76</v>
      </c>
      <c r="F33" s="22">
        <f t="shared" si="15"/>
        <v>89</v>
      </c>
      <c r="G33" s="22">
        <f t="shared" si="15"/>
        <v>44</v>
      </c>
      <c r="H33" s="22">
        <f t="shared" si="14"/>
        <v>4</v>
      </c>
      <c r="I33" s="22">
        <f t="shared" si="14"/>
        <v>1</v>
      </c>
      <c r="J33" s="22">
        <f t="shared" si="14"/>
        <v>3</v>
      </c>
      <c r="K33" s="22">
        <f t="shared" si="17"/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f t="shared" si="18"/>
        <v>217</v>
      </c>
      <c r="S33" s="22">
        <f t="shared" si="19"/>
        <v>76</v>
      </c>
      <c r="T33" s="22">
        <f t="shared" si="20"/>
        <v>89</v>
      </c>
      <c r="U33" s="22">
        <f t="shared" si="6"/>
        <v>44</v>
      </c>
      <c r="V33" s="22">
        <f t="shared" si="6"/>
        <v>4</v>
      </c>
      <c r="W33" s="22">
        <f t="shared" si="6"/>
        <v>1</v>
      </c>
      <c r="X33" s="22">
        <f t="shared" si="21"/>
        <v>3</v>
      </c>
      <c r="Y33" s="22">
        <f t="shared" si="22"/>
        <v>3</v>
      </c>
      <c r="Z33" s="22" t="s">
        <v>242</v>
      </c>
      <c r="AA33" s="22">
        <v>3</v>
      </c>
      <c r="AB33" s="22" t="s">
        <v>242</v>
      </c>
      <c r="AC33" s="22" t="s">
        <v>242</v>
      </c>
      <c r="AD33" s="22" t="s">
        <v>242</v>
      </c>
      <c r="AE33" s="22">
        <v>0</v>
      </c>
      <c r="AF33" s="22">
        <f t="shared" si="23"/>
        <v>86</v>
      </c>
      <c r="AG33" s="22">
        <v>0</v>
      </c>
      <c r="AH33" s="22">
        <v>86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24"/>
        <v>128</v>
      </c>
      <c r="AN33" s="22">
        <v>76</v>
      </c>
      <c r="AO33" s="22">
        <v>0</v>
      </c>
      <c r="AP33" s="22">
        <v>44</v>
      </c>
      <c r="AQ33" s="22">
        <v>4</v>
      </c>
      <c r="AR33" s="22">
        <v>1</v>
      </c>
      <c r="AS33" s="22">
        <v>3</v>
      </c>
      <c r="AT33" s="22">
        <f t="shared" si="25"/>
        <v>0</v>
      </c>
      <c r="AU33" s="22" t="s">
        <v>242</v>
      </c>
      <c r="AV33" s="22">
        <v>0</v>
      </c>
      <c r="AW33" s="22" t="s">
        <v>242</v>
      </c>
      <c r="AX33" s="22" t="s">
        <v>242</v>
      </c>
      <c r="AY33" s="22" t="s">
        <v>242</v>
      </c>
      <c r="AZ33" s="22">
        <v>0</v>
      </c>
      <c r="BA33" s="22">
        <f t="shared" si="26"/>
        <v>0</v>
      </c>
      <c r="BB33" s="22" t="s">
        <v>242</v>
      </c>
      <c r="BC33" s="22">
        <v>0</v>
      </c>
      <c r="BD33" s="22" t="s">
        <v>242</v>
      </c>
      <c r="BE33" s="22" t="s">
        <v>242</v>
      </c>
      <c r="BF33" s="22" t="s">
        <v>242</v>
      </c>
      <c r="BG33" s="22">
        <v>0</v>
      </c>
      <c r="BH33" s="22">
        <f t="shared" si="27"/>
        <v>121</v>
      </c>
      <c r="BI33" s="22">
        <v>113</v>
      </c>
      <c r="BJ33" s="22">
        <v>3</v>
      </c>
      <c r="BK33" s="22">
        <v>0</v>
      </c>
      <c r="BL33" s="22">
        <v>0</v>
      </c>
      <c r="BM33" s="22">
        <v>0</v>
      </c>
      <c r="BN33" s="22">
        <v>5</v>
      </c>
    </row>
    <row r="34" spans="1:66" ht="13.5">
      <c r="A34" s="40" t="s">
        <v>17</v>
      </c>
      <c r="B34" s="40" t="s">
        <v>74</v>
      </c>
      <c r="C34" s="41" t="s">
        <v>75</v>
      </c>
      <c r="D34" s="22">
        <f t="shared" si="16"/>
        <v>634</v>
      </c>
      <c r="E34" s="22">
        <f t="shared" si="15"/>
        <v>351</v>
      </c>
      <c r="F34" s="22">
        <f t="shared" si="15"/>
        <v>44</v>
      </c>
      <c r="G34" s="22">
        <f t="shared" si="15"/>
        <v>78</v>
      </c>
      <c r="H34" s="22">
        <f t="shared" si="14"/>
        <v>0</v>
      </c>
      <c r="I34" s="22">
        <f t="shared" si="14"/>
        <v>0</v>
      </c>
      <c r="J34" s="22">
        <f t="shared" si="14"/>
        <v>161</v>
      </c>
      <c r="K34" s="22">
        <f t="shared" si="17"/>
        <v>470</v>
      </c>
      <c r="L34" s="22">
        <v>351</v>
      </c>
      <c r="M34" s="22">
        <v>41</v>
      </c>
      <c r="N34" s="22">
        <v>78</v>
      </c>
      <c r="O34" s="22">
        <v>0</v>
      </c>
      <c r="P34" s="22">
        <v>0</v>
      </c>
      <c r="Q34" s="22">
        <v>0</v>
      </c>
      <c r="R34" s="22">
        <f t="shared" si="18"/>
        <v>164</v>
      </c>
      <c r="S34" s="22">
        <f t="shared" si="19"/>
        <v>0</v>
      </c>
      <c r="T34" s="22">
        <f t="shared" si="20"/>
        <v>3</v>
      </c>
      <c r="U34" s="22">
        <f t="shared" si="6"/>
        <v>0</v>
      </c>
      <c r="V34" s="22">
        <f t="shared" si="6"/>
        <v>0</v>
      </c>
      <c r="W34" s="22">
        <f t="shared" si="6"/>
        <v>0</v>
      </c>
      <c r="X34" s="22">
        <f t="shared" si="21"/>
        <v>161</v>
      </c>
      <c r="Y34" s="22">
        <f t="shared" si="22"/>
        <v>3</v>
      </c>
      <c r="Z34" s="22" t="s">
        <v>242</v>
      </c>
      <c r="AA34" s="22">
        <v>3</v>
      </c>
      <c r="AB34" s="22" t="s">
        <v>242</v>
      </c>
      <c r="AC34" s="22" t="s">
        <v>242</v>
      </c>
      <c r="AD34" s="22" t="s">
        <v>242</v>
      </c>
      <c r="AE34" s="22">
        <v>0</v>
      </c>
      <c r="AF34" s="22">
        <f t="shared" si="23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4"/>
        <v>161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161</v>
      </c>
      <c r="AT34" s="22">
        <f t="shared" si="25"/>
        <v>0</v>
      </c>
      <c r="AU34" s="22" t="s">
        <v>242</v>
      </c>
      <c r="AV34" s="22">
        <v>0</v>
      </c>
      <c r="AW34" s="22" t="s">
        <v>242</v>
      </c>
      <c r="AX34" s="22" t="s">
        <v>242</v>
      </c>
      <c r="AY34" s="22" t="s">
        <v>242</v>
      </c>
      <c r="AZ34" s="22">
        <v>0</v>
      </c>
      <c r="BA34" s="22">
        <f t="shared" si="26"/>
        <v>0</v>
      </c>
      <c r="BB34" s="22" t="s">
        <v>242</v>
      </c>
      <c r="BC34" s="22">
        <v>0</v>
      </c>
      <c r="BD34" s="22" t="s">
        <v>242</v>
      </c>
      <c r="BE34" s="22" t="s">
        <v>242</v>
      </c>
      <c r="BF34" s="22" t="s">
        <v>242</v>
      </c>
      <c r="BG34" s="22">
        <v>0</v>
      </c>
      <c r="BH34" s="22">
        <f t="shared" si="27"/>
        <v>40</v>
      </c>
      <c r="BI34" s="22">
        <v>0</v>
      </c>
      <c r="BJ34" s="22">
        <v>28</v>
      </c>
      <c r="BK34" s="22">
        <v>3</v>
      </c>
      <c r="BL34" s="22">
        <v>0</v>
      </c>
      <c r="BM34" s="22">
        <v>0</v>
      </c>
      <c r="BN34" s="22">
        <v>9</v>
      </c>
    </row>
    <row r="35" spans="1:66" ht="13.5">
      <c r="A35" s="40" t="s">
        <v>17</v>
      </c>
      <c r="B35" s="40" t="s">
        <v>76</v>
      </c>
      <c r="C35" s="41" t="s">
        <v>77</v>
      </c>
      <c r="D35" s="22">
        <f t="shared" si="16"/>
        <v>295</v>
      </c>
      <c r="E35" s="22">
        <f t="shared" si="15"/>
        <v>0</v>
      </c>
      <c r="F35" s="22">
        <f t="shared" si="15"/>
        <v>12</v>
      </c>
      <c r="G35" s="22">
        <f t="shared" si="15"/>
        <v>10</v>
      </c>
      <c r="H35" s="22">
        <f t="shared" si="14"/>
        <v>0</v>
      </c>
      <c r="I35" s="22">
        <f t="shared" si="14"/>
        <v>0</v>
      </c>
      <c r="J35" s="22">
        <f t="shared" si="14"/>
        <v>273</v>
      </c>
      <c r="K35" s="22">
        <f t="shared" si="17"/>
        <v>17</v>
      </c>
      <c r="L35" s="22">
        <v>0</v>
      </c>
      <c r="M35" s="22">
        <v>7</v>
      </c>
      <c r="N35" s="22">
        <v>10</v>
      </c>
      <c r="O35" s="22">
        <v>0</v>
      </c>
      <c r="P35" s="22">
        <v>0</v>
      </c>
      <c r="Q35" s="22">
        <v>0</v>
      </c>
      <c r="R35" s="22">
        <f t="shared" si="18"/>
        <v>278</v>
      </c>
      <c r="S35" s="22">
        <f t="shared" si="19"/>
        <v>0</v>
      </c>
      <c r="T35" s="22">
        <f t="shared" si="20"/>
        <v>5</v>
      </c>
      <c r="U35" s="22">
        <f t="shared" si="6"/>
        <v>0</v>
      </c>
      <c r="V35" s="22">
        <f t="shared" si="6"/>
        <v>0</v>
      </c>
      <c r="W35" s="22">
        <f t="shared" si="6"/>
        <v>0</v>
      </c>
      <c r="X35" s="22">
        <f t="shared" si="21"/>
        <v>273</v>
      </c>
      <c r="Y35" s="22">
        <f t="shared" si="22"/>
        <v>5</v>
      </c>
      <c r="Z35" s="22" t="s">
        <v>242</v>
      </c>
      <c r="AA35" s="22">
        <v>5</v>
      </c>
      <c r="AB35" s="22" t="s">
        <v>242</v>
      </c>
      <c r="AC35" s="22" t="s">
        <v>242</v>
      </c>
      <c r="AD35" s="22" t="s">
        <v>242</v>
      </c>
      <c r="AE35" s="22">
        <v>0</v>
      </c>
      <c r="AF35" s="22">
        <f t="shared" si="23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4"/>
        <v>273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273</v>
      </c>
      <c r="AT35" s="22">
        <f t="shared" si="25"/>
        <v>0</v>
      </c>
      <c r="AU35" s="22" t="s">
        <v>242</v>
      </c>
      <c r="AV35" s="22">
        <v>0</v>
      </c>
      <c r="AW35" s="22" t="s">
        <v>242</v>
      </c>
      <c r="AX35" s="22" t="s">
        <v>242</v>
      </c>
      <c r="AY35" s="22" t="s">
        <v>242</v>
      </c>
      <c r="AZ35" s="22">
        <v>0</v>
      </c>
      <c r="BA35" s="22">
        <f t="shared" si="26"/>
        <v>0</v>
      </c>
      <c r="BB35" s="22" t="s">
        <v>242</v>
      </c>
      <c r="BC35" s="22">
        <v>0</v>
      </c>
      <c r="BD35" s="22" t="s">
        <v>242</v>
      </c>
      <c r="BE35" s="22" t="s">
        <v>242</v>
      </c>
      <c r="BF35" s="22" t="s">
        <v>242</v>
      </c>
      <c r="BG35" s="22">
        <v>0</v>
      </c>
      <c r="BH35" s="22">
        <f t="shared" si="27"/>
        <v>554</v>
      </c>
      <c r="BI35" s="22">
        <v>521</v>
      </c>
      <c r="BJ35" s="22">
        <v>14</v>
      </c>
      <c r="BK35" s="22">
        <v>3</v>
      </c>
      <c r="BL35" s="22">
        <v>0</v>
      </c>
      <c r="BM35" s="22">
        <v>0</v>
      </c>
      <c r="BN35" s="22">
        <v>16</v>
      </c>
    </row>
    <row r="36" spans="1:66" ht="13.5">
      <c r="A36" s="40" t="s">
        <v>17</v>
      </c>
      <c r="B36" s="40" t="s">
        <v>78</v>
      </c>
      <c r="C36" s="41" t="s">
        <v>79</v>
      </c>
      <c r="D36" s="22">
        <f t="shared" si="16"/>
        <v>263</v>
      </c>
      <c r="E36" s="22">
        <f t="shared" si="15"/>
        <v>1</v>
      </c>
      <c r="F36" s="22">
        <f t="shared" si="15"/>
        <v>111</v>
      </c>
      <c r="G36" s="22">
        <f t="shared" si="15"/>
        <v>137</v>
      </c>
      <c r="H36" s="22">
        <f t="shared" si="14"/>
        <v>14</v>
      </c>
      <c r="I36" s="22">
        <f t="shared" si="14"/>
        <v>0</v>
      </c>
      <c r="J36" s="22">
        <f t="shared" si="14"/>
        <v>0</v>
      </c>
      <c r="K36" s="22">
        <f t="shared" si="17"/>
        <v>112</v>
      </c>
      <c r="L36" s="22">
        <v>1</v>
      </c>
      <c r="M36" s="22">
        <v>111</v>
      </c>
      <c r="N36" s="22">
        <v>0</v>
      </c>
      <c r="O36" s="22">
        <v>0</v>
      </c>
      <c r="P36" s="22">
        <v>0</v>
      </c>
      <c r="Q36" s="22">
        <v>0</v>
      </c>
      <c r="R36" s="22">
        <f t="shared" si="18"/>
        <v>151</v>
      </c>
      <c r="S36" s="22">
        <f t="shared" si="19"/>
        <v>0</v>
      </c>
      <c r="T36" s="22">
        <f t="shared" si="20"/>
        <v>0</v>
      </c>
      <c r="U36" s="22">
        <f t="shared" si="6"/>
        <v>137</v>
      </c>
      <c r="V36" s="22">
        <f t="shared" si="6"/>
        <v>14</v>
      </c>
      <c r="W36" s="22">
        <f t="shared" si="6"/>
        <v>0</v>
      </c>
      <c r="X36" s="22">
        <f t="shared" si="21"/>
        <v>0</v>
      </c>
      <c r="Y36" s="22">
        <f t="shared" si="22"/>
        <v>0</v>
      </c>
      <c r="Z36" s="22" t="s">
        <v>242</v>
      </c>
      <c r="AA36" s="22">
        <v>0</v>
      </c>
      <c r="AB36" s="22" t="s">
        <v>242</v>
      </c>
      <c r="AC36" s="22" t="s">
        <v>242</v>
      </c>
      <c r="AD36" s="22" t="s">
        <v>242</v>
      </c>
      <c r="AE36" s="22">
        <v>0</v>
      </c>
      <c r="AF36" s="22">
        <f t="shared" si="23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4"/>
        <v>151</v>
      </c>
      <c r="AN36" s="22">
        <v>0</v>
      </c>
      <c r="AO36" s="22">
        <v>0</v>
      </c>
      <c r="AP36" s="22">
        <v>137</v>
      </c>
      <c r="AQ36" s="22">
        <v>14</v>
      </c>
      <c r="AR36" s="22">
        <v>0</v>
      </c>
      <c r="AS36" s="22">
        <v>0</v>
      </c>
      <c r="AT36" s="22">
        <f t="shared" si="25"/>
        <v>0</v>
      </c>
      <c r="AU36" s="22" t="s">
        <v>242</v>
      </c>
      <c r="AV36" s="22">
        <v>0</v>
      </c>
      <c r="AW36" s="22" t="s">
        <v>242</v>
      </c>
      <c r="AX36" s="22" t="s">
        <v>242</v>
      </c>
      <c r="AY36" s="22" t="s">
        <v>242</v>
      </c>
      <c r="AZ36" s="22">
        <v>0</v>
      </c>
      <c r="BA36" s="22">
        <f t="shared" si="26"/>
        <v>0</v>
      </c>
      <c r="BB36" s="22" t="s">
        <v>242</v>
      </c>
      <c r="BC36" s="22">
        <v>0</v>
      </c>
      <c r="BD36" s="22" t="s">
        <v>242</v>
      </c>
      <c r="BE36" s="22" t="s">
        <v>242</v>
      </c>
      <c r="BF36" s="22" t="s">
        <v>242</v>
      </c>
      <c r="BG36" s="22">
        <v>0</v>
      </c>
      <c r="BH36" s="22">
        <f t="shared" si="27"/>
        <v>696</v>
      </c>
      <c r="BI36" s="22">
        <v>618</v>
      </c>
      <c r="BJ36" s="22">
        <v>52</v>
      </c>
      <c r="BK36" s="22">
        <v>1</v>
      </c>
      <c r="BL36" s="22">
        <v>0</v>
      </c>
      <c r="BM36" s="22">
        <v>0</v>
      </c>
      <c r="BN36" s="22">
        <v>25</v>
      </c>
    </row>
    <row r="37" spans="1:66" ht="13.5">
      <c r="A37" s="40" t="s">
        <v>17</v>
      </c>
      <c r="B37" s="40" t="s">
        <v>80</v>
      </c>
      <c r="C37" s="41" t="s">
        <v>81</v>
      </c>
      <c r="D37" s="22">
        <f t="shared" si="16"/>
        <v>132</v>
      </c>
      <c r="E37" s="22">
        <f t="shared" si="15"/>
        <v>43</v>
      </c>
      <c r="F37" s="22">
        <f t="shared" si="15"/>
        <v>62</v>
      </c>
      <c r="G37" s="22">
        <f t="shared" si="15"/>
        <v>19</v>
      </c>
      <c r="H37" s="22">
        <f t="shared" si="14"/>
        <v>2</v>
      </c>
      <c r="I37" s="22">
        <f t="shared" si="14"/>
        <v>3</v>
      </c>
      <c r="J37" s="22">
        <f t="shared" si="14"/>
        <v>3</v>
      </c>
      <c r="K37" s="22">
        <f t="shared" si="17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18"/>
        <v>132</v>
      </c>
      <c r="S37" s="22">
        <f t="shared" si="19"/>
        <v>43</v>
      </c>
      <c r="T37" s="22">
        <f t="shared" si="20"/>
        <v>62</v>
      </c>
      <c r="U37" s="22">
        <f t="shared" si="6"/>
        <v>19</v>
      </c>
      <c r="V37" s="22">
        <f t="shared" si="6"/>
        <v>2</v>
      </c>
      <c r="W37" s="22">
        <f t="shared" si="6"/>
        <v>3</v>
      </c>
      <c r="X37" s="22">
        <f t="shared" si="21"/>
        <v>3</v>
      </c>
      <c r="Y37" s="22">
        <f t="shared" si="22"/>
        <v>0</v>
      </c>
      <c r="Z37" s="22" t="s">
        <v>242</v>
      </c>
      <c r="AA37" s="22">
        <v>0</v>
      </c>
      <c r="AB37" s="22" t="s">
        <v>242</v>
      </c>
      <c r="AC37" s="22" t="s">
        <v>242</v>
      </c>
      <c r="AD37" s="22" t="s">
        <v>242</v>
      </c>
      <c r="AE37" s="22">
        <v>0</v>
      </c>
      <c r="AF37" s="22">
        <f t="shared" si="23"/>
        <v>54</v>
      </c>
      <c r="AG37" s="22">
        <v>0</v>
      </c>
      <c r="AH37" s="22">
        <v>54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4"/>
        <v>78</v>
      </c>
      <c r="AN37" s="22">
        <v>43</v>
      </c>
      <c r="AO37" s="22">
        <v>8</v>
      </c>
      <c r="AP37" s="22">
        <v>19</v>
      </c>
      <c r="AQ37" s="22">
        <v>2</v>
      </c>
      <c r="AR37" s="22">
        <v>3</v>
      </c>
      <c r="AS37" s="22">
        <v>3</v>
      </c>
      <c r="AT37" s="22">
        <f t="shared" si="25"/>
        <v>0</v>
      </c>
      <c r="AU37" s="22" t="s">
        <v>242</v>
      </c>
      <c r="AV37" s="22">
        <v>0</v>
      </c>
      <c r="AW37" s="22" t="s">
        <v>242</v>
      </c>
      <c r="AX37" s="22" t="s">
        <v>242</v>
      </c>
      <c r="AY37" s="22" t="s">
        <v>242</v>
      </c>
      <c r="AZ37" s="22">
        <v>0</v>
      </c>
      <c r="BA37" s="22">
        <f t="shared" si="26"/>
        <v>0</v>
      </c>
      <c r="BB37" s="22" t="s">
        <v>242</v>
      </c>
      <c r="BC37" s="22">
        <v>0</v>
      </c>
      <c r="BD37" s="22" t="s">
        <v>242</v>
      </c>
      <c r="BE37" s="22" t="s">
        <v>242</v>
      </c>
      <c r="BF37" s="22" t="s">
        <v>242</v>
      </c>
      <c r="BG37" s="22">
        <v>0</v>
      </c>
      <c r="BH37" s="22">
        <f t="shared" si="27"/>
        <v>233</v>
      </c>
      <c r="BI37" s="22">
        <v>203</v>
      </c>
      <c r="BJ37" s="22">
        <v>14</v>
      </c>
      <c r="BK37" s="22">
        <v>7</v>
      </c>
      <c r="BL37" s="22">
        <v>0</v>
      </c>
      <c r="BM37" s="22">
        <v>0</v>
      </c>
      <c r="BN37" s="22">
        <v>9</v>
      </c>
    </row>
    <row r="38" spans="1:66" ht="13.5">
      <c r="A38" s="40" t="s">
        <v>17</v>
      </c>
      <c r="B38" s="40" t="s">
        <v>82</v>
      </c>
      <c r="C38" s="41" t="s">
        <v>83</v>
      </c>
      <c r="D38" s="22">
        <f t="shared" si="16"/>
        <v>240</v>
      </c>
      <c r="E38" s="22">
        <f t="shared" si="15"/>
        <v>72</v>
      </c>
      <c r="F38" s="22">
        <f t="shared" si="15"/>
        <v>134</v>
      </c>
      <c r="G38" s="22">
        <f t="shared" si="15"/>
        <v>19</v>
      </c>
      <c r="H38" s="22">
        <f t="shared" si="14"/>
        <v>5</v>
      </c>
      <c r="I38" s="22">
        <f t="shared" si="14"/>
        <v>6</v>
      </c>
      <c r="J38" s="22">
        <f t="shared" si="14"/>
        <v>4</v>
      </c>
      <c r="K38" s="22">
        <f t="shared" si="17"/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18"/>
        <v>240</v>
      </c>
      <c r="S38" s="22">
        <f t="shared" si="19"/>
        <v>72</v>
      </c>
      <c r="T38" s="22">
        <f t="shared" si="20"/>
        <v>134</v>
      </c>
      <c r="U38" s="22">
        <f t="shared" si="6"/>
        <v>19</v>
      </c>
      <c r="V38" s="22">
        <f t="shared" si="6"/>
        <v>5</v>
      </c>
      <c r="W38" s="22">
        <f t="shared" si="6"/>
        <v>6</v>
      </c>
      <c r="X38" s="22">
        <f t="shared" si="21"/>
        <v>4</v>
      </c>
      <c r="Y38" s="22">
        <f t="shared" si="22"/>
        <v>0</v>
      </c>
      <c r="Z38" s="22" t="s">
        <v>242</v>
      </c>
      <c r="AA38" s="22">
        <v>0</v>
      </c>
      <c r="AB38" s="22" t="s">
        <v>242</v>
      </c>
      <c r="AC38" s="22" t="s">
        <v>242</v>
      </c>
      <c r="AD38" s="22" t="s">
        <v>242</v>
      </c>
      <c r="AE38" s="22">
        <v>0</v>
      </c>
      <c r="AF38" s="22">
        <f t="shared" si="23"/>
        <v>119</v>
      </c>
      <c r="AG38" s="22">
        <v>0</v>
      </c>
      <c r="AH38" s="22">
        <v>119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4"/>
        <v>121</v>
      </c>
      <c r="AN38" s="22">
        <v>72</v>
      </c>
      <c r="AO38" s="22">
        <v>15</v>
      </c>
      <c r="AP38" s="22">
        <v>19</v>
      </c>
      <c r="AQ38" s="22">
        <v>5</v>
      </c>
      <c r="AR38" s="22">
        <v>6</v>
      </c>
      <c r="AS38" s="22">
        <v>4</v>
      </c>
      <c r="AT38" s="22">
        <f t="shared" si="25"/>
        <v>0</v>
      </c>
      <c r="AU38" s="22" t="s">
        <v>242</v>
      </c>
      <c r="AV38" s="22">
        <v>0</v>
      </c>
      <c r="AW38" s="22" t="s">
        <v>242</v>
      </c>
      <c r="AX38" s="22" t="s">
        <v>242</v>
      </c>
      <c r="AY38" s="22" t="s">
        <v>242</v>
      </c>
      <c r="AZ38" s="22">
        <v>0</v>
      </c>
      <c r="BA38" s="22">
        <f t="shared" si="26"/>
        <v>0</v>
      </c>
      <c r="BB38" s="22" t="s">
        <v>242</v>
      </c>
      <c r="BC38" s="22">
        <v>0</v>
      </c>
      <c r="BD38" s="22" t="s">
        <v>242</v>
      </c>
      <c r="BE38" s="22" t="s">
        <v>242</v>
      </c>
      <c r="BF38" s="22" t="s">
        <v>242</v>
      </c>
      <c r="BG38" s="22">
        <v>0</v>
      </c>
      <c r="BH38" s="22">
        <f t="shared" si="27"/>
        <v>343</v>
      </c>
      <c r="BI38" s="22">
        <v>330</v>
      </c>
      <c r="BJ38" s="22">
        <v>6</v>
      </c>
      <c r="BK38" s="22">
        <v>0</v>
      </c>
      <c r="BL38" s="22">
        <v>0</v>
      </c>
      <c r="BM38" s="22">
        <v>0</v>
      </c>
      <c r="BN38" s="22">
        <v>7</v>
      </c>
    </row>
    <row r="39" spans="1:66" ht="13.5">
      <c r="A39" s="40" t="s">
        <v>17</v>
      </c>
      <c r="B39" s="40" t="s">
        <v>84</v>
      </c>
      <c r="C39" s="41" t="s">
        <v>85</v>
      </c>
      <c r="D39" s="22">
        <f t="shared" si="16"/>
        <v>376</v>
      </c>
      <c r="E39" s="22">
        <f t="shared" si="15"/>
        <v>124</v>
      </c>
      <c r="F39" s="22">
        <f t="shared" si="15"/>
        <v>153</v>
      </c>
      <c r="G39" s="22">
        <f t="shared" si="15"/>
        <v>65</v>
      </c>
      <c r="H39" s="22">
        <f t="shared" si="14"/>
        <v>6</v>
      </c>
      <c r="I39" s="22">
        <f t="shared" si="14"/>
        <v>6</v>
      </c>
      <c r="J39" s="22">
        <f t="shared" si="14"/>
        <v>22</v>
      </c>
      <c r="K39" s="22">
        <f t="shared" si="17"/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f t="shared" si="18"/>
        <v>376</v>
      </c>
      <c r="S39" s="22">
        <f t="shared" si="19"/>
        <v>124</v>
      </c>
      <c r="T39" s="22">
        <f t="shared" si="20"/>
        <v>153</v>
      </c>
      <c r="U39" s="22">
        <f t="shared" si="6"/>
        <v>65</v>
      </c>
      <c r="V39" s="22">
        <f t="shared" si="6"/>
        <v>6</v>
      </c>
      <c r="W39" s="22">
        <f t="shared" si="6"/>
        <v>6</v>
      </c>
      <c r="X39" s="22">
        <f t="shared" si="21"/>
        <v>22</v>
      </c>
      <c r="Y39" s="22">
        <f t="shared" si="22"/>
        <v>0</v>
      </c>
      <c r="Z39" s="22" t="s">
        <v>242</v>
      </c>
      <c r="AA39" s="22">
        <v>0</v>
      </c>
      <c r="AB39" s="22" t="s">
        <v>242</v>
      </c>
      <c r="AC39" s="22" t="s">
        <v>242</v>
      </c>
      <c r="AD39" s="22" t="s">
        <v>242</v>
      </c>
      <c r="AE39" s="22">
        <v>0</v>
      </c>
      <c r="AF39" s="22">
        <f t="shared" si="23"/>
        <v>124</v>
      </c>
      <c r="AG39" s="22">
        <v>0</v>
      </c>
      <c r="AH39" s="22">
        <v>124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4"/>
        <v>252</v>
      </c>
      <c r="AN39" s="22">
        <v>124</v>
      </c>
      <c r="AO39" s="22">
        <v>29</v>
      </c>
      <c r="AP39" s="22">
        <v>65</v>
      </c>
      <c r="AQ39" s="22">
        <v>6</v>
      </c>
      <c r="AR39" s="22">
        <v>6</v>
      </c>
      <c r="AS39" s="22">
        <v>22</v>
      </c>
      <c r="AT39" s="22">
        <f t="shared" si="25"/>
        <v>0</v>
      </c>
      <c r="AU39" s="22" t="s">
        <v>242</v>
      </c>
      <c r="AV39" s="22">
        <v>0</v>
      </c>
      <c r="AW39" s="22" t="s">
        <v>242</v>
      </c>
      <c r="AX39" s="22" t="s">
        <v>242</v>
      </c>
      <c r="AY39" s="22" t="s">
        <v>242</v>
      </c>
      <c r="AZ39" s="22">
        <v>0</v>
      </c>
      <c r="BA39" s="22">
        <f t="shared" si="26"/>
        <v>0</v>
      </c>
      <c r="BB39" s="22" t="s">
        <v>242</v>
      </c>
      <c r="BC39" s="22">
        <v>0</v>
      </c>
      <c r="BD39" s="22" t="s">
        <v>242</v>
      </c>
      <c r="BE39" s="22" t="s">
        <v>242</v>
      </c>
      <c r="BF39" s="22" t="s">
        <v>242</v>
      </c>
      <c r="BG39" s="22">
        <v>0</v>
      </c>
      <c r="BH39" s="22">
        <f t="shared" si="27"/>
        <v>402</v>
      </c>
      <c r="BI39" s="22">
        <v>373</v>
      </c>
      <c r="BJ39" s="22">
        <v>8</v>
      </c>
      <c r="BK39" s="22">
        <v>2</v>
      </c>
      <c r="BL39" s="22">
        <v>0</v>
      </c>
      <c r="BM39" s="22">
        <v>0</v>
      </c>
      <c r="BN39" s="22">
        <v>19</v>
      </c>
    </row>
    <row r="40" spans="1:66" ht="13.5">
      <c r="A40" s="40" t="s">
        <v>17</v>
      </c>
      <c r="B40" s="40" t="s">
        <v>86</v>
      </c>
      <c r="C40" s="41" t="s">
        <v>87</v>
      </c>
      <c r="D40" s="22">
        <f t="shared" si="16"/>
        <v>15</v>
      </c>
      <c r="E40" s="22">
        <f t="shared" si="15"/>
        <v>0</v>
      </c>
      <c r="F40" s="22">
        <f t="shared" si="15"/>
        <v>4</v>
      </c>
      <c r="G40" s="22">
        <f t="shared" si="15"/>
        <v>10</v>
      </c>
      <c r="H40" s="22">
        <f t="shared" si="14"/>
        <v>1</v>
      </c>
      <c r="I40" s="22">
        <f t="shared" si="14"/>
        <v>0</v>
      </c>
      <c r="J40" s="22">
        <f t="shared" si="14"/>
        <v>0</v>
      </c>
      <c r="K40" s="22">
        <f t="shared" si="17"/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f t="shared" si="18"/>
        <v>15</v>
      </c>
      <c r="S40" s="22">
        <f t="shared" si="19"/>
        <v>0</v>
      </c>
      <c r="T40" s="22">
        <f t="shared" si="20"/>
        <v>4</v>
      </c>
      <c r="U40" s="22">
        <f t="shared" si="6"/>
        <v>10</v>
      </c>
      <c r="V40" s="22">
        <f t="shared" si="6"/>
        <v>1</v>
      </c>
      <c r="W40" s="22">
        <f t="shared" si="6"/>
        <v>0</v>
      </c>
      <c r="X40" s="22">
        <f t="shared" si="21"/>
        <v>0</v>
      </c>
      <c r="Y40" s="22">
        <f t="shared" si="22"/>
        <v>0</v>
      </c>
      <c r="Z40" s="22" t="s">
        <v>242</v>
      </c>
      <c r="AA40" s="22">
        <v>0</v>
      </c>
      <c r="AB40" s="22" t="s">
        <v>242</v>
      </c>
      <c r="AC40" s="22" t="s">
        <v>242</v>
      </c>
      <c r="AD40" s="22" t="s">
        <v>242</v>
      </c>
      <c r="AE40" s="22">
        <v>0</v>
      </c>
      <c r="AF40" s="22">
        <f t="shared" si="23"/>
        <v>6</v>
      </c>
      <c r="AG40" s="22">
        <v>0</v>
      </c>
      <c r="AH40" s="22">
        <v>2</v>
      </c>
      <c r="AI40" s="22">
        <v>4</v>
      </c>
      <c r="AJ40" s="22">
        <v>0</v>
      </c>
      <c r="AK40" s="22">
        <v>0</v>
      </c>
      <c r="AL40" s="22">
        <v>0</v>
      </c>
      <c r="AM40" s="22">
        <f t="shared" si="24"/>
        <v>9</v>
      </c>
      <c r="AN40" s="22">
        <v>0</v>
      </c>
      <c r="AO40" s="22">
        <v>2</v>
      </c>
      <c r="AP40" s="22">
        <v>6</v>
      </c>
      <c r="AQ40" s="22">
        <v>1</v>
      </c>
      <c r="AR40" s="22">
        <v>0</v>
      </c>
      <c r="AS40" s="22">
        <v>0</v>
      </c>
      <c r="AT40" s="22">
        <f t="shared" si="25"/>
        <v>0</v>
      </c>
      <c r="AU40" s="22" t="s">
        <v>242</v>
      </c>
      <c r="AV40" s="22">
        <v>0</v>
      </c>
      <c r="AW40" s="22" t="s">
        <v>242</v>
      </c>
      <c r="AX40" s="22" t="s">
        <v>242</v>
      </c>
      <c r="AY40" s="22" t="s">
        <v>242</v>
      </c>
      <c r="AZ40" s="22">
        <v>0</v>
      </c>
      <c r="BA40" s="22">
        <f t="shared" si="26"/>
        <v>0</v>
      </c>
      <c r="BB40" s="22" t="s">
        <v>242</v>
      </c>
      <c r="BC40" s="22">
        <v>0</v>
      </c>
      <c r="BD40" s="22" t="s">
        <v>242</v>
      </c>
      <c r="BE40" s="22" t="s">
        <v>242</v>
      </c>
      <c r="BF40" s="22" t="s">
        <v>242</v>
      </c>
      <c r="BG40" s="22">
        <v>0</v>
      </c>
      <c r="BH40" s="22">
        <f t="shared" si="27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17</v>
      </c>
      <c r="B41" s="40" t="s">
        <v>88</v>
      </c>
      <c r="C41" s="41" t="s">
        <v>89</v>
      </c>
      <c r="D41" s="22">
        <f t="shared" si="16"/>
        <v>97</v>
      </c>
      <c r="E41" s="22">
        <f t="shared" si="15"/>
        <v>14</v>
      </c>
      <c r="F41" s="22">
        <f t="shared" si="15"/>
        <v>49</v>
      </c>
      <c r="G41" s="22">
        <f t="shared" si="15"/>
        <v>28</v>
      </c>
      <c r="H41" s="22">
        <f t="shared" si="14"/>
        <v>2</v>
      </c>
      <c r="I41" s="22">
        <f t="shared" si="14"/>
        <v>4</v>
      </c>
      <c r="J41" s="22">
        <f t="shared" si="14"/>
        <v>0</v>
      </c>
      <c r="K41" s="22">
        <f t="shared" si="17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18"/>
        <v>97</v>
      </c>
      <c r="S41" s="22">
        <f t="shared" si="19"/>
        <v>14</v>
      </c>
      <c r="T41" s="22">
        <f t="shared" si="20"/>
        <v>49</v>
      </c>
      <c r="U41" s="22">
        <f t="shared" si="6"/>
        <v>28</v>
      </c>
      <c r="V41" s="22">
        <f t="shared" si="6"/>
        <v>2</v>
      </c>
      <c r="W41" s="22">
        <f t="shared" si="6"/>
        <v>4</v>
      </c>
      <c r="X41" s="22">
        <f t="shared" si="21"/>
        <v>0</v>
      </c>
      <c r="Y41" s="22">
        <f t="shared" si="22"/>
        <v>0</v>
      </c>
      <c r="Z41" s="22" t="s">
        <v>242</v>
      </c>
      <c r="AA41" s="22">
        <v>0</v>
      </c>
      <c r="AB41" s="22" t="s">
        <v>242</v>
      </c>
      <c r="AC41" s="22" t="s">
        <v>242</v>
      </c>
      <c r="AD41" s="22" t="s">
        <v>242</v>
      </c>
      <c r="AE41" s="22">
        <v>0</v>
      </c>
      <c r="AF41" s="22">
        <f t="shared" si="23"/>
        <v>28</v>
      </c>
      <c r="AG41" s="22">
        <v>0</v>
      </c>
      <c r="AH41" s="22">
        <v>28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4"/>
        <v>69</v>
      </c>
      <c r="AN41" s="22">
        <v>14</v>
      </c>
      <c r="AO41" s="22">
        <v>21</v>
      </c>
      <c r="AP41" s="22">
        <v>28</v>
      </c>
      <c r="AQ41" s="22">
        <v>2</v>
      </c>
      <c r="AR41" s="22">
        <v>4</v>
      </c>
      <c r="AS41" s="22">
        <v>0</v>
      </c>
      <c r="AT41" s="22">
        <f t="shared" si="25"/>
        <v>0</v>
      </c>
      <c r="AU41" s="22" t="s">
        <v>242</v>
      </c>
      <c r="AV41" s="22">
        <v>0</v>
      </c>
      <c r="AW41" s="22" t="s">
        <v>242</v>
      </c>
      <c r="AX41" s="22" t="s">
        <v>242</v>
      </c>
      <c r="AY41" s="22" t="s">
        <v>242</v>
      </c>
      <c r="AZ41" s="22">
        <v>0</v>
      </c>
      <c r="BA41" s="22">
        <f t="shared" si="26"/>
        <v>0</v>
      </c>
      <c r="BB41" s="22" t="s">
        <v>242</v>
      </c>
      <c r="BC41" s="22">
        <v>0</v>
      </c>
      <c r="BD41" s="22" t="s">
        <v>242</v>
      </c>
      <c r="BE41" s="22" t="s">
        <v>242</v>
      </c>
      <c r="BF41" s="22" t="s">
        <v>242</v>
      </c>
      <c r="BG41" s="22">
        <v>0</v>
      </c>
      <c r="BH41" s="22">
        <f t="shared" si="27"/>
        <v>197</v>
      </c>
      <c r="BI41" s="22">
        <v>166</v>
      </c>
      <c r="BJ41" s="22">
        <v>9</v>
      </c>
      <c r="BK41" s="22">
        <v>16</v>
      </c>
      <c r="BL41" s="22">
        <v>0</v>
      </c>
      <c r="BM41" s="22">
        <v>0</v>
      </c>
      <c r="BN41" s="22">
        <v>6</v>
      </c>
    </row>
    <row r="42" spans="1:66" ht="13.5">
      <c r="A42" s="40" t="s">
        <v>17</v>
      </c>
      <c r="B42" s="40" t="s">
        <v>90</v>
      </c>
      <c r="C42" s="41" t="s">
        <v>91</v>
      </c>
      <c r="D42" s="22">
        <f t="shared" si="16"/>
        <v>860</v>
      </c>
      <c r="E42" s="22">
        <f t="shared" si="15"/>
        <v>186</v>
      </c>
      <c r="F42" s="22">
        <f t="shared" si="15"/>
        <v>500</v>
      </c>
      <c r="G42" s="22">
        <f t="shared" si="15"/>
        <v>146</v>
      </c>
      <c r="H42" s="22">
        <f t="shared" si="14"/>
        <v>20</v>
      </c>
      <c r="I42" s="22">
        <f t="shared" si="14"/>
        <v>2</v>
      </c>
      <c r="J42" s="22">
        <f t="shared" si="14"/>
        <v>6</v>
      </c>
      <c r="K42" s="22">
        <f t="shared" si="17"/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18"/>
        <v>860</v>
      </c>
      <c r="S42" s="22">
        <f t="shared" si="19"/>
        <v>186</v>
      </c>
      <c r="T42" s="22">
        <f t="shared" si="20"/>
        <v>500</v>
      </c>
      <c r="U42" s="22">
        <f t="shared" si="6"/>
        <v>146</v>
      </c>
      <c r="V42" s="22">
        <f t="shared" si="6"/>
        <v>20</v>
      </c>
      <c r="W42" s="22">
        <f t="shared" si="6"/>
        <v>2</v>
      </c>
      <c r="X42" s="22">
        <f t="shared" si="21"/>
        <v>6</v>
      </c>
      <c r="Y42" s="22">
        <f t="shared" si="22"/>
        <v>17</v>
      </c>
      <c r="Z42" s="22" t="s">
        <v>242</v>
      </c>
      <c r="AA42" s="22">
        <v>17</v>
      </c>
      <c r="AB42" s="22" t="s">
        <v>242</v>
      </c>
      <c r="AC42" s="22" t="s">
        <v>242</v>
      </c>
      <c r="AD42" s="22" t="s">
        <v>242</v>
      </c>
      <c r="AE42" s="22">
        <v>0</v>
      </c>
      <c r="AF42" s="22">
        <f t="shared" si="23"/>
        <v>483</v>
      </c>
      <c r="AG42" s="22">
        <v>0</v>
      </c>
      <c r="AH42" s="22">
        <v>483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4"/>
        <v>360</v>
      </c>
      <c r="AN42" s="22">
        <v>186</v>
      </c>
      <c r="AO42" s="22">
        <v>0</v>
      </c>
      <c r="AP42" s="22">
        <v>146</v>
      </c>
      <c r="AQ42" s="22">
        <v>20</v>
      </c>
      <c r="AR42" s="22">
        <v>2</v>
      </c>
      <c r="AS42" s="22">
        <v>6</v>
      </c>
      <c r="AT42" s="22">
        <f t="shared" si="25"/>
        <v>0</v>
      </c>
      <c r="AU42" s="22" t="s">
        <v>242</v>
      </c>
      <c r="AV42" s="22">
        <v>0</v>
      </c>
      <c r="AW42" s="22" t="s">
        <v>242</v>
      </c>
      <c r="AX42" s="22" t="s">
        <v>242</v>
      </c>
      <c r="AY42" s="22" t="s">
        <v>242</v>
      </c>
      <c r="AZ42" s="22">
        <v>0</v>
      </c>
      <c r="BA42" s="22">
        <f t="shared" si="26"/>
        <v>0</v>
      </c>
      <c r="BB42" s="22" t="s">
        <v>242</v>
      </c>
      <c r="BC42" s="22">
        <v>0</v>
      </c>
      <c r="BD42" s="22" t="s">
        <v>242</v>
      </c>
      <c r="BE42" s="22" t="s">
        <v>242</v>
      </c>
      <c r="BF42" s="22" t="s">
        <v>242</v>
      </c>
      <c r="BG42" s="22">
        <v>0</v>
      </c>
      <c r="BH42" s="22">
        <f t="shared" si="27"/>
        <v>893</v>
      </c>
      <c r="BI42" s="22">
        <v>823</v>
      </c>
      <c r="BJ42" s="22">
        <v>31</v>
      </c>
      <c r="BK42" s="22">
        <v>2</v>
      </c>
      <c r="BL42" s="22">
        <v>0</v>
      </c>
      <c r="BM42" s="22">
        <v>0</v>
      </c>
      <c r="BN42" s="22">
        <v>37</v>
      </c>
    </row>
    <row r="43" spans="1:66" ht="13.5">
      <c r="A43" s="40" t="s">
        <v>17</v>
      </c>
      <c r="B43" s="40" t="s">
        <v>92</v>
      </c>
      <c r="C43" s="41" t="s">
        <v>93</v>
      </c>
      <c r="D43" s="22">
        <f t="shared" si="16"/>
        <v>48</v>
      </c>
      <c r="E43" s="22">
        <f t="shared" si="15"/>
        <v>7</v>
      </c>
      <c r="F43" s="22">
        <f t="shared" si="15"/>
        <v>30</v>
      </c>
      <c r="G43" s="22">
        <f t="shared" si="15"/>
        <v>9</v>
      </c>
      <c r="H43" s="22">
        <f t="shared" si="14"/>
        <v>2</v>
      </c>
      <c r="I43" s="22">
        <f t="shared" si="14"/>
        <v>0</v>
      </c>
      <c r="J43" s="22">
        <f t="shared" si="14"/>
        <v>0</v>
      </c>
      <c r="K43" s="22">
        <f t="shared" si="17"/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f t="shared" si="18"/>
        <v>48</v>
      </c>
      <c r="S43" s="22">
        <f t="shared" si="19"/>
        <v>7</v>
      </c>
      <c r="T43" s="22">
        <f t="shared" si="20"/>
        <v>30</v>
      </c>
      <c r="U43" s="22">
        <f t="shared" si="6"/>
        <v>9</v>
      </c>
      <c r="V43" s="22">
        <f t="shared" si="6"/>
        <v>2</v>
      </c>
      <c r="W43" s="22">
        <f t="shared" si="6"/>
        <v>0</v>
      </c>
      <c r="X43" s="22">
        <f t="shared" si="21"/>
        <v>0</v>
      </c>
      <c r="Y43" s="22">
        <f t="shared" si="22"/>
        <v>0</v>
      </c>
      <c r="Z43" s="22" t="s">
        <v>242</v>
      </c>
      <c r="AA43" s="22">
        <v>0</v>
      </c>
      <c r="AB43" s="22" t="s">
        <v>242</v>
      </c>
      <c r="AC43" s="22" t="s">
        <v>242</v>
      </c>
      <c r="AD43" s="22" t="s">
        <v>242</v>
      </c>
      <c r="AE43" s="22">
        <v>0</v>
      </c>
      <c r="AF43" s="22">
        <f t="shared" si="23"/>
        <v>26</v>
      </c>
      <c r="AG43" s="22">
        <v>0</v>
      </c>
      <c r="AH43" s="22">
        <v>26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4"/>
        <v>22</v>
      </c>
      <c r="AN43" s="22">
        <v>7</v>
      </c>
      <c r="AO43" s="22">
        <v>4</v>
      </c>
      <c r="AP43" s="22">
        <v>9</v>
      </c>
      <c r="AQ43" s="22">
        <v>2</v>
      </c>
      <c r="AR43" s="22">
        <v>0</v>
      </c>
      <c r="AS43" s="22">
        <v>0</v>
      </c>
      <c r="AT43" s="22">
        <f t="shared" si="25"/>
        <v>0</v>
      </c>
      <c r="AU43" s="22" t="s">
        <v>242</v>
      </c>
      <c r="AV43" s="22">
        <v>0</v>
      </c>
      <c r="AW43" s="22" t="s">
        <v>242</v>
      </c>
      <c r="AX43" s="22" t="s">
        <v>242</v>
      </c>
      <c r="AY43" s="22" t="s">
        <v>242</v>
      </c>
      <c r="AZ43" s="22">
        <v>0</v>
      </c>
      <c r="BA43" s="22">
        <f t="shared" si="26"/>
        <v>0</v>
      </c>
      <c r="BB43" s="22" t="s">
        <v>242</v>
      </c>
      <c r="BC43" s="22">
        <v>0</v>
      </c>
      <c r="BD43" s="22" t="s">
        <v>242</v>
      </c>
      <c r="BE43" s="22" t="s">
        <v>242</v>
      </c>
      <c r="BF43" s="22" t="s">
        <v>242</v>
      </c>
      <c r="BG43" s="22">
        <v>0</v>
      </c>
      <c r="BH43" s="22">
        <f t="shared" si="27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17</v>
      </c>
      <c r="B44" s="40" t="s">
        <v>94</v>
      </c>
      <c r="C44" s="41" t="s">
        <v>95</v>
      </c>
      <c r="D44" s="22">
        <f t="shared" si="16"/>
        <v>267</v>
      </c>
      <c r="E44" s="22">
        <f t="shared" si="15"/>
        <v>27</v>
      </c>
      <c r="F44" s="22">
        <f t="shared" si="15"/>
        <v>163</v>
      </c>
      <c r="G44" s="22">
        <f t="shared" si="15"/>
        <v>71</v>
      </c>
      <c r="H44" s="22">
        <f t="shared" si="14"/>
        <v>6</v>
      </c>
      <c r="I44" s="22">
        <f t="shared" si="14"/>
        <v>0</v>
      </c>
      <c r="J44" s="22">
        <f t="shared" si="14"/>
        <v>0</v>
      </c>
      <c r="K44" s="22">
        <f t="shared" si="17"/>
        <v>104</v>
      </c>
      <c r="L44" s="22">
        <v>27</v>
      </c>
      <c r="M44" s="22">
        <v>0</v>
      </c>
      <c r="N44" s="22">
        <v>71</v>
      </c>
      <c r="O44" s="22">
        <v>6</v>
      </c>
      <c r="P44" s="22">
        <v>0</v>
      </c>
      <c r="Q44" s="22">
        <v>0</v>
      </c>
      <c r="R44" s="22">
        <f t="shared" si="18"/>
        <v>163</v>
      </c>
      <c r="S44" s="22">
        <f t="shared" si="19"/>
        <v>0</v>
      </c>
      <c r="T44" s="22">
        <f t="shared" si="20"/>
        <v>163</v>
      </c>
      <c r="U44" s="22">
        <f t="shared" si="6"/>
        <v>0</v>
      </c>
      <c r="V44" s="22">
        <f t="shared" si="6"/>
        <v>0</v>
      </c>
      <c r="W44" s="22">
        <f t="shared" si="6"/>
        <v>0</v>
      </c>
      <c r="X44" s="22">
        <f t="shared" si="21"/>
        <v>0</v>
      </c>
      <c r="Y44" s="22">
        <f t="shared" si="22"/>
        <v>0</v>
      </c>
      <c r="Z44" s="22" t="s">
        <v>242</v>
      </c>
      <c r="AA44" s="22">
        <v>0</v>
      </c>
      <c r="AB44" s="22" t="s">
        <v>242</v>
      </c>
      <c r="AC44" s="22" t="s">
        <v>242</v>
      </c>
      <c r="AD44" s="22" t="s">
        <v>242</v>
      </c>
      <c r="AE44" s="22">
        <v>0</v>
      </c>
      <c r="AF44" s="22">
        <f t="shared" si="23"/>
        <v>163</v>
      </c>
      <c r="AG44" s="22">
        <v>0</v>
      </c>
      <c r="AH44" s="22">
        <v>163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4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25"/>
        <v>0</v>
      </c>
      <c r="AU44" s="22" t="s">
        <v>242</v>
      </c>
      <c r="AV44" s="22">
        <v>0</v>
      </c>
      <c r="AW44" s="22" t="s">
        <v>242</v>
      </c>
      <c r="AX44" s="22" t="s">
        <v>242</v>
      </c>
      <c r="AY44" s="22" t="s">
        <v>242</v>
      </c>
      <c r="AZ44" s="22">
        <v>0</v>
      </c>
      <c r="BA44" s="22">
        <f t="shared" si="26"/>
        <v>0</v>
      </c>
      <c r="BB44" s="22" t="s">
        <v>242</v>
      </c>
      <c r="BC44" s="22">
        <v>0</v>
      </c>
      <c r="BD44" s="22" t="s">
        <v>242</v>
      </c>
      <c r="BE44" s="22" t="s">
        <v>242</v>
      </c>
      <c r="BF44" s="22" t="s">
        <v>242</v>
      </c>
      <c r="BG44" s="22">
        <v>0</v>
      </c>
      <c r="BH44" s="22">
        <f t="shared" si="27"/>
        <v>279</v>
      </c>
      <c r="BI44" s="22">
        <v>241</v>
      </c>
      <c r="BJ44" s="22">
        <v>8</v>
      </c>
      <c r="BK44" s="22">
        <v>6</v>
      </c>
      <c r="BL44" s="22">
        <v>0</v>
      </c>
      <c r="BM44" s="22">
        <v>0</v>
      </c>
      <c r="BN44" s="22">
        <v>24</v>
      </c>
    </row>
    <row r="45" spans="1:66" ht="13.5">
      <c r="A45" s="40" t="s">
        <v>17</v>
      </c>
      <c r="B45" s="40" t="s">
        <v>96</v>
      </c>
      <c r="C45" s="41" t="s">
        <v>97</v>
      </c>
      <c r="D45" s="22">
        <f t="shared" si="16"/>
        <v>138</v>
      </c>
      <c r="E45" s="22">
        <f t="shared" si="15"/>
        <v>14</v>
      </c>
      <c r="F45" s="22">
        <f t="shared" si="15"/>
        <v>88</v>
      </c>
      <c r="G45" s="22">
        <f t="shared" si="15"/>
        <v>32</v>
      </c>
      <c r="H45" s="22">
        <f t="shared" si="14"/>
        <v>4</v>
      </c>
      <c r="I45" s="22">
        <f t="shared" si="14"/>
        <v>0</v>
      </c>
      <c r="J45" s="22">
        <f t="shared" si="14"/>
        <v>0</v>
      </c>
      <c r="K45" s="22">
        <f t="shared" si="17"/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18"/>
        <v>138</v>
      </c>
      <c r="S45" s="22">
        <f t="shared" si="19"/>
        <v>14</v>
      </c>
      <c r="T45" s="22">
        <f t="shared" si="20"/>
        <v>88</v>
      </c>
      <c r="U45" s="22">
        <f t="shared" si="6"/>
        <v>32</v>
      </c>
      <c r="V45" s="22">
        <f t="shared" si="6"/>
        <v>4</v>
      </c>
      <c r="W45" s="22">
        <f t="shared" si="6"/>
        <v>0</v>
      </c>
      <c r="X45" s="22">
        <f t="shared" si="21"/>
        <v>0</v>
      </c>
      <c r="Y45" s="22">
        <f t="shared" si="22"/>
        <v>0</v>
      </c>
      <c r="Z45" s="22" t="s">
        <v>242</v>
      </c>
      <c r="AA45" s="22">
        <v>0</v>
      </c>
      <c r="AB45" s="22" t="s">
        <v>242</v>
      </c>
      <c r="AC45" s="22" t="s">
        <v>242</v>
      </c>
      <c r="AD45" s="22" t="s">
        <v>242</v>
      </c>
      <c r="AE45" s="22">
        <v>0</v>
      </c>
      <c r="AF45" s="22">
        <f t="shared" si="23"/>
        <v>76</v>
      </c>
      <c r="AG45" s="22">
        <v>0</v>
      </c>
      <c r="AH45" s="22">
        <v>76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4"/>
        <v>62</v>
      </c>
      <c r="AN45" s="22">
        <v>14</v>
      </c>
      <c r="AO45" s="22">
        <v>12</v>
      </c>
      <c r="AP45" s="22">
        <v>32</v>
      </c>
      <c r="AQ45" s="22">
        <v>4</v>
      </c>
      <c r="AR45" s="22">
        <v>0</v>
      </c>
      <c r="AS45" s="22">
        <v>0</v>
      </c>
      <c r="AT45" s="22">
        <f t="shared" si="25"/>
        <v>0</v>
      </c>
      <c r="AU45" s="22" t="s">
        <v>242</v>
      </c>
      <c r="AV45" s="22">
        <v>0</v>
      </c>
      <c r="AW45" s="22" t="s">
        <v>242</v>
      </c>
      <c r="AX45" s="22" t="s">
        <v>242</v>
      </c>
      <c r="AY45" s="22" t="s">
        <v>242</v>
      </c>
      <c r="AZ45" s="22">
        <v>0</v>
      </c>
      <c r="BA45" s="22">
        <f t="shared" si="26"/>
        <v>0</v>
      </c>
      <c r="BB45" s="22" t="s">
        <v>242</v>
      </c>
      <c r="BC45" s="22">
        <v>0</v>
      </c>
      <c r="BD45" s="22" t="s">
        <v>242</v>
      </c>
      <c r="BE45" s="22" t="s">
        <v>242</v>
      </c>
      <c r="BF45" s="22" t="s">
        <v>242</v>
      </c>
      <c r="BG45" s="22">
        <v>0</v>
      </c>
      <c r="BH45" s="22">
        <f t="shared" si="27"/>
        <v>283</v>
      </c>
      <c r="BI45" s="22">
        <v>239</v>
      </c>
      <c r="BJ45" s="22">
        <v>15</v>
      </c>
      <c r="BK45" s="22">
        <v>20</v>
      </c>
      <c r="BL45" s="22">
        <v>0</v>
      </c>
      <c r="BM45" s="22">
        <v>0</v>
      </c>
      <c r="BN45" s="22">
        <v>9</v>
      </c>
    </row>
    <row r="46" spans="1:66" ht="13.5">
      <c r="A46" s="40" t="s">
        <v>17</v>
      </c>
      <c r="B46" s="40" t="s">
        <v>98</v>
      </c>
      <c r="C46" s="41" t="s">
        <v>99</v>
      </c>
      <c r="D46" s="22">
        <f t="shared" si="16"/>
        <v>144</v>
      </c>
      <c r="E46" s="22">
        <f t="shared" si="15"/>
        <v>25</v>
      </c>
      <c r="F46" s="22">
        <f t="shared" si="15"/>
        <v>83</v>
      </c>
      <c r="G46" s="22">
        <f t="shared" si="15"/>
        <v>29</v>
      </c>
      <c r="H46" s="22">
        <f t="shared" si="14"/>
        <v>7</v>
      </c>
      <c r="I46" s="22">
        <f t="shared" si="14"/>
        <v>0</v>
      </c>
      <c r="J46" s="22">
        <f t="shared" si="14"/>
        <v>0</v>
      </c>
      <c r="K46" s="22">
        <f t="shared" si="17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18"/>
        <v>144</v>
      </c>
      <c r="S46" s="22">
        <f t="shared" si="19"/>
        <v>25</v>
      </c>
      <c r="T46" s="22">
        <f t="shared" si="20"/>
        <v>83</v>
      </c>
      <c r="U46" s="22">
        <f t="shared" si="6"/>
        <v>29</v>
      </c>
      <c r="V46" s="22">
        <f t="shared" si="6"/>
        <v>7</v>
      </c>
      <c r="W46" s="22">
        <f t="shared" si="6"/>
        <v>0</v>
      </c>
      <c r="X46" s="22">
        <f t="shared" si="21"/>
        <v>0</v>
      </c>
      <c r="Y46" s="22">
        <f t="shared" si="22"/>
        <v>0</v>
      </c>
      <c r="Z46" s="22" t="s">
        <v>242</v>
      </c>
      <c r="AA46" s="22">
        <v>0</v>
      </c>
      <c r="AB46" s="22" t="s">
        <v>242</v>
      </c>
      <c r="AC46" s="22" t="s">
        <v>242</v>
      </c>
      <c r="AD46" s="22" t="s">
        <v>242</v>
      </c>
      <c r="AE46" s="22">
        <v>0</v>
      </c>
      <c r="AF46" s="22">
        <f t="shared" si="23"/>
        <v>71</v>
      </c>
      <c r="AG46" s="22">
        <v>0</v>
      </c>
      <c r="AH46" s="22">
        <v>71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24"/>
        <v>73</v>
      </c>
      <c r="AN46" s="22">
        <v>25</v>
      </c>
      <c r="AO46" s="22">
        <v>12</v>
      </c>
      <c r="AP46" s="22">
        <v>29</v>
      </c>
      <c r="AQ46" s="22">
        <v>7</v>
      </c>
      <c r="AR46" s="22">
        <v>0</v>
      </c>
      <c r="AS46" s="22">
        <v>0</v>
      </c>
      <c r="AT46" s="22">
        <f t="shared" si="25"/>
        <v>0</v>
      </c>
      <c r="AU46" s="22" t="s">
        <v>242</v>
      </c>
      <c r="AV46" s="22">
        <v>0</v>
      </c>
      <c r="AW46" s="22" t="s">
        <v>242</v>
      </c>
      <c r="AX46" s="22" t="s">
        <v>242</v>
      </c>
      <c r="AY46" s="22" t="s">
        <v>242</v>
      </c>
      <c r="AZ46" s="22">
        <v>0</v>
      </c>
      <c r="BA46" s="22">
        <f t="shared" si="26"/>
        <v>0</v>
      </c>
      <c r="BB46" s="22" t="s">
        <v>242</v>
      </c>
      <c r="BC46" s="22">
        <v>0</v>
      </c>
      <c r="BD46" s="22" t="s">
        <v>242</v>
      </c>
      <c r="BE46" s="22" t="s">
        <v>242</v>
      </c>
      <c r="BF46" s="22" t="s">
        <v>242</v>
      </c>
      <c r="BG46" s="22">
        <v>0</v>
      </c>
      <c r="BH46" s="22">
        <f t="shared" si="27"/>
        <v>108</v>
      </c>
      <c r="BI46" s="22">
        <v>101</v>
      </c>
      <c r="BJ46" s="22">
        <v>7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17</v>
      </c>
      <c r="B47" s="40" t="s">
        <v>100</v>
      </c>
      <c r="C47" s="41" t="s">
        <v>101</v>
      </c>
      <c r="D47" s="22">
        <f t="shared" si="16"/>
        <v>49</v>
      </c>
      <c r="E47" s="22">
        <f t="shared" si="15"/>
        <v>7</v>
      </c>
      <c r="F47" s="22">
        <f t="shared" si="15"/>
        <v>30</v>
      </c>
      <c r="G47" s="22">
        <f t="shared" si="15"/>
        <v>11</v>
      </c>
      <c r="H47" s="22">
        <f t="shared" si="14"/>
        <v>1</v>
      </c>
      <c r="I47" s="22">
        <f t="shared" si="14"/>
        <v>0</v>
      </c>
      <c r="J47" s="22">
        <f t="shared" si="14"/>
        <v>0</v>
      </c>
      <c r="K47" s="22">
        <f t="shared" si="17"/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18"/>
        <v>49</v>
      </c>
      <c r="S47" s="22">
        <f t="shared" si="19"/>
        <v>7</v>
      </c>
      <c r="T47" s="22">
        <f t="shared" si="20"/>
        <v>30</v>
      </c>
      <c r="U47" s="22">
        <f t="shared" si="6"/>
        <v>11</v>
      </c>
      <c r="V47" s="22">
        <f t="shared" si="6"/>
        <v>1</v>
      </c>
      <c r="W47" s="22">
        <f t="shared" si="6"/>
        <v>0</v>
      </c>
      <c r="X47" s="22">
        <f t="shared" si="21"/>
        <v>0</v>
      </c>
      <c r="Y47" s="22">
        <f t="shared" si="22"/>
        <v>0</v>
      </c>
      <c r="Z47" s="22" t="s">
        <v>242</v>
      </c>
      <c r="AA47" s="22">
        <v>0</v>
      </c>
      <c r="AB47" s="22" t="s">
        <v>242</v>
      </c>
      <c r="AC47" s="22" t="s">
        <v>242</v>
      </c>
      <c r="AD47" s="22" t="s">
        <v>242</v>
      </c>
      <c r="AE47" s="22">
        <v>0</v>
      </c>
      <c r="AF47" s="22">
        <f t="shared" si="23"/>
        <v>24</v>
      </c>
      <c r="AG47" s="22">
        <v>0</v>
      </c>
      <c r="AH47" s="22">
        <v>24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24"/>
        <v>25</v>
      </c>
      <c r="AN47" s="22">
        <v>7</v>
      </c>
      <c r="AO47" s="22">
        <v>6</v>
      </c>
      <c r="AP47" s="22">
        <v>11</v>
      </c>
      <c r="AQ47" s="22">
        <v>1</v>
      </c>
      <c r="AR47" s="22">
        <v>0</v>
      </c>
      <c r="AS47" s="22">
        <v>0</v>
      </c>
      <c r="AT47" s="22">
        <f t="shared" si="25"/>
        <v>0</v>
      </c>
      <c r="AU47" s="22" t="s">
        <v>242</v>
      </c>
      <c r="AV47" s="22">
        <v>0</v>
      </c>
      <c r="AW47" s="22" t="s">
        <v>242</v>
      </c>
      <c r="AX47" s="22" t="s">
        <v>242</v>
      </c>
      <c r="AY47" s="22" t="s">
        <v>242</v>
      </c>
      <c r="AZ47" s="22">
        <v>0</v>
      </c>
      <c r="BA47" s="22">
        <f t="shared" si="26"/>
        <v>0</v>
      </c>
      <c r="BB47" s="22" t="s">
        <v>242</v>
      </c>
      <c r="BC47" s="22">
        <v>0</v>
      </c>
      <c r="BD47" s="22" t="s">
        <v>242</v>
      </c>
      <c r="BE47" s="22" t="s">
        <v>242</v>
      </c>
      <c r="BF47" s="22" t="s">
        <v>242</v>
      </c>
      <c r="BG47" s="22">
        <v>0</v>
      </c>
      <c r="BH47" s="22">
        <f t="shared" si="27"/>
        <v>60</v>
      </c>
      <c r="BI47" s="22">
        <v>60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17</v>
      </c>
      <c r="B48" s="40" t="s">
        <v>102</v>
      </c>
      <c r="C48" s="41" t="s">
        <v>103</v>
      </c>
      <c r="D48" s="22">
        <f t="shared" si="16"/>
        <v>46</v>
      </c>
      <c r="E48" s="22">
        <f t="shared" si="15"/>
        <v>21</v>
      </c>
      <c r="F48" s="22">
        <f t="shared" si="15"/>
        <v>17</v>
      </c>
      <c r="G48" s="22">
        <f t="shared" si="15"/>
        <v>7</v>
      </c>
      <c r="H48" s="22">
        <f t="shared" si="14"/>
        <v>1</v>
      </c>
      <c r="I48" s="22">
        <f t="shared" si="14"/>
        <v>0</v>
      </c>
      <c r="J48" s="22">
        <f t="shared" si="14"/>
        <v>0</v>
      </c>
      <c r="K48" s="22">
        <f t="shared" si="17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18"/>
        <v>46</v>
      </c>
      <c r="S48" s="22">
        <f t="shared" si="19"/>
        <v>21</v>
      </c>
      <c r="T48" s="22">
        <f t="shared" si="20"/>
        <v>17</v>
      </c>
      <c r="U48" s="22">
        <f t="shared" si="6"/>
        <v>7</v>
      </c>
      <c r="V48" s="22">
        <f t="shared" si="6"/>
        <v>1</v>
      </c>
      <c r="W48" s="22">
        <f t="shared" si="6"/>
        <v>0</v>
      </c>
      <c r="X48" s="22">
        <f t="shared" si="21"/>
        <v>0</v>
      </c>
      <c r="Y48" s="22">
        <f t="shared" si="22"/>
        <v>0</v>
      </c>
      <c r="Z48" s="22" t="s">
        <v>242</v>
      </c>
      <c r="AA48" s="22">
        <v>0</v>
      </c>
      <c r="AB48" s="22" t="s">
        <v>242</v>
      </c>
      <c r="AC48" s="22" t="s">
        <v>242</v>
      </c>
      <c r="AD48" s="22" t="s">
        <v>242</v>
      </c>
      <c r="AE48" s="22">
        <v>0</v>
      </c>
      <c r="AF48" s="22">
        <f t="shared" si="23"/>
        <v>14</v>
      </c>
      <c r="AG48" s="22">
        <v>0</v>
      </c>
      <c r="AH48" s="22">
        <v>14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24"/>
        <v>32</v>
      </c>
      <c r="AN48" s="22">
        <v>21</v>
      </c>
      <c r="AO48" s="22">
        <v>3</v>
      </c>
      <c r="AP48" s="22">
        <v>7</v>
      </c>
      <c r="AQ48" s="22">
        <v>1</v>
      </c>
      <c r="AR48" s="22">
        <v>0</v>
      </c>
      <c r="AS48" s="22">
        <v>0</v>
      </c>
      <c r="AT48" s="22">
        <f t="shared" si="25"/>
        <v>0</v>
      </c>
      <c r="AU48" s="22" t="s">
        <v>242</v>
      </c>
      <c r="AV48" s="22">
        <v>0</v>
      </c>
      <c r="AW48" s="22" t="s">
        <v>242</v>
      </c>
      <c r="AX48" s="22" t="s">
        <v>242</v>
      </c>
      <c r="AY48" s="22" t="s">
        <v>242</v>
      </c>
      <c r="AZ48" s="22">
        <v>0</v>
      </c>
      <c r="BA48" s="22">
        <f t="shared" si="26"/>
        <v>0</v>
      </c>
      <c r="BB48" s="22" t="s">
        <v>242</v>
      </c>
      <c r="BC48" s="22">
        <v>0</v>
      </c>
      <c r="BD48" s="22" t="s">
        <v>242</v>
      </c>
      <c r="BE48" s="22" t="s">
        <v>242</v>
      </c>
      <c r="BF48" s="22" t="s">
        <v>242</v>
      </c>
      <c r="BG48" s="22">
        <v>0</v>
      </c>
      <c r="BH48" s="22">
        <f t="shared" si="27"/>
        <v>28</v>
      </c>
      <c r="BI48" s="22">
        <v>15</v>
      </c>
      <c r="BJ48" s="22">
        <v>4</v>
      </c>
      <c r="BK48" s="22">
        <v>0</v>
      </c>
      <c r="BL48" s="22">
        <v>0</v>
      </c>
      <c r="BM48" s="22">
        <v>0</v>
      </c>
      <c r="BN48" s="22">
        <v>9</v>
      </c>
    </row>
    <row r="49" spans="1:66" ht="13.5">
      <c r="A49" s="40" t="s">
        <v>17</v>
      </c>
      <c r="B49" s="40" t="s">
        <v>104</v>
      </c>
      <c r="C49" s="41" t="s">
        <v>105</v>
      </c>
      <c r="D49" s="22">
        <f t="shared" si="16"/>
        <v>89</v>
      </c>
      <c r="E49" s="22">
        <f t="shared" si="15"/>
        <v>0</v>
      </c>
      <c r="F49" s="22">
        <f t="shared" si="15"/>
        <v>38</v>
      </c>
      <c r="G49" s="22">
        <f t="shared" si="15"/>
        <v>50</v>
      </c>
      <c r="H49" s="22">
        <f t="shared" si="14"/>
        <v>1</v>
      </c>
      <c r="I49" s="22">
        <f t="shared" si="14"/>
        <v>0</v>
      </c>
      <c r="J49" s="22">
        <f t="shared" si="14"/>
        <v>0</v>
      </c>
      <c r="K49" s="22">
        <f t="shared" si="17"/>
        <v>89</v>
      </c>
      <c r="L49" s="22">
        <v>0</v>
      </c>
      <c r="M49" s="22">
        <v>38</v>
      </c>
      <c r="N49" s="22">
        <v>50</v>
      </c>
      <c r="O49" s="22">
        <v>1</v>
      </c>
      <c r="P49" s="22">
        <v>0</v>
      </c>
      <c r="Q49" s="22">
        <v>0</v>
      </c>
      <c r="R49" s="22">
        <f t="shared" si="18"/>
        <v>0</v>
      </c>
      <c r="S49" s="22">
        <f t="shared" si="19"/>
        <v>0</v>
      </c>
      <c r="T49" s="22">
        <f t="shared" si="20"/>
        <v>0</v>
      </c>
      <c r="U49" s="22">
        <f t="shared" si="6"/>
        <v>0</v>
      </c>
      <c r="V49" s="22">
        <f t="shared" si="6"/>
        <v>0</v>
      </c>
      <c r="W49" s="22">
        <f t="shared" si="6"/>
        <v>0</v>
      </c>
      <c r="X49" s="22">
        <f t="shared" si="21"/>
        <v>0</v>
      </c>
      <c r="Y49" s="22">
        <f t="shared" si="22"/>
        <v>0</v>
      </c>
      <c r="Z49" s="22" t="s">
        <v>242</v>
      </c>
      <c r="AA49" s="22">
        <v>0</v>
      </c>
      <c r="AB49" s="22" t="s">
        <v>242</v>
      </c>
      <c r="AC49" s="22" t="s">
        <v>242</v>
      </c>
      <c r="AD49" s="22" t="s">
        <v>242</v>
      </c>
      <c r="AE49" s="22">
        <v>0</v>
      </c>
      <c r="AF49" s="22">
        <f t="shared" si="23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24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25"/>
        <v>0</v>
      </c>
      <c r="AU49" s="22" t="s">
        <v>242</v>
      </c>
      <c r="AV49" s="22">
        <v>0</v>
      </c>
      <c r="AW49" s="22" t="s">
        <v>242</v>
      </c>
      <c r="AX49" s="22" t="s">
        <v>242</v>
      </c>
      <c r="AY49" s="22" t="s">
        <v>242</v>
      </c>
      <c r="AZ49" s="22">
        <v>0</v>
      </c>
      <c r="BA49" s="22">
        <f t="shared" si="26"/>
        <v>0</v>
      </c>
      <c r="BB49" s="22" t="s">
        <v>242</v>
      </c>
      <c r="BC49" s="22">
        <v>0</v>
      </c>
      <c r="BD49" s="22" t="s">
        <v>242</v>
      </c>
      <c r="BE49" s="22" t="s">
        <v>242</v>
      </c>
      <c r="BF49" s="22" t="s">
        <v>242</v>
      </c>
      <c r="BG49" s="22">
        <v>0</v>
      </c>
      <c r="BH49" s="22">
        <f t="shared" si="27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17</v>
      </c>
      <c r="B50" s="40" t="s">
        <v>106</v>
      </c>
      <c r="C50" s="41" t="s">
        <v>107</v>
      </c>
      <c r="D50" s="22">
        <f t="shared" si="16"/>
        <v>45</v>
      </c>
      <c r="E50" s="22">
        <f t="shared" si="15"/>
        <v>0</v>
      </c>
      <c r="F50" s="22">
        <f t="shared" si="15"/>
        <v>19</v>
      </c>
      <c r="G50" s="22">
        <f t="shared" si="15"/>
        <v>26</v>
      </c>
      <c r="H50" s="22">
        <f t="shared" si="14"/>
        <v>0</v>
      </c>
      <c r="I50" s="22">
        <f t="shared" si="14"/>
        <v>0</v>
      </c>
      <c r="J50" s="22">
        <f t="shared" si="14"/>
        <v>0</v>
      </c>
      <c r="K50" s="22">
        <f t="shared" si="17"/>
        <v>45</v>
      </c>
      <c r="L50" s="22">
        <v>0</v>
      </c>
      <c r="M50" s="22">
        <v>19</v>
      </c>
      <c r="N50" s="22">
        <v>26</v>
      </c>
      <c r="O50" s="22">
        <v>0</v>
      </c>
      <c r="P50" s="22">
        <v>0</v>
      </c>
      <c r="Q50" s="22">
        <v>0</v>
      </c>
      <c r="R50" s="22">
        <f t="shared" si="18"/>
        <v>0</v>
      </c>
      <c r="S50" s="22">
        <f t="shared" si="19"/>
        <v>0</v>
      </c>
      <c r="T50" s="22">
        <f t="shared" si="20"/>
        <v>0</v>
      </c>
      <c r="U50" s="22">
        <f t="shared" si="6"/>
        <v>0</v>
      </c>
      <c r="V50" s="22">
        <f t="shared" si="6"/>
        <v>0</v>
      </c>
      <c r="W50" s="22">
        <f t="shared" si="6"/>
        <v>0</v>
      </c>
      <c r="X50" s="22">
        <f t="shared" si="21"/>
        <v>0</v>
      </c>
      <c r="Y50" s="22">
        <f t="shared" si="22"/>
        <v>0</v>
      </c>
      <c r="Z50" s="22" t="s">
        <v>242</v>
      </c>
      <c r="AA50" s="22">
        <v>0</v>
      </c>
      <c r="AB50" s="22" t="s">
        <v>242</v>
      </c>
      <c r="AC50" s="22" t="s">
        <v>242</v>
      </c>
      <c r="AD50" s="22" t="s">
        <v>242</v>
      </c>
      <c r="AE50" s="22">
        <v>0</v>
      </c>
      <c r="AF50" s="22">
        <f t="shared" si="23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24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25"/>
        <v>0</v>
      </c>
      <c r="AU50" s="22" t="s">
        <v>242</v>
      </c>
      <c r="AV50" s="22">
        <v>0</v>
      </c>
      <c r="AW50" s="22" t="s">
        <v>242</v>
      </c>
      <c r="AX50" s="22" t="s">
        <v>242</v>
      </c>
      <c r="AY50" s="22" t="s">
        <v>242</v>
      </c>
      <c r="AZ50" s="22">
        <v>0</v>
      </c>
      <c r="BA50" s="22">
        <f t="shared" si="26"/>
        <v>0</v>
      </c>
      <c r="BB50" s="22" t="s">
        <v>242</v>
      </c>
      <c r="BC50" s="22">
        <v>0</v>
      </c>
      <c r="BD50" s="22" t="s">
        <v>242</v>
      </c>
      <c r="BE50" s="22" t="s">
        <v>242</v>
      </c>
      <c r="BF50" s="22" t="s">
        <v>242</v>
      </c>
      <c r="BG50" s="22">
        <v>0</v>
      </c>
      <c r="BH50" s="22">
        <f t="shared" si="27"/>
        <v>121</v>
      </c>
      <c r="BI50" s="22">
        <v>48</v>
      </c>
      <c r="BJ50" s="22">
        <v>69</v>
      </c>
      <c r="BK50" s="22">
        <v>3</v>
      </c>
      <c r="BL50" s="22">
        <v>0</v>
      </c>
      <c r="BM50" s="22">
        <v>0</v>
      </c>
      <c r="BN50" s="22">
        <v>1</v>
      </c>
    </row>
    <row r="51" spans="1:66" ht="13.5">
      <c r="A51" s="40" t="s">
        <v>17</v>
      </c>
      <c r="B51" s="40" t="s">
        <v>108</v>
      </c>
      <c r="C51" s="41" t="s">
        <v>109</v>
      </c>
      <c r="D51" s="22">
        <f t="shared" si="16"/>
        <v>160</v>
      </c>
      <c r="E51" s="22">
        <f t="shared" si="15"/>
        <v>71</v>
      </c>
      <c r="F51" s="22">
        <f t="shared" si="15"/>
        <v>38</v>
      </c>
      <c r="G51" s="22">
        <f t="shared" si="15"/>
        <v>49</v>
      </c>
      <c r="H51" s="22">
        <f t="shared" si="14"/>
        <v>0</v>
      </c>
      <c r="I51" s="22">
        <f t="shared" si="14"/>
        <v>0</v>
      </c>
      <c r="J51" s="22">
        <f t="shared" si="14"/>
        <v>2</v>
      </c>
      <c r="K51" s="22">
        <f t="shared" si="17"/>
        <v>160</v>
      </c>
      <c r="L51" s="22">
        <v>71</v>
      </c>
      <c r="M51" s="22">
        <v>38</v>
      </c>
      <c r="N51" s="22">
        <v>49</v>
      </c>
      <c r="O51" s="22">
        <v>0</v>
      </c>
      <c r="P51" s="22">
        <v>0</v>
      </c>
      <c r="Q51" s="22">
        <v>2</v>
      </c>
      <c r="R51" s="22">
        <f t="shared" si="18"/>
        <v>0</v>
      </c>
      <c r="S51" s="22">
        <f t="shared" si="19"/>
        <v>0</v>
      </c>
      <c r="T51" s="22">
        <f t="shared" si="20"/>
        <v>0</v>
      </c>
      <c r="U51" s="22">
        <f t="shared" si="6"/>
        <v>0</v>
      </c>
      <c r="V51" s="22">
        <f t="shared" si="6"/>
        <v>0</v>
      </c>
      <c r="W51" s="22">
        <f t="shared" si="6"/>
        <v>0</v>
      </c>
      <c r="X51" s="22">
        <f t="shared" si="21"/>
        <v>0</v>
      </c>
      <c r="Y51" s="22">
        <f t="shared" si="22"/>
        <v>0</v>
      </c>
      <c r="Z51" s="22" t="s">
        <v>242</v>
      </c>
      <c r="AA51" s="22">
        <v>0</v>
      </c>
      <c r="AB51" s="22" t="s">
        <v>242</v>
      </c>
      <c r="AC51" s="22" t="s">
        <v>242</v>
      </c>
      <c r="AD51" s="22" t="s">
        <v>242</v>
      </c>
      <c r="AE51" s="22">
        <v>0</v>
      </c>
      <c r="AF51" s="22">
        <f t="shared" si="23"/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4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25"/>
        <v>0</v>
      </c>
      <c r="AU51" s="22" t="s">
        <v>242</v>
      </c>
      <c r="AV51" s="22">
        <v>0</v>
      </c>
      <c r="AW51" s="22" t="s">
        <v>242</v>
      </c>
      <c r="AX51" s="22" t="s">
        <v>242</v>
      </c>
      <c r="AY51" s="22" t="s">
        <v>242</v>
      </c>
      <c r="AZ51" s="22">
        <v>0</v>
      </c>
      <c r="BA51" s="22">
        <f t="shared" si="26"/>
        <v>0</v>
      </c>
      <c r="BB51" s="22" t="s">
        <v>242</v>
      </c>
      <c r="BC51" s="22">
        <v>0</v>
      </c>
      <c r="BD51" s="22" t="s">
        <v>242</v>
      </c>
      <c r="BE51" s="22" t="s">
        <v>242</v>
      </c>
      <c r="BF51" s="22" t="s">
        <v>242</v>
      </c>
      <c r="BG51" s="22">
        <v>0</v>
      </c>
      <c r="BH51" s="22">
        <f t="shared" si="27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17</v>
      </c>
      <c r="B52" s="40" t="s">
        <v>110</v>
      </c>
      <c r="C52" s="41" t="s">
        <v>111</v>
      </c>
      <c r="D52" s="22">
        <f t="shared" si="16"/>
        <v>138</v>
      </c>
      <c r="E52" s="22">
        <f t="shared" si="15"/>
        <v>91</v>
      </c>
      <c r="F52" s="22">
        <f t="shared" si="15"/>
        <v>13</v>
      </c>
      <c r="G52" s="22">
        <f t="shared" si="15"/>
        <v>25</v>
      </c>
      <c r="H52" s="22">
        <f t="shared" si="14"/>
        <v>1</v>
      </c>
      <c r="I52" s="22">
        <f t="shared" si="14"/>
        <v>1</v>
      </c>
      <c r="J52" s="22">
        <f t="shared" si="14"/>
        <v>7</v>
      </c>
      <c r="K52" s="22">
        <f t="shared" si="17"/>
        <v>138</v>
      </c>
      <c r="L52" s="22">
        <v>91</v>
      </c>
      <c r="M52" s="22">
        <v>13</v>
      </c>
      <c r="N52" s="22">
        <v>25</v>
      </c>
      <c r="O52" s="22">
        <v>1</v>
      </c>
      <c r="P52" s="22">
        <v>1</v>
      </c>
      <c r="Q52" s="22">
        <v>7</v>
      </c>
      <c r="R52" s="22">
        <f t="shared" si="18"/>
        <v>0</v>
      </c>
      <c r="S52" s="22">
        <f t="shared" si="19"/>
        <v>0</v>
      </c>
      <c r="T52" s="22">
        <f t="shared" si="20"/>
        <v>0</v>
      </c>
      <c r="U52" s="22">
        <f t="shared" si="6"/>
        <v>0</v>
      </c>
      <c r="V52" s="22">
        <f t="shared" si="6"/>
        <v>0</v>
      </c>
      <c r="W52" s="22">
        <f t="shared" si="6"/>
        <v>0</v>
      </c>
      <c r="X52" s="22">
        <f t="shared" si="21"/>
        <v>0</v>
      </c>
      <c r="Y52" s="22">
        <f t="shared" si="22"/>
        <v>0</v>
      </c>
      <c r="Z52" s="22" t="s">
        <v>242</v>
      </c>
      <c r="AA52" s="22">
        <v>0</v>
      </c>
      <c r="AB52" s="22" t="s">
        <v>242</v>
      </c>
      <c r="AC52" s="22" t="s">
        <v>242</v>
      </c>
      <c r="AD52" s="22" t="s">
        <v>242</v>
      </c>
      <c r="AE52" s="22">
        <v>0</v>
      </c>
      <c r="AF52" s="22">
        <f t="shared" si="23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4"/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f t="shared" si="25"/>
        <v>0</v>
      </c>
      <c r="AU52" s="22" t="s">
        <v>242</v>
      </c>
      <c r="AV52" s="22">
        <v>0</v>
      </c>
      <c r="AW52" s="22" t="s">
        <v>242</v>
      </c>
      <c r="AX52" s="22" t="s">
        <v>242</v>
      </c>
      <c r="AY52" s="22" t="s">
        <v>242</v>
      </c>
      <c r="AZ52" s="22">
        <v>0</v>
      </c>
      <c r="BA52" s="22">
        <f t="shared" si="26"/>
        <v>0</v>
      </c>
      <c r="BB52" s="22" t="s">
        <v>242</v>
      </c>
      <c r="BC52" s="22">
        <v>0</v>
      </c>
      <c r="BD52" s="22" t="s">
        <v>242</v>
      </c>
      <c r="BE52" s="22" t="s">
        <v>242</v>
      </c>
      <c r="BF52" s="22" t="s">
        <v>242</v>
      </c>
      <c r="BG52" s="22">
        <v>0</v>
      </c>
      <c r="BH52" s="22">
        <f t="shared" si="27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17</v>
      </c>
      <c r="B53" s="40" t="s">
        <v>112</v>
      </c>
      <c r="C53" s="41" t="s">
        <v>113</v>
      </c>
      <c r="D53" s="22">
        <f t="shared" si="16"/>
        <v>216</v>
      </c>
      <c r="E53" s="22">
        <f t="shared" si="15"/>
        <v>0</v>
      </c>
      <c r="F53" s="22">
        <f t="shared" si="15"/>
        <v>109</v>
      </c>
      <c r="G53" s="22">
        <f t="shared" si="15"/>
        <v>91</v>
      </c>
      <c r="H53" s="22">
        <f t="shared" si="14"/>
        <v>14</v>
      </c>
      <c r="I53" s="22">
        <f t="shared" si="14"/>
        <v>2</v>
      </c>
      <c r="J53" s="22">
        <f t="shared" si="14"/>
        <v>0</v>
      </c>
      <c r="K53" s="22">
        <f t="shared" si="17"/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f t="shared" si="18"/>
        <v>216</v>
      </c>
      <c r="S53" s="22">
        <f t="shared" si="19"/>
        <v>0</v>
      </c>
      <c r="T53" s="22">
        <f t="shared" si="20"/>
        <v>109</v>
      </c>
      <c r="U53" s="22">
        <f t="shared" si="6"/>
        <v>91</v>
      </c>
      <c r="V53" s="22">
        <f t="shared" si="6"/>
        <v>14</v>
      </c>
      <c r="W53" s="22">
        <f t="shared" si="6"/>
        <v>2</v>
      </c>
      <c r="X53" s="22">
        <f t="shared" si="21"/>
        <v>0</v>
      </c>
      <c r="Y53" s="22">
        <f t="shared" si="22"/>
        <v>0</v>
      </c>
      <c r="Z53" s="22" t="s">
        <v>242</v>
      </c>
      <c r="AA53" s="22">
        <v>0</v>
      </c>
      <c r="AB53" s="22" t="s">
        <v>242</v>
      </c>
      <c r="AC53" s="22" t="s">
        <v>242</v>
      </c>
      <c r="AD53" s="22" t="s">
        <v>242</v>
      </c>
      <c r="AE53" s="22">
        <v>0</v>
      </c>
      <c r="AF53" s="22">
        <f t="shared" si="23"/>
        <v>72</v>
      </c>
      <c r="AG53" s="22">
        <v>0</v>
      </c>
      <c r="AH53" s="22">
        <v>72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4"/>
        <v>144</v>
      </c>
      <c r="AN53" s="22">
        <v>0</v>
      </c>
      <c r="AO53" s="22">
        <v>37</v>
      </c>
      <c r="AP53" s="22">
        <v>91</v>
      </c>
      <c r="AQ53" s="22">
        <v>14</v>
      </c>
      <c r="AR53" s="22">
        <v>2</v>
      </c>
      <c r="AS53" s="22">
        <v>0</v>
      </c>
      <c r="AT53" s="22">
        <f t="shared" si="25"/>
        <v>0</v>
      </c>
      <c r="AU53" s="22" t="s">
        <v>242</v>
      </c>
      <c r="AV53" s="22">
        <v>0</v>
      </c>
      <c r="AW53" s="22" t="s">
        <v>242</v>
      </c>
      <c r="AX53" s="22" t="s">
        <v>242</v>
      </c>
      <c r="AY53" s="22" t="s">
        <v>242</v>
      </c>
      <c r="AZ53" s="22">
        <v>0</v>
      </c>
      <c r="BA53" s="22">
        <f t="shared" si="26"/>
        <v>0</v>
      </c>
      <c r="BB53" s="22" t="s">
        <v>242</v>
      </c>
      <c r="BC53" s="22">
        <v>0</v>
      </c>
      <c r="BD53" s="22" t="s">
        <v>242</v>
      </c>
      <c r="BE53" s="22" t="s">
        <v>242</v>
      </c>
      <c r="BF53" s="22" t="s">
        <v>242</v>
      </c>
      <c r="BG53" s="22">
        <v>0</v>
      </c>
      <c r="BH53" s="22">
        <f t="shared" si="27"/>
        <v>281</v>
      </c>
      <c r="BI53" s="22">
        <v>240</v>
      </c>
      <c r="BJ53" s="22">
        <v>23</v>
      </c>
      <c r="BK53" s="22">
        <v>0</v>
      </c>
      <c r="BL53" s="22">
        <v>0</v>
      </c>
      <c r="BM53" s="22">
        <v>0</v>
      </c>
      <c r="BN53" s="22">
        <v>18</v>
      </c>
    </row>
    <row r="54" spans="1:66" ht="13.5">
      <c r="A54" s="40" t="s">
        <v>17</v>
      </c>
      <c r="B54" s="40" t="s">
        <v>114</v>
      </c>
      <c r="C54" s="41" t="s">
        <v>115</v>
      </c>
      <c r="D54" s="22">
        <f t="shared" si="16"/>
        <v>646</v>
      </c>
      <c r="E54" s="22">
        <f t="shared" si="15"/>
        <v>66</v>
      </c>
      <c r="F54" s="22">
        <f t="shared" si="15"/>
        <v>394</v>
      </c>
      <c r="G54" s="22">
        <f t="shared" si="15"/>
        <v>173</v>
      </c>
      <c r="H54" s="22">
        <f t="shared" si="14"/>
        <v>13</v>
      </c>
      <c r="I54" s="22">
        <f t="shared" si="14"/>
        <v>0</v>
      </c>
      <c r="J54" s="22">
        <f t="shared" si="14"/>
        <v>0</v>
      </c>
      <c r="K54" s="22">
        <f t="shared" si="17"/>
        <v>252</v>
      </c>
      <c r="L54" s="22">
        <v>66</v>
      </c>
      <c r="M54" s="22">
        <v>0</v>
      </c>
      <c r="N54" s="22">
        <v>173</v>
      </c>
      <c r="O54" s="22">
        <v>13</v>
      </c>
      <c r="P54" s="22">
        <v>0</v>
      </c>
      <c r="Q54" s="22">
        <v>0</v>
      </c>
      <c r="R54" s="22">
        <f t="shared" si="18"/>
        <v>394</v>
      </c>
      <c r="S54" s="22">
        <f t="shared" si="19"/>
        <v>0</v>
      </c>
      <c r="T54" s="22">
        <f t="shared" si="20"/>
        <v>394</v>
      </c>
      <c r="U54" s="22">
        <f t="shared" si="6"/>
        <v>0</v>
      </c>
      <c r="V54" s="22">
        <f t="shared" si="6"/>
        <v>0</v>
      </c>
      <c r="W54" s="22">
        <f t="shared" si="6"/>
        <v>0</v>
      </c>
      <c r="X54" s="22">
        <f t="shared" si="21"/>
        <v>0</v>
      </c>
      <c r="Y54" s="22">
        <f t="shared" si="22"/>
        <v>0</v>
      </c>
      <c r="Z54" s="22" t="s">
        <v>242</v>
      </c>
      <c r="AA54" s="22">
        <v>0</v>
      </c>
      <c r="AB54" s="22" t="s">
        <v>242</v>
      </c>
      <c r="AC54" s="22" t="s">
        <v>242</v>
      </c>
      <c r="AD54" s="22" t="s">
        <v>242</v>
      </c>
      <c r="AE54" s="22">
        <v>0</v>
      </c>
      <c r="AF54" s="22">
        <f t="shared" si="23"/>
        <v>394</v>
      </c>
      <c r="AG54" s="22">
        <v>0</v>
      </c>
      <c r="AH54" s="22">
        <v>394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4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f t="shared" si="25"/>
        <v>0</v>
      </c>
      <c r="AU54" s="22" t="s">
        <v>242</v>
      </c>
      <c r="AV54" s="22">
        <v>0</v>
      </c>
      <c r="AW54" s="22" t="s">
        <v>242</v>
      </c>
      <c r="AX54" s="22" t="s">
        <v>242</v>
      </c>
      <c r="AY54" s="22" t="s">
        <v>242</v>
      </c>
      <c r="AZ54" s="22">
        <v>0</v>
      </c>
      <c r="BA54" s="22">
        <f t="shared" si="26"/>
        <v>0</v>
      </c>
      <c r="BB54" s="22" t="s">
        <v>242</v>
      </c>
      <c r="BC54" s="22">
        <v>0</v>
      </c>
      <c r="BD54" s="22" t="s">
        <v>242</v>
      </c>
      <c r="BE54" s="22" t="s">
        <v>242</v>
      </c>
      <c r="BF54" s="22" t="s">
        <v>242</v>
      </c>
      <c r="BG54" s="22">
        <v>0</v>
      </c>
      <c r="BH54" s="22">
        <f t="shared" si="27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17</v>
      </c>
      <c r="B55" s="40" t="s">
        <v>116</v>
      </c>
      <c r="C55" s="41" t="s">
        <v>117</v>
      </c>
      <c r="D55" s="22">
        <f t="shared" si="16"/>
        <v>185</v>
      </c>
      <c r="E55" s="22">
        <f t="shared" si="15"/>
        <v>0</v>
      </c>
      <c r="F55" s="22">
        <f t="shared" si="15"/>
        <v>185</v>
      </c>
      <c r="G55" s="22">
        <f t="shared" si="15"/>
        <v>0</v>
      </c>
      <c r="H55" s="22">
        <f t="shared" si="14"/>
        <v>0</v>
      </c>
      <c r="I55" s="22">
        <f t="shared" si="14"/>
        <v>0</v>
      </c>
      <c r="J55" s="22">
        <f t="shared" si="14"/>
        <v>0</v>
      </c>
      <c r="K55" s="22">
        <f t="shared" si="17"/>
        <v>137</v>
      </c>
      <c r="L55" s="22">
        <v>0</v>
      </c>
      <c r="M55" s="22">
        <v>137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8"/>
        <v>48</v>
      </c>
      <c r="S55" s="22">
        <f t="shared" si="19"/>
        <v>0</v>
      </c>
      <c r="T55" s="22">
        <f t="shared" si="20"/>
        <v>48</v>
      </c>
      <c r="U55" s="22">
        <f t="shared" si="6"/>
        <v>0</v>
      </c>
      <c r="V55" s="22">
        <f t="shared" si="6"/>
        <v>0</v>
      </c>
      <c r="W55" s="22">
        <f t="shared" si="6"/>
        <v>0</v>
      </c>
      <c r="X55" s="22">
        <f t="shared" si="21"/>
        <v>0</v>
      </c>
      <c r="Y55" s="22">
        <f t="shared" si="22"/>
        <v>0</v>
      </c>
      <c r="Z55" s="22" t="s">
        <v>242</v>
      </c>
      <c r="AA55" s="22">
        <v>0</v>
      </c>
      <c r="AB55" s="22" t="s">
        <v>242</v>
      </c>
      <c r="AC55" s="22" t="s">
        <v>242</v>
      </c>
      <c r="AD55" s="22" t="s">
        <v>242</v>
      </c>
      <c r="AE55" s="22">
        <v>0</v>
      </c>
      <c r="AF55" s="22">
        <f t="shared" si="23"/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4"/>
        <v>48</v>
      </c>
      <c r="AN55" s="22">
        <v>0</v>
      </c>
      <c r="AO55" s="22">
        <v>48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25"/>
        <v>0</v>
      </c>
      <c r="AU55" s="22" t="s">
        <v>242</v>
      </c>
      <c r="AV55" s="22">
        <v>0</v>
      </c>
      <c r="AW55" s="22" t="s">
        <v>242</v>
      </c>
      <c r="AX55" s="22" t="s">
        <v>242</v>
      </c>
      <c r="AY55" s="22" t="s">
        <v>242</v>
      </c>
      <c r="AZ55" s="22">
        <v>0</v>
      </c>
      <c r="BA55" s="22">
        <f t="shared" si="26"/>
        <v>0</v>
      </c>
      <c r="BB55" s="22" t="s">
        <v>242</v>
      </c>
      <c r="BC55" s="22">
        <v>0</v>
      </c>
      <c r="BD55" s="22" t="s">
        <v>242</v>
      </c>
      <c r="BE55" s="22" t="s">
        <v>242</v>
      </c>
      <c r="BF55" s="22" t="s">
        <v>242</v>
      </c>
      <c r="BG55" s="22">
        <v>0</v>
      </c>
      <c r="BH55" s="22">
        <f t="shared" si="27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17</v>
      </c>
      <c r="B56" s="40" t="s">
        <v>118</v>
      </c>
      <c r="C56" s="41" t="s">
        <v>119</v>
      </c>
      <c r="D56" s="22">
        <f t="shared" si="16"/>
        <v>352</v>
      </c>
      <c r="E56" s="22">
        <f t="shared" si="15"/>
        <v>0</v>
      </c>
      <c r="F56" s="22">
        <f t="shared" si="15"/>
        <v>188</v>
      </c>
      <c r="G56" s="22">
        <f t="shared" si="15"/>
        <v>138</v>
      </c>
      <c r="H56" s="22">
        <f t="shared" si="14"/>
        <v>22</v>
      </c>
      <c r="I56" s="22">
        <f t="shared" si="14"/>
        <v>4</v>
      </c>
      <c r="J56" s="22">
        <f t="shared" si="14"/>
        <v>0</v>
      </c>
      <c r="K56" s="22">
        <f t="shared" si="17"/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18"/>
        <v>352</v>
      </c>
      <c r="S56" s="22">
        <f t="shared" si="19"/>
        <v>0</v>
      </c>
      <c r="T56" s="22">
        <f t="shared" si="20"/>
        <v>188</v>
      </c>
      <c r="U56" s="22">
        <f t="shared" si="6"/>
        <v>138</v>
      </c>
      <c r="V56" s="22">
        <f t="shared" si="6"/>
        <v>22</v>
      </c>
      <c r="W56" s="22">
        <f t="shared" si="6"/>
        <v>4</v>
      </c>
      <c r="X56" s="22">
        <f t="shared" si="21"/>
        <v>0</v>
      </c>
      <c r="Y56" s="22">
        <f t="shared" si="22"/>
        <v>0</v>
      </c>
      <c r="Z56" s="22" t="s">
        <v>242</v>
      </c>
      <c r="AA56" s="22">
        <v>0</v>
      </c>
      <c r="AB56" s="22" t="s">
        <v>242</v>
      </c>
      <c r="AC56" s="22" t="s">
        <v>242</v>
      </c>
      <c r="AD56" s="22" t="s">
        <v>242</v>
      </c>
      <c r="AE56" s="22">
        <v>0</v>
      </c>
      <c r="AF56" s="22">
        <f t="shared" si="23"/>
        <v>132</v>
      </c>
      <c r="AG56" s="22">
        <v>0</v>
      </c>
      <c r="AH56" s="22">
        <v>132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4"/>
        <v>220</v>
      </c>
      <c r="AN56" s="22">
        <v>0</v>
      </c>
      <c r="AO56" s="22">
        <v>56</v>
      </c>
      <c r="AP56" s="22">
        <v>138</v>
      </c>
      <c r="AQ56" s="22">
        <v>22</v>
      </c>
      <c r="AR56" s="22">
        <v>4</v>
      </c>
      <c r="AS56" s="22">
        <v>0</v>
      </c>
      <c r="AT56" s="22">
        <f t="shared" si="25"/>
        <v>0</v>
      </c>
      <c r="AU56" s="22" t="s">
        <v>242</v>
      </c>
      <c r="AV56" s="22">
        <v>0</v>
      </c>
      <c r="AW56" s="22" t="s">
        <v>242</v>
      </c>
      <c r="AX56" s="22" t="s">
        <v>242</v>
      </c>
      <c r="AY56" s="22" t="s">
        <v>242</v>
      </c>
      <c r="AZ56" s="22">
        <v>0</v>
      </c>
      <c r="BA56" s="22">
        <f t="shared" si="26"/>
        <v>0</v>
      </c>
      <c r="BB56" s="22" t="s">
        <v>242</v>
      </c>
      <c r="BC56" s="22">
        <v>0</v>
      </c>
      <c r="BD56" s="22" t="s">
        <v>242</v>
      </c>
      <c r="BE56" s="22" t="s">
        <v>242</v>
      </c>
      <c r="BF56" s="22" t="s">
        <v>242</v>
      </c>
      <c r="BG56" s="22">
        <v>0</v>
      </c>
      <c r="BH56" s="22">
        <f t="shared" si="27"/>
        <v>510</v>
      </c>
      <c r="BI56" s="22">
        <v>450</v>
      </c>
      <c r="BJ56" s="22">
        <v>15</v>
      </c>
      <c r="BK56" s="22">
        <v>17</v>
      </c>
      <c r="BL56" s="22">
        <v>0</v>
      </c>
      <c r="BM56" s="22">
        <v>0</v>
      </c>
      <c r="BN56" s="22">
        <v>28</v>
      </c>
    </row>
    <row r="57" spans="1:66" ht="13.5">
      <c r="A57" s="40" t="s">
        <v>17</v>
      </c>
      <c r="B57" s="40" t="s">
        <v>120</v>
      </c>
      <c r="C57" s="41" t="s">
        <v>121</v>
      </c>
      <c r="D57" s="22">
        <f t="shared" si="16"/>
        <v>116</v>
      </c>
      <c r="E57" s="22">
        <f t="shared" si="15"/>
        <v>0</v>
      </c>
      <c r="F57" s="22">
        <f t="shared" si="15"/>
        <v>110</v>
      </c>
      <c r="G57" s="22">
        <f t="shared" si="15"/>
        <v>6</v>
      </c>
      <c r="H57" s="22">
        <f t="shared" si="14"/>
        <v>0</v>
      </c>
      <c r="I57" s="22">
        <f t="shared" si="14"/>
        <v>0</v>
      </c>
      <c r="J57" s="22">
        <f t="shared" si="14"/>
        <v>0</v>
      </c>
      <c r="K57" s="22">
        <f t="shared" si="17"/>
        <v>112</v>
      </c>
      <c r="L57" s="22">
        <v>0</v>
      </c>
      <c r="M57" s="22">
        <v>106</v>
      </c>
      <c r="N57" s="22">
        <v>6</v>
      </c>
      <c r="O57" s="22">
        <v>0</v>
      </c>
      <c r="P57" s="22">
        <v>0</v>
      </c>
      <c r="Q57" s="22">
        <v>0</v>
      </c>
      <c r="R57" s="22">
        <f t="shared" si="18"/>
        <v>4</v>
      </c>
      <c r="S57" s="22">
        <f t="shared" si="19"/>
        <v>0</v>
      </c>
      <c r="T57" s="22">
        <f t="shared" si="20"/>
        <v>4</v>
      </c>
      <c r="U57" s="22">
        <f t="shared" si="6"/>
        <v>0</v>
      </c>
      <c r="V57" s="22">
        <f t="shared" si="6"/>
        <v>0</v>
      </c>
      <c r="W57" s="22">
        <f t="shared" si="6"/>
        <v>0</v>
      </c>
      <c r="X57" s="22">
        <f t="shared" si="21"/>
        <v>0</v>
      </c>
      <c r="Y57" s="22">
        <f t="shared" si="22"/>
        <v>0</v>
      </c>
      <c r="Z57" s="22" t="s">
        <v>242</v>
      </c>
      <c r="AA57" s="22">
        <v>0</v>
      </c>
      <c r="AB57" s="22" t="s">
        <v>242</v>
      </c>
      <c r="AC57" s="22" t="s">
        <v>242</v>
      </c>
      <c r="AD57" s="22" t="s">
        <v>242</v>
      </c>
      <c r="AE57" s="22">
        <v>0</v>
      </c>
      <c r="AF57" s="22">
        <f t="shared" si="23"/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4"/>
        <v>4</v>
      </c>
      <c r="AN57" s="22">
        <v>0</v>
      </c>
      <c r="AO57" s="22">
        <v>4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25"/>
        <v>0</v>
      </c>
      <c r="AU57" s="22" t="s">
        <v>242</v>
      </c>
      <c r="AV57" s="22">
        <v>0</v>
      </c>
      <c r="AW57" s="22" t="s">
        <v>242</v>
      </c>
      <c r="AX57" s="22" t="s">
        <v>242</v>
      </c>
      <c r="AY57" s="22" t="s">
        <v>242</v>
      </c>
      <c r="AZ57" s="22">
        <v>0</v>
      </c>
      <c r="BA57" s="22">
        <f t="shared" si="26"/>
        <v>0</v>
      </c>
      <c r="BB57" s="22" t="s">
        <v>242</v>
      </c>
      <c r="BC57" s="22">
        <v>0</v>
      </c>
      <c r="BD57" s="22" t="s">
        <v>242</v>
      </c>
      <c r="BE57" s="22" t="s">
        <v>242</v>
      </c>
      <c r="BF57" s="22" t="s">
        <v>242</v>
      </c>
      <c r="BG57" s="22">
        <v>0</v>
      </c>
      <c r="BH57" s="22">
        <f t="shared" si="27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17</v>
      </c>
      <c r="B58" s="40" t="s">
        <v>122</v>
      </c>
      <c r="C58" s="41" t="s">
        <v>123</v>
      </c>
      <c r="D58" s="22">
        <f t="shared" si="16"/>
        <v>78</v>
      </c>
      <c r="E58" s="22">
        <f t="shared" si="15"/>
        <v>0</v>
      </c>
      <c r="F58" s="22">
        <f t="shared" si="15"/>
        <v>73</v>
      </c>
      <c r="G58" s="22">
        <f t="shared" si="15"/>
        <v>5</v>
      </c>
      <c r="H58" s="22">
        <f t="shared" si="14"/>
        <v>0</v>
      </c>
      <c r="I58" s="22">
        <f t="shared" si="14"/>
        <v>0</v>
      </c>
      <c r="J58" s="22">
        <f t="shared" si="14"/>
        <v>0</v>
      </c>
      <c r="K58" s="22">
        <f t="shared" si="17"/>
        <v>73</v>
      </c>
      <c r="L58" s="22">
        <v>0</v>
      </c>
      <c r="M58" s="22">
        <v>68</v>
      </c>
      <c r="N58" s="22">
        <v>5</v>
      </c>
      <c r="O58" s="22">
        <v>0</v>
      </c>
      <c r="P58" s="22">
        <v>0</v>
      </c>
      <c r="Q58" s="22">
        <v>0</v>
      </c>
      <c r="R58" s="22">
        <f t="shared" si="18"/>
        <v>5</v>
      </c>
      <c r="S58" s="22">
        <f t="shared" si="19"/>
        <v>0</v>
      </c>
      <c r="T58" s="22">
        <f t="shared" si="20"/>
        <v>5</v>
      </c>
      <c r="U58" s="22">
        <f t="shared" si="6"/>
        <v>0</v>
      </c>
      <c r="V58" s="22">
        <f t="shared" si="6"/>
        <v>0</v>
      </c>
      <c r="W58" s="22">
        <f t="shared" si="6"/>
        <v>0</v>
      </c>
      <c r="X58" s="22">
        <f t="shared" si="21"/>
        <v>0</v>
      </c>
      <c r="Y58" s="22">
        <f t="shared" si="22"/>
        <v>0</v>
      </c>
      <c r="Z58" s="22" t="s">
        <v>242</v>
      </c>
      <c r="AA58" s="22">
        <v>0</v>
      </c>
      <c r="AB58" s="22" t="s">
        <v>242</v>
      </c>
      <c r="AC58" s="22" t="s">
        <v>242</v>
      </c>
      <c r="AD58" s="22" t="s">
        <v>242</v>
      </c>
      <c r="AE58" s="22">
        <v>0</v>
      </c>
      <c r="AF58" s="22">
        <f t="shared" si="23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4"/>
        <v>5</v>
      </c>
      <c r="AN58" s="22">
        <v>0</v>
      </c>
      <c r="AO58" s="22">
        <v>5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25"/>
        <v>0</v>
      </c>
      <c r="AU58" s="22" t="s">
        <v>242</v>
      </c>
      <c r="AV58" s="22">
        <v>0</v>
      </c>
      <c r="AW58" s="22" t="s">
        <v>242</v>
      </c>
      <c r="AX58" s="22" t="s">
        <v>242</v>
      </c>
      <c r="AY58" s="22" t="s">
        <v>242</v>
      </c>
      <c r="AZ58" s="22">
        <v>0</v>
      </c>
      <c r="BA58" s="22">
        <f t="shared" si="26"/>
        <v>0</v>
      </c>
      <c r="BB58" s="22" t="s">
        <v>242</v>
      </c>
      <c r="BC58" s="22">
        <v>0</v>
      </c>
      <c r="BD58" s="22" t="s">
        <v>242</v>
      </c>
      <c r="BE58" s="22" t="s">
        <v>242</v>
      </c>
      <c r="BF58" s="22" t="s">
        <v>242</v>
      </c>
      <c r="BG58" s="22">
        <v>0</v>
      </c>
      <c r="BH58" s="22">
        <f t="shared" si="27"/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17</v>
      </c>
      <c r="B59" s="40" t="s">
        <v>124</v>
      </c>
      <c r="C59" s="41" t="s">
        <v>2</v>
      </c>
      <c r="D59" s="22">
        <f t="shared" si="16"/>
        <v>170</v>
      </c>
      <c r="E59" s="22">
        <f t="shared" si="15"/>
        <v>0</v>
      </c>
      <c r="F59" s="22">
        <f t="shared" si="15"/>
        <v>170</v>
      </c>
      <c r="G59" s="22">
        <f t="shared" si="15"/>
        <v>0</v>
      </c>
      <c r="H59" s="22">
        <f t="shared" si="14"/>
        <v>0</v>
      </c>
      <c r="I59" s="22">
        <f t="shared" si="14"/>
        <v>0</v>
      </c>
      <c r="J59" s="22">
        <f t="shared" si="14"/>
        <v>0</v>
      </c>
      <c r="K59" s="22">
        <f t="shared" si="17"/>
        <v>132</v>
      </c>
      <c r="L59" s="22">
        <v>0</v>
      </c>
      <c r="M59" s="22">
        <v>132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8"/>
        <v>38</v>
      </c>
      <c r="S59" s="22">
        <f t="shared" si="19"/>
        <v>0</v>
      </c>
      <c r="T59" s="22">
        <f t="shared" si="20"/>
        <v>38</v>
      </c>
      <c r="U59" s="22">
        <f t="shared" si="6"/>
        <v>0</v>
      </c>
      <c r="V59" s="22">
        <f t="shared" si="6"/>
        <v>0</v>
      </c>
      <c r="W59" s="22">
        <f t="shared" si="6"/>
        <v>0</v>
      </c>
      <c r="X59" s="22">
        <f t="shared" si="21"/>
        <v>0</v>
      </c>
      <c r="Y59" s="22">
        <f t="shared" si="22"/>
        <v>0</v>
      </c>
      <c r="Z59" s="22" t="s">
        <v>242</v>
      </c>
      <c r="AA59" s="22">
        <v>0</v>
      </c>
      <c r="AB59" s="22" t="s">
        <v>242</v>
      </c>
      <c r="AC59" s="22" t="s">
        <v>242</v>
      </c>
      <c r="AD59" s="22" t="s">
        <v>242</v>
      </c>
      <c r="AE59" s="22">
        <v>0</v>
      </c>
      <c r="AF59" s="22">
        <f t="shared" si="23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4"/>
        <v>38</v>
      </c>
      <c r="AN59" s="22">
        <v>0</v>
      </c>
      <c r="AO59" s="22">
        <v>38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25"/>
        <v>0</v>
      </c>
      <c r="AU59" s="22" t="s">
        <v>242</v>
      </c>
      <c r="AV59" s="22">
        <v>0</v>
      </c>
      <c r="AW59" s="22" t="s">
        <v>242</v>
      </c>
      <c r="AX59" s="22" t="s">
        <v>242</v>
      </c>
      <c r="AY59" s="22" t="s">
        <v>242</v>
      </c>
      <c r="AZ59" s="22">
        <v>0</v>
      </c>
      <c r="BA59" s="22">
        <f t="shared" si="26"/>
        <v>0</v>
      </c>
      <c r="BB59" s="22" t="s">
        <v>242</v>
      </c>
      <c r="BC59" s="22">
        <v>0</v>
      </c>
      <c r="BD59" s="22" t="s">
        <v>242</v>
      </c>
      <c r="BE59" s="22" t="s">
        <v>242</v>
      </c>
      <c r="BF59" s="22" t="s">
        <v>242</v>
      </c>
      <c r="BG59" s="22">
        <v>0</v>
      </c>
      <c r="BH59" s="22">
        <f t="shared" si="27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17</v>
      </c>
      <c r="B60" s="40" t="s">
        <v>125</v>
      </c>
      <c r="C60" s="41" t="s">
        <v>126</v>
      </c>
      <c r="D60" s="22">
        <f t="shared" si="16"/>
        <v>191</v>
      </c>
      <c r="E60" s="22">
        <f t="shared" si="15"/>
        <v>0</v>
      </c>
      <c r="F60" s="22">
        <f t="shared" si="15"/>
        <v>191</v>
      </c>
      <c r="G60" s="22">
        <f t="shared" si="15"/>
        <v>0</v>
      </c>
      <c r="H60" s="22">
        <f t="shared" si="14"/>
        <v>0</v>
      </c>
      <c r="I60" s="22">
        <f t="shared" si="14"/>
        <v>0</v>
      </c>
      <c r="J60" s="22">
        <f t="shared" si="14"/>
        <v>0</v>
      </c>
      <c r="K60" s="22">
        <f t="shared" si="17"/>
        <v>156</v>
      </c>
      <c r="L60" s="22">
        <v>0</v>
      </c>
      <c r="M60" s="22">
        <v>156</v>
      </c>
      <c r="N60" s="22">
        <v>0</v>
      </c>
      <c r="O60" s="22">
        <v>0</v>
      </c>
      <c r="P60" s="22">
        <v>0</v>
      </c>
      <c r="Q60" s="22">
        <v>0</v>
      </c>
      <c r="R60" s="22">
        <f t="shared" si="18"/>
        <v>35</v>
      </c>
      <c r="S60" s="22">
        <f t="shared" si="19"/>
        <v>0</v>
      </c>
      <c r="T60" s="22">
        <f t="shared" si="20"/>
        <v>35</v>
      </c>
      <c r="U60" s="22">
        <f t="shared" si="6"/>
        <v>0</v>
      </c>
      <c r="V60" s="22">
        <f t="shared" si="6"/>
        <v>0</v>
      </c>
      <c r="W60" s="22">
        <f t="shared" si="6"/>
        <v>0</v>
      </c>
      <c r="X60" s="22">
        <f t="shared" si="21"/>
        <v>0</v>
      </c>
      <c r="Y60" s="22">
        <f t="shared" si="22"/>
        <v>0</v>
      </c>
      <c r="Z60" s="22" t="s">
        <v>242</v>
      </c>
      <c r="AA60" s="22">
        <v>0</v>
      </c>
      <c r="AB60" s="22" t="s">
        <v>242</v>
      </c>
      <c r="AC60" s="22" t="s">
        <v>242</v>
      </c>
      <c r="AD60" s="22" t="s">
        <v>242</v>
      </c>
      <c r="AE60" s="22">
        <v>0</v>
      </c>
      <c r="AF60" s="22">
        <f t="shared" si="23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4"/>
        <v>35</v>
      </c>
      <c r="AN60" s="22">
        <v>0</v>
      </c>
      <c r="AO60" s="22">
        <v>35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5"/>
        <v>0</v>
      </c>
      <c r="AU60" s="22" t="s">
        <v>242</v>
      </c>
      <c r="AV60" s="22">
        <v>0</v>
      </c>
      <c r="AW60" s="22" t="s">
        <v>242</v>
      </c>
      <c r="AX60" s="22" t="s">
        <v>242</v>
      </c>
      <c r="AY60" s="22" t="s">
        <v>242</v>
      </c>
      <c r="AZ60" s="22">
        <v>0</v>
      </c>
      <c r="BA60" s="22">
        <f t="shared" si="26"/>
        <v>0</v>
      </c>
      <c r="BB60" s="22" t="s">
        <v>242</v>
      </c>
      <c r="BC60" s="22">
        <v>0</v>
      </c>
      <c r="BD60" s="22" t="s">
        <v>242</v>
      </c>
      <c r="BE60" s="22" t="s">
        <v>242</v>
      </c>
      <c r="BF60" s="22" t="s">
        <v>242</v>
      </c>
      <c r="BG60" s="22">
        <v>0</v>
      </c>
      <c r="BH60" s="22">
        <f t="shared" si="27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17</v>
      </c>
      <c r="B61" s="40" t="s">
        <v>127</v>
      </c>
      <c r="C61" s="41" t="s">
        <v>128</v>
      </c>
      <c r="D61" s="22">
        <f t="shared" si="16"/>
        <v>39</v>
      </c>
      <c r="E61" s="22">
        <f t="shared" si="15"/>
        <v>0</v>
      </c>
      <c r="F61" s="22">
        <f t="shared" si="15"/>
        <v>39</v>
      </c>
      <c r="G61" s="22">
        <f t="shared" si="15"/>
        <v>0</v>
      </c>
      <c r="H61" s="22">
        <f t="shared" si="14"/>
        <v>0</v>
      </c>
      <c r="I61" s="22">
        <f t="shared" si="14"/>
        <v>0</v>
      </c>
      <c r="J61" s="22">
        <f t="shared" si="14"/>
        <v>0</v>
      </c>
      <c r="K61" s="22">
        <f t="shared" si="17"/>
        <v>29</v>
      </c>
      <c r="L61" s="22">
        <v>0</v>
      </c>
      <c r="M61" s="22">
        <v>29</v>
      </c>
      <c r="N61" s="22">
        <v>0</v>
      </c>
      <c r="O61" s="22">
        <v>0</v>
      </c>
      <c r="P61" s="22">
        <v>0</v>
      </c>
      <c r="Q61" s="22">
        <v>0</v>
      </c>
      <c r="R61" s="22">
        <f t="shared" si="18"/>
        <v>10</v>
      </c>
      <c r="S61" s="22">
        <f t="shared" si="19"/>
        <v>0</v>
      </c>
      <c r="T61" s="22">
        <f t="shared" si="20"/>
        <v>10</v>
      </c>
      <c r="U61" s="22">
        <f t="shared" si="6"/>
        <v>0</v>
      </c>
      <c r="V61" s="22">
        <f t="shared" si="6"/>
        <v>0</v>
      </c>
      <c r="W61" s="22">
        <f t="shared" si="6"/>
        <v>0</v>
      </c>
      <c r="X61" s="22">
        <f t="shared" si="21"/>
        <v>0</v>
      </c>
      <c r="Y61" s="22">
        <f t="shared" si="22"/>
        <v>0</v>
      </c>
      <c r="Z61" s="22" t="s">
        <v>242</v>
      </c>
      <c r="AA61" s="22">
        <v>0</v>
      </c>
      <c r="AB61" s="22" t="s">
        <v>242</v>
      </c>
      <c r="AC61" s="22" t="s">
        <v>242</v>
      </c>
      <c r="AD61" s="22" t="s">
        <v>242</v>
      </c>
      <c r="AE61" s="22">
        <v>0</v>
      </c>
      <c r="AF61" s="22">
        <f t="shared" si="23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4"/>
        <v>10</v>
      </c>
      <c r="AN61" s="22">
        <v>0</v>
      </c>
      <c r="AO61" s="22">
        <v>10</v>
      </c>
      <c r="AP61" s="22">
        <v>0</v>
      </c>
      <c r="AQ61" s="22">
        <v>0</v>
      </c>
      <c r="AR61" s="22">
        <v>0</v>
      </c>
      <c r="AS61" s="22">
        <v>0</v>
      </c>
      <c r="AT61" s="22">
        <f t="shared" si="25"/>
        <v>0</v>
      </c>
      <c r="AU61" s="22" t="s">
        <v>242</v>
      </c>
      <c r="AV61" s="22">
        <v>0</v>
      </c>
      <c r="AW61" s="22" t="s">
        <v>242</v>
      </c>
      <c r="AX61" s="22" t="s">
        <v>242</v>
      </c>
      <c r="AY61" s="22" t="s">
        <v>242</v>
      </c>
      <c r="AZ61" s="22">
        <v>0</v>
      </c>
      <c r="BA61" s="22">
        <f t="shared" si="26"/>
        <v>0</v>
      </c>
      <c r="BB61" s="22" t="s">
        <v>242</v>
      </c>
      <c r="BC61" s="22">
        <v>0</v>
      </c>
      <c r="BD61" s="22" t="s">
        <v>242</v>
      </c>
      <c r="BE61" s="22" t="s">
        <v>242</v>
      </c>
      <c r="BF61" s="22" t="s">
        <v>242</v>
      </c>
      <c r="BG61" s="22">
        <v>0</v>
      </c>
      <c r="BH61" s="22">
        <f t="shared" si="27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17</v>
      </c>
      <c r="B62" s="40" t="s">
        <v>129</v>
      </c>
      <c r="C62" s="41" t="s">
        <v>16</v>
      </c>
      <c r="D62" s="22">
        <f t="shared" si="16"/>
        <v>121</v>
      </c>
      <c r="E62" s="22">
        <f t="shared" si="15"/>
        <v>0</v>
      </c>
      <c r="F62" s="22">
        <f t="shared" si="15"/>
        <v>32</v>
      </c>
      <c r="G62" s="22">
        <f t="shared" si="15"/>
        <v>28</v>
      </c>
      <c r="H62" s="22">
        <f t="shared" si="14"/>
        <v>6</v>
      </c>
      <c r="I62" s="22">
        <f t="shared" si="14"/>
        <v>55</v>
      </c>
      <c r="J62" s="22">
        <f t="shared" si="14"/>
        <v>0</v>
      </c>
      <c r="K62" s="22">
        <f t="shared" si="17"/>
        <v>89</v>
      </c>
      <c r="L62" s="22">
        <v>0</v>
      </c>
      <c r="M62" s="22">
        <v>0</v>
      </c>
      <c r="N62" s="22">
        <v>28</v>
      </c>
      <c r="O62" s="22">
        <v>6</v>
      </c>
      <c r="P62" s="22">
        <v>55</v>
      </c>
      <c r="Q62" s="22">
        <v>0</v>
      </c>
      <c r="R62" s="22">
        <f t="shared" si="18"/>
        <v>32</v>
      </c>
      <c r="S62" s="22">
        <f t="shared" si="19"/>
        <v>0</v>
      </c>
      <c r="T62" s="22">
        <f t="shared" si="20"/>
        <v>32</v>
      </c>
      <c r="U62" s="22">
        <f t="shared" si="6"/>
        <v>0</v>
      </c>
      <c r="V62" s="22">
        <f t="shared" si="6"/>
        <v>0</v>
      </c>
      <c r="W62" s="22">
        <f t="shared" si="6"/>
        <v>0</v>
      </c>
      <c r="X62" s="22">
        <f t="shared" si="21"/>
        <v>0</v>
      </c>
      <c r="Y62" s="22">
        <f t="shared" si="22"/>
        <v>0</v>
      </c>
      <c r="Z62" s="22" t="s">
        <v>242</v>
      </c>
      <c r="AA62" s="22">
        <v>0</v>
      </c>
      <c r="AB62" s="22" t="s">
        <v>242</v>
      </c>
      <c r="AC62" s="22" t="s">
        <v>242</v>
      </c>
      <c r="AD62" s="22" t="s">
        <v>242</v>
      </c>
      <c r="AE62" s="22">
        <v>0</v>
      </c>
      <c r="AF62" s="22">
        <f t="shared" si="23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4"/>
        <v>32</v>
      </c>
      <c r="AN62" s="22">
        <v>0</v>
      </c>
      <c r="AO62" s="22">
        <v>32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25"/>
        <v>0</v>
      </c>
      <c r="AU62" s="22" t="s">
        <v>242</v>
      </c>
      <c r="AV62" s="22">
        <v>0</v>
      </c>
      <c r="AW62" s="22" t="s">
        <v>242</v>
      </c>
      <c r="AX62" s="22" t="s">
        <v>242</v>
      </c>
      <c r="AY62" s="22" t="s">
        <v>242</v>
      </c>
      <c r="AZ62" s="22">
        <v>0</v>
      </c>
      <c r="BA62" s="22">
        <f t="shared" si="26"/>
        <v>0</v>
      </c>
      <c r="BB62" s="22" t="s">
        <v>242</v>
      </c>
      <c r="BC62" s="22">
        <v>0</v>
      </c>
      <c r="BD62" s="22" t="s">
        <v>242</v>
      </c>
      <c r="BE62" s="22" t="s">
        <v>242</v>
      </c>
      <c r="BF62" s="22" t="s">
        <v>242</v>
      </c>
      <c r="BG62" s="22">
        <v>0</v>
      </c>
      <c r="BH62" s="22">
        <f t="shared" si="27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17</v>
      </c>
      <c r="B63" s="40" t="s">
        <v>130</v>
      </c>
      <c r="C63" s="41" t="s">
        <v>131</v>
      </c>
      <c r="D63" s="22">
        <f t="shared" si="16"/>
        <v>11</v>
      </c>
      <c r="E63" s="22">
        <f t="shared" si="15"/>
        <v>0</v>
      </c>
      <c r="F63" s="22">
        <f t="shared" si="15"/>
        <v>9</v>
      </c>
      <c r="G63" s="22">
        <f t="shared" si="15"/>
        <v>1</v>
      </c>
      <c r="H63" s="22">
        <f t="shared" si="14"/>
        <v>1</v>
      </c>
      <c r="I63" s="22">
        <f t="shared" si="14"/>
        <v>0</v>
      </c>
      <c r="J63" s="22">
        <f t="shared" si="14"/>
        <v>0</v>
      </c>
      <c r="K63" s="22">
        <f t="shared" si="17"/>
        <v>2</v>
      </c>
      <c r="L63" s="22">
        <v>0</v>
      </c>
      <c r="M63" s="22">
        <v>0</v>
      </c>
      <c r="N63" s="22">
        <v>1</v>
      </c>
      <c r="O63" s="22">
        <v>1</v>
      </c>
      <c r="P63" s="22">
        <v>0</v>
      </c>
      <c r="Q63" s="22">
        <v>0</v>
      </c>
      <c r="R63" s="22">
        <f t="shared" si="18"/>
        <v>9</v>
      </c>
      <c r="S63" s="22">
        <f t="shared" si="19"/>
        <v>0</v>
      </c>
      <c r="T63" s="22">
        <f t="shared" si="20"/>
        <v>9</v>
      </c>
      <c r="U63" s="22">
        <f t="shared" si="6"/>
        <v>0</v>
      </c>
      <c r="V63" s="22">
        <f t="shared" si="6"/>
        <v>0</v>
      </c>
      <c r="W63" s="22">
        <f t="shared" si="6"/>
        <v>0</v>
      </c>
      <c r="X63" s="22">
        <f t="shared" si="21"/>
        <v>0</v>
      </c>
      <c r="Y63" s="22">
        <f t="shared" si="22"/>
        <v>0</v>
      </c>
      <c r="Z63" s="22" t="s">
        <v>242</v>
      </c>
      <c r="AA63" s="22">
        <v>0</v>
      </c>
      <c r="AB63" s="22" t="s">
        <v>242</v>
      </c>
      <c r="AC63" s="22" t="s">
        <v>242</v>
      </c>
      <c r="AD63" s="22" t="s">
        <v>242</v>
      </c>
      <c r="AE63" s="22">
        <v>0</v>
      </c>
      <c r="AF63" s="22">
        <f t="shared" si="23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4"/>
        <v>9</v>
      </c>
      <c r="AN63" s="22">
        <v>0</v>
      </c>
      <c r="AO63" s="22">
        <v>9</v>
      </c>
      <c r="AP63" s="22">
        <v>0</v>
      </c>
      <c r="AQ63" s="22">
        <v>0</v>
      </c>
      <c r="AR63" s="22">
        <v>0</v>
      </c>
      <c r="AS63" s="22">
        <v>0</v>
      </c>
      <c r="AT63" s="22">
        <f t="shared" si="25"/>
        <v>0</v>
      </c>
      <c r="AU63" s="22" t="s">
        <v>242</v>
      </c>
      <c r="AV63" s="22">
        <v>0</v>
      </c>
      <c r="AW63" s="22" t="s">
        <v>242</v>
      </c>
      <c r="AX63" s="22" t="s">
        <v>242</v>
      </c>
      <c r="AY63" s="22" t="s">
        <v>242</v>
      </c>
      <c r="AZ63" s="22">
        <v>0</v>
      </c>
      <c r="BA63" s="22">
        <f t="shared" si="26"/>
        <v>0</v>
      </c>
      <c r="BB63" s="22" t="s">
        <v>242</v>
      </c>
      <c r="BC63" s="22">
        <v>0</v>
      </c>
      <c r="BD63" s="22" t="s">
        <v>242</v>
      </c>
      <c r="BE63" s="22" t="s">
        <v>242</v>
      </c>
      <c r="BF63" s="22" t="s">
        <v>242</v>
      </c>
      <c r="BG63" s="22">
        <v>0</v>
      </c>
      <c r="BH63" s="22">
        <f t="shared" si="27"/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17</v>
      </c>
      <c r="B64" s="40" t="s">
        <v>132</v>
      </c>
      <c r="C64" s="41" t="s">
        <v>133</v>
      </c>
      <c r="D64" s="22">
        <f t="shared" si="16"/>
        <v>28</v>
      </c>
      <c r="E64" s="22">
        <f t="shared" si="15"/>
        <v>0</v>
      </c>
      <c r="F64" s="22">
        <f t="shared" si="15"/>
        <v>23</v>
      </c>
      <c r="G64" s="22">
        <f t="shared" si="15"/>
        <v>3</v>
      </c>
      <c r="H64" s="22">
        <f t="shared" si="14"/>
        <v>2</v>
      </c>
      <c r="I64" s="22">
        <f t="shared" si="14"/>
        <v>0</v>
      </c>
      <c r="J64" s="22">
        <f t="shared" si="14"/>
        <v>0</v>
      </c>
      <c r="K64" s="22">
        <f t="shared" si="17"/>
        <v>5</v>
      </c>
      <c r="L64" s="22">
        <v>0</v>
      </c>
      <c r="M64" s="22">
        <v>0</v>
      </c>
      <c r="N64" s="22">
        <v>3</v>
      </c>
      <c r="O64" s="22">
        <v>2</v>
      </c>
      <c r="P64" s="22">
        <v>0</v>
      </c>
      <c r="Q64" s="22">
        <v>0</v>
      </c>
      <c r="R64" s="22">
        <f t="shared" si="18"/>
        <v>23</v>
      </c>
      <c r="S64" s="22">
        <f t="shared" si="19"/>
        <v>0</v>
      </c>
      <c r="T64" s="22">
        <f t="shared" si="20"/>
        <v>23</v>
      </c>
      <c r="U64" s="22">
        <f t="shared" si="6"/>
        <v>0</v>
      </c>
      <c r="V64" s="22">
        <f t="shared" si="6"/>
        <v>0</v>
      </c>
      <c r="W64" s="22">
        <f t="shared" si="6"/>
        <v>0</v>
      </c>
      <c r="X64" s="22">
        <f t="shared" si="21"/>
        <v>0</v>
      </c>
      <c r="Y64" s="22">
        <f t="shared" si="22"/>
        <v>0</v>
      </c>
      <c r="Z64" s="22" t="s">
        <v>242</v>
      </c>
      <c r="AA64" s="22">
        <v>0</v>
      </c>
      <c r="AB64" s="22" t="s">
        <v>242</v>
      </c>
      <c r="AC64" s="22" t="s">
        <v>242</v>
      </c>
      <c r="AD64" s="22" t="s">
        <v>242</v>
      </c>
      <c r="AE64" s="22">
        <v>0</v>
      </c>
      <c r="AF64" s="22">
        <f t="shared" si="23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4"/>
        <v>23</v>
      </c>
      <c r="AN64" s="22">
        <v>0</v>
      </c>
      <c r="AO64" s="22">
        <v>23</v>
      </c>
      <c r="AP64" s="22">
        <v>0</v>
      </c>
      <c r="AQ64" s="22">
        <v>0</v>
      </c>
      <c r="AR64" s="22">
        <v>0</v>
      </c>
      <c r="AS64" s="22">
        <v>0</v>
      </c>
      <c r="AT64" s="22">
        <f t="shared" si="25"/>
        <v>0</v>
      </c>
      <c r="AU64" s="22" t="s">
        <v>242</v>
      </c>
      <c r="AV64" s="22">
        <v>0</v>
      </c>
      <c r="AW64" s="22" t="s">
        <v>242</v>
      </c>
      <c r="AX64" s="22" t="s">
        <v>242</v>
      </c>
      <c r="AY64" s="22" t="s">
        <v>242</v>
      </c>
      <c r="AZ64" s="22">
        <v>0</v>
      </c>
      <c r="BA64" s="22">
        <f t="shared" si="26"/>
        <v>0</v>
      </c>
      <c r="BB64" s="22" t="s">
        <v>242</v>
      </c>
      <c r="BC64" s="22">
        <v>0</v>
      </c>
      <c r="BD64" s="22" t="s">
        <v>242</v>
      </c>
      <c r="BE64" s="22" t="s">
        <v>242</v>
      </c>
      <c r="BF64" s="22" t="s">
        <v>242</v>
      </c>
      <c r="BG64" s="22">
        <v>0</v>
      </c>
      <c r="BH64" s="22">
        <f t="shared" si="27"/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17</v>
      </c>
      <c r="B65" s="40" t="s">
        <v>134</v>
      </c>
      <c r="C65" s="41" t="s">
        <v>135</v>
      </c>
      <c r="D65" s="22">
        <f t="shared" si="16"/>
        <v>12</v>
      </c>
      <c r="E65" s="22">
        <f t="shared" si="15"/>
        <v>0</v>
      </c>
      <c r="F65" s="22">
        <f t="shared" si="15"/>
        <v>10</v>
      </c>
      <c r="G65" s="22">
        <f t="shared" si="15"/>
        <v>1</v>
      </c>
      <c r="H65" s="22">
        <f t="shared" si="14"/>
        <v>1</v>
      </c>
      <c r="I65" s="22">
        <f t="shared" si="14"/>
        <v>0</v>
      </c>
      <c r="J65" s="22">
        <f t="shared" si="14"/>
        <v>0</v>
      </c>
      <c r="K65" s="22">
        <f t="shared" si="17"/>
        <v>2</v>
      </c>
      <c r="L65" s="22">
        <v>0</v>
      </c>
      <c r="M65" s="22">
        <v>0</v>
      </c>
      <c r="N65" s="22">
        <v>1</v>
      </c>
      <c r="O65" s="22">
        <v>1</v>
      </c>
      <c r="P65" s="22">
        <v>0</v>
      </c>
      <c r="Q65" s="22">
        <v>0</v>
      </c>
      <c r="R65" s="22">
        <f t="shared" si="18"/>
        <v>10</v>
      </c>
      <c r="S65" s="22">
        <f t="shared" si="19"/>
        <v>0</v>
      </c>
      <c r="T65" s="22">
        <f t="shared" si="20"/>
        <v>10</v>
      </c>
      <c r="U65" s="22">
        <f aca="true" t="shared" si="28" ref="U65:W82">AI65+AP65</f>
        <v>0</v>
      </c>
      <c r="V65" s="22">
        <f t="shared" si="28"/>
        <v>0</v>
      </c>
      <c r="W65" s="22">
        <f t="shared" si="28"/>
        <v>0</v>
      </c>
      <c r="X65" s="22">
        <f t="shared" si="21"/>
        <v>0</v>
      </c>
      <c r="Y65" s="22">
        <f t="shared" si="22"/>
        <v>0</v>
      </c>
      <c r="Z65" s="22" t="s">
        <v>242</v>
      </c>
      <c r="AA65" s="22">
        <v>0</v>
      </c>
      <c r="AB65" s="22" t="s">
        <v>242</v>
      </c>
      <c r="AC65" s="22" t="s">
        <v>242</v>
      </c>
      <c r="AD65" s="22" t="s">
        <v>242</v>
      </c>
      <c r="AE65" s="22">
        <v>0</v>
      </c>
      <c r="AF65" s="22">
        <f t="shared" si="23"/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4"/>
        <v>10</v>
      </c>
      <c r="AN65" s="22">
        <v>0</v>
      </c>
      <c r="AO65" s="22">
        <v>10</v>
      </c>
      <c r="AP65" s="22">
        <v>0</v>
      </c>
      <c r="AQ65" s="22">
        <v>0</v>
      </c>
      <c r="AR65" s="22">
        <v>0</v>
      </c>
      <c r="AS65" s="22">
        <v>0</v>
      </c>
      <c r="AT65" s="22">
        <f t="shared" si="25"/>
        <v>0</v>
      </c>
      <c r="AU65" s="22" t="s">
        <v>242</v>
      </c>
      <c r="AV65" s="22">
        <v>0</v>
      </c>
      <c r="AW65" s="22" t="s">
        <v>242</v>
      </c>
      <c r="AX65" s="22" t="s">
        <v>242</v>
      </c>
      <c r="AY65" s="22" t="s">
        <v>242</v>
      </c>
      <c r="AZ65" s="22">
        <v>0</v>
      </c>
      <c r="BA65" s="22">
        <f t="shared" si="26"/>
        <v>0</v>
      </c>
      <c r="BB65" s="22" t="s">
        <v>242</v>
      </c>
      <c r="BC65" s="22">
        <v>0</v>
      </c>
      <c r="BD65" s="22" t="s">
        <v>242</v>
      </c>
      <c r="BE65" s="22" t="s">
        <v>242</v>
      </c>
      <c r="BF65" s="22" t="s">
        <v>242</v>
      </c>
      <c r="BG65" s="22">
        <v>0</v>
      </c>
      <c r="BH65" s="22">
        <f t="shared" si="27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17</v>
      </c>
      <c r="B66" s="40" t="s">
        <v>136</v>
      </c>
      <c r="C66" s="41" t="s">
        <v>137</v>
      </c>
      <c r="D66" s="22">
        <f t="shared" si="16"/>
        <v>22</v>
      </c>
      <c r="E66" s="22">
        <f t="shared" si="15"/>
        <v>7</v>
      </c>
      <c r="F66" s="22">
        <f t="shared" si="15"/>
        <v>10</v>
      </c>
      <c r="G66" s="22">
        <f t="shared" si="15"/>
        <v>0</v>
      </c>
      <c r="H66" s="22">
        <f t="shared" si="14"/>
        <v>0</v>
      </c>
      <c r="I66" s="22">
        <f t="shared" si="14"/>
        <v>0</v>
      </c>
      <c r="J66" s="22">
        <f t="shared" si="14"/>
        <v>5</v>
      </c>
      <c r="K66" s="22">
        <f t="shared" si="17"/>
        <v>22</v>
      </c>
      <c r="L66" s="22">
        <v>7</v>
      </c>
      <c r="M66" s="22">
        <v>10</v>
      </c>
      <c r="N66" s="22">
        <v>0</v>
      </c>
      <c r="O66" s="22">
        <v>0</v>
      </c>
      <c r="P66" s="22">
        <v>0</v>
      </c>
      <c r="Q66" s="22">
        <v>5</v>
      </c>
      <c r="R66" s="22">
        <f t="shared" si="18"/>
        <v>0</v>
      </c>
      <c r="S66" s="22">
        <f t="shared" si="19"/>
        <v>0</v>
      </c>
      <c r="T66" s="22">
        <f t="shared" si="20"/>
        <v>0</v>
      </c>
      <c r="U66" s="22">
        <f t="shared" si="28"/>
        <v>0</v>
      </c>
      <c r="V66" s="22">
        <f t="shared" si="28"/>
        <v>0</v>
      </c>
      <c r="W66" s="22">
        <f t="shared" si="28"/>
        <v>0</v>
      </c>
      <c r="X66" s="22">
        <f t="shared" si="21"/>
        <v>0</v>
      </c>
      <c r="Y66" s="22">
        <f t="shared" si="22"/>
        <v>0</v>
      </c>
      <c r="Z66" s="22" t="s">
        <v>242</v>
      </c>
      <c r="AA66" s="22">
        <v>0</v>
      </c>
      <c r="AB66" s="22" t="s">
        <v>242</v>
      </c>
      <c r="AC66" s="22" t="s">
        <v>242</v>
      </c>
      <c r="AD66" s="22" t="s">
        <v>242</v>
      </c>
      <c r="AE66" s="22">
        <v>0</v>
      </c>
      <c r="AF66" s="22">
        <f t="shared" si="23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4"/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f t="shared" si="25"/>
        <v>0</v>
      </c>
      <c r="AU66" s="22" t="s">
        <v>242</v>
      </c>
      <c r="AV66" s="22">
        <v>0</v>
      </c>
      <c r="AW66" s="22" t="s">
        <v>242</v>
      </c>
      <c r="AX66" s="22" t="s">
        <v>242</v>
      </c>
      <c r="AY66" s="22" t="s">
        <v>242</v>
      </c>
      <c r="AZ66" s="22">
        <v>0</v>
      </c>
      <c r="BA66" s="22">
        <f t="shared" si="26"/>
        <v>0</v>
      </c>
      <c r="BB66" s="22" t="s">
        <v>242</v>
      </c>
      <c r="BC66" s="22">
        <v>0</v>
      </c>
      <c r="BD66" s="22" t="s">
        <v>242</v>
      </c>
      <c r="BE66" s="22" t="s">
        <v>242</v>
      </c>
      <c r="BF66" s="22" t="s">
        <v>242</v>
      </c>
      <c r="BG66" s="22">
        <v>0</v>
      </c>
      <c r="BH66" s="22">
        <f t="shared" si="27"/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13.5">
      <c r="A67" s="40" t="s">
        <v>17</v>
      </c>
      <c r="B67" s="40" t="s">
        <v>138</v>
      </c>
      <c r="C67" s="41" t="s">
        <v>139</v>
      </c>
      <c r="D67" s="22">
        <f t="shared" si="16"/>
        <v>115</v>
      </c>
      <c r="E67" s="22">
        <f t="shared" si="15"/>
        <v>0</v>
      </c>
      <c r="F67" s="22">
        <f t="shared" si="15"/>
        <v>70</v>
      </c>
      <c r="G67" s="22">
        <f t="shared" si="15"/>
        <v>45</v>
      </c>
      <c r="H67" s="22">
        <f t="shared" si="14"/>
        <v>0</v>
      </c>
      <c r="I67" s="22">
        <f t="shared" si="14"/>
        <v>0</v>
      </c>
      <c r="J67" s="22">
        <f t="shared" si="14"/>
        <v>0</v>
      </c>
      <c r="K67" s="22">
        <f t="shared" si="17"/>
        <v>45</v>
      </c>
      <c r="L67" s="22">
        <v>0</v>
      </c>
      <c r="M67" s="22">
        <v>0</v>
      </c>
      <c r="N67" s="22">
        <v>45</v>
      </c>
      <c r="O67" s="22">
        <v>0</v>
      </c>
      <c r="P67" s="22">
        <v>0</v>
      </c>
      <c r="Q67" s="22">
        <v>0</v>
      </c>
      <c r="R67" s="22">
        <f t="shared" si="18"/>
        <v>70</v>
      </c>
      <c r="S67" s="22">
        <f t="shared" si="19"/>
        <v>0</v>
      </c>
      <c r="T67" s="22">
        <f t="shared" si="20"/>
        <v>70</v>
      </c>
      <c r="U67" s="22">
        <f t="shared" si="28"/>
        <v>0</v>
      </c>
      <c r="V67" s="22">
        <f t="shared" si="28"/>
        <v>0</v>
      </c>
      <c r="W67" s="22">
        <f t="shared" si="28"/>
        <v>0</v>
      </c>
      <c r="X67" s="22">
        <f t="shared" si="21"/>
        <v>0</v>
      </c>
      <c r="Y67" s="22">
        <f t="shared" si="22"/>
        <v>0</v>
      </c>
      <c r="Z67" s="22" t="s">
        <v>242</v>
      </c>
      <c r="AA67" s="22">
        <v>0</v>
      </c>
      <c r="AB67" s="22" t="s">
        <v>242</v>
      </c>
      <c r="AC67" s="22" t="s">
        <v>242</v>
      </c>
      <c r="AD67" s="22" t="s">
        <v>242</v>
      </c>
      <c r="AE67" s="22">
        <v>0</v>
      </c>
      <c r="AF67" s="22">
        <f t="shared" si="23"/>
        <v>70</v>
      </c>
      <c r="AG67" s="22">
        <v>0</v>
      </c>
      <c r="AH67" s="22">
        <v>70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4"/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f t="shared" si="25"/>
        <v>0</v>
      </c>
      <c r="AU67" s="22" t="s">
        <v>242</v>
      </c>
      <c r="AV67" s="22">
        <v>0</v>
      </c>
      <c r="AW67" s="22" t="s">
        <v>242</v>
      </c>
      <c r="AX67" s="22" t="s">
        <v>242</v>
      </c>
      <c r="AY67" s="22" t="s">
        <v>242</v>
      </c>
      <c r="AZ67" s="22">
        <v>0</v>
      </c>
      <c r="BA67" s="22">
        <f t="shared" si="26"/>
        <v>0</v>
      </c>
      <c r="BB67" s="22" t="s">
        <v>242</v>
      </c>
      <c r="BC67" s="22">
        <v>0</v>
      </c>
      <c r="BD67" s="22" t="s">
        <v>242</v>
      </c>
      <c r="BE67" s="22" t="s">
        <v>242</v>
      </c>
      <c r="BF67" s="22" t="s">
        <v>242</v>
      </c>
      <c r="BG67" s="22">
        <v>0</v>
      </c>
      <c r="BH67" s="22">
        <f t="shared" si="27"/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17</v>
      </c>
      <c r="B68" s="40" t="s">
        <v>140</v>
      </c>
      <c r="C68" s="41" t="s">
        <v>141</v>
      </c>
      <c r="D68" s="22">
        <f t="shared" si="16"/>
        <v>72</v>
      </c>
      <c r="E68" s="22">
        <f t="shared" si="15"/>
        <v>0</v>
      </c>
      <c r="F68" s="22">
        <f t="shared" si="15"/>
        <v>72</v>
      </c>
      <c r="G68" s="22">
        <f t="shared" si="15"/>
        <v>0</v>
      </c>
      <c r="H68" s="22">
        <f t="shared" si="14"/>
        <v>0</v>
      </c>
      <c r="I68" s="22">
        <f t="shared" si="14"/>
        <v>0</v>
      </c>
      <c r="J68" s="22">
        <f t="shared" si="14"/>
        <v>0</v>
      </c>
      <c r="K68" s="22">
        <f t="shared" si="17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8"/>
        <v>72</v>
      </c>
      <c r="S68" s="22">
        <f t="shared" si="19"/>
        <v>0</v>
      </c>
      <c r="T68" s="22">
        <f t="shared" si="20"/>
        <v>72</v>
      </c>
      <c r="U68" s="22">
        <f t="shared" si="28"/>
        <v>0</v>
      </c>
      <c r="V68" s="22">
        <f t="shared" si="28"/>
        <v>0</v>
      </c>
      <c r="W68" s="22">
        <f t="shared" si="28"/>
        <v>0</v>
      </c>
      <c r="X68" s="22">
        <f t="shared" si="21"/>
        <v>0</v>
      </c>
      <c r="Y68" s="22">
        <f t="shared" si="22"/>
        <v>0</v>
      </c>
      <c r="Z68" s="22" t="s">
        <v>242</v>
      </c>
      <c r="AA68" s="22">
        <v>0</v>
      </c>
      <c r="AB68" s="22" t="s">
        <v>242</v>
      </c>
      <c r="AC68" s="22" t="s">
        <v>242</v>
      </c>
      <c r="AD68" s="22" t="s">
        <v>242</v>
      </c>
      <c r="AE68" s="22">
        <v>0</v>
      </c>
      <c r="AF68" s="22">
        <f t="shared" si="23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4"/>
        <v>72</v>
      </c>
      <c r="AN68" s="22">
        <v>0</v>
      </c>
      <c r="AO68" s="22">
        <v>72</v>
      </c>
      <c r="AP68" s="22">
        <v>0</v>
      </c>
      <c r="AQ68" s="22">
        <v>0</v>
      </c>
      <c r="AR68" s="22">
        <v>0</v>
      </c>
      <c r="AS68" s="22">
        <v>0</v>
      </c>
      <c r="AT68" s="22">
        <f t="shared" si="25"/>
        <v>0</v>
      </c>
      <c r="AU68" s="22" t="s">
        <v>242</v>
      </c>
      <c r="AV68" s="22">
        <v>0</v>
      </c>
      <c r="AW68" s="22" t="s">
        <v>242</v>
      </c>
      <c r="AX68" s="22" t="s">
        <v>242</v>
      </c>
      <c r="AY68" s="22" t="s">
        <v>242</v>
      </c>
      <c r="AZ68" s="22">
        <v>0</v>
      </c>
      <c r="BA68" s="22">
        <f t="shared" si="26"/>
        <v>0</v>
      </c>
      <c r="BB68" s="22" t="s">
        <v>242</v>
      </c>
      <c r="BC68" s="22">
        <v>0</v>
      </c>
      <c r="BD68" s="22" t="s">
        <v>242</v>
      </c>
      <c r="BE68" s="22" t="s">
        <v>242</v>
      </c>
      <c r="BF68" s="22" t="s">
        <v>242</v>
      </c>
      <c r="BG68" s="22">
        <v>0</v>
      </c>
      <c r="BH68" s="22">
        <f t="shared" si="27"/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17</v>
      </c>
      <c r="B69" s="40" t="s">
        <v>142</v>
      </c>
      <c r="C69" s="41" t="s">
        <v>143</v>
      </c>
      <c r="D69" s="22">
        <f t="shared" si="16"/>
        <v>479</v>
      </c>
      <c r="E69" s="22">
        <f t="shared" si="15"/>
        <v>175</v>
      </c>
      <c r="F69" s="22">
        <f t="shared" si="15"/>
        <v>119</v>
      </c>
      <c r="G69" s="22">
        <f t="shared" si="15"/>
        <v>179</v>
      </c>
      <c r="H69" s="22">
        <f t="shared" si="14"/>
        <v>0</v>
      </c>
      <c r="I69" s="22">
        <f t="shared" si="14"/>
        <v>6</v>
      </c>
      <c r="J69" s="22">
        <f t="shared" si="14"/>
        <v>0</v>
      </c>
      <c r="K69" s="22">
        <f t="shared" si="17"/>
        <v>479</v>
      </c>
      <c r="L69" s="22">
        <v>175</v>
      </c>
      <c r="M69" s="22">
        <v>119</v>
      </c>
      <c r="N69" s="22">
        <v>179</v>
      </c>
      <c r="O69" s="22">
        <v>0</v>
      </c>
      <c r="P69" s="22">
        <v>6</v>
      </c>
      <c r="Q69" s="22">
        <v>0</v>
      </c>
      <c r="R69" s="22">
        <f t="shared" si="18"/>
        <v>0</v>
      </c>
      <c r="S69" s="22">
        <f t="shared" si="19"/>
        <v>0</v>
      </c>
      <c r="T69" s="22">
        <f t="shared" si="20"/>
        <v>0</v>
      </c>
      <c r="U69" s="22">
        <f t="shared" si="28"/>
        <v>0</v>
      </c>
      <c r="V69" s="22">
        <f t="shared" si="28"/>
        <v>0</v>
      </c>
      <c r="W69" s="22">
        <f t="shared" si="28"/>
        <v>0</v>
      </c>
      <c r="X69" s="22">
        <f t="shared" si="21"/>
        <v>0</v>
      </c>
      <c r="Y69" s="22">
        <f t="shared" si="22"/>
        <v>0</v>
      </c>
      <c r="Z69" s="22" t="s">
        <v>242</v>
      </c>
      <c r="AA69" s="22">
        <v>0</v>
      </c>
      <c r="AB69" s="22" t="s">
        <v>242</v>
      </c>
      <c r="AC69" s="22" t="s">
        <v>242</v>
      </c>
      <c r="AD69" s="22" t="s">
        <v>242</v>
      </c>
      <c r="AE69" s="22">
        <v>0</v>
      </c>
      <c r="AF69" s="22">
        <f t="shared" si="23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4"/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f t="shared" si="25"/>
        <v>0</v>
      </c>
      <c r="AU69" s="22" t="s">
        <v>242</v>
      </c>
      <c r="AV69" s="22">
        <v>0</v>
      </c>
      <c r="AW69" s="22" t="s">
        <v>242</v>
      </c>
      <c r="AX69" s="22" t="s">
        <v>242</v>
      </c>
      <c r="AY69" s="22" t="s">
        <v>242</v>
      </c>
      <c r="AZ69" s="22">
        <v>0</v>
      </c>
      <c r="BA69" s="22">
        <f t="shared" si="26"/>
        <v>0</v>
      </c>
      <c r="BB69" s="22" t="s">
        <v>242</v>
      </c>
      <c r="BC69" s="22">
        <v>0</v>
      </c>
      <c r="BD69" s="22" t="s">
        <v>242</v>
      </c>
      <c r="BE69" s="22" t="s">
        <v>242</v>
      </c>
      <c r="BF69" s="22" t="s">
        <v>242</v>
      </c>
      <c r="BG69" s="22">
        <v>0</v>
      </c>
      <c r="BH69" s="22">
        <f t="shared" si="27"/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17</v>
      </c>
      <c r="B70" s="40" t="s">
        <v>144</v>
      </c>
      <c r="C70" s="41" t="s">
        <v>145</v>
      </c>
      <c r="D70" s="22">
        <f t="shared" si="16"/>
        <v>354</v>
      </c>
      <c r="E70" s="22">
        <f t="shared" si="15"/>
        <v>129</v>
      </c>
      <c r="F70" s="22">
        <f t="shared" si="15"/>
        <v>87</v>
      </c>
      <c r="G70" s="22">
        <f t="shared" si="15"/>
        <v>134</v>
      </c>
      <c r="H70" s="22">
        <f t="shared" si="14"/>
        <v>4</v>
      </c>
      <c r="I70" s="22">
        <f t="shared" si="14"/>
        <v>0</v>
      </c>
      <c r="J70" s="22">
        <f t="shared" si="14"/>
        <v>0</v>
      </c>
      <c r="K70" s="22">
        <f t="shared" si="17"/>
        <v>354</v>
      </c>
      <c r="L70" s="22">
        <v>129</v>
      </c>
      <c r="M70" s="22">
        <v>87</v>
      </c>
      <c r="N70" s="22">
        <v>134</v>
      </c>
      <c r="O70" s="22">
        <v>4</v>
      </c>
      <c r="P70" s="22">
        <v>0</v>
      </c>
      <c r="Q70" s="22">
        <v>0</v>
      </c>
      <c r="R70" s="22">
        <f t="shared" si="18"/>
        <v>0</v>
      </c>
      <c r="S70" s="22">
        <f t="shared" si="19"/>
        <v>0</v>
      </c>
      <c r="T70" s="22">
        <f t="shared" si="20"/>
        <v>0</v>
      </c>
      <c r="U70" s="22">
        <f t="shared" si="28"/>
        <v>0</v>
      </c>
      <c r="V70" s="22">
        <f t="shared" si="28"/>
        <v>0</v>
      </c>
      <c r="W70" s="22">
        <f t="shared" si="28"/>
        <v>0</v>
      </c>
      <c r="X70" s="22">
        <f t="shared" si="21"/>
        <v>0</v>
      </c>
      <c r="Y70" s="22">
        <f t="shared" si="22"/>
        <v>0</v>
      </c>
      <c r="Z70" s="22" t="s">
        <v>242</v>
      </c>
      <c r="AA70" s="22">
        <v>0</v>
      </c>
      <c r="AB70" s="22" t="s">
        <v>242</v>
      </c>
      <c r="AC70" s="22" t="s">
        <v>242</v>
      </c>
      <c r="AD70" s="22" t="s">
        <v>242</v>
      </c>
      <c r="AE70" s="22">
        <v>0</v>
      </c>
      <c r="AF70" s="22">
        <f t="shared" si="23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4"/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f t="shared" si="25"/>
        <v>0</v>
      </c>
      <c r="AU70" s="22" t="s">
        <v>242</v>
      </c>
      <c r="AV70" s="22">
        <v>0</v>
      </c>
      <c r="AW70" s="22" t="s">
        <v>242</v>
      </c>
      <c r="AX70" s="22" t="s">
        <v>242</v>
      </c>
      <c r="AY70" s="22" t="s">
        <v>242</v>
      </c>
      <c r="AZ70" s="22">
        <v>0</v>
      </c>
      <c r="BA70" s="22">
        <f t="shared" si="26"/>
        <v>0</v>
      </c>
      <c r="BB70" s="22" t="s">
        <v>242</v>
      </c>
      <c r="BC70" s="22">
        <v>0</v>
      </c>
      <c r="BD70" s="22" t="s">
        <v>242</v>
      </c>
      <c r="BE70" s="22" t="s">
        <v>242</v>
      </c>
      <c r="BF70" s="22" t="s">
        <v>242</v>
      </c>
      <c r="BG70" s="22">
        <v>0</v>
      </c>
      <c r="BH70" s="22">
        <f t="shared" si="27"/>
        <v>165</v>
      </c>
      <c r="BI70" s="22">
        <v>160</v>
      </c>
      <c r="BJ70" s="22">
        <v>0</v>
      </c>
      <c r="BK70" s="22">
        <v>0</v>
      </c>
      <c r="BL70" s="22">
        <v>0</v>
      </c>
      <c r="BM70" s="22">
        <v>0</v>
      </c>
      <c r="BN70" s="22">
        <v>5</v>
      </c>
    </row>
    <row r="71" spans="1:66" ht="13.5">
      <c r="A71" s="40" t="s">
        <v>17</v>
      </c>
      <c r="B71" s="40" t="s">
        <v>146</v>
      </c>
      <c r="C71" s="41" t="s">
        <v>147</v>
      </c>
      <c r="D71" s="22">
        <f t="shared" si="16"/>
        <v>342</v>
      </c>
      <c r="E71" s="22">
        <f t="shared" si="15"/>
        <v>125</v>
      </c>
      <c r="F71" s="22">
        <f t="shared" si="15"/>
        <v>84</v>
      </c>
      <c r="G71" s="22">
        <f t="shared" si="15"/>
        <v>128</v>
      </c>
      <c r="H71" s="22">
        <f t="shared" si="14"/>
        <v>5</v>
      </c>
      <c r="I71" s="22">
        <f t="shared" si="14"/>
        <v>0</v>
      </c>
      <c r="J71" s="22">
        <f t="shared" si="14"/>
        <v>0</v>
      </c>
      <c r="K71" s="22">
        <f t="shared" si="17"/>
        <v>342</v>
      </c>
      <c r="L71" s="22">
        <v>125</v>
      </c>
      <c r="M71" s="22">
        <v>84</v>
      </c>
      <c r="N71" s="22">
        <v>128</v>
      </c>
      <c r="O71" s="22">
        <v>5</v>
      </c>
      <c r="P71" s="22">
        <v>0</v>
      </c>
      <c r="Q71" s="22">
        <v>0</v>
      </c>
      <c r="R71" s="22">
        <f t="shared" si="18"/>
        <v>0</v>
      </c>
      <c r="S71" s="22">
        <f t="shared" si="19"/>
        <v>0</v>
      </c>
      <c r="T71" s="22">
        <f t="shared" si="20"/>
        <v>0</v>
      </c>
      <c r="U71" s="22">
        <f t="shared" si="28"/>
        <v>0</v>
      </c>
      <c r="V71" s="22">
        <f t="shared" si="28"/>
        <v>0</v>
      </c>
      <c r="W71" s="22">
        <f t="shared" si="28"/>
        <v>0</v>
      </c>
      <c r="X71" s="22">
        <f t="shared" si="21"/>
        <v>0</v>
      </c>
      <c r="Y71" s="22">
        <f t="shared" si="22"/>
        <v>0</v>
      </c>
      <c r="Z71" s="22" t="s">
        <v>242</v>
      </c>
      <c r="AA71" s="22">
        <v>0</v>
      </c>
      <c r="AB71" s="22" t="s">
        <v>242</v>
      </c>
      <c r="AC71" s="22" t="s">
        <v>242</v>
      </c>
      <c r="AD71" s="22" t="s">
        <v>242</v>
      </c>
      <c r="AE71" s="22">
        <v>0</v>
      </c>
      <c r="AF71" s="22">
        <f t="shared" si="23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4"/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f t="shared" si="25"/>
        <v>0</v>
      </c>
      <c r="AU71" s="22" t="s">
        <v>242</v>
      </c>
      <c r="AV71" s="22">
        <v>0</v>
      </c>
      <c r="AW71" s="22" t="s">
        <v>242</v>
      </c>
      <c r="AX71" s="22" t="s">
        <v>242</v>
      </c>
      <c r="AY71" s="22" t="s">
        <v>242</v>
      </c>
      <c r="AZ71" s="22">
        <v>0</v>
      </c>
      <c r="BA71" s="22">
        <f t="shared" si="26"/>
        <v>0</v>
      </c>
      <c r="BB71" s="22" t="s">
        <v>242</v>
      </c>
      <c r="BC71" s="22">
        <v>0</v>
      </c>
      <c r="BD71" s="22" t="s">
        <v>242</v>
      </c>
      <c r="BE71" s="22" t="s">
        <v>242</v>
      </c>
      <c r="BF71" s="22" t="s">
        <v>242</v>
      </c>
      <c r="BG71" s="22">
        <v>0</v>
      </c>
      <c r="BH71" s="22">
        <f t="shared" si="27"/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17</v>
      </c>
      <c r="B72" s="40" t="s">
        <v>148</v>
      </c>
      <c r="C72" s="41" t="s">
        <v>1</v>
      </c>
      <c r="D72" s="22">
        <f t="shared" si="16"/>
        <v>117</v>
      </c>
      <c r="E72" s="22">
        <f t="shared" si="15"/>
        <v>0</v>
      </c>
      <c r="F72" s="22">
        <f t="shared" si="15"/>
        <v>117</v>
      </c>
      <c r="G72" s="22">
        <f t="shared" si="15"/>
        <v>0</v>
      </c>
      <c r="H72" s="22">
        <f t="shared" si="14"/>
        <v>0</v>
      </c>
      <c r="I72" s="22">
        <f t="shared" si="14"/>
        <v>0</v>
      </c>
      <c r="J72" s="22">
        <f t="shared" si="14"/>
        <v>0</v>
      </c>
      <c r="K72" s="22">
        <f t="shared" si="17"/>
        <v>73</v>
      </c>
      <c r="L72" s="22">
        <v>0</v>
      </c>
      <c r="M72" s="22">
        <v>73</v>
      </c>
      <c r="N72" s="22">
        <v>0</v>
      </c>
      <c r="O72" s="22">
        <v>0</v>
      </c>
      <c r="P72" s="22">
        <v>0</v>
      </c>
      <c r="Q72" s="22">
        <v>0</v>
      </c>
      <c r="R72" s="22">
        <f t="shared" si="18"/>
        <v>44</v>
      </c>
      <c r="S72" s="22">
        <f t="shared" si="19"/>
        <v>0</v>
      </c>
      <c r="T72" s="22">
        <f t="shared" si="20"/>
        <v>44</v>
      </c>
      <c r="U72" s="22">
        <f t="shared" si="28"/>
        <v>0</v>
      </c>
      <c r="V72" s="22">
        <f t="shared" si="28"/>
        <v>0</v>
      </c>
      <c r="W72" s="22">
        <f t="shared" si="28"/>
        <v>0</v>
      </c>
      <c r="X72" s="22">
        <f t="shared" si="21"/>
        <v>0</v>
      </c>
      <c r="Y72" s="22">
        <f t="shared" si="22"/>
        <v>0</v>
      </c>
      <c r="Z72" s="22" t="s">
        <v>242</v>
      </c>
      <c r="AA72" s="22">
        <v>0</v>
      </c>
      <c r="AB72" s="22" t="s">
        <v>242</v>
      </c>
      <c r="AC72" s="22" t="s">
        <v>242</v>
      </c>
      <c r="AD72" s="22" t="s">
        <v>242</v>
      </c>
      <c r="AE72" s="22">
        <v>0</v>
      </c>
      <c r="AF72" s="22">
        <f t="shared" si="23"/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4"/>
        <v>44</v>
      </c>
      <c r="AN72" s="22">
        <v>0</v>
      </c>
      <c r="AO72" s="22">
        <v>44</v>
      </c>
      <c r="AP72" s="22">
        <v>0</v>
      </c>
      <c r="AQ72" s="22">
        <v>0</v>
      </c>
      <c r="AR72" s="22">
        <v>0</v>
      </c>
      <c r="AS72" s="22">
        <v>0</v>
      </c>
      <c r="AT72" s="22">
        <f t="shared" si="25"/>
        <v>0</v>
      </c>
      <c r="AU72" s="22" t="s">
        <v>242</v>
      </c>
      <c r="AV72" s="22">
        <v>0</v>
      </c>
      <c r="AW72" s="22" t="s">
        <v>242</v>
      </c>
      <c r="AX72" s="22" t="s">
        <v>242</v>
      </c>
      <c r="AY72" s="22" t="s">
        <v>242</v>
      </c>
      <c r="AZ72" s="22">
        <v>0</v>
      </c>
      <c r="BA72" s="22">
        <f t="shared" si="26"/>
        <v>0</v>
      </c>
      <c r="BB72" s="22" t="s">
        <v>242</v>
      </c>
      <c r="BC72" s="22">
        <v>0</v>
      </c>
      <c r="BD72" s="22" t="s">
        <v>242</v>
      </c>
      <c r="BE72" s="22" t="s">
        <v>242</v>
      </c>
      <c r="BF72" s="22" t="s">
        <v>242</v>
      </c>
      <c r="BG72" s="22">
        <v>0</v>
      </c>
      <c r="BH72" s="22">
        <f t="shared" si="27"/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</row>
    <row r="73" spans="1:66" ht="13.5">
      <c r="A73" s="40" t="s">
        <v>17</v>
      </c>
      <c r="B73" s="40" t="s">
        <v>149</v>
      </c>
      <c r="C73" s="41" t="s">
        <v>150</v>
      </c>
      <c r="D73" s="22">
        <f t="shared" si="16"/>
        <v>20</v>
      </c>
      <c r="E73" s="22">
        <f t="shared" si="15"/>
        <v>0</v>
      </c>
      <c r="F73" s="22">
        <f t="shared" si="15"/>
        <v>20</v>
      </c>
      <c r="G73" s="22">
        <f t="shared" si="15"/>
        <v>0</v>
      </c>
      <c r="H73" s="22">
        <f t="shared" si="14"/>
        <v>0</v>
      </c>
      <c r="I73" s="22">
        <f t="shared" si="14"/>
        <v>0</v>
      </c>
      <c r="J73" s="22">
        <f t="shared" si="14"/>
        <v>0</v>
      </c>
      <c r="K73" s="22">
        <f t="shared" si="17"/>
        <v>12</v>
      </c>
      <c r="L73" s="22">
        <v>0</v>
      </c>
      <c r="M73" s="22">
        <v>12</v>
      </c>
      <c r="N73" s="22">
        <v>0</v>
      </c>
      <c r="O73" s="22">
        <v>0</v>
      </c>
      <c r="P73" s="22">
        <v>0</v>
      </c>
      <c r="Q73" s="22">
        <v>0</v>
      </c>
      <c r="R73" s="22">
        <f t="shared" si="18"/>
        <v>8</v>
      </c>
      <c r="S73" s="22">
        <f t="shared" si="19"/>
        <v>0</v>
      </c>
      <c r="T73" s="22">
        <f t="shared" si="20"/>
        <v>8</v>
      </c>
      <c r="U73" s="22">
        <f t="shared" si="28"/>
        <v>0</v>
      </c>
      <c r="V73" s="22">
        <f t="shared" si="28"/>
        <v>0</v>
      </c>
      <c r="W73" s="22">
        <f t="shared" si="28"/>
        <v>0</v>
      </c>
      <c r="X73" s="22">
        <f t="shared" si="21"/>
        <v>0</v>
      </c>
      <c r="Y73" s="22">
        <f t="shared" si="22"/>
        <v>0</v>
      </c>
      <c r="Z73" s="22" t="s">
        <v>242</v>
      </c>
      <c r="AA73" s="22">
        <v>0</v>
      </c>
      <c r="AB73" s="22" t="s">
        <v>242</v>
      </c>
      <c r="AC73" s="22" t="s">
        <v>242</v>
      </c>
      <c r="AD73" s="22" t="s">
        <v>242</v>
      </c>
      <c r="AE73" s="22">
        <v>0</v>
      </c>
      <c r="AF73" s="22">
        <f t="shared" si="23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4"/>
        <v>8</v>
      </c>
      <c r="AN73" s="22">
        <v>0</v>
      </c>
      <c r="AO73" s="22">
        <v>8</v>
      </c>
      <c r="AP73" s="22">
        <v>0</v>
      </c>
      <c r="AQ73" s="22">
        <v>0</v>
      </c>
      <c r="AR73" s="22">
        <v>0</v>
      </c>
      <c r="AS73" s="22">
        <v>0</v>
      </c>
      <c r="AT73" s="22">
        <f t="shared" si="25"/>
        <v>0</v>
      </c>
      <c r="AU73" s="22" t="s">
        <v>242</v>
      </c>
      <c r="AV73" s="22">
        <v>0</v>
      </c>
      <c r="AW73" s="22" t="s">
        <v>242</v>
      </c>
      <c r="AX73" s="22" t="s">
        <v>242</v>
      </c>
      <c r="AY73" s="22" t="s">
        <v>242</v>
      </c>
      <c r="AZ73" s="22">
        <v>0</v>
      </c>
      <c r="BA73" s="22">
        <f t="shared" si="26"/>
        <v>0</v>
      </c>
      <c r="BB73" s="22" t="s">
        <v>242</v>
      </c>
      <c r="BC73" s="22">
        <v>0</v>
      </c>
      <c r="BD73" s="22" t="s">
        <v>242</v>
      </c>
      <c r="BE73" s="22" t="s">
        <v>242</v>
      </c>
      <c r="BF73" s="22" t="s">
        <v>242</v>
      </c>
      <c r="BG73" s="22">
        <v>0</v>
      </c>
      <c r="BH73" s="22">
        <f t="shared" si="27"/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</row>
    <row r="74" spans="1:66" ht="13.5">
      <c r="A74" s="40" t="s">
        <v>17</v>
      </c>
      <c r="B74" s="40" t="s">
        <v>151</v>
      </c>
      <c r="C74" s="41" t="s">
        <v>152</v>
      </c>
      <c r="D74" s="22">
        <f t="shared" si="16"/>
        <v>50</v>
      </c>
      <c r="E74" s="22">
        <f t="shared" si="15"/>
        <v>0</v>
      </c>
      <c r="F74" s="22">
        <f t="shared" si="15"/>
        <v>50</v>
      </c>
      <c r="G74" s="22">
        <f t="shared" si="15"/>
        <v>0</v>
      </c>
      <c r="H74" s="22">
        <f t="shared" si="14"/>
        <v>0</v>
      </c>
      <c r="I74" s="22">
        <f t="shared" si="14"/>
        <v>0</v>
      </c>
      <c r="J74" s="22">
        <f t="shared" si="14"/>
        <v>0</v>
      </c>
      <c r="K74" s="22">
        <f t="shared" si="17"/>
        <v>31</v>
      </c>
      <c r="L74" s="22">
        <v>0</v>
      </c>
      <c r="M74" s="22">
        <v>31</v>
      </c>
      <c r="N74" s="22">
        <v>0</v>
      </c>
      <c r="O74" s="22">
        <v>0</v>
      </c>
      <c r="P74" s="22">
        <v>0</v>
      </c>
      <c r="Q74" s="22">
        <v>0</v>
      </c>
      <c r="R74" s="22">
        <f t="shared" si="18"/>
        <v>19</v>
      </c>
      <c r="S74" s="22">
        <f t="shared" si="19"/>
        <v>0</v>
      </c>
      <c r="T74" s="22">
        <f t="shared" si="20"/>
        <v>19</v>
      </c>
      <c r="U74" s="22">
        <f t="shared" si="28"/>
        <v>0</v>
      </c>
      <c r="V74" s="22">
        <f t="shared" si="28"/>
        <v>0</v>
      </c>
      <c r="W74" s="22">
        <f t="shared" si="28"/>
        <v>0</v>
      </c>
      <c r="X74" s="22">
        <f t="shared" si="21"/>
        <v>0</v>
      </c>
      <c r="Y74" s="22">
        <f t="shared" si="22"/>
        <v>0</v>
      </c>
      <c r="Z74" s="22" t="s">
        <v>242</v>
      </c>
      <c r="AA74" s="22">
        <v>0</v>
      </c>
      <c r="AB74" s="22" t="s">
        <v>242</v>
      </c>
      <c r="AC74" s="22" t="s">
        <v>242</v>
      </c>
      <c r="AD74" s="22" t="s">
        <v>242</v>
      </c>
      <c r="AE74" s="22">
        <v>0</v>
      </c>
      <c r="AF74" s="22">
        <f t="shared" si="23"/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4"/>
        <v>19</v>
      </c>
      <c r="AN74" s="22">
        <v>0</v>
      </c>
      <c r="AO74" s="22">
        <v>19</v>
      </c>
      <c r="AP74" s="22">
        <v>0</v>
      </c>
      <c r="AQ74" s="22">
        <v>0</v>
      </c>
      <c r="AR74" s="22">
        <v>0</v>
      </c>
      <c r="AS74" s="22">
        <v>0</v>
      </c>
      <c r="AT74" s="22">
        <f t="shared" si="25"/>
        <v>0</v>
      </c>
      <c r="AU74" s="22" t="s">
        <v>242</v>
      </c>
      <c r="AV74" s="22">
        <v>0</v>
      </c>
      <c r="AW74" s="22" t="s">
        <v>242</v>
      </c>
      <c r="AX74" s="22" t="s">
        <v>242</v>
      </c>
      <c r="AY74" s="22" t="s">
        <v>242</v>
      </c>
      <c r="AZ74" s="22">
        <v>0</v>
      </c>
      <c r="BA74" s="22">
        <f t="shared" si="26"/>
        <v>0</v>
      </c>
      <c r="BB74" s="22" t="s">
        <v>242</v>
      </c>
      <c r="BC74" s="22">
        <v>0</v>
      </c>
      <c r="BD74" s="22" t="s">
        <v>242</v>
      </c>
      <c r="BE74" s="22" t="s">
        <v>242</v>
      </c>
      <c r="BF74" s="22" t="s">
        <v>242</v>
      </c>
      <c r="BG74" s="22">
        <v>0</v>
      </c>
      <c r="BH74" s="22">
        <f t="shared" si="27"/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</row>
    <row r="75" spans="1:66" ht="13.5">
      <c r="A75" s="40" t="s">
        <v>17</v>
      </c>
      <c r="B75" s="40" t="s">
        <v>153</v>
      </c>
      <c r="C75" s="41" t="s">
        <v>154</v>
      </c>
      <c r="D75" s="22">
        <f t="shared" si="16"/>
        <v>530</v>
      </c>
      <c r="E75" s="22">
        <f t="shared" si="15"/>
        <v>0</v>
      </c>
      <c r="F75" s="22">
        <f t="shared" si="15"/>
        <v>530</v>
      </c>
      <c r="G75" s="22">
        <f t="shared" si="15"/>
        <v>0</v>
      </c>
      <c r="H75" s="22">
        <f t="shared" si="14"/>
        <v>0</v>
      </c>
      <c r="I75" s="22">
        <f t="shared" si="14"/>
        <v>0</v>
      </c>
      <c r="J75" s="22">
        <f t="shared" si="14"/>
        <v>0</v>
      </c>
      <c r="K75" s="22">
        <f t="shared" si="17"/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f t="shared" si="18"/>
        <v>530</v>
      </c>
      <c r="S75" s="22">
        <f t="shared" si="19"/>
        <v>0</v>
      </c>
      <c r="T75" s="22">
        <f t="shared" si="20"/>
        <v>530</v>
      </c>
      <c r="U75" s="22">
        <f t="shared" si="28"/>
        <v>0</v>
      </c>
      <c r="V75" s="22">
        <f t="shared" si="28"/>
        <v>0</v>
      </c>
      <c r="W75" s="22">
        <f t="shared" si="28"/>
        <v>0</v>
      </c>
      <c r="X75" s="22">
        <f t="shared" si="21"/>
        <v>0</v>
      </c>
      <c r="Y75" s="22">
        <f t="shared" si="22"/>
        <v>0</v>
      </c>
      <c r="Z75" s="22" t="s">
        <v>242</v>
      </c>
      <c r="AA75" s="22">
        <v>0</v>
      </c>
      <c r="AB75" s="22" t="s">
        <v>242</v>
      </c>
      <c r="AC75" s="22" t="s">
        <v>242</v>
      </c>
      <c r="AD75" s="22" t="s">
        <v>242</v>
      </c>
      <c r="AE75" s="22">
        <v>0</v>
      </c>
      <c r="AF75" s="22">
        <f t="shared" si="23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4"/>
        <v>530</v>
      </c>
      <c r="AN75" s="22">
        <v>0</v>
      </c>
      <c r="AO75" s="22">
        <v>530</v>
      </c>
      <c r="AP75" s="22">
        <v>0</v>
      </c>
      <c r="AQ75" s="22">
        <v>0</v>
      </c>
      <c r="AR75" s="22">
        <v>0</v>
      </c>
      <c r="AS75" s="22">
        <v>0</v>
      </c>
      <c r="AT75" s="22">
        <f t="shared" si="25"/>
        <v>0</v>
      </c>
      <c r="AU75" s="22" t="s">
        <v>242</v>
      </c>
      <c r="AV75" s="22">
        <v>0</v>
      </c>
      <c r="AW75" s="22" t="s">
        <v>242</v>
      </c>
      <c r="AX75" s="22" t="s">
        <v>242</v>
      </c>
      <c r="AY75" s="22" t="s">
        <v>242</v>
      </c>
      <c r="AZ75" s="22">
        <v>0</v>
      </c>
      <c r="BA75" s="22">
        <f t="shared" si="26"/>
        <v>0</v>
      </c>
      <c r="BB75" s="22" t="s">
        <v>242</v>
      </c>
      <c r="BC75" s="22">
        <v>0</v>
      </c>
      <c r="BD75" s="22" t="s">
        <v>242</v>
      </c>
      <c r="BE75" s="22" t="s">
        <v>242</v>
      </c>
      <c r="BF75" s="22" t="s">
        <v>242</v>
      </c>
      <c r="BG75" s="22">
        <v>0</v>
      </c>
      <c r="BH75" s="22">
        <f t="shared" si="27"/>
        <v>194</v>
      </c>
      <c r="BI75" s="22">
        <v>180</v>
      </c>
      <c r="BJ75" s="22">
        <v>4</v>
      </c>
      <c r="BK75" s="22">
        <v>0</v>
      </c>
      <c r="BL75" s="22">
        <v>0</v>
      </c>
      <c r="BM75" s="22">
        <v>0</v>
      </c>
      <c r="BN75" s="22">
        <v>10</v>
      </c>
    </row>
    <row r="76" spans="1:66" ht="13.5">
      <c r="A76" s="40" t="s">
        <v>17</v>
      </c>
      <c r="B76" s="40" t="s">
        <v>155</v>
      </c>
      <c r="C76" s="41" t="s">
        <v>156</v>
      </c>
      <c r="D76" s="22">
        <f t="shared" si="16"/>
        <v>138</v>
      </c>
      <c r="E76" s="22">
        <f t="shared" si="15"/>
        <v>0</v>
      </c>
      <c r="F76" s="22">
        <f t="shared" si="15"/>
        <v>138</v>
      </c>
      <c r="G76" s="22">
        <f t="shared" si="15"/>
        <v>0</v>
      </c>
      <c r="H76" s="22">
        <f t="shared" si="14"/>
        <v>0</v>
      </c>
      <c r="I76" s="22">
        <f t="shared" si="14"/>
        <v>0</v>
      </c>
      <c r="J76" s="22">
        <f t="shared" si="14"/>
        <v>0</v>
      </c>
      <c r="K76" s="22">
        <f t="shared" si="17"/>
        <v>86</v>
      </c>
      <c r="L76" s="22">
        <v>0</v>
      </c>
      <c r="M76" s="22">
        <v>86</v>
      </c>
      <c r="N76" s="22">
        <v>0</v>
      </c>
      <c r="O76" s="22">
        <v>0</v>
      </c>
      <c r="P76" s="22">
        <v>0</v>
      </c>
      <c r="Q76" s="22">
        <v>0</v>
      </c>
      <c r="R76" s="22">
        <f t="shared" si="18"/>
        <v>52</v>
      </c>
      <c r="S76" s="22">
        <f t="shared" si="19"/>
        <v>0</v>
      </c>
      <c r="T76" s="22">
        <f t="shared" si="20"/>
        <v>52</v>
      </c>
      <c r="U76" s="22">
        <f t="shared" si="28"/>
        <v>0</v>
      </c>
      <c r="V76" s="22">
        <f t="shared" si="28"/>
        <v>0</v>
      </c>
      <c r="W76" s="22">
        <f t="shared" si="28"/>
        <v>0</v>
      </c>
      <c r="X76" s="22">
        <f t="shared" si="21"/>
        <v>0</v>
      </c>
      <c r="Y76" s="22">
        <f t="shared" si="22"/>
        <v>0</v>
      </c>
      <c r="Z76" s="22" t="s">
        <v>242</v>
      </c>
      <c r="AA76" s="22">
        <v>0</v>
      </c>
      <c r="AB76" s="22" t="s">
        <v>242</v>
      </c>
      <c r="AC76" s="22" t="s">
        <v>242</v>
      </c>
      <c r="AD76" s="22" t="s">
        <v>242</v>
      </c>
      <c r="AE76" s="22">
        <v>0</v>
      </c>
      <c r="AF76" s="22">
        <f t="shared" si="23"/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4"/>
        <v>52</v>
      </c>
      <c r="AN76" s="22">
        <v>0</v>
      </c>
      <c r="AO76" s="22">
        <v>52</v>
      </c>
      <c r="AP76" s="22">
        <v>0</v>
      </c>
      <c r="AQ76" s="22">
        <v>0</v>
      </c>
      <c r="AR76" s="22">
        <v>0</v>
      </c>
      <c r="AS76" s="22">
        <v>0</v>
      </c>
      <c r="AT76" s="22">
        <f t="shared" si="25"/>
        <v>0</v>
      </c>
      <c r="AU76" s="22" t="s">
        <v>242</v>
      </c>
      <c r="AV76" s="22">
        <v>0</v>
      </c>
      <c r="AW76" s="22" t="s">
        <v>242</v>
      </c>
      <c r="AX76" s="22" t="s">
        <v>242</v>
      </c>
      <c r="AY76" s="22" t="s">
        <v>242</v>
      </c>
      <c r="AZ76" s="22">
        <v>0</v>
      </c>
      <c r="BA76" s="22">
        <f t="shared" si="26"/>
        <v>0</v>
      </c>
      <c r="BB76" s="22" t="s">
        <v>242</v>
      </c>
      <c r="BC76" s="22">
        <v>0</v>
      </c>
      <c r="BD76" s="22" t="s">
        <v>242</v>
      </c>
      <c r="BE76" s="22" t="s">
        <v>242</v>
      </c>
      <c r="BF76" s="22" t="s">
        <v>242</v>
      </c>
      <c r="BG76" s="22">
        <v>0</v>
      </c>
      <c r="BH76" s="22">
        <f t="shared" si="27"/>
        <v>276</v>
      </c>
      <c r="BI76" s="22">
        <v>250</v>
      </c>
      <c r="BJ76" s="22">
        <v>6</v>
      </c>
      <c r="BK76" s="22">
        <v>0</v>
      </c>
      <c r="BL76" s="22">
        <v>0</v>
      </c>
      <c r="BM76" s="22">
        <v>0</v>
      </c>
      <c r="BN76" s="22">
        <v>20</v>
      </c>
    </row>
    <row r="77" spans="1:66" ht="13.5">
      <c r="A77" s="40" t="s">
        <v>17</v>
      </c>
      <c r="B77" s="40" t="s">
        <v>157</v>
      </c>
      <c r="C77" s="41" t="s">
        <v>158</v>
      </c>
      <c r="D77" s="22">
        <f t="shared" si="16"/>
        <v>82</v>
      </c>
      <c r="E77" s="22">
        <f t="shared" si="15"/>
        <v>0</v>
      </c>
      <c r="F77" s="22">
        <f t="shared" si="15"/>
        <v>82</v>
      </c>
      <c r="G77" s="22">
        <f t="shared" si="15"/>
        <v>0</v>
      </c>
      <c r="H77" s="22">
        <f t="shared" si="14"/>
        <v>0</v>
      </c>
      <c r="I77" s="22">
        <f t="shared" si="14"/>
        <v>0</v>
      </c>
      <c r="J77" s="22">
        <f t="shared" si="14"/>
        <v>0</v>
      </c>
      <c r="K77" s="22">
        <f t="shared" si="17"/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f t="shared" si="18"/>
        <v>82</v>
      </c>
      <c r="S77" s="22">
        <f t="shared" si="19"/>
        <v>0</v>
      </c>
      <c r="T77" s="22">
        <f t="shared" si="20"/>
        <v>82</v>
      </c>
      <c r="U77" s="22">
        <f t="shared" si="28"/>
        <v>0</v>
      </c>
      <c r="V77" s="22">
        <f t="shared" si="28"/>
        <v>0</v>
      </c>
      <c r="W77" s="22">
        <f t="shared" si="28"/>
        <v>0</v>
      </c>
      <c r="X77" s="22">
        <f t="shared" si="21"/>
        <v>0</v>
      </c>
      <c r="Y77" s="22">
        <f t="shared" si="22"/>
        <v>0</v>
      </c>
      <c r="Z77" s="22" t="s">
        <v>242</v>
      </c>
      <c r="AA77" s="22">
        <v>0</v>
      </c>
      <c r="AB77" s="22" t="s">
        <v>242</v>
      </c>
      <c r="AC77" s="22" t="s">
        <v>242</v>
      </c>
      <c r="AD77" s="22" t="s">
        <v>242</v>
      </c>
      <c r="AE77" s="22">
        <v>0</v>
      </c>
      <c r="AF77" s="22">
        <f t="shared" si="23"/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4"/>
        <v>82</v>
      </c>
      <c r="AN77" s="22">
        <v>0</v>
      </c>
      <c r="AO77" s="22">
        <v>82</v>
      </c>
      <c r="AP77" s="22">
        <v>0</v>
      </c>
      <c r="AQ77" s="22">
        <v>0</v>
      </c>
      <c r="AR77" s="22">
        <v>0</v>
      </c>
      <c r="AS77" s="22">
        <v>0</v>
      </c>
      <c r="AT77" s="22">
        <f t="shared" si="25"/>
        <v>0</v>
      </c>
      <c r="AU77" s="22" t="s">
        <v>242</v>
      </c>
      <c r="AV77" s="22">
        <v>0</v>
      </c>
      <c r="AW77" s="22" t="s">
        <v>242</v>
      </c>
      <c r="AX77" s="22" t="s">
        <v>242</v>
      </c>
      <c r="AY77" s="22" t="s">
        <v>242</v>
      </c>
      <c r="AZ77" s="22">
        <v>0</v>
      </c>
      <c r="BA77" s="22">
        <f t="shared" si="26"/>
        <v>0</v>
      </c>
      <c r="BB77" s="22" t="s">
        <v>242</v>
      </c>
      <c r="BC77" s="22">
        <v>0</v>
      </c>
      <c r="BD77" s="22" t="s">
        <v>242</v>
      </c>
      <c r="BE77" s="22" t="s">
        <v>242</v>
      </c>
      <c r="BF77" s="22" t="s">
        <v>242</v>
      </c>
      <c r="BG77" s="22">
        <v>0</v>
      </c>
      <c r="BH77" s="22">
        <f t="shared" si="27"/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</row>
    <row r="78" spans="1:66" ht="13.5">
      <c r="A78" s="40" t="s">
        <v>17</v>
      </c>
      <c r="B78" s="40" t="s">
        <v>159</v>
      </c>
      <c r="C78" s="41" t="s">
        <v>160</v>
      </c>
      <c r="D78" s="22">
        <f t="shared" si="16"/>
        <v>130</v>
      </c>
      <c r="E78" s="22">
        <f t="shared" si="15"/>
        <v>45</v>
      </c>
      <c r="F78" s="22">
        <f t="shared" si="15"/>
        <v>50</v>
      </c>
      <c r="G78" s="22">
        <f t="shared" si="15"/>
        <v>35</v>
      </c>
      <c r="H78" s="22">
        <f t="shared" si="14"/>
        <v>0</v>
      </c>
      <c r="I78" s="22">
        <f t="shared" si="14"/>
        <v>0</v>
      </c>
      <c r="J78" s="22">
        <f t="shared" si="14"/>
        <v>0</v>
      </c>
      <c r="K78" s="22">
        <f t="shared" si="17"/>
        <v>80</v>
      </c>
      <c r="L78" s="22">
        <v>45</v>
      </c>
      <c r="M78" s="22">
        <v>0</v>
      </c>
      <c r="N78" s="22">
        <v>35</v>
      </c>
      <c r="O78" s="22">
        <v>0</v>
      </c>
      <c r="P78" s="22">
        <v>0</v>
      </c>
      <c r="Q78" s="22">
        <v>0</v>
      </c>
      <c r="R78" s="22">
        <f t="shared" si="18"/>
        <v>50</v>
      </c>
      <c r="S78" s="22">
        <f t="shared" si="19"/>
        <v>0</v>
      </c>
      <c r="T78" s="22">
        <f t="shared" si="20"/>
        <v>50</v>
      </c>
      <c r="U78" s="22">
        <f t="shared" si="28"/>
        <v>0</v>
      </c>
      <c r="V78" s="22">
        <f t="shared" si="28"/>
        <v>0</v>
      </c>
      <c r="W78" s="22">
        <f t="shared" si="28"/>
        <v>0</v>
      </c>
      <c r="X78" s="22">
        <f t="shared" si="21"/>
        <v>0</v>
      </c>
      <c r="Y78" s="22">
        <f t="shared" si="22"/>
        <v>0</v>
      </c>
      <c r="Z78" s="22" t="s">
        <v>242</v>
      </c>
      <c r="AA78" s="22">
        <v>0</v>
      </c>
      <c r="AB78" s="22" t="s">
        <v>242</v>
      </c>
      <c r="AC78" s="22" t="s">
        <v>242</v>
      </c>
      <c r="AD78" s="22" t="s">
        <v>242</v>
      </c>
      <c r="AE78" s="22">
        <v>0</v>
      </c>
      <c r="AF78" s="22">
        <f t="shared" si="23"/>
        <v>50</v>
      </c>
      <c r="AG78" s="22">
        <v>0</v>
      </c>
      <c r="AH78" s="22">
        <v>50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4"/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f t="shared" si="25"/>
        <v>0</v>
      </c>
      <c r="AU78" s="22" t="s">
        <v>242</v>
      </c>
      <c r="AV78" s="22">
        <v>0</v>
      </c>
      <c r="AW78" s="22" t="s">
        <v>242</v>
      </c>
      <c r="AX78" s="22" t="s">
        <v>242</v>
      </c>
      <c r="AY78" s="22" t="s">
        <v>242</v>
      </c>
      <c r="AZ78" s="22">
        <v>0</v>
      </c>
      <c r="BA78" s="22">
        <f t="shared" si="26"/>
        <v>0</v>
      </c>
      <c r="BB78" s="22" t="s">
        <v>242</v>
      </c>
      <c r="BC78" s="22">
        <v>0</v>
      </c>
      <c r="BD78" s="22" t="s">
        <v>242</v>
      </c>
      <c r="BE78" s="22" t="s">
        <v>242</v>
      </c>
      <c r="BF78" s="22" t="s">
        <v>242</v>
      </c>
      <c r="BG78" s="22">
        <v>0</v>
      </c>
      <c r="BH78" s="22">
        <f t="shared" si="27"/>
        <v>119</v>
      </c>
      <c r="BI78" s="22">
        <v>107</v>
      </c>
      <c r="BJ78" s="22">
        <v>6</v>
      </c>
      <c r="BK78" s="22">
        <v>0</v>
      </c>
      <c r="BL78" s="22">
        <v>0</v>
      </c>
      <c r="BM78" s="22">
        <v>0</v>
      </c>
      <c r="BN78" s="22">
        <v>6</v>
      </c>
    </row>
    <row r="79" spans="1:66" ht="13.5">
      <c r="A79" s="40" t="s">
        <v>17</v>
      </c>
      <c r="B79" s="40" t="s">
        <v>161</v>
      </c>
      <c r="C79" s="41" t="s">
        <v>12</v>
      </c>
      <c r="D79" s="22">
        <f t="shared" si="16"/>
        <v>101</v>
      </c>
      <c r="E79" s="22">
        <f t="shared" si="15"/>
        <v>10</v>
      </c>
      <c r="F79" s="22">
        <f t="shared" si="15"/>
        <v>62</v>
      </c>
      <c r="G79" s="22">
        <f t="shared" si="15"/>
        <v>27</v>
      </c>
      <c r="H79" s="22">
        <f t="shared" si="14"/>
        <v>2</v>
      </c>
      <c r="I79" s="22">
        <f t="shared" si="14"/>
        <v>0</v>
      </c>
      <c r="J79" s="22">
        <f t="shared" si="14"/>
        <v>0</v>
      </c>
      <c r="K79" s="22">
        <f t="shared" si="17"/>
        <v>17</v>
      </c>
      <c r="L79" s="22">
        <v>10</v>
      </c>
      <c r="M79" s="22">
        <v>0</v>
      </c>
      <c r="N79" s="22">
        <v>7</v>
      </c>
      <c r="O79" s="22">
        <v>0</v>
      </c>
      <c r="P79" s="22">
        <v>0</v>
      </c>
      <c r="Q79" s="22">
        <v>0</v>
      </c>
      <c r="R79" s="22">
        <f t="shared" si="18"/>
        <v>84</v>
      </c>
      <c r="S79" s="22">
        <f t="shared" si="19"/>
        <v>0</v>
      </c>
      <c r="T79" s="22">
        <f t="shared" si="20"/>
        <v>62</v>
      </c>
      <c r="U79" s="22">
        <f t="shared" si="28"/>
        <v>20</v>
      </c>
      <c r="V79" s="22">
        <f t="shared" si="28"/>
        <v>2</v>
      </c>
      <c r="W79" s="22">
        <f t="shared" si="28"/>
        <v>0</v>
      </c>
      <c r="X79" s="22">
        <f t="shared" si="21"/>
        <v>0</v>
      </c>
      <c r="Y79" s="22">
        <f t="shared" si="22"/>
        <v>0</v>
      </c>
      <c r="Z79" s="22" t="s">
        <v>242</v>
      </c>
      <c r="AA79" s="22">
        <v>0</v>
      </c>
      <c r="AB79" s="22" t="s">
        <v>242</v>
      </c>
      <c r="AC79" s="22" t="s">
        <v>242</v>
      </c>
      <c r="AD79" s="22" t="s">
        <v>242</v>
      </c>
      <c r="AE79" s="22">
        <v>0</v>
      </c>
      <c r="AF79" s="22">
        <f t="shared" si="23"/>
        <v>62</v>
      </c>
      <c r="AG79" s="22">
        <v>0</v>
      </c>
      <c r="AH79" s="22">
        <v>62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4"/>
        <v>22</v>
      </c>
      <c r="AN79" s="22">
        <v>0</v>
      </c>
      <c r="AO79" s="22">
        <v>0</v>
      </c>
      <c r="AP79" s="22">
        <v>20</v>
      </c>
      <c r="AQ79" s="22">
        <v>2</v>
      </c>
      <c r="AR79" s="22">
        <v>0</v>
      </c>
      <c r="AS79" s="22">
        <v>0</v>
      </c>
      <c r="AT79" s="22">
        <f t="shared" si="25"/>
        <v>0</v>
      </c>
      <c r="AU79" s="22" t="s">
        <v>242</v>
      </c>
      <c r="AV79" s="22">
        <v>0</v>
      </c>
      <c r="AW79" s="22" t="s">
        <v>242</v>
      </c>
      <c r="AX79" s="22" t="s">
        <v>242</v>
      </c>
      <c r="AY79" s="22" t="s">
        <v>242</v>
      </c>
      <c r="AZ79" s="22">
        <v>0</v>
      </c>
      <c r="BA79" s="22">
        <f t="shared" si="26"/>
        <v>0</v>
      </c>
      <c r="BB79" s="22" t="s">
        <v>242</v>
      </c>
      <c r="BC79" s="22">
        <v>0</v>
      </c>
      <c r="BD79" s="22" t="s">
        <v>242</v>
      </c>
      <c r="BE79" s="22" t="s">
        <v>242</v>
      </c>
      <c r="BF79" s="22" t="s">
        <v>242</v>
      </c>
      <c r="BG79" s="22">
        <v>0</v>
      </c>
      <c r="BH79" s="22">
        <f t="shared" si="27"/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</row>
    <row r="80" spans="1:66" ht="13.5">
      <c r="A80" s="40" t="s">
        <v>17</v>
      </c>
      <c r="B80" s="40" t="s">
        <v>162</v>
      </c>
      <c r="C80" s="41" t="s">
        <v>163</v>
      </c>
      <c r="D80" s="22">
        <f t="shared" si="16"/>
        <v>71</v>
      </c>
      <c r="E80" s="22">
        <f t="shared" si="15"/>
        <v>0</v>
      </c>
      <c r="F80" s="22">
        <f t="shared" si="15"/>
        <v>71</v>
      </c>
      <c r="G80" s="22">
        <f t="shared" si="15"/>
        <v>0</v>
      </c>
      <c r="H80" s="22">
        <f t="shared" si="14"/>
        <v>0</v>
      </c>
      <c r="I80" s="22">
        <f t="shared" si="14"/>
        <v>0</v>
      </c>
      <c r="J80" s="22">
        <f t="shared" si="14"/>
        <v>0</v>
      </c>
      <c r="K80" s="22">
        <f t="shared" si="17"/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8"/>
        <v>71</v>
      </c>
      <c r="S80" s="22">
        <f t="shared" si="19"/>
        <v>0</v>
      </c>
      <c r="T80" s="22">
        <f t="shared" si="20"/>
        <v>71</v>
      </c>
      <c r="U80" s="22">
        <f t="shared" si="28"/>
        <v>0</v>
      </c>
      <c r="V80" s="22">
        <f t="shared" si="28"/>
        <v>0</v>
      </c>
      <c r="W80" s="22">
        <f t="shared" si="28"/>
        <v>0</v>
      </c>
      <c r="X80" s="22">
        <f t="shared" si="21"/>
        <v>0</v>
      </c>
      <c r="Y80" s="22">
        <f t="shared" si="22"/>
        <v>0</v>
      </c>
      <c r="Z80" s="22" t="s">
        <v>242</v>
      </c>
      <c r="AA80" s="22">
        <v>0</v>
      </c>
      <c r="AB80" s="22" t="s">
        <v>242</v>
      </c>
      <c r="AC80" s="22" t="s">
        <v>242</v>
      </c>
      <c r="AD80" s="22" t="s">
        <v>242</v>
      </c>
      <c r="AE80" s="22">
        <v>0</v>
      </c>
      <c r="AF80" s="22">
        <f t="shared" si="23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4"/>
        <v>71</v>
      </c>
      <c r="AN80" s="22">
        <v>0</v>
      </c>
      <c r="AO80" s="22">
        <v>71</v>
      </c>
      <c r="AP80" s="22">
        <v>0</v>
      </c>
      <c r="AQ80" s="22">
        <v>0</v>
      </c>
      <c r="AR80" s="22">
        <v>0</v>
      </c>
      <c r="AS80" s="22">
        <v>0</v>
      </c>
      <c r="AT80" s="22">
        <f t="shared" si="25"/>
        <v>0</v>
      </c>
      <c r="AU80" s="22" t="s">
        <v>242</v>
      </c>
      <c r="AV80" s="22">
        <v>0</v>
      </c>
      <c r="AW80" s="22" t="s">
        <v>242</v>
      </c>
      <c r="AX80" s="22" t="s">
        <v>242</v>
      </c>
      <c r="AY80" s="22" t="s">
        <v>242</v>
      </c>
      <c r="AZ80" s="22">
        <v>0</v>
      </c>
      <c r="BA80" s="22">
        <f t="shared" si="26"/>
        <v>0</v>
      </c>
      <c r="BB80" s="22" t="s">
        <v>242</v>
      </c>
      <c r="BC80" s="22">
        <v>0</v>
      </c>
      <c r="BD80" s="22" t="s">
        <v>242</v>
      </c>
      <c r="BE80" s="22" t="s">
        <v>242</v>
      </c>
      <c r="BF80" s="22" t="s">
        <v>242</v>
      </c>
      <c r="BG80" s="22">
        <v>0</v>
      </c>
      <c r="BH80" s="22">
        <f t="shared" si="27"/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</row>
    <row r="81" spans="1:66" ht="13.5">
      <c r="A81" s="40" t="s">
        <v>17</v>
      </c>
      <c r="B81" s="40" t="s">
        <v>164</v>
      </c>
      <c r="C81" s="41" t="s">
        <v>165</v>
      </c>
      <c r="D81" s="22">
        <f t="shared" si="16"/>
        <v>110</v>
      </c>
      <c r="E81" s="22">
        <f t="shared" si="15"/>
        <v>0</v>
      </c>
      <c r="F81" s="22">
        <f t="shared" si="15"/>
        <v>70</v>
      </c>
      <c r="G81" s="22">
        <f t="shared" si="15"/>
        <v>40</v>
      </c>
      <c r="H81" s="22">
        <f t="shared" si="14"/>
        <v>0</v>
      </c>
      <c r="I81" s="22">
        <f t="shared" si="14"/>
        <v>0</v>
      </c>
      <c r="J81" s="22">
        <f t="shared" si="14"/>
        <v>0</v>
      </c>
      <c r="K81" s="22">
        <f t="shared" si="17"/>
        <v>40</v>
      </c>
      <c r="L81" s="22">
        <v>0</v>
      </c>
      <c r="M81" s="22">
        <v>0</v>
      </c>
      <c r="N81" s="22">
        <v>40</v>
      </c>
      <c r="O81" s="22">
        <v>0</v>
      </c>
      <c r="P81" s="22">
        <v>0</v>
      </c>
      <c r="Q81" s="22">
        <v>0</v>
      </c>
      <c r="R81" s="22">
        <f t="shared" si="18"/>
        <v>70</v>
      </c>
      <c r="S81" s="22">
        <f t="shared" si="19"/>
        <v>0</v>
      </c>
      <c r="T81" s="22">
        <f t="shared" si="20"/>
        <v>70</v>
      </c>
      <c r="U81" s="22">
        <f t="shared" si="28"/>
        <v>0</v>
      </c>
      <c r="V81" s="22">
        <f t="shared" si="28"/>
        <v>0</v>
      </c>
      <c r="W81" s="22">
        <f t="shared" si="28"/>
        <v>0</v>
      </c>
      <c r="X81" s="22">
        <f t="shared" si="21"/>
        <v>0</v>
      </c>
      <c r="Y81" s="22">
        <f t="shared" si="22"/>
        <v>0</v>
      </c>
      <c r="Z81" s="22" t="s">
        <v>242</v>
      </c>
      <c r="AA81" s="22">
        <v>0</v>
      </c>
      <c r="AB81" s="22" t="s">
        <v>242</v>
      </c>
      <c r="AC81" s="22" t="s">
        <v>242</v>
      </c>
      <c r="AD81" s="22" t="s">
        <v>242</v>
      </c>
      <c r="AE81" s="22">
        <v>0</v>
      </c>
      <c r="AF81" s="22">
        <f t="shared" si="23"/>
        <v>70</v>
      </c>
      <c r="AG81" s="22">
        <v>0</v>
      </c>
      <c r="AH81" s="22">
        <v>70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4"/>
        <v>0</v>
      </c>
      <c r="AN81" s="22">
        <v>0</v>
      </c>
      <c r="AO81" s="22">
        <v>0</v>
      </c>
      <c r="AP81" s="22">
        <v>0</v>
      </c>
      <c r="AQ81" s="22">
        <v>0</v>
      </c>
      <c r="AR81" s="22">
        <v>0</v>
      </c>
      <c r="AS81" s="22">
        <v>0</v>
      </c>
      <c r="AT81" s="22">
        <f t="shared" si="25"/>
        <v>0</v>
      </c>
      <c r="AU81" s="22" t="s">
        <v>242</v>
      </c>
      <c r="AV81" s="22">
        <v>0</v>
      </c>
      <c r="AW81" s="22" t="s">
        <v>242</v>
      </c>
      <c r="AX81" s="22" t="s">
        <v>242</v>
      </c>
      <c r="AY81" s="22" t="s">
        <v>242</v>
      </c>
      <c r="AZ81" s="22">
        <v>0</v>
      </c>
      <c r="BA81" s="22">
        <f t="shared" si="26"/>
        <v>0</v>
      </c>
      <c r="BB81" s="22" t="s">
        <v>242</v>
      </c>
      <c r="BC81" s="22">
        <v>0</v>
      </c>
      <c r="BD81" s="22" t="s">
        <v>242</v>
      </c>
      <c r="BE81" s="22" t="s">
        <v>242</v>
      </c>
      <c r="BF81" s="22" t="s">
        <v>242</v>
      </c>
      <c r="BG81" s="22">
        <v>0</v>
      </c>
      <c r="BH81" s="22">
        <f t="shared" si="27"/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17</v>
      </c>
      <c r="B82" s="40" t="s">
        <v>166</v>
      </c>
      <c r="C82" s="41" t="s">
        <v>167</v>
      </c>
      <c r="D82" s="22">
        <f t="shared" si="16"/>
        <v>104</v>
      </c>
      <c r="E82" s="22">
        <f t="shared" si="15"/>
        <v>51</v>
      </c>
      <c r="F82" s="22">
        <f t="shared" si="15"/>
        <v>51</v>
      </c>
      <c r="G82" s="22">
        <f t="shared" si="15"/>
        <v>0</v>
      </c>
      <c r="H82" s="22">
        <f t="shared" si="14"/>
        <v>2</v>
      </c>
      <c r="I82" s="22">
        <f t="shared" si="14"/>
        <v>0</v>
      </c>
      <c r="J82" s="22">
        <f t="shared" si="14"/>
        <v>0</v>
      </c>
      <c r="K82" s="22">
        <f t="shared" si="17"/>
        <v>53</v>
      </c>
      <c r="L82" s="22">
        <v>51</v>
      </c>
      <c r="M82" s="22">
        <v>0</v>
      </c>
      <c r="N82" s="22">
        <v>0</v>
      </c>
      <c r="O82" s="22">
        <v>2</v>
      </c>
      <c r="P82" s="22">
        <v>0</v>
      </c>
      <c r="Q82" s="22">
        <v>0</v>
      </c>
      <c r="R82" s="22">
        <f t="shared" si="18"/>
        <v>51</v>
      </c>
      <c r="S82" s="22">
        <f t="shared" si="19"/>
        <v>0</v>
      </c>
      <c r="T82" s="22">
        <f t="shared" si="20"/>
        <v>51</v>
      </c>
      <c r="U82" s="22">
        <f t="shared" si="28"/>
        <v>0</v>
      </c>
      <c r="V82" s="22">
        <f t="shared" si="28"/>
        <v>0</v>
      </c>
      <c r="W82" s="22">
        <f t="shared" si="28"/>
        <v>0</v>
      </c>
      <c r="X82" s="22">
        <f t="shared" si="21"/>
        <v>0</v>
      </c>
      <c r="Y82" s="22">
        <f t="shared" si="22"/>
        <v>0</v>
      </c>
      <c r="Z82" s="22" t="s">
        <v>242</v>
      </c>
      <c r="AA82" s="22">
        <v>0</v>
      </c>
      <c r="AB82" s="22" t="s">
        <v>242</v>
      </c>
      <c r="AC82" s="22" t="s">
        <v>242</v>
      </c>
      <c r="AD82" s="22" t="s">
        <v>242</v>
      </c>
      <c r="AE82" s="22">
        <v>0</v>
      </c>
      <c r="AF82" s="22">
        <f t="shared" si="23"/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4"/>
        <v>51</v>
      </c>
      <c r="AN82" s="22">
        <v>0</v>
      </c>
      <c r="AO82" s="22">
        <v>51</v>
      </c>
      <c r="AP82" s="22">
        <v>0</v>
      </c>
      <c r="AQ82" s="22">
        <v>0</v>
      </c>
      <c r="AR82" s="22">
        <v>0</v>
      </c>
      <c r="AS82" s="22">
        <v>0</v>
      </c>
      <c r="AT82" s="22">
        <f t="shared" si="25"/>
        <v>0</v>
      </c>
      <c r="AU82" s="22" t="s">
        <v>242</v>
      </c>
      <c r="AV82" s="22">
        <v>0</v>
      </c>
      <c r="AW82" s="22" t="s">
        <v>242</v>
      </c>
      <c r="AX82" s="22" t="s">
        <v>242</v>
      </c>
      <c r="AY82" s="22" t="s">
        <v>242</v>
      </c>
      <c r="AZ82" s="22">
        <v>0</v>
      </c>
      <c r="BA82" s="22">
        <f t="shared" si="26"/>
        <v>0</v>
      </c>
      <c r="BB82" s="22" t="s">
        <v>242</v>
      </c>
      <c r="BC82" s="22">
        <v>0</v>
      </c>
      <c r="BD82" s="22" t="s">
        <v>242</v>
      </c>
      <c r="BE82" s="22" t="s">
        <v>242</v>
      </c>
      <c r="BF82" s="22" t="s">
        <v>242</v>
      </c>
      <c r="BG82" s="22">
        <v>0</v>
      </c>
      <c r="BH82" s="22">
        <f t="shared" si="27"/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</row>
    <row r="83" spans="1:66" ht="13.5">
      <c r="A83" s="74" t="s">
        <v>168</v>
      </c>
      <c r="B83" s="75"/>
      <c r="C83" s="76"/>
      <c r="D83" s="22">
        <f aca="true" t="shared" si="29" ref="D83:AI83">SUM(D5:D82)</f>
        <v>64970</v>
      </c>
      <c r="E83" s="22">
        <f t="shared" si="29"/>
        <v>11688</v>
      </c>
      <c r="F83" s="22">
        <f t="shared" si="29"/>
        <v>34085</v>
      </c>
      <c r="G83" s="22">
        <f t="shared" si="29"/>
        <v>13708</v>
      </c>
      <c r="H83" s="22">
        <f t="shared" si="29"/>
        <v>967</v>
      </c>
      <c r="I83" s="22">
        <f t="shared" si="29"/>
        <v>194</v>
      </c>
      <c r="J83" s="22">
        <f t="shared" si="29"/>
        <v>4328</v>
      </c>
      <c r="K83" s="22">
        <f t="shared" si="29"/>
        <v>34871</v>
      </c>
      <c r="L83" s="22">
        <f t="shared" si="29"/>
        <v>9569</v>
      </c>
      <c r="M83" s="22">
        <f t="shared" si="29"/>
        <v>17050</v>
      </c>
      <c r="N83" s="22">
        <f t="shared" si="29"/>
        <v>4313</v>
      </c>
      <c r="O83" s="22">
        <f t="shared" si="29"/>
        <v>207</v>
      </c>
      <c r="P83" s="22">
        <f t="shared" si="29"/>
        <v>97</v>
      </c>
      <c r="Q83" s="22">
        <f t="shared" si="29"/>
        <v>3635</v>
      </c>
      <c r="R83" s="22">
        <f t="shared" si="29"/>
        <v>30099</v>
      </c>
      <c r="S83" s="22">
        <f t="shared" si="29"/>
        <v>2119</v>
      </c>
      <c r="T83" s="22">
        <f t="shared" si="29"/>
        <v>17035</v>
      </c>
      <c r="U83" s="22">
        <f t="shared" si="29"/>
        <v>9395</v>
      </c>
      <c r="V83" s="22">
        <f t="shared" si="29"/>
        <v>760</v>
      </c>
      <c r="W83" s="22">
        <f t="shared" si="29"/>
        <v>97</v>
      </c>
      <c r="X83" s="22">
        <f t="shared" si="29"/>
        <v>693</v>
      </c>
      <c r="Y83" s="22">
        <f t="shared" si="29"/>
        <v>595</v>
      </c>
      <c r="Z83" s="22">
        <f t="shared" si="29"/>
        <v>0</v>
      </c>
      <c r="AA83" s="22">
        <f t="shared" si="29"/>
        <v>595</v>
      </c>
      <c r="AB83" s="22">
        <f t="shared" si="29"/>
        <v>0</v>
      </c>
      <c r="AC83" s="22">
        <f t="shared" si="29"/>
        <v>0</v>
      </c>
      <c r="AD83" s="22">
        <f t="shared" si="29"/>
        <v>0</v>
      </c>
      <c r="AE83" s="22">
        <f t="shared" si="29"/>
        <v>0</v>
      </c>
      <c r="AF83" s="22">
        <f t="shared" si="29"/>
        <v>10684</v>
      </c>
      <c r="AG83" s="22">
        <f t="shared" si="29"/>
        <v>0</v>
      </c>
      <c r="AH83" s="22">
        <f t="shared" si="29"/>
        <v>10680</v>
      </c>
      <c r="AI83" s="22">
        <f t="shared" si="29"/>
        <v>4</v>
      </c>
      <c r="AJ83" s="22">
        <f aca="true" t="shared" si="30" ref="AJ83:BO83">SUM(AJ5:AJ82)</f>
        <v>0</v>
      </c>
      <c r="AK83" s="22">
        <f t="shared" si="30"/>
        <v>0</v>
      </c>
      <c r="AL83" s="22">
        <f t="shared" si="30"/>
        <v>0</v>
      </c>
      <c r="AM83" s="22">
        <f t="shared" si="30"/>
        <v>18820</v>
      </c>
      <c r="AN83" s="22">
        <f t="shared" si="30"/>
        <v>2119</v>
      </c>
      <c r="AO83" s="22">
        <f t="shared" si="30"/>
        <v>5760</v>
      </c>
      <c r="AP83" s="22">
        <f t="shared" si="30"/>
        <v>9391</v>
      </c>
      <c r="AQ83" s="22">
        <f t="shared" si="30"/>
        <v>760</v>
      </c>
      <c r="AR83" s="22">
        <f t="shared" si="30"/>
        <v>97</v>
      </c>
      <c r="AS83" s="22">
        <f t="shared" si="30"/>
        <v>693</v>
      </c>
      <c r="AT83" s="22">
        <f t="shared" si="30"/>
        <v>0</v>
      </c>
      <c r="AU83" s="22">
        <f t="shared" si="30"/>
        <v>0</v>
      </c>
      <c r="AV83" s="22">
        <f t="shared" si="30"/>
        <v>0</v>
      </c>
      <c r="AW83" s="22">
        <f t="shared" si="30"/>
        <v>0</v>
      </c>
      <c r="AX83" s="22">
        <f t="shared" si="30"/>
        <v>0</v>
      </c>
      <c r="AY83" s="22">
        <f t="shared" si="30"/>
        <v>0</v>
      </c>
      <c r="AZ83" s="22">
        <f t="shared" si="30"/>
        <v>0</v>
      </c>
      <c r="BA83" s="22">
        <f t="shared" si="30"/>
        <v>0</v>
      </c>
      <c r="BB83" s="22">
        <f t="shared" si="30"/>
        <v>0</v>
      </c>
      <c r="BC83" s="22">
        <f t="shared" si="30"/>
        <v>0</v>
      </c>
      <c r="BD83" s="22">
        <f t="shared" si="30"/>
        <v>0</v>
      </c>
      <c r="BE83" s="22">
        <f t="shared" si="30"/>
        <v>0</v>
      </c>
      <c r="BF83" s="22">
        <f t="shared" si="30"/>
        <v>0</v>
      </c>
      <c r="BG83" s="22">
        <f t="shared" si="30"/>
        <v>0</v>
      </c>
      <c r="BH83" s="22">
        <f t="shared" si="30"/>
        <v>61037</v>
      </c>
      <c r="BI83" s="22">
        <f t="shared" si="30"/>
        <v>56940</v>
      </c>
      <c r="BJ83" s="22">
        <f t="shared" si="30"/>
        <v>2019</v>
      </c>
      <c r="BK83" s="22">
        <f t="shared" si="30"/>
        <v>510</v>
      </c>
      <c r="BL83" s="22">
        <f t="shared" si="30"/>
        <v>3</v>
      </c>
      <c r="BM83" s="22">
        <f t="shared" si="30"/>
        <v>7</v>
      </c>
      <c r="BN83" s="22">
        <f t="shared" si="30"/>
        <v>1558</v>
      </c>
    </row>
  </sheetData>
  <mergeCells count="13">
    <mergeCell ref="A83:C83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2003-02-07T12:56:33Z</dcterms:modified>
  <cp:category/>
  <cp:version/>
  <cp:contentType/>
  <cp:contentStatus/>
</cp:coreProperties>
</file>