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'市町村分担金内訳'!$A$2:$DU$32</definedName>
    <definedName name="_xlnm.Print_Area" localSheetId="2">'組合分担金内訳'!$A$2:$BE$45</definedName>
    <definedName name="_xlnm.Print_Area" localSheetId="1">'廃棄物事業経費（歳出）'!$A$2:$BH$55</definedName>
    <definedName name="_xlnm.Print_Area" localSheetId="0">'廃棄物事業経費（歳入）'!$A$2:$AD$55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<sst xmlns="http://schemas.openxmlformats.org/spreadsheetml/2006/main" count="1693" uniqueCount="402">
  <si>
    <t>（市区町村
分担金）</t>
  </si>
  <si>
    <t>使用料及び
手数料</t>
  </si>
  <si>
    <t>都道府県
支出金</t>
  </si>
  <si>
    <t>市町村・事務組合名</t>
  </si>
  <si>
    <t>市町村・事務組合名</t>
  </si>
  <si>
    <t>市町村名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</si>
  <si>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</si>
  <si>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</si>
  <si>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</si>
  <si>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</si>
  <si>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</si>
  <si>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</si>
  <si>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</si>
  <si>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</si>
  <si>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</si>
  <si>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</si>
  <si>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</si>
  <si>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</si>
  <si>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</si>
  <si>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</si>
  <si>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</si>
  <si>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</si>
  <si>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</si>
  <si>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</si>
  <si>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</si>
  <si>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</si>
  <si>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</si>
  <si>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</si>
  <si>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</si>
  <si>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</si>
  <si>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</si>
  <si>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</si>
  <si>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</si>
  <si>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</si>
  <si>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</si>
  <si>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</si>
  <si>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</si>
  <si>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</si>
  <si>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市町村名</t>
  </si>
  <si>
    <t>市町村
ｺｰﾄﾞ</t>
  </si>
  <si>
    <t>泊村　　　　　　　　　　　　</t>
  </si>
  <si>
    <t>大東町　　　　　　　　　　　</t>
  </si>
  <si>
    <t>中山町　　　　　　　　　　　</t>
  </si>
  <si>
    <t>鹿島町　　　　　　　　　　　</t>
  </si>
  <si>
    <t>大和村　　　　　　　　　　　</t>
  </si>
  <si>
    <t>日南町　　　　　　　　　　　</t>
  </si>
  <si>
    <t>江府町　　　　　　　　　　　</t>
  </si>
  <si>
    <t>米子市　　　　　　　　　　　</t>
  </si>
  <si>
    <t>西伯町　　　　　　　　　　　</t>
  </si>
  <si>
    <t>会見町　　　　　　　　　　　</t>
  </si>
  <si>
    <t>岸本町　　　　　　　　　　　</t>
  </si>
  <si>
    <t>日吉津村　　　　　　　　　　</t>
  </si>
  <si>
    <t>淀江町　　　　　　　　　　　</t>
  </si>
  <si>
    <t>名和町　　　　　　　　　　　</t>
  </si>
  <si>
    <t>溝口町　　　　　　　　　　　</t>
  </si>
  <si>
    <t>気高町　　　　　　　　　　　</t>
  </si>
  <si>
    <t>鹿野町　　　　　　　　　　　</t>
  </si>
  <si>
    <t>青谷町　　　　　　　　　　　</t>
  </si>
  <si>
    <t>鳥取市　　　　　　　　　　　</t>
  </si>
  <si>
    <t>岩美町　　　　　　　　　　　</t>
  </si>
  <si>
    <t>福部村　　　　　　　　　　　</t>
  </si>
  <si>
    <t>智頭町　　　　　　　　　　　</t>
  </si>
  <si>
    <t>若桜町　　　　　　　　　　　</t>
  </si>
  <si>
    <t>佐治村　　　　　　　　　　　</t>
  </si>
  <si>
    <t>用瀬町　　　　　　　　　　　</t>
  </si>
  <si>
    <t>八東町　　　　　　　　　　　</t>
  </si>
  <si>
    <t>船岡町　　　　　　　　　　　</t>
  </si>
  <si>
    <t>河原町　　　　　　　　　　　</t>
  </si>
  <si>
    <t>郡家町　　　　　　　　　　　</t>
  </si>
  <si>
    <t>溝口町</t>
  </si>
  <si>
    <t>倉吉市　　　　　　　　　　　</t>
  </si>
  <si>
    <t>羽合町　　　　　　　　　　　</t>
  </si>
  <si>
    <t>東郷町　　　　　　　　　　　</t>
  </si>
  <si>
    <t>三朝町　　　　　　　　　　　</t>
  </si>
  <si>
    <t>関金町　　　　　　　　　　　</t>
  </si>
  <si>
    <t>北条町　　　　　　　　　　　</t>
  </si>
  <si>
    <t>東伯町　　　　　　　　　　　</t>
  </si>
  <si>
    <t>赤碕町　　　　　　　　　　　</t>
  </si>
  <si>
    <t>益田市　　　　　　　　　　　</t>
  </si>
  <si>
    <t>美都町　　　　　　　　　　　</t>
  </si>
  <si>
    <t>匹見町　　　　　　　　　　　</t>
  </si>
  <si>
    <t>田万川町　　　　　　　　　　</t>
  </si>
  <si>
    <t>須佐町　　　　　　　　　　　</t>
  </si>
  <si>
    <t>大田市　　　　　　　　　　　</t>
  </si>
  <si>
    <t>温泉津町　　　　　　　　　　</t>
  </si>
  <si>
    <t>仁摩町　　　　　　　　　　　</t>
  </si>
  <si>
    <t>安来市　　　　　　　　　　　</t>
  </si>
  <si>
    <t>広瀬町　　　　　　　　　　　</t>
  </si>
  <si>
    <t>伯太町　　　　　　　　　　　</t>
  </si>
  <si>
    <t>宍道町　　　　　　　　　　　</t>
  </si>
  <si>
    <t>斐川町　　　　　　　　　　　</t>
  </si>
  <si>
    <t>木次町　　　　　　　　　　　</t>
  </si>
  <si>
    <t>三刀屋町　　　　　　　　　　</t>
  </si>
  <si>
    <t>掛合町　　　　　　　　　　　</t>
  </si>
  <si>
    <t>吉田村　　　　　　　　　　　</t>
  </si>
  <si>
    <t>頓原町　　　　　　　　　　　</t>
  </si>
  <si>
    <t>赤来町　　　　　　　　　　　</t>
  </si>
  <si>
    <t>仁多町　　　　　　　　　　　</t>
  </si>
  <si>
    <t>横田町　　　　　　　　　　　</t>
  </si>
  <si>
    <t>津和野町　　　　　　　　　　</t>
  </si>
  <si>
    <t>日原町　　　　　　　　　　　</t>
  </si>
  <si>
    <t>柿木村　　　　　　　　　　　</t>
  </si>
  <si>
    <t>六日市町　　　　　　　　　　</t>
  </si>
  <si>
    <t>江津市　　　　　　　　　　　</t>
  </si>
  <si>
    <t>桜江町　　　　　　　　　　　</t>
  </si>
  <si>
    <t>西郷町　　　　　　　　　　　</t>
  </si>
  <si>
    <t>布施村　　　　　　　　　　　</t>
  </si>
  <si>
    <t>五箇村　　　　　　　　　　　</t>
  </si>
  <si>
    <t>都万村　　　　　　　　　　　</t>
  </si>
  <si>
    <t>出雲市　　　　　　　　　　　</t>
  </si>
  <si>
    <t>平田市　　　　　　　　　　　</t>
  </si>
  <si>
    <t>佐田町　　　　　　　　　　　</t>
  </si>
  <si>
    <t>多伎町　　　　　　　　　　　</t>
  </si>
  <si>
    <t>湖陵町　　　　　　　　　　　</t>
  </si>
  <si>
    <t>大社町　　　　　　　　　　　</t>
  </si>
  <si>
    <t>松江市　　　　　　　　　　　</t>
  </si>
  <si>
    <t>島根町　　　　　　　　　　　</t>
  </si>
  <si>
    <t>美保関町　　　　　　　　　　</t>
  </si>
  <si>
    <t>東出雲町　　　　　　　　　　</t>
  </si>
  <si>
    <t>八雲村　　　　　　　　　　　</t>
  </si>
  <si>
    <t>玉湯町　　　　　　　　　　　</t>
  </si>
  <si>
    <t>八束町　　　　　　　　　　　</t>
  </si>
  <si>
    <t>邑智町　　　　　　　　　　　</t>
  </si>
  <si>
    <t>羽須美村　　　　　　　　　　</t>
  </si>
  <si>
    <t>石見町　　　　　　　　　　　</t>
  </si>
  <si>
    <t>浜田市　　　　　　　　　　　</t>
  </si>
  <si>
    <t>金城町　　　　　　　　　　　</t>
  </si>
  <si>
    <t>旭町　　　　　　　　　　　　</t>
  </si>
  <si>
    <t>弥栄村　　　　　　　　　　　</t>
  </si>
  <si>
    <t>三隅町　　　　　　　　　　　</t>
  </si>
  <si>
    <t>廃棄物処理事業経費（市町村及び事務組合の合計）【歳入】（平成１２年度実績）</t>
  </si>
  <si>
    <t>廃棄物処理事業経費（市町村及び事務組合の合計）【歳出】（平成１２年度実績）</t>
  </si>
  <si>
    <t>廃棄物処理事業経費【組合分担金の合計】（平成１２年度実績）</t>
  </si>
  <si>
    <t>廃棄物処理事業経費【市町村分担金の合計】（平成１２年度実績）</t>
  </si>
  <si>
    <t>川本町　　　　　　　　　　　</t>
  </si>
  <si>
    <t>大栄町　　　　　　　　　　　</t>
  </si>
  <si>
    <t>瑞穂町　　　　　　　　　　　</t>
  </si>
  <si>
    <t>大山町　　　　　　　　　　　</t>
  </si>
  <si>
    <t>国府町　　　　　　　　　　　</t>
  </si>
  <si>
    <t>日野町　　　　　　　　　　　</t>
  </si>
  <si>
    <t>加茂町　　　　　　　　　　　</t>
  </si>
  <si>
    <t>国府町</t>
  </si>
  <si>
    <t>東郷町</t>
  </si>
  <si>
    <t>日野町</t>
  </si>
  <si>
    <t>鳥取県東部広域行政管理組合　　　　　　　　　　　　　　　　　</t>
  </si>
  <si>
    <t>鳥取県西部広域行政管理組合　　　　　　　　　　　　　　　　　</t>
  </si>
  <si>
    <t>鳥取中部ふるさと広域連合　　　　　　　　　　　　　　　　　　</t>
  </si>
  <si>
    <t>八頭東部環境施設組合　　　　　　　　　　　　　　　　　　　　</t>
  </si>
  <si>
    <t>八頭環境施設組合</t>
  </si>
  <si>
    <t>八頭環境施設組合　　　　　　　　　　　　　　　　　　　　　　</t>
  </si>
  <si>
    <t>佐治用瀬ごみ処理施設組合　　　　　　　　　　　　　　　　　　</t>
  </si>
  <si>
    <t>佐治・用瀬ごみ処理施設組合　　　　　　　　　　　　　　　　　</t>
  </si>
  <si>
    <t>気高郡衛生施設組合　　　　　　　　　　　　　　　　　　　　　</t>
  </si>
  <si>
    <t>米子ほか９か町村衛生施設組合</t>
  </si>
  <si>
    <t>西伯町ほか２か町衛生施設管理組合</t>
  </si>
  <si>
    <t>西伯町ほか二か町清掃施設管理組合　　　　　　　　　　　　　　</t>
  </si>
  <si>
    <t>米子市ほか９か町村衛生施設組合　　　　　　　　　　　　　　　</t>
  </si>
  <si>
    <t>日野町・江府町・日南町衛生施設組合　　　　　　　　　　　　　</t>
  </si>
  <si>
    <t>－</t>
  </si>
  <si>
    <t>コード</t>
  </si>
  <si>
    <t>ごみ</t>
  </si>
  <si>
    <t>ごみ</t>
  </si>
  <si>
    <t>中山町</t>
  </si>
  <si>
    <t>合　計</t>
  </si>
  <si>
    <t>都道府県</t>
  </si>
  <si>
    <t>コード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</si>
  <si>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</si>
  <si>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</si>
  <si>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</si>
  <si>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</si>
  <si>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</si>
  <si>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</si>
  <si>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</si>
  <si>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</si>
  <si>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</si>
  <si>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</si>
  <si>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</si>
  <si>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</si>
  <si>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</si>
  <si>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</si>
  <si>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</si>
  <si>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中間処理施設</t>
  </si>
  <si>
    <t>最終処分場</t>
  </si>
  <si>
    <t>収集運搬費</t>
  </si>
  <si>
    <t>中間処理費</t>
  </si>
  <si>
    <t>最終処分費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</si>
  <si>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</si>
  <si>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</si>
  <si>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</si>
  <si>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</si>
  <si>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</si>
  <si>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</si>
  <si>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</si>
  <si>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</si>
  <si>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</si>
  <si>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</si>
  <si>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ごみ</t>
  </si>
  <si>
    <t>建設・改良費</t>
  </si>
  <si>
    <t>処理及び
維持管理費</t>
  </si>
  <si>
    <t>小計</t>
  </si>
  <si>
    <t>大栄町</t>
  </si>
  <si>
    <t>大山町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</si>
  <si>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</si>
  <si>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</si>
  <si>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</si>
  <si>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</si>
  <si>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</si>
  <si>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</si>
  <si>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</si>
  <si>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</si>
  <si>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</si>
  <si>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</si>
  <si>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</si>
  <si>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</si>
  <si>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</si>
  <si>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</si>
  <si>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</si>
  <si>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</si>
  <si>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</si>
  <si>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</si>
  <si>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</si>
  <si>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</si>
  <si>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</si>
  <si>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</si>
  <si>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</si>
  <si>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</si>
  <si>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</si>
  <si>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</si>
  <si>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</si>
  <si>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</si>
  <si>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</si>
  <si>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</si>
  <si>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</si>
  <si>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</si>
  <si>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</si>
  <si>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</si>
  <si>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</si>
  <si>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</si>
  <si>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</si>
  <si>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</si>
  <si>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</si>
  <si>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</si>
  <si>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</si>
  <si>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</si>
  <si>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</si>
  <si>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</si>
  <si>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</si>
  <si>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</si>
  <si>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</si>
  <si>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</si>
  <si>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</si>
  <si>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</si>
  <si>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</si>
  <si>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</si>
  <si>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</si>
  <si>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</si>
  <si>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</si>
  <si>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</si>
  <si>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</si>
  <si>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</si>
  <si>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</si>
  <si>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</si>
  <si>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</si>
  <si>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</si>
  <si>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</si>
  <si>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</si>
  <si>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</si>
  <si>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</si>
  <si>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</si>
  <si>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</si>
  <si>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</si>
  <si>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</si>
  <si>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</si>
  <si>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t>溝口町</t>
  </si>
  <si>
    <t>31812</t>
  </si>
  <si>
    <t>日野町江府町日南町衛生施設組合</t>
  </si>
  <si>
    <t>31813</t>
  </si>
  <si>
    <t>米子市ほか９か町村衛生施設組合</t>
  </si>
  <si>
    <t>31816</t>
  </si>
  <si>
    <t>気高郡衛生施設組合</t>
  </si>
  <si>
    <t>31825</t>
  </si>
  <si>
    <t>西伯町ほか二か町清掃施設管理組合</t>
  </si>
  <si>
    <t>31827</t>
  </si>
  <si>
    <t>鳥取県東部広域行政管理組合</t>
  </si>
  <si>
    <t>31828</t>
  </si>
  <si>
    <t>佐治用瀬ごみ処理施設組合</t>
  </si>
  <si>
    <t>31829</t>
  </si>
  <si>
    <t>鳥取県西部広域行政管理組合</t>
  </si>
  <si>
    <t>31830</t>
  </si>
  <si>
    <t>八頭東部環境施設組合</t>
  </si>
  <si>
    <t>31835</t>
  </si>
  <si>
    <t>鳥取中部ふるさと広域連合</t>
  </si>
  <si>
    <t>島根県</t>
  </si>
  <si>
    <t>32201</t>
  </si>
  <si>
    <t>32202</t>
  </si>
  <si>
    <t>32203</t>
  </si>
  <si>
    <t>32204</t>
  </si>
  <si>
    <t>32205</t>
  </si>
  <si>
    <t>32206</t>
  </si>
  <si>
    <t>32207</t>
  </si>
  <si>
    <t>32208</t>
  </si>
  <si>
    <t>32301</t>
  </si>
  <si>
    <t>32302</t>
  </si>
  <si>
    <t>32303</t>
  </si>
  <si>
    <t>32304</t>
  </si>
  <si>
    <t>32305</t>
  </si>
  <si>
    <t>32306</t>
  </si>
  <si>
    <t>32307</t>
  </si>
  <si>
    <t>32308</t>
  </si>
  <si>
    <t>32321</t>
  </si>
  <si>
    <t>32322</t>
  </si>
  <si>
    <t>32341</t>
  </si>
  <si>
    <t>32342</t>
  </si>
  <si>
    <t>32361</t>
  </si>
  <si>
    <t>32362</t>
  </si>
  <si>
    <t>32363</t>
  </si>
  <si>
    <t>32381</t>
  </si>
  <si>
    <t>32382</t>
  </si>
  <si>
    <t>32383</t>
  </si>
  <si>
    <t>32384</t>
  </si>
  <si>
    <t>32385</t>
  </si>
  <si>
    <t>32401</t>
  </si>
  <si>
    <t>32402</t>
  </si>
  <si>
    <t>32403</t>
  </si>
  <si>
    <t>32404</t>
  </si>
  <si>
    <t>32405</t>
  </si>
  <si>
    <t>32421</t>
  </si>
  <si>
    <t>32422</t>
  </si>
  <si>
    <t>32441</t>
  </si>
  <si>
    <t>32442</t>
  </si>
  <si>
    <t>32443</t>
  </si>
  <si>
    <t>32444</t>
  </si>
  <si>
    <t>32445</t>
  </si>
  <si>
    <t>32446</t>
  </si>
  <si>
    <t>32447</t>
  </si>
  <si>
    <t>32462</t>
  </si>
  <si>
    <t>32463</t>
  </si>
  <si>
    <t>32464</t>
  </si>
  <si>
    <t>32465</t>
  </si>
  <si>
    <t>32481</t>
  </si>
  <si>
    <t>32482</t>
  </si>
  <si>
    <t>32501</t>
  </si>
  <si>
    <t>32502</t>
  </si>
  <si>
    <t>32503</t>
  </si>
  <si>
    <t>32504</t>
  </si>
  <si>
    <t>32521</t>
  </si>
  <si>
    <t>32522</t>
  </si>
  <si>
    <t>32523</t>
  </si>
  <si>
    <t>32524</t>
  </si>
  <si>
    <t>32813</t>
  </si>
  <si>
    <t>益田市外四町環境衛生組合</t>
  </si>
  <si>
    <t>32815</t>
  </si>
  <si>
    <t>大田市外２町広域行政組合</t>
  </si>
  <si>
    <t>32816</t>
  </si>
  <si>
    <t>安来能義広域行政組合</t>
  </si>
  <si>
    <t>32821</t>
  </si>
  <si>
    <t>宍道町斐川町環境衛生組合</t>
  </si>
  <si>
    <t>32826</t>
  </si>
  <si>
    <t>木次町外１０ヶ町村雲南環境衛生組合</t>
  </si>
  <si>
    <t>32828</t>
  </si>
  <si>
    <t>加茂町外三町清掃組合</t>
  </si>
  <si>
    <t>32841</t>
  </si>
  <si>
    <t>鹿足郡環境衛生組合</t>
  </si>
  <si>
    <t>32849</t>
  </si>
  <si>
    <t>仁多町横田町広域事務組合</t>
  </si>
  <si>
    <t>32850</t>
  </si>
  <si>
    <t>益田市外四町村清掃組合</t>
  </si>
  <si>
    <t>32851</t>
  </si>
  <si>
    <t>赤来町頓原町環境衛生組合</t>
  </si>
  <si>
    <t>32854</t>
  </si>
  <si>
    <t>江津市桜江町環境衛生組合</t>
  </si>
  <si>
    <t>32861</t>
  </si>
  <si>
    <t>島後町村組合</t>
  </si>
  <si>
    <t>32873</t>
  </si>
  <si>
    <t>出雲市外６市町広域事務組合</t>
  </si>
  <si>
    <t>32874</t>
  </si>
  <si>
    <t>六日市町外２ヶ町村不燃物処理組合</t>
  </si>
  <si>
    <t>32876</t>
  </si>
  <si>
    <t>飯石郡町村事務組合</t>
  </si>
  <si>
    <t>32879</t>
  </si>
  <si>
    <t>松江地区広域行政組合</t>
  </si>
  <si>
    <t>32888</t>
  </si>
  <si>
    <t>邑智郡町村総合事務組合</t>
  </si>
  <si>
    <t>32891</t>
  </si>
  <si>
    <t>浜田地区広域行政組合</t>
  </si>
  <si>
    <t>35503</t>
  </si>
  <si>
    <t>35506</t>
  </si>
  <si>
    <t>都道府県</t>
  </si>
  <si>
    <t>コード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</si>
  <si>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</si>
  <si>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</si>
  <si>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</si>
  <si>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</si>
  <si>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</si>
  <si>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</si>
  <si>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</si>
  <si>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地方債</t>
  </si>
  <si>
    <t>その他</t>
  </si>
  <si>
    <t>（千円）</t>
  </si>
  <si>
    <t>（千円）</t>
  </si>
  <si>
    <t>－</t>
  </si>
  <si>
    <t>泊村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</si>
</sst>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21" applyFont="1" applyAlignment="1" quotePrefix="1">
      <alignment horizontal="left" vertical="center"/>
      <protection/>
    </xf>
    <xf numFmtId="0" fontId="0" fillId="0" borderId="0" xfId="0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8" xfId="16" applyFont="1" applyBorder="1" applyAlignment="1">
      <alignment vertical="center" wrapText="1"/>
    </xf>
    <xf numFmtId="38" fontId="5" fillId="0" borderId="8" xfId="16" applyFont="1" applyBorder="1" applyAlignment="1">
      <alignment horizontal="right" vertical="center" wrapText="1"/>
    </xf>
    <xf numFmtId="38" fontId="5" fillId="0" borderId="8" xfId="16" applyFont="1" applyBorder="1" applyAlignment="1">
      <alignment horizontal="right" vertical="center"/>
    </xf>
    <xf numFmtId="0" fontId="5" fillId="0" borderId="8" xfId="0" applyNumberFormat="1" applyFont="1" applyBorder="1" applyAlignment="1" quotePrefix="1">
      <alignment horizontal="center" vertical="center"/>
    </xf>
    <xf numFmtId="0" fontId="5" fillId="0" borderId="8" xfId="0" applyNumberFormat="1" applyFont="1" applyBorder="1" applyAlignment="1" quotePrefix="1">
      <alignment vertical="center"/>
    </xf>
    <xf numFmtId="0" fontId="5" fillId="2" borderId="6" xfId="21" applyFont="1" applyFill="1" applyBorder="1" applyAlignment="1" quotePrefix="1">
      <alignment horizontal="center" vertical="center" wrapText="1"/>
      <protection/>
    </xf>
    <xf numFmtId="38" fontId="5" fillId="0" borderId="8" xfId="0" applyNumberFormat="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6" fillId="2" borderId="1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8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8" xfId="20" applyNumberFormat="1" applyFont="1" applyBorder="1" applyAlignment="1" quotePrefix="1">
      <alignment horizontal="center" vertical="center"/>
      <protection/>
    </xf>
    <xf numFmtId="0" fontId="5" fillId="0" borderId="8" xfId="20" applyNumberFormat="1" applyFont="1" applyBorder="1" applyAlignment="1" quotePrefix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0" borderId="8" xfId="21" applyFont="1" applyBorder="1" applyAlignment="1">
      <alignment vertical="center"/>
      <protection/>
    </xf>
    <xf numFmtId="0" fontId="5" fillId="0" borderId="8" xfId="21" applyFont="1" applyBorder="1" applyAlignment="1">
      <alignment horizontal="left" vertical="center"/>
      <protection/>
    </xf>
    <xf numFmtId="38" fontId="5" fillId="0" borderId="8" xfId="16" applyFont="1" applyBorder="1" applyAlignment="1">
      <alignment horizontal="center" vertical="center"/>
    </xf>
    <xf numFmtId="38" fontId="5" fillId="0" borderId="8" xfId="16" applyFont="1" applyBorder="1" applyAlignment="1">
      <alignment horizontal="left" vertical="center"/>
    </xf>
    <xf numFmtId="38" fontId="5" fillId="0" borderId="8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center" vertical="center"/>
      <protection/>
    </xf>
    <xf numFmtId="0" fontId="5" fillId="2" borderId="5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 quotePrefix="1">
      <alignment horizontal="center" vertical="center" wrapText="1"/>
      <protection/>
    </xf>
    <xf numFmtId="0" fontId="8" fillId="0" borderId="8" xfId="21" applyFont="1" applyBorder="1" applyAlignment="1">
      <alignment horizontal="center" vertical="center"/>
      <protection/>
    </xf>
    <xf numFmtId="0" fontId="5" fillId="0" borderId="8" xfId="21" applyNumberFormat="1" applyFont="1" applyBorder="1" applyAlignment="1" quotePrefix="1">
      <alignment horizontal="center" vertical="center"/>
      <protection/>
    </xf>
    <xf numFmtId="0" fontId="5" fillId="0" borderId="8" xfId="21" applyNumberFormat="1" applyFont="1" applyBorder="1" applyAlignment="1" quotePrefix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12" xfId="20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2" borderId="6" xfId="20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4" xfId="20" applyNumberFormat="1" applyFont="1" applyFill="1" applyBorder="1" applyAlignment="1">
      <alignment horizontal="center" vertical="center"/>
      <protection/>
    </xf>
    <xf numFmtId="49" fontId="5" fillId="2" borderId="7" xfId="20" applyNumberFormat="1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5" fillId="2" borderId="4" xfId="20" applyFont="1" applyFill="1" applyBorder="1" applyAlignment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0" borderId="8" xfId="21" applyFont="1" applyBorder="1" applyAlignment="1" quotePrefix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86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2" t="s">
        <v>387</v>
      </c>
      <c r="B2" s="95" t="s">
        <v>388</v>
      </c>
      <c r="C2" s="98" t="s">
        <v>4</v>
      </c>
      <c r="D2" s="3" t="s">
        <v>389</v>
      </c>
      <c r="E2" s="4"/>
      <c r="F2" s="4"/>
      <c r="G2" s="4"/>
      <c r="H2" s="4"/>
      <c r="I2" s="4"/>
      <c r="J2" s="4"/>
      <c r="K2" s="4"/>
      <c r="L2" s="5"/>
      <c r="M2" s="3" t="s">
        <v>390</v>
      </c>
      <c r="N2" s="4"/>
      <c r="O2" s="4"/>
      <c r="P2" s="4"/>
      <c r="Q2" s="4"/>
      <c r="R2" s="4"/>
      <c r="S2" s="4"/>
      <c r="T2" s="4"/>
      <c r="U2" s="5"/>
      <c r="V2" s="3" t="s">
        <v>391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3"/>
      <c r="B3" s="96"/>
      <c r="C3" s="93"/>
      <c r="D3" s="9" t="s">
        <v>392</v>
      </c>
      <c r="E3" s="83"/>
      <c r="F3" s="83"/>
      <c r="G3" s="83"/>
      <c r="H3" s="83"/>
      <c r="I3" s="83"/>
      <c r="J3" s="83"/>
      <c r="K3" s="84"/>
      <c r="L3" s="85"/>
      <c r="M3" s="9" t="s">
        <v>392</v>
      </c>
      <c r="N3" s="83"/>
      <c r="O3" s="83"/>
      <c r="P3" s="83"/>
      <c r="Q3" s="83"/>
      <c r="R3" s="83"/>
      <c r="S3" s="83"/>
      <c r="T3" s="84"/>
      <c r="U3" s="85"/>
      <c r="V3" s="9" t="s">
        <v>392</v>
      </c>
      <c r="W3" s="83"/>
      <c r="X3" s="83"/>
      <c r="Y3" s="83"/>
      <c r="Z3" s="83"/>
      <c r="AA3" s="83"/>
      <c r="AB3" s="83"/>
      <c r="AC3" s="84"/>
      <c r="AD3" s="85"/>
    </row>
    <row r="4" spans="1:30" s="2" customFormat="1" ht="13.5">
      <c r="A4" s="93"/>
      <c r="B4" s="96"/>
      <c r="C4" s="93"/>
      <c r="D4" s="8"/>
      <c r="E4" s="9" t="s">
        <v>393</v>
      </c>
      <c r="F4" s="10"/>
      <c r="G4" s="10"/>
      <c r="H4" s="10"/>
      <c r="I4" s="10"/>
      <c r="J4" s="10"/>
      <c r="K4" s="11"/>
      <c r="L4" s="12" t="s">
        <v>394</v>
      </c>
      <c r="M4" s="8"/>
      <c r="N4" s="9" t="s">
        <v>393</v>
      </c>
      <c r="O4" s="10"/>
      <c r="P4" s="10"/>
      <c r="Q4" s="10"/>
      <c r="R4" s="10"/>
      <c r="S4" s="10"/>
      <c r="T4" s="11"/>
      <c r="U4" s="12" t="s">
        <v>394</v>
      </c>
      <c r="V4" s="8"/>
      <c r="W4" s="9" t="s">
        <v>393</v>
      </c>
      <c r="X4" s="10"/>
      <c r="Y4" s="10"/>
      <c r="Z4" s="10"/>
      <c r="AA4" s="10"/>
      <c r="AB4" s="10"/>
      <c r="AC4" s="11"/>
      <c r="AD4" s="12" t="s">
        <v>394</v>
      </c>
    </row>
    <row r="5" spans="1:30" s="2" customFormat="1" ht="22.5">
      <c r="A5" s="93"/>
      <c r="B5" s="96"/>
      <c r="C5" s="93"/>
      <c r="D5" s="8"/>
      <c r="E5" s="8"/>
      <c r="F5" s="13" t="s">
        <v>395</v>
      </c>
      <c r="G5" s="13" t="s">
        <v>2</v>
      </c>
      <c r="H5" s="13" t="s">
        <v>396</v>
      </c>
      <c r="I5" s="13" t="s">
        <v>1</v>
      </c>
      <c r="J5" s="13" t="s">
        <v>0</v>
      </c>
      <c r="K5" s="13" t="s">
        <v>397</v>
      </c>
      <c r="L5" s="14"/>
      <c r="M5" s="8"/>
      <c r="N5" s="8"/>
      <c r="O5" s="13" t="s">
        <v>395</v>
      </c>
      <c r="P5" s="13" t="s">
        <v>2</v>
      </c>
      <c r="Q5" s="13" t="s">
        <v>396</v>
      </c>
      <c r="R5" s="13" t="s">
        <v>1</v>
      </c>
      <c r="S5" s="13" t="s">
        <v>0</v>
      </c>
      <c r="T5" s="13" t="s">
        <v>397</v>
      </c>
      <c r="U5" s="14"/>
      <c r="V5" s="8"/>
      <c r="W5" s="8"/>
      <c r="X5" s="13" t="s">
        <v>395</v>
      </c>
      <c r="Y5" s="13" t="s">
        <v>2</v>
      </c>
      <c r="Z5" s="13" t="s">
        <v>396</v>
      </c>
      <c r="AA5" s="13" t="s">
        <v>1</v>
      </c>
      <c r="AB5" s="13" t="s">
        <v>0</v>
      </c>
      <c r="AC5" s="13" t="s">
        <v>397</v>
      </c>
      <c r="AD5" s="14"/>
    </row>
    <row r="6" spans="1:30" s="2" customFormat="1" ht="13.5">
      <c r="A6" s="94"/>
      <c r="B6" s="97"/>
      <c r="C6" s="94"/>
      <c r="D6" s="15" t="s">
        <v>398</v>
      </c>
      <c r="E6" s="15" t="s">
        <v>399</v>
      </c>
      <c r="F6" s="16" t="s">
        <v>399</v>
      </c>
      <c r="G6" s="16" t="s">
        <v>399</v>
      </c>
      <c r="H6" s="16" t="s">
        <v>399</v>
      </c>
      <c r="I6" s="16" t="s">
        <v>399</v>
      </c>
      <c r="J6" s="16" t="s">
        <v>399</v>
      </c>
      <c r="K6" s="16" t="s">
        <v>399</v>
      </c>
      <c r="L6" s="17" t="s">
        <v>399</v>
      </c>
      <c r="M6" s="15" t="s">
        <v>399</v>
      </c>
      <c r="N6" s="15" t="s">
        <v>399</v>
      </c>
      <c r="O6" s="16" t="s">
        <v>399</v>
      </c>
      <c r="P6" s="16" t="s">
        <v>399</v>
      </c>
      <c r="Q6" s="16" t="s">
        <v>399</v>
      </c>
      <c r="R6" s="16" t="s">
        <v>399</v>
      </c>
      <c r="S6" s="16" t="s">
        <v>399</v>
      </c>
      <c r="T6" s="16" t="s">
        <v>399</v>
      </c>
      <c r="U6" s="17" t="s">
        <v>399</v>
      </c>
      <c r="V6" s="15" t="s">
        <v>399</v>
      </c>
      <c r="W6" s="15" t="s">
        <v>399</v>
      </c>
      <c r="X6" s="16" t="s">
        <v>399</v>
      </c>
      <c r="Y6" s="16" t="s">
        <v>399</v>
      </c>
      <c r="Z6" s="16" t="s">
        <v>399</v>
      </c>
      <c r="AA6" s="16" t="s">
        <v>399</v>
      </c>
      <c r="AB6" s="16" t="s">
        <v>399</v>
      </c>
      <c r="AC6" s="16" t="s">
        <v>399</v>
      </c>
      <c r="AD6" s="17" t="s">
        <v>399</v>
      </c>
    </row>
    <row r="7" spans="1:30" ht="13.5">
      <c r="A7" s="18" t="s">
        <v>202</v>
      </c>
      <c r="B7" s="18" t="s">
        <v>203</v>
      </c>
      <c r="C7" s="19" t="s">
        <v>204</v>
      </c>
      <c r="D7" s="20">
        <f aca="true" t="shared" si="0" ref="D7:D54">E7+L7</f>
        <v>1386350</v>
      </c>
      <c r="E7" s="20">
        <f aca="true" t="shared" si="1" ref="E7:E54">F7+G7+H7+I7+K7</f>
        <v>239149</v>
      </c>
      <c r="F7" s="21">
        <v>0</v>
      </c>
      <c r="G7" s="21">
        <v>0</v>
      </c>
      <c r="H7" s="21">
        <v>15200</v>
      </c>
      <c r="I7" s="21">
        <v>219464</v>
      </c>
      <c r="J7" s="22" t="s">
        <v>400</v>
      </c>
      <c r="K7" s="21">
        <v>4485</v>
      </c>
      <c r="L7" s="21">
        <v>1147201</v>
      </c>
      <c r="M7" s="20">
        <f aca="true" t="shared" si="2" ref="M7:M54">N7+U7</f>
        <v>300424</v>
      </c>
      <c r="N7" s="20">
        <f aca="true" t="shared" si="3" ref="N7:N54">O7+P7+Q7+R7+T7</f>
        <v>154437</v>
      </c>
      <c r="O7" s="21">
        <v>0</v>
      </c>
      <c r="P7" s="21">
        <v>0</v>
      </c>
      <c r="Q7" s="21">
        <v>0</v>
      </c>
      <c r="R7" s="21">
        <v>109207</v>
      </c>
      <c r="S7" s="22" t="s">
        <v>400</v>
      </c>
      <c r="T7" s="21">
        <v>45230</v>
      </c>
      <c r="U7" s="21">
        <v>145987</v>
      </c>
      <c r="V7" s="20">
        <f aca="true" t="shared" si="4" ref="V7:AA27">D7+M7</f>
        <v>1686774</v>
      </c>
      <c r="W7" s="20">
        <f t="shared" si="4"/>
        <v>393586</v>
      </c>
      <c r="X7" s="20">
        <f t="shared" si="4"/>
        <v>0</v>
      </c>
      <c r="Y7" s="20">
        <f t="shared" si="4"/>
        <v>0</v>
      </c>
      <c r="Z7" s="20">
        <f t="shared" si="4"/>
        <v>15200</v>
      </c>
      <c r="AA7" s="20">
        <f t="shared" si="4"/>
        <v>328671</v>
      </c>
      <c r="AB7" s="23" t="s">
        <v>400</v>
      </c>
      <c r="AC7" s="20">
        <f aca="true" t="shared" si="5" ref="AC7:AD34">K7+T7</f>
        <v>49715</v>
      </c>
      <c r="AD7" s="20">
        <f t="shared" si="5"/>
        <v>1293188</v>
      </c>
    </row>
    <row r="8" spans="1:30" ht="13.5">
      <c r="A8" s="18" t="s">
        <v>202</v>
      </c>
      <c r="B8" s="18" t="s">
        <v>205</v>
      </c>
      <c r="C8" s="19" t="s">
        <v>206</v>
      </c>
      <c r="D8" s="20">
        <f t="shared" si="0"/>
        <v>5993352</v>
      </c>
      <c r="E8" s="20">
        <f t="shared" si="1"/>
        <v>4392546</v>
      </c>
      <c r="F8" s="21">
        <v>970501</v>
      </c>
      <c r="G8" s="21">
        <v>124630</v>
      </c>
      <c r="H8" s="21">
        <v>3112200</v>
      </c>
      <c r="I8" s="21">
        <v>184928</v>
      </c>
      <c r="J8" s="22" t="s">
        <v>400</v>
      </c>
      <c r="K8" s="21">
        <v>287</v>
      </c>
      <c r="L8" s="21">
        <v>1600806</v>
      </c>
      <c r="M8" s="20">
        <f t="shared" si="2"/>
        <v>274516</v>
      </c>
      <c r="N8" s="20">
        <f t="shared" si="3"/>
        <v>0</v>
      </c>
      <c r="O8" s="21">
        <v>0</v>
      </c>
      <c r="P8" s="21">
        <v>0</v>
      </c>
      <c r="Q8" s="21">
        <v>0</v>
      </c>
      <c r="R8" s="21">
        <v>0</v>
      </c>
      <c r="S8" s="22" t="s">
        <v>400</v>
      </c>
      <c r="T8" s="21">
        <v>0</v>
      </c>
      <c r="U8" s="21">
        <v>274516</v>
      </c>
      <c r="V8" s="20">
        <f t="shared" si="4"/>
        <v>6267868</v>
      </c>
      <c r="W8" s="20">
        <f t="shared" si="4"/>
        <v>4392546</v>
      </c>
      <c r="X8" s="20">
        <f t="shared" si="4"/>
        <v>970501</v>
      </c>
      <c r="Y8" s="20">
        <f t="shared" si="4"/>
        <v>124630</v>
      </c>
      <c r="Z8" s="20">
        <f t="shared" si="4"/>
        <v>3112200</v>
      </c>
      <c r="AA8" s="20">
        <f t="shared" si="4"/>
        <v>184928</v>
      </c>
      <c r="AB8" s="23" t="s">
        <v>400</v>
      </c>
      <c r="AC8" s="20">
        <f t="shared" si="5"/>
        <v>287</v>
      </c>
      <c r="AD8" s="20">
        <f t="shared" si="5"/>
        <v>1875322</v>
      </c>
    </row>
    <row r="9" spans="1:30" ht="13.5">
      <c r="A9" s="18" t="s">
        <v>202</v>
      </c>
      <c r="B9" s="18" t="s">
        <v>207</v>
      </c>
      <c r="C9" s="19" t="s">
        <v>208</v>
      </c>
      <c r="D9" s="20">
        <f t="shared" si="0"/>
        <v>574244</v>
      </c>
      <c r="E9" s="20">
        <f t="shared" si="1"/>
        <v>23648</v>
      </c>
      <c r="F9" s="21">
        <v>0</v>
      </c>
      <c r="G9" s="21">
        <v>232</v>
      </c>
      <c r="H9" s="21">
        <v>0</v>
      </c>
      <c r="I9" s="21">
        <v>23416</v>
      </c>
      <c r="J9" s="22" t="s">
        <v>400</v>
      </c>
      <c r="K9" s="21">
        <v>0</v>
      </c>
      <c r="L9" s="21">
        <v>550596</v>
      </c>
      <c r="M9" s="20">
        <f t="shared" si="2"/>
        <v>145126</v>
      </c>
      <c r="N9" s="20">
        <f t="shared" si="3"/>
        <v>80037</v>
      </c>
      <c r="O9" s="21">
        <v>0</v>
      </c>
      <c r="P9" s="21">
        <v>0</v>
      </c>
      <c r="Q9" s="21">
        <v>0</v>
      </c>
      <c r="R9" s="21">
        <v>80037</v>
      </c>
      <c r="S9" s="22" t="s">
        <v>400</v>
      </c>
      <c r="T9" s="21">
        <v>0</v>
      </c>
      <c r="U9" s="21">
        <v>65089</v>
      </c>
      <c r="V9" s="20">
        <f t="shared" si="4"/>
        <v>719370</v>
      </c>
      <c r="W9" s="20">
        <f t="shared" si="4"/>
        <v>103685</v>
      </c>
      <c r="X9" s="20">
        <f t="shared" si="4"/>
        <v>0</v>
      </c>
      <c r="Y9" s="20">
        <f t="shared" si="4"/>
        <v>232</v>
      </c>
      <c r="Z9" s="20">
        <f t="shared" si="4"/>
        <v>0</v>
      </c>
      <c r="AA9" s="20">
        <f t="shared" si="4"/>
        <v>103453</v>
      </c>
      <c r="AB9" s="23" t="s">
        <v>400</v>
      </c>
      <c r="AC9" s="20">
        <f t="shared" si="5"/>
        <v>0</v>
      </c>
      <c r="AD9" s="20">
        <f t="shared" si="5"/>
        <v>615685</v>
      </c>
    </row>
    <row r="10" spans="1:30" ht="13.5">
      <c r="A10" s="18" t="s">
        <v>202</v>
      </c>
      <c r="B10" s="18" t="s">
        <v>209</v>
      </c>
      <c r="C10" s="19" t="s">
        <v>210</v>
      </c>
      <c r="D10" s="20">
        <f t="shared" si="0"/>
        <v>656535</v>
      </c>
      <c r="E10" s="20">
        <f t="shared" si="1"/>
        <v>5113</v>
      </c>
      <c r="F10" s="21">
        <v>0</v>
      </c>
      <c r="G10" s="21">
        <v>0</v>
      </c>
      <c r="H10" s="21">
        <v>0</v>
      </c>
      <c r="I10" s="21">
        <v>1546</v>
      </c>
      <c r="J10" s="22" t="s">
        <v>400</v>
      </c>
      <c r="K10" s="21">
        <v>3567</v>
      </c>
      <c r="L10" s="21">
        <v>651422</v>
      </c>
      <c r="M10" s="20">
        <f t="shared" si="2"/>
        <v>119177</v>
      </c>
      <c r="N10" s="20">
        <f t="shared" si="3"/>
        <v>18291</v>
      </c>
      <c r="O10" s="21">
        <v>0</v>
      </c>
      <c r="P10" s="21">
        <v>0</v>
      </c>
      <c r="Q10" s="21">
        <v>0</v>
      </c>
      <c r="R10" s="21">
        <v>18251</v>
      </c>
      <c r="S10" s="22" t="s">
        <v>400</v>
      </c>
      <c r="T10" s="21">
        <v>40</v>
      </c>
      <c r="U10" s="21">
        <v>100886</v>
      </c>
      <c r="V10" s="20">
        <f t="shared" si="4"/>
        <v>775712</v>
      </c>
      <c r="W10" s="20">
        <f t="shared" si="4"/>
        <v>23404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19797</v>
      </c>
      <c r="AB10" s="23" t="s">
        <v>400</v>
      </c>
      <c r="AC10" s="20">
        <f t="shared" si="5"/>
        <v>3607</v>
      </c>
      <c r="AD10" s="20">
        <f t="shared" si="5"/>
        <v>752308</v>
      </c>
    </row>
    <row r="11" spans="1:30" ht="13.5">
      <c r="A11" s="18" t="s">
        <v>202</v>
      </c>
      <c r="B11" s="18" t="s">
        <v>211</v>
      </c>
      <c r="C11" s="19" t="s">
        <v>141</v>
      </c>
      <c r="D11" s="20">
        <f t="shared" si="0"/>
        <v>97607</v>
      </c>
      <c r="E11" s="20">
        <f t="shared" si="1"/>
        <v>17284</v>
      </c>
      <c r="F11" s="21">
        <v>7945</v>
      </c>
      <c r="G11" s="21">
        <v>0</v>
      </c>
      <c r="H11" s="21">
        <v>0</v>
      </c>
      <c r="I11" s="21">
        <v>4233</v>
      </c>
      <c r="J11" s="22" t="s">
        <v>400</v>
      </c>
      <c r="K11" s="21">
        <v>5106</v>
      </c>
      <c r="L11" s="21">
        <v>80323</v>
      </c>
      <c r="M11" s="20">
        <f t="shared" si="2"/>
        <v>16822</v>
      </c>
      <c r="N11" s="20">
        <f t="shared" si="3"/>
        <v>2</v>
      </c>
      <c r="O11" s="21">
        <v>0</v>
      </c>
      <c r="P11" s="21">
        <v>0</v>
      </c>
      <c r="Q11" s="21">
        <v>0</v>
      </c>
      <c r="R11" s="21">
        <v>0</v>
      </c>
      <c r="S11" s="22" t="s">
        <v>400</v>
      </c>
      <c r="T11" s="21">
        <v>2</v>
      </c>
      <c r="U11" s="21">
        <v>16820</v>
      </c>
      <c r="V11" s="20">
        <f t="shared" si="4"/>
        <v>114429</v>
      </c>
      <c r="W11" s="20">
        <f t="shared" si="4"/>
        <v>17286</v>
      </c>
      <c r="X11" s="20">
        <f t="shared" si="4"/>
        <v>7945</v>
      </c>
      <c r="Y11" s="20">
        <f t="shared" si="4"/>
        <v>0</v>
      </c>
      <c r="Z11" s="20">
        <f t="shared" si="4"/>
        <v>0</v>
      </c>
      <c r="AA11" s="20">
        <f t="shared" si="4"/>
        <v>4233</v>
      </c>
      <c r="AB11" s="23" t="s">
        <v>400</v>
      </c>
      <c r="AC11" s="20">
        <f t="shared" si="5"/>
        <v>5108</v>
      </c>
      <c r="AD11" s="20">
        <f t="shared" si="5"/>
        <v>97143</v>
      </c>
    </row>
    <row r="12" spans="1:30" ht="13.5">
      <c r="A12" s="18" t="s">
        <v>202</v>
      </c>
      <c r="B12" s="18" t="s">
        <v>212</v>
      </c>
      <c r="C12" s="19" t="s">
        <v>213</v>
      </c>
      <c r="D12" s="20">
        <f t="shared" si="0"/>
        <v>112869</v>
      </c>
      <c r="E12" s="20">
        <f t="shared" si="1"/>
        <v>1819</v>
      </c>
      <c r="F12" s="21">
        <v>0</v>
      </c>
      <c r="G12" s="21">
        <v>499</v>
      </c>
      <c r="H12" s="21">
        <v>0</v>
      </c>
      <c r="I12" s="21">
        <v>1308</v>
      </c>
      <c r="J12" s="22" t="s">
        <v>400</v>
      </c>
      <c r="K12" s="21">
        <v>12</v>
      </c>
      <c r="L12" s="21">
        <v>111050</v>
      </c>
      <c r="M12" s="20">
        <f t="shared" si="2"/>
        <v>38043</v>
      </c>
      <c r="N12" s="20">
        <f t="shared" si="3"/>
        <v>21</v>
      </c>
      <c r="O12" s="21">
        <v>0</v>
      </c>
      <c r="P12" s="21">
        <v>0</v>
      </c>
      <c r="Q12" s="21">
        <v>0</v>
      </c>
      <c r="R12" s="21">
        <v>0</v>
      </c>
      <c r="S12" s="22" t="s">
        <v>400</v>
      </c>
      <c r="T12" s="21">
        <v>21</v>
      </c>
      <c r="U12" s="21">
        <v>38022</v>
      </c>
      <c r="V12" s="20">
        <f t="shared" si="4"/>
        <v>150912</v>
      </c>
      <c r="W12" s="20">
        <f t="shared" si="4"/>
        <v>1840</v>
      </c>
      <c r="X12" s="20">
        <f t="shared" si="4"/>
        <v>0</v>
      </c>
      <c r="Y12" s="20">
        <f t="shared" si="4"/>
        <v>499</v>
      </c>
      <c r="Z12" s="20">
        <f t="shared" si="4"/>
        <v>0</v>
      </c>
      <c r="AA12" s="20">
        <f t="shared" si="4"/>
        <v>1308</v>
      </c>
      <c r="AB12" s="23" t="s">
        <v>400</v>
      </c>
      <c r="AC12" s="20">
        <f t="shared" si="5"/>
        <v>33</v>
      </c>
      <c r="AD12" s="20">
        <f t="shared" si="5"/>
        <v>149072</v>
      </c>
    </row>
    <row r="13" spans="1:30" ht="13.5">
      <c r="A13" s="18" t="s">
        <v>202</v>
      </c>
      <c r="B13" s="18" t="s">
        <v>214</v>
      </c>
      <c r="C13" s="19" t="s">
        <v>215</v>
      </c>
      <c r="D13" s="20">
        <f t="shared" si="0"/>
        <v>40581</v>
      </c>
      <c r="E13" s="20">
        <f t="shared" si="1"/>
        <v>1690</v>
      </c>
      <c r="F13" s="21">
        <v>0</v>
      </c>
      <c r="G13" s="21">
        <v>0</v>
      </c>
      <c r="H13" s="21">
        <v>0</v>
      </c>
      <c r="I13" s="21">
        <v>1684</v>
      </c>
      <c r="J13" s="22" t="s">
        <v>400</v>
      </c>
      <c r="K13" s="21">
        <v>6</v>
      </c>
      <c r="L13" s="21">
        <v>38891</v>
      </c>
      <c r="M13" s="20">
        <f t="shared" si="2"/>
        <v>8486</v>
      </c>
      <c r="N13" s="20">
        <f t="shared" si="3"/>
        <v>3</v>
      </c>
      <c r="O13" s="21">
        <v>0</v>
      </c>
      <c r="P13" s="21">
        <v>0</v>
      </c>
      <c r="Q13" s="21">
        <v>0</v>
      </c>
      <c r="R13" s="21">
        <v>0</v>
      </c>
      <c r="S13" s="22" t="s">
        <v>400</v>
      </c>
      <c r="T13" s="21">
        <v>3</v>
      </c>
      <c r="U13" s="21">
        <v>8483</v>
      </c>
      <c r="V13" s="20">
        <f t="shared" si="4"/>
        <v>49067</v>
      </c>
      <c r="W13" s="20">
        <f t="shared" si="4"/>
        <v>1693</v>
      </c>
      <c r="X13" s="20">
        <f t="shared" si="4"/>
        <v>0</v>
      </c>
      <c r="Y13" s="20">
        <f t="shared" si="4"/>
        <v>0</v>
      </c>
      <c r="Z13" s="20">
        <f t="shared" si="4"/>
        <v>0</v>
      </c>
      <c r="AA13" s="20">
        <f t="shared" si="4"/>
        <v>1684</v>
      </c>
      <c r="AB13" s="23" t="s">
        <v>400</v>
      </c>
      <c r="AC13" s="20">
        <f t="shared" si="5"/>
        <v>9</v>
      </c>
      <c r="AD13" s="20">
        <f t="shared" si="5"/>
        <v>47374</v>
      </c>
    </row>
    <row r="14" spans="1:30" ht="13.5">
      <c r="A14" s="18" t="s">
        <v>202</v>
      </c>
      <c r="B14" s="18" t="s">
        <v>216</v>
      </c>
      <c r="C14" s="19" t="s">
        <v>217</v>
      </c>
      <c r="D14" s="20">
        <f t="shared" si="0"/>
        <v>100505</v>
      </c>
      <c r="E14" s="20">
        <f t="shared" si="1"/>
        <v>10743</v>
      </c>
      <c r="F14" s="21">
        <v>0</v>
      </c>
      <c r="G14" s="21">
        <v>0</v>
      </c>
      <c r="H14" s="21">
        <v>0</v>
      </c>
      <c r="I14" s="21">
        <v>10743</v>
      </c>
      <c r="J14" s="22" t="s">
        <v>400</v>
      </c>
      <c r="K14" s="21">
        <v>0</v>
      </c>
      <c r="L14" s="21">
        <v>89762</v>
      </c>
      <c r="M14" s="20">
        <f t="shared" si="2"/>
        <v>20053</v>
      </c>
      <c r="N14" s="20">
        <f t="shared" si="3"/>
        <v>0</v>
      </c>
      <c r="O14" s="21">
        <v>0</v>
      </c>
      <c r="P14" s="21">
        <v>0</v>
      </c>
      <c r="Q14" s="21">
        <v>0</v>
      </c>
      <c r="R14" s="21">
        <v>0</v>
      </c>
      <c r="S14" s="22" t="s">
        <v>400</v>
      </c>
      <c r="T14" s="21">
        <v>0</v>
      </c>
      <c r="U14" s="21">
        <v>20053</v>
      </c>
      <c r="V14" s="20">
        <f t="shared" si="4"/>
        <v>120558</v>
      </c>
      <c r="W14" s="20">
        <f t="shared" si="4"/>
        <v>10743</v>
      </c>
      <c r="X14" s="20">
        <f t="shared" si="4"/>
        <v>0</v>
      </c>
      <c r="Y14" s="20">
        <f t="shared" si="4"/>
        <v>0</v>
      </c>
      <c r="Z14" s="20">
        <f t="shared" si="4"/>
        <v>0</v>
      </c>
      <c r="AA14" s="20">
        <f t="shared" si="4"/>
        <v>10743</v>
      </c>
      <c r="AB14" s="23" t="s">
        <v>400</v>
      </c>
      <c r="AC14" s="20">
        <f t="shared" si="5"/>
        <v>0</v>
      </c>
      <c r="AD14" s="20">
        <f t="shared" si="5"/>
        <v>109815</v>
      </c>
    </row>
    <row r="15" spans="1:30" ht="13.5">
      <c r="A15" s="18" t="s">
        <v>202</v>
      </c>
      <c r="B15" s="18" t="s">
        <v>218</v>
      </c>
      <c r="C15" s="19" t="s">
        <v>219</v>
      </c>
      <c r="D15" s="20">
        <f t="shared" si="0"/>
        <v>15072</v>
      </c>
      <c r="E15" s="20">
        <f t="shared" si="1"/>
        <v>3064</v>
      </c>
      <c r="F15" s="21">
        <v>0</v>
      </c>
      <c r="G15" s="21">
        <v>0</v>
      </c>
      <c r="H15" s="21">
        <v>0</v>
      </c>
      <c r="I15" s="21">
        <v>3064</v>
      </c>
      <c r="J15" s="22" t="s">
        <v>400</v>
      </c>
      <c r="K15" s="21">
        <v>0</v>
      </c>
      <c r="L15" s="21">
        <v>12008</v>
      </c>
      <c r="M15" s="20">
        <f t="shared" si="2"/>
        <v>11951</v>
      </c>
      <c r="N15" s="20">
        <f t="shared" si="3"/>
        <v>10</v>
      </c>
      <c r="O15" s="21">
        <v>0</v>
      </c>
      <c r="P15" s="21">
        <v>0</v>
      </c>
      <c r="Q15" s="21">
        <v>0</v>
      </c>
      <c r="R15" s="21">
        <v>10</v>
      </c>
      <c r="S15" s="22" t="s">
        <v>400</v>
      </c>
      <c r="T15" s="21">
        <v>0</v>
      </c>
      <c r="U15" s="21">
        <v>11941</v>
      </c>
      <c r="V15" s="20">
        <f t="shared" si="4"/>
        <v>27023</v>
      </c>
      <c r="W15" s="20">
        <f t="shared" si="4"/>
        <v>3074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3074</v>
      </c>
      <c r="AB15" s="23" t="s">
        <v>400</v>
      </c>
      <c r="AC15" s="20">
        <f t="shared" si="5"/>
        <v>0</v>
      </c>
      <c r="AD15" s="20">
        <f t="shared" si="5"/>
        <v>23949</v>
      </c>
    </row>
    <row r="16" spans="1:30" ht="13.5">
      <c r="A16" s="18" t="s">
        <v>202</v>
      </c>
      <c r="B16" s="18" t="s">
        <v>220</v>
      </c>
      <c r="C16" s="19" t="s">
        <v>221</v>
      </c>
      <c r="D16" s="20">
        <f t="shared" si="0"/>
        <v>122126</v>
      </c>
      <c r="E16" s="20">
        <f t="shared" si="1"/>
        <v>7695</v>
      </c>
      <c r="F16" s="21">
        <v>0</v>
      </c>
      <c r="G16" s="21">
        <v>0</v>
      </c>
      <c r="H16" s="21">
        <v>0</v>
      </c>
      <c r="I16" s="21">
        <v>7695</v>
      </c>
      <c r="J16" s="22" t="s">
        <v>400</v>
      </c>
      <c r="K16" s="21">
        <v>0</v>
      </c>
      <c r="L16" s="21">
        <v>114431</v>
      </c>
      <c r="M16" s="20">
        <f t="shared" si="2"/>
        <v>16876</v>
      </c>
      <c r="N16" s="20">
        <f t="shared" si="3"/>
        <v>7</v>
      </c>
      <c r="O16" s="21">
        <v>0</v>
      </c>
      <c r="P16" s="21">
        <v>0</v>
      </c>
      <c r="Q16" s="21">
        <v>0</v>
      </c>
      <c r="R16" s="21">
        <v>7</v>
      </c>
      <c r="S16" s="22" t="s">
        <v>400</v>
      </c>
      <c r="T16" s="21">
        <v>0</v>
      </c>
      <c r="U16" s="21">
        <v>16869</v>
      </c>
      <c r="V16" s="20">
        <f t="shared" si="4"/>
        <v>139002</v>
      </c>
      <c r="W16" s="20">
        <f t="shared" si="4"/>
        <v>7702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7702</v>
      </c>
      <c r="AB16" s="23" t="s">
        <v>400</v>
      </c>
      <c r="AC16" s="20">
        <f t="shared" si="5"/>
        <v>0</v>
      </c>
      <c r="AD16" s="20">
        <f t="shared" si="5"/>
        <v>131300</v>
      </c>
    </row>
    <row r="17" spans="1:30" ht="13.5">
      <c r="A17" s="18" t="s">
        <v>202</v>
      </c>
      <c r="B17" s="18" t="s">
        <v>222</v>
      </c>
      <c r="C17" s="19" t="s">
        <v>223</v>
      </c>
      <c r="D17" s="20">
        <f t="shared" si="0"/>
        <v>86575</v>
      </c>
      <c r="E17" s="20">
        <f t="shared" si="1"/>
        <v>3567</v>
      </c>
      <c r="F17" s="21">
        <v>0</v>
      </c>
      <c r="G17" s="21">
        <v>0</v>
      </c>
      <c r="H17" s="21">
        <v>0</v>
      </c>
      <c r="I17" s="21">
        <v>3567</v>
      </c>
      <c r="J17" s="22" t="s">
        <v>400</v>
      </c>
      <c r="K17" s="21">
        <v>0</v>
      </c>
      <c r="L17" s="21">
        <v>83008</v>
      </c>
      <c r="M17" s="20">
        <f t="shared" si="2"/>
        <v>13823</v>
      </c>
      <c r="N17" s="20">
        <f t="shared" si="3"/>
        <v>0</v>
      </c>
      <c r="O17" s="21">
        <v>0</v>
      </c>
      <c r="P17" s="21">
        <v>0</v>
      </c>
      <c r="Q17" s="21">
        <v>0</v>
      </c>
      <c r="R17" s="21">
        <v>0</v>
      </c>
      <c r="S17" s="22" t="s">
        <v>400</v>
      </c>
      <c r="T17" s="21">
        <v>0</v>
      </c>
      <c r="U17" s="21">
        <v>13823</v>
      </c>
      <c r="V17" s="20">
        <f t="shared" si="4"/>
        <v>100398</v>
      </c>
      <c r="W17" s="20">
        <f t="shared" si="4"/>
        <v>3567</v>
      </c>
      <c r="X17" s="20">
        <f t="shared" si="4"/>
        <v>0</v>
      </c>
      <c r="Y17" s="20">
        <f t="shared" si="4"/>
        <v>0</v>
      </c>
      <c r="Z17" s="20">
        <f t="shared" si="4"/>
        <v>0</v>
      </c>
      <c r="AA17" s="20">
        <f t="shared" si="4"/>
        <v>3567</v>
      </c>
      <c r="AB17" s="23" t="s">
        <v>400</v>
      </c>
      <c r="AC17" s="20">
        <f t="shared" si="5"/>
        <v>0</v>
      </c>
      <c r="AD17" s="20">
        <f t="shared" si="5"/>
        <v>96831</v>
      </c>
    </row>
    <row r="18" spans="1:30" ht="13.5">
      <c r="A18" s="18" t="s">
        <v>202</v>
      </c>
      <c r="B18" s="18" t="s">
        <v>224</v>
      </c>
      <c r="C18" s="19" t="s">
        <v>225</v>
      </c>
      <c r="D18" s="20">
        <f t="shared" si="0"/>
        <v>106373</v>
      </c>
      <c r="E18" s="20">
        <f t="shared" si="1"/>
        <v>4166</v>
      </c>
      <c r="F18" s="21">
        <v>0</v>
      </c>
      <c r="G18" s="21">
        <v>0</v>
      </c>
      <c r="H18" s="21">
        <v>0</v>
      </c>
      <c r="I18" s="21">
        <v>4166</v>
      </c>
      <c r="J18" s="22" t="s">
        <v>400</v>
      </c>
      <c r="K18" s="21">
        <v>0</v>
      </c>
      <c r="L18" s="21">
        <v>102207</v>
      </c>
      <c r="M18" s="20">
        <f t="shared" si="2"/>
        <v>11487</v>
      </c>
      <c r="N18" s="20">
        <f t="shared" si="3"/>
        <v>0</v>
      </c>
      <c r="O18" s="21">
        <v>0</v>
      </c>
      <c r="P18" s="21">
        <v>0</v>
      </c>
      <c r="Q18" s="21">
        <v>0</v>
      </c>
      <c r="R18" s="21">
        <v>0</v>
      </c>
      <c r="S18" s="22" t="s">
        <v>400</v>
      </c>
      <c r="T18" s="21">
        <v>0</v>
      </c>
      <c r="U18" s="21">
        <v>11487</v>
      </c>
      <c r="V18" s="20">
        <f t="shared" si="4"/>
        <v>117860</v>
      </c>
      <c r="W18" s="20">
        <f t="shared" si="4"/>
        <v>4166</v>
      </c>
      <c r="X18" s="20">
        <f t="shared" si="4"/>
        <v>0</v>
      </c>
      <c r="Y18" s="20">
        <f t="shared" si="4"/>
        <v>0</v>
      </c>
      <c r="Z18" s="20">
        <f t="shared" si="4"/>
        <v>0</v>
      </c>
      <c r="AA18" s="20">
        <f t="shared" si="4"/>
        <v>4166</v>
      </c>
      <c r="AB18" s="23" t="s">
        <v>400</v>
      </c>
      <c r="AC18" s="20">
        <f t="shared" si="5"/>
        <v>0</v>
      </c>
      <c r="AD18" s="20">
        <f t="shared" si="5"/>
        <v>113694</v>
      </c>
    </row>
    <row r="19" spans="1:30" ht="13.5">
      <c r="A19" s="18" t="s">
        <v>202</v>
      </c>
      <c r="B19" s="18" t="s">
        <v>226</v>
      </c>
      <c r="C19" s="19" t="s">
        <v>227</v>
      </c>
      <c r="D19" s="20">
        <f t="shared" si="0"/>
        <v>46010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2" t="s">
        <v>400</v>
      </c>
      <c r="K19" s="21">
        <v>0</v>
      </c>
      <c r="L19" s="21">
        <v>46010</v>
      </c>
      <c r="M19" s="20">
        <f t="shared" si="2"/>
        <v>13188</v>
      </c>
      <c r="N19" s="20">
        <f t="shared" si="3"/>
        <v>0</v>
      </c>
      <c r="O19" s="21">
        <v>0</v>
      </c>
      <c r="P19" s="21">
        <v>0</v>
      </c>
      <c r="Q19" s="21">
        <v>0</v>
      </c>
      <c r="R19" s="21">
        <v>0</v>
      </c>
      <c r="S19" s="22" t="s">
        <v>400</v>
      </c>
      <c r="T19" s="21">
        <v>0</v>
      </c>
      <c r="U19" s="21">
        <v>13188</v>
      </c>
      <c r="V19" s="20">
        <f t="shared" si="4"/>
        <v>59198</v>
      </c>
      <c r="W19" s="20">
        <f t="shared" si="4"/>
        <v>0</v>
      </c>
      <c r="X19" s="20">
        <f t="shared" si="4"/>
        <v>0</v>
      </c>
      <c r="Y19" s="20">
        <f t="shared" si="4"/>
        <v>0</v>
      </c>
      <c r="Z19" s="20">
        <f t="shared" si="4"/>
        <v>0</v>
      </c>
      <c r="AA19" s="20">
        <f t="shared" si="4"/>
        <v>0</v>
      </c>
      <c r="AB19" s="23" t="s">
        <v>400</v>
      </c>
      <c r="AC19" s="20">
        <f t="shared" si="5"/>
        <v>0</v>
      </c>
      <c r="AD19" s="20">
        <f t="shared" si="5"/>
        <v>59198</v>
      </c>
    </row>
    <row r="20" spans="1:30" ht="13.5">
      <c r="A20" s="18" t="s">
        <v>202</v>
      </c>
      <c r="B20" s="18" t="s">
        <v>228</v>
      </c>
      <c r="C20" s="19" t="s">
        <v>229</v>
      </c>
      <c r="D20" s="20">
        <f t="shared" si="0"/>
        <v>31781</v>
      </c>
      <c r="E20" s="20">
        <f t="shared" si="1"/>
        <v>0</v>
      </c>
      <c r="F20" s="21">
        <v>0</v>
      </c>
      <c r="G20" s="21">
        <v>0</v>
      </c>
      <c r="H20" s="21">
        <v>0</v>
      </c>
      <c r="I20" s="21">
        <v>0</v>
      </c>
      <c r="J20" s="22" t="s">
        <v>400</v>
      </c>
      <c r="K20" s="21">
        <v>0</v>
      </c>
      <c r="L20" s="21">
        <v>31781</v>
      </c>
      <c r="M20" s="20">
        <f t="shared" si="2"/>
        <v>5570</v>
      </c>
      <c r="N20" s="20">
        <f t="shared" si="3"/>
        <v>0</v>
      </c>
      <c r="O20" s="21">
        <v>0</v>
      </c>
      <c r="P20" s="21">
        <v>0</v>
      </c>
      <c r="Q20" s="21">
        <v>0</v>
      </c>
      <c r="R20" s="21">
        <v>0</v>
      </c>
      <c r="S20" s="22" t="s">
        <v>400</v>
      </c>
      <c r="T20" s="21">
        <v>0</v>
      </c>
      <c r="U20" s="21">
        <v>5570</v>
      </c>
      <c r="V20" s="20">
        <f t="shared" si="4"/>
        <v>37351</v>
      </c>
      <c r="W20" s="20">
        <f t="shared" si="4"/>
        <v>0</v>
      </c>
      <c r="X20" s="20">
        <f t="shared" si="4"/>
        <v>0</v>
      </c>
      <c r="Y20" s="20">
        <f t="shared" si="4"/>
        <v>0</v>
      </c>
      <c r="Z20" s="20">
        <f t="shared" si="4"/>
        <v>0</v>
      </c>
      <c r="AA20" s="20">
        <f t="shared" si="4"/>
        <v>0</v>
      </c>
      <c r="AB20" s="23" t="s">
        <v>400</v>
      </c>
      <c r="AC20" s="20">
        <f t="shared" si="5"/>
        <v>0</v>
      </c>
      <c r="AD20" s="20">
        <f t="shared" si="5"/>
        <v>37351</v>
      </c>
    </row>
    <row r="21" spans="1:30" ht="13.5">
      <c r="A21" s="18" t="s">
        <v>202</v>
      </c>
      <c r="B21" s="18" t="s">
        <v>230</v>
      </c>
      <c r="C21" s="19" t="s">
        <v>231</v>
      </c>
      <c r="D21" s="20">
        <f t="shared" si="0"/>
        <v>150220</v>
      </c>
      <c r="E21" s="20">
        <f t="shared" si="1"/>
        <v>12502</v>
      </c>
      <c r="F21" s="21">
        <v>0</v>
      </c>
      <c r="G21" s="21">
        <v>0</v>
      </c>
      <c r="H21" s="21">
        <v>0</v>
      </c>
      <c r="I21" s="21">
        <v>12502</v>
      </c>
      <c r="J21" s="22" t="s">
        <v>400</v>
      </c>
      <c r="K21" s="21">
        <v>0</v>
      </c>
      <c r="L21" s="21">
        <v>137718</v>
      </c>
      <c r="M21" s="20">
        <f t="shared" si="2"/>
        <v>27381</v>
      </c>
      <c r="N21" s="20">
        <f t="shared" si="3"/>
        <v>5</v>
      </c>
      <c r="O21" s="21">
        <v>0</v>
      </c>
      <c r="P21" s="21">
        <v>0</v>
      </c>
      <c r="Q21" s="21">
        <v>0</v>
      </c>
      <c r="R21" s="21">
        <v>5</v>
      </c>
      <c r="S21" s="22" t="s">
        <v>400</v>
      </c>
      <c r="T21" s="21">
        <v>0</v>
      </c>
      <c r="U21" s="21">
        <v>27376</v>
      </c>
      <c r="V21" s="20">
        <f t="shared" si="4"/>
        <v>177601</v>
      </c>
      <c r="W21" s="20">
        <f t="shared" si="4"/>
        <v>12507</v>
      </c>
      <c r="X21" s="20">
        <f t="shared" si="4"/>
        <v>0</v>
      </c>
      <c r="Y21" s="20">
        <f t="shared" si="4"/>
        <v>0</v>
      </c>
      <c r="Z21" s="20">
        <f t="shared" si="4"/>
        <v>0</v>
      </c>
      <c r="AA21" s="20">
        <f t="shared" si="4"/>
        <v>12507</v>
      </c>
      <c r="AB21" s="23" t="s">
        <v>400</v>
      </c>
      <c r="AC21" s="20">
        <f t="shared" si="5"/>
        <v>0</v>
      </c>
      <c r="AD21" s="20">
        <f t="shared" si="5"/>
        <v>165094</v>
      </c>
    </row>
    <row r="22" spans="1:30" ht="13.5">
      <c r="A22" s="18" t="s">
        <v>202</v>
      </c>
      <c r="B22" s="18" t="s">
        <v>232</v>
      </c>
      <c r="C22" s="19" t="s">
        <v>233</v>
      </c>
      <c r="D22" s="20">
        <f t="shared" si="0"/>
        <v>116276</v>
      </c>
      <c r="E22" s="20">
        <f t="shared" si="1"/>
        <v>13896</v>
      </c>
      <c r="F22" s="21">
        <v>0</v>
      </c>
      <c r="G22" s="21">
        <v>0</v>
      </c>
      <c r="H22" s="21">
        <v>0</v>
      </c>
      <c r="I22" s="21">
        <v>13896</v>
      </c>
      <c r="J22" s="22" t="s">
        <v>400</v>
      </c>
      <c r="K22" s="21">
        <v>0</v>
      </c>
      <c r="L22" s="21">
        <v>102380</v>
      </c>
      <c r="M22" s="20">
        <f t="shared" si="2"/>
        <v>21638</v>
      </c>
      <c r="N22" s="20">
        <f t="shared" si="3"/>
        <v>6</v>
      </c>
      <c r="O22" s="21">
        <v>0</v>
      </c>
      <c r="P22" s="21">
        <v>0</v>
      </c>
      <c r="Q22" s="21">
        <v>0</v>
      </c>
      <c r="R22" s="21">
        <v>6</v>
      </c>
      <c r="S22" s="22" t="s">
        <v>400</v>
      </c>
      <c r="T22" s="21">
        <v>0</v>
      </c>
      <c r="U22" s="21">
        <v>21632</v>
      </c>
      <c r="V22" s="20">
        <f t="shared" si="4"/>
        <v>137914</v>
      </c>
      <c r="W22" s="20">
        <f t="shared" si="4"/>
        <v>13902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13902</v>
      </c>
      <c r="AB22" s="23" t="s">
        <v>400</v>
      </c>
      <c r="AC22" s="20">
        <f t="shared" si="5"/>
        <v>0</v>
      </c>
      <c r="AD22" s="20">
        <f t="shared" si="5"/>
        <v>124012</v>
      </c>
    </row>
    <row r="23" spans="1:30" ht="13.5">
      <c r="A23" s="18" t="s">
        <v>202</v>
      </c>
      <c r="B23" s="18" t="s">
        <v>234</v>
      </c>
      <c r="C23" s="19" t="s">
        <v>235</v>
      </c>
      <c r="D23" s="20">
        <f t="shared" si="0"/>
        <v>49807</v>
      </c>
      <c r="E23" s="20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2" t="s">
        <v>400</v>
      </c>
      <c r="K23" s="21">
        <v>0</v>
      </c>
      <c r="L23" s="21">
        <v>49807</v>
      </c>
      <c r="M23" s="20">
        <f t="shared" si="2"/>
        <v>7805</v>
      </c>
      <c r="N23" s="20">
        <f t="shared" si="3"/>
        <v>0</v>
      </c>
      <c r="O23" s="21">
        <v>0</v>
      </c>
      <c r="P23" s="21">
        <v>0</v>
      </c>
      <c r="Q23" s="21">
        <v>0</v>
      </c>
      <c r="R23" s="21">
        <v>0</v>
      </c>
      <c r="S23" s="22" t="s">
        <v>400</v>
      </c>
      <c r="T23" s="21">
        <v>0</v>
      </c>
      <c r="U23" s="21">
        <v>7805</v>
      </c>
      <c r="V23" s="20">
        <f t="shared" si="4"/>
        <v>57612</v>
      </c>
      <c r="W23" s="20">
        <f t="shared" si="4"/>
        <v>0</v>
      </c>
      <c r="X23" s="20">
        <f t="shared" si="4"/>
        <v>0</v>
      </c>
      <c r="Y23" s="20">
        <f t="shared" si="4"/>
        <v>0</v>
      </c>
      <c r="Z23" s="20">
        <f t="shared" si="4"/>
        <v>0</v>
      </c>
      <c r="AA23" s="20">
        <f t="shared" si="4"/>
        <v>0</v>
      </c>
      <c r="AB23" s="23" t="s">
        <v>400</v>
      </c>
      <c r="AC23" s="20">
        <f t="shared" si="5"/>
        <v>0</v>
      </c>
      <c r="AD23" s="20">
        <f t="shared" si="5"/>
        <v>57612</v>
      </c>
    </row>
    <row r="24" spans="1:30" ht="13.5">
      <c r="A24" s="18" t="s">
        <v>202</v>
      </c>
      <c r="B24" s="18" t="s">
        <v>236</v>
      </c>
      <c r="C24" s="19" t="s">
        <v>237</v>
      </c>
      <c r="D24" s="20">
        <f t="shared" si="0"/>
        <v>100943</v>
      </c>
      <c r="E24" s="20">
        <f t="shared" si="1"/>
        <v>11542</v>
      </c>
      <c r="F24" s="21">
        <v>0</v>
      </c>
      <c r="G24" s="21">
        <v>2364</v>
      </c>
      <c r="H24" s="21">
        <v>0</v>
      </c>
      <c r="I24" s="21">
        <v>9175</v>
      </c>
      <c r="J24" s="22" t="s">
        <v>400</v>
      </c>
      <c r="K24" s="21">
        <v>3</v>
      </c>
      <c r="L24" s="21">
        <v>89401</v>
      </c>
      <c r="M24" s="20">
        <f t="shared" si="2"/>
        <v>26033</v>
      </c>
      <c r="N24" s="20">
        <f t="shared" si="3"/>
        <v>4566</v>
      </c>
      <c r="O24" s="21">
        <v>0</v>
      </c>
      <c r="P24" s="21">
        <v>0</v>
      </c>
      <c r="Q24" s="21">
        <v>0</v>
      </c>
      <c r="R24" s="21">
        <v>4563</v>
      </c>
      <c r="S24" s="22" t="s">
        <v>400</v>
      </c>
      <c r="T24" s="21">
        <v>3</v>
      </c>
      <c r="U24" s="21">
        <v>21467</v>
      </c>
      <c r="V24" s="20">
        <f t="shared" si="4"/>
        <v>126976</v>
      </c>
      <c r="W24" s="20">
        <f t="shared" si="4"/>
        <v>16108</v>
      </c>
      <c r="X24" s="20">
        <f t="shared" si="4"/>
        <v>0</v>
      </c>
      <c r="Y24" s="20">
        <f t="shared" si="4"/>
        <v>2364</v>
      </c>
      <c r="Z24" s="20">
        <f t="shared" si="4"/>
        <v>0</v>
      </c>
      <c r="AA24" s="20">
        <f t="shared" si="4"/>
        <v>13738</v>
      </c>
      <c r="AB24" s="23" t="s">
        <v>400</v>
      </c>
      <c r="AC24" s="20">
        <f t="shared" si="5"/>
        <v>6</v>
      </c>
      <c r="AD24" s="20">
        <f t="shared" si="5"/>
        <v>110868</v>
      </c>
    </row>
    <row r="25" spans="1:30" ht="13.5">
      <c r="A25" s="18" t="s">
        <v>202</v>
      </c>
      <c r="B25" s="18" t="s">
        <v>238</v>
      </c>
      <c r="C25" s="19" t="s">
        <v>239</v>
      </c>
      <c r="D25" s="20">
        <f t="shared" si="0"/>
        <v>64424</v>
      </c>
      <c r="E25" s="20">
        <f t="shared" si="1"/>
        <v>8441</v>
      </c>
      <c r="F25" s="21">
        <v>0</v>
      </c>
      <c r="G25" s="21">
        <v>0</v>
      </c>
      <c r="H25" s="21">
        <v>0</v>
      </c>
      <c r="I25" s="21">
        <v>8407</v>
      </c>
      <c r="J25" s="22" t="s">
        <v>400</v>
      </c>
      <c r="K25" s="21">
        <v>34</v>
      </c>
      <c r="L25" s="21">
        <v>55983</v>
      </c>
      <c r="M25" s="20">
        <f t="shared" si="2"/>
        <v>4948</v>
      </c>
      <c r="N25" s="20">
        <f t="shared" si="3"/>
        <v>0</v>
      </c>
      <c r="O25" s="21">
        <v>0</v>
      </c>
      <c r="P25" s="21">
        <v>0</v>
      </c>
      <c r="Q25" s="21">
        <v>0</v>
      </c>
      <c r="R25" s="21">
        <v>0</v>
      </c>
      <c r="S25" s="22" t="s">
        <v>400</v>
      </c>
      <c r="T25" s="21">
        <v>0</v>
      </c>
      <c r="U25" s="21">
        <v>4948</v>
      </c>
      <c r="V25" s="20">
        <f t="shared" si="4"/>
        <v>69372</v>
      </c>
      <c r="W25" s="20">
        <f t="shared" si="4"/>
        <v>8441</v>
      </c>
      <c r="X25" s="20">
        <f t="shared" si="4"/>
        <v>0</v>
      </c>
      <c r="Y25" s="20">
        <f t="shared" si="4"/>
        <v>0</v>
      </c>
      <c r="Z25" s="20">
        <f t="shared" si="4"/>
        <v>0</v>
      </c>
      <c r="AA25" s="20">
        <f t="shared" si="4"/>
        <v>8407</v>
      </c>
      <c r="AB25" s="23" t="s">
        <v>400</v>
      </c>
      <c r="AC25" s="20">
        <f t="shared" si="5"/>
        <v>34</v>
      </c>
      <c r="AD25" s="20">
        <f t="shared" si="5"/>
        <v>60931</v>
      </c>
    </row>
    <row r="26" spans="1:30" ht="13.5">
      <c r="A26" s="18" t="s">
        <v>202</v>
      </c>
      <c r="B26" s="18" t="s">
        <v>240</v>
      </c>
      <c r="C26" s="19" t="s">
        <v>401</v>
      </c>
      <c r="D26" s="20">
        <f t="shared" si="0"/>
        <v>25758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2" t="s">
        <v>400</v>
      </c>
      <c r="K26" s="21">
        <v>0</v>
      </c>
      <c r="L26" s="21">
        <v>25758</v>
      </c>
      <c r="M26" s="20">
        <f t="shared" si="2"/>
        <v>5402</v>
      </c>
      <c r="N26" s="20">
        <f t="shared" si="3"/>
        <v>0</v>
      </c>
      <c r="O26" s="21">
        <v>0</v>
      </c>
      <c r="P26" s="21">
        <v>0</v>
      </c>
      <c r="Q26" s="21">
        <v>0</v>
      </c>
      <c r="R26" s="21">
        <v>0</v>
      </c>
      <c r="S26" s="22" t="s">
        <v>400</v>
      </c>
      <c r="T26" s="21">
        <v>0</v>
      </c>
      <c r="U26" s="21">
        <v>5402</v>
      </c>
      <c r="V26" s="20">
        <f t="shared" si="4"/>
        <v>31160</v>
      </c>
      <c r="W26" s="20">
        <f t="shared" si="4"/>
        <v>0</v>
      </c>
      <c r="X26" s="20">
        <f t="shared" si="4"/>
        <v>0</v>
      </c>
      <c r="Y26" s="20">
        <f t="shared" si="4"/>
        <v>0</v>
      </c>
      <c r="Z26" s="20">
        <f t="shared" si="4"/>
        <v>0</v>
      </c>
      <c r="AA26" s="20">
        <f t="shared" si="4"/>
        <v>0</v>
      </c>
      <c r="AB26" s="23" t="s">
        <v>400</v>
      </c>
      <c r="AC26" s="20">
        <f t="shared" si="5"/>
        <v>0</v>
      </c>
      <c r="AD26" s="20">
        <f t="shared" si="5"/>
        <v>31160</v>
      </c>
    </row>
    <row r="27" spans="1:30" ht="13.5">
      <c r="A27" s="18" t="s">
        <v>202</v>
      </c>
      <c r="B27" s="18" t="s">
        <v>241</v>
      </c>
      <c r="C27" s="19" t="s">
        <v>142</v>
      </c>
      <c r="D27" s="20">
        <f t="shared" si="0"/>
        <v>45477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2" t="s">
        <v>400</v>
      </c>
      <c r="K27" s="21">
        <v>0</v>
      </c>
      <c r="L27" s="21">
        <v>45477</v>
      </c>
      <c r="M27" s="20">
        <f t="shared" si="2"/>
        <v>3833</v>
      </c>
      <c r="N27" s="20">
        <f t="shared" si="3"/>
        <v>0</v>
      </c>
      <c r="O27" s="21">
        <v>0</v>
      </c>
      <c r="P27" s="21">
        <v>0</v>
      </c>
      <c r="Q27" s="21">
        <v>0</v>
      </c>
      <c r="R27" s="21">
        <v>0</v>
      </c>
      <c r="S27" s="22" t="s">
        <v>400</v>
      </c>
      <c r="T27" s="21">
        <v>0</v>
      </c>
      <c r="U27" s="21">
        <v>3833</v>
      </c>
      <c r="V27" s="20">
        <f t="shared" si="4"/>
        <v>49310</v>
      </c>
      <c r="W27" s="20">
        <f t="shared" si="4"/>
        <v>0</v>
      </c>
      <c r="X27" s="20">
        <f t="shared" si="4"/>
        <v>0</v>
      </c>
      <c r="Y27" s="20">
        <f t="shared" si="4"/>
        <v>0</v>
      </c>
      <c r="Z27" s="20">
        <f aca="true" t="shared" si="6" ref="V27:AB54">H27+Q27</f>
        <v>0</v>
      </c>
      <c r="AA27" s="20">
        <f t="shared" si="6"/>
        <v>0</v>
      </c>
      <c r="AB27" s="23" t="s">
        <v>400</v>
      </c>
      <c r="AC27" s="20">
        <f t="shared" si="5"/>
        <v>0</v>
      </c>
      <c r="AD27" s="20">
        <f t="shared" si="5"/>
        <v>49310</v>
      </c>
    </row>
    <row r="28" spans="1:30" ht="13.5">
      <c r="A28" s="18" t="s">
        <v>202</v>
      </c>
      <c r="B28" s="18" t="s">
        <v>242</v>
      </c>
      <c r="C28" s="19" t="s">
        <v>243</v>
      </c>
      <c r="D28" s="20">
        <f t="shared" si="0"/>
        <v>98787</v>
      </c>
      <c r="E28" s="20">
        <f t="shared" si="1"/>
        <v>12380</v>
      </c>
      <c r="F28" s="21">
        <v>0</v>
      </c>
      <c r="G28" s="21">
        <v>0</v>
      </c>
      <c r="H28" s="21">
        <v>0</v>
      </c>
      <c r="I28" s="21">
        <v>12380</v>
      </c>
      <c r="J28" s="22" t="s">
        <v>400</v>
      </c>
      <c r="K28" s="21">
        <v>0</v>
      </c>
      <c r="L28" s="21">
        <v>86407</v>
      </c>
      <c r="M28" s="20">
        <f t="shared" si="2"/>
        <v>7707</v>
      </c>
      <c r="N28" s="20">
        <f t="shared" si="3"/>
        <v>0</v>
      </c>
      <c r="O28" s="21">
        <v>0</v>
      </c>
      <c r="P28" s="21">
        <v>0</v>
      </c>
      <c r="Q28" s="21">
        <v>0</v>
      </c>
      <c r="R28" s="21">
        <v>0</v>
      </c>
      <c r="S28" s="22" t="s">
        <v>400</v>
      </c>
      <c r="T28" s="21">
        <v>0</v>
      </c>
      <c r="U28" s="21">
        <v>7707</v>
      </c>
      <c r="V28" s="20">
        <f t="shared" si="6"/>
        <v>106494</v>
      </c>
      <c r="W28" s="20">
        <f t="shared" si="6"/>
        <v>12380</v>
      </c>
      <c r="X28" s="20">
        <f t="shared" si="6"/>
        <v>0</v>
      </c>
      <c r="Y28" s="20">
        <f t="shared" si="6"/>
        <v>0</v>
      </c>
      <c r="Z28" s="20">
        <f t="shared" si="6"/>
        <v>0</v>
      </c>
      <c r="AA28" s="20">
        <f t="shared" si="6"/>
        <v>12380</v>
      </c>
      <c r="AB28" s="23" t="s">
        <v>400</v>
      </c>
      <c r="AC28" s="20">
        <f t="shared" si="5"/>
        <v>0</v>
      </c>
      <c r="AD28" s="20">
        <f t="shared" si="5"/>
        <v>94114</v>
      </c>
    </row>
    <row r="29" spans="1:30" ht="13.5">
      <c r="A29" s="18" t="s">
        <v>202</v>
      </c>
      <c r="B29" s="18" t="s">
        <v>244</v>
      </c>
      <c r="C29" s="19" t="s">
        <v>245</v>
      </c>
      <c r="D29" s="20">
        <f t="shared" si="0"/>
        <v>25021</v>
      </c>
      <c r="E29" s="20">
        <f t="shared" si="1"/>
        <v>2562</v>
      </c>
      <c r="F29" s="21">
        <v>0</v>
      </c>
      <c r="G29" s="21">
        <v>0</v>
      </c>
      <c r="H29" s="21">
        <v>0</v>
      </c>
      <c r="I29" s="21">
        <v>2526</v>
      </c>
      <c r="J29" s="22" t="s">
        <v>400</v>
      </c>
      <c r="K29" s="21">
        <v>36</v>
      </c>
      <c r="L29" s="21">
        <v>22459</v>
      </c>
      <c r="M29" s="20">
        <f t="shared" si="2"/>
        <v>3361</v>
      </c>
      <c r="N29" s="20">
        <f t="shared" si="3"/>
        <v>0</v>
      </c>
      <c r="O29" s="21">
        <v>0</v>
      </c>
      <c r="P29" s="21">
        <v>0</v>
      </c>
      <c r="Q29" s="21">
        <v>0</v>
      </c>
      <c r="R29" s="21">
        <v>0</v>
      </c>
      <c r="S29" s="22" t="s">
        <v>400</v>
      </c>
      <c r="T29" s="21">
        <v>0</v>
      </c>
      <c r="U29" s="21">
        <v>3361</v>
      </c>
      <c r="V29" s="20">
        <f t="shared" si="6"/>
        <v>28382</v>
      </c>
      <c r="W29" s="20">
        <f t="shared" si="6"/>
        <v>2562</v>
      </c>
      <c r="X29" s="20">
        <f t="shared" si="6"/>
        <v>0</v>
      </c>
      <c r="Y29" s="20">
        <f t="shared" si="6"/>
        <v>0</v>
      </c>
      <c r="Z29" s="20">
        <f t="shared" si="6"/>
        <v>0</v>
      </c>
      <c r="AA29" s="20">
        <f t="shared" si="6"/>
        <v>2526</v>
      </c>
      <c r="AB29" s="23" t="s">
        <v>400</v>
      </c>
      <c r="AC29" s="20">
        <f t="shared" si="5"/>
        <v>36</v>
      </c>
      <c r="AD29" s="20">
        <f t="shared" si="5"/>
        <v>25820</v>
      </c>
    </row>
    <row r="30" spans="1:30" ht="13.5">
      <c r="A30" s="18" t="s">
        <v>202</v>
      </c>
      <c r="B30" s="18" t="s">
        <v>246</v>
      </c>
      <c r="C30" s="19" t="s">
        <v>247</v>
      </c>
      <c r="D30" s="20">
        <f t="shared" si="0"/>
        <v>47557</v>
      </c>
      <c r="E30" s="20">
        <f t="shared" si="1"/>
        <v>6881</v>
      </c>
      <c r="F30" s="21">
        <v>0</v>
      </c>
      <c r="G30" s="21">
        <v>0</v>
      </c>
      <c r="H30" s="21">
        <v>0</v>
      </c>
      <c r="I30" s="21">
        <v>6881</v>
      </c>
      <c r="J30" s="22" t="s">
        <v>400</v>
      </c>
      <c r="K30" s="21">
        <v>0</v>
      </c>
      <c r="L30" s="21">
        <v>40676</v>
      </c>
      <c r="M30" s="20">
        <f t="shared" si="2"/>
        <v>9530</v>
      </c>
      <c r="N30" s="20">
        <f t="shared" si="3"/>
        <v>0</v>
      </c>
      <c r="O30" s="21">
        <v>0</v>
      </c>
      <c r="P30" s="21">
        <v>0</v>
      </c>
      <c r="Q30" s="21">
        <v>0</v>
      </c>
      <c r="R30" s="21">
        <v>0</v>
      </c>
      <c r="S30" s="22" t="s">
        <v>400</v>
      </c>
      <c r="T30" s="21">
        <v>0</v>
      </c>
      <c r="U30" s="21">
        <v>9530</v>
      </c>
      <c r="V30" s="20">
        <f t="shared" si="6"/>
        <v>57087</v>
      </c>
      <c r="W30" s="20">
        <f t="shared" si="6"/>
        <v>6881</v>
      </c>
      <c r="X30" s="20">
        <f t="shared" si="6"/>
        <v>0</v>
      </c>
      <c r="Y30" s="20">
        <f t="shared" si="6"/>
        <v>0</v>
      </c>
      <c r="Z30" s="20">
        <f t="shared" si="6"/>
        <v>0</v>
      </c>
      <c r="AA30" s="20">
        <f t="shared" si="6"/>
        <v>6881</v>
      </c>
      <c r="AB30" s="23" t="s">
        <v>400</v>
      </c>
      <c r="AC30" s="20">
        <f t="shared" si="5"/>
        <v>0</v>
      </c>
      <c r="AD30" s="20">
        <f t="shared" si="5"/>
        <v>50206</v>
      </c>
    </row>
    <row r="31" spans="1:30" ht="13.5">
      <c r="A31" s="18" t="s">
        <v>202</v>
      </c>
      <c r="B31" s="18" t="s">
        <v>248</v>
      </c>
      <c r="C31" s="19" t="s">
        <v>200</v>
      </c>
      <c r="D31" s="20">
        <f t="shared" si="0"/>
        <v>61520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2" t="s">
        <v>400</v>
      </c>
      <c r="K31" s="21">
        <v>0</v>
      </c>
      <c r="L31" s="21">
        <v>61520</v>
      </c>
      <c r="M31" s="20">
        <f t="shared" si="2"/>
        <v>13793</v>
      </c>
      <c r="N31" s="20">
        <f t="shared" si="3"/>
        <v>0</v>
      </c>
      <c r="O31" s="21">
        <v>0</v>
      </c>
      <c r="P31" s="21">
        <v>0</v>
      </c>
      <c r="Q31" s="21">
        <v>0</v>
      </c>
      <c r="R31" s="21">
        <v>0</v>
      </c>
      <c r="S31" s="22" t="s">
        <v>400</v>
      </c>
      <c r="T31" s="21">
        <v>0</v>
      </c>
      <c r="U31" s="21">
        <v>13793</v>
      </c>
      <c r="V31" s="20">
        <f t="shared" si="6"/>
        <v>75313</v>
      </c>
      <c r="W31" s="20">
        <f t="shared" si="6"/>
        <v>0</v>
      </c>
      <c r="X31" s="20">
        <f t="shared" si="6"/>
        <v>0</v>
      </c>
      <c r="Y31" s="20">
        <f t="shared" si="6"/>
        <v>0</v>
      </c>
      <c r="Z31" s="20">
        <f t="shared" si="6"/>
        <v>0</v>
      </c>
      <c r="AA31" s="20">
        <f t="shared" si="6"/>
        <v>0</v>
      </c>
      <c r="AB31" s="23" t="s">
        <v>400</v>
      </c>
      <c r="AC31" s="20">
        <f t="shared" si="5"/>
        <v>0</v>
      </c>
      <c r="AD31" s="20">
        <f t="shared" si="5"/>
        <v>75313</v>
      </c>
    </row>
    <row r="32" spans="1:30" ht="13.5">
      <c r="A32" s="18" t="s">
        <v>202</v>
      </c>
      <c r="B32" s="18" t="s">
        <v>249</v>
      </c>
      <c r="C32" s="19" t="s">
        <v>250</v>
      </c>
      <c r="D32" s="20">
        <f t="shared" si="0"/>
        <v>114586</v>
      </c>
      <c r="E32" s="20">
        <f t="shared" si="1"/>
        <v>8990</v>
      </c>
      <c r="F32" s="21">
        <v>0</v>
      </c>
      <c r="G32" s="21">
        <v>0</v>
      </c>
      <c r="H32" s="21">
        <v>0</v>
      </c>
      <c r="I32" s="21">
        <v>5610</v>
      </c>
      <c r="J32" s="22" t="s">
        <v>400</v>
      </c>
      <c r="K32" s="21">
        <v>3380</v>
      </c>
      <c r="L32" s="21">
        <v>105596</v>
      </c>
      <c r="M32" s="20">
        <f t="shared" si="2"/>
        <v>23614</v>
      </c>
      <c r="N32" s="20">
        <f t="shared" si="3"/>
        <v>0</v>
      </c>
      <c r="O32" s="21">
        <v>0</v>
      </c>
      <c r="P32" s="21">
        <v>0</v>
      </c>
      <c r="Q32" s="21">
        <v>0</v>
      </c>
      <c r="R32" s="21">
        <v>0</v>
      </c>
      <c r="S32" s="22" t="s">
        <v>400</v>
      </c>
      <c r="T32" s="21">
        <v>0</v>
      </c>
      <c r="U32" s="21">
        <v>23614</v>
      </c>
      <c r="V32" s="20">
        <f t="shared" si="6"/>
        <v>138200</v>
      </c>
      <c r="W32" s="20">
        <f t="shared" si="6"/>
        <v>8990</v>
      </c>
      <c r="X32" s="20">
        <f t="shared" si="6"/>
        <v>0</v>
      </c>
      <c r="Y32" s="20">
        <f t="shared" si="6"/>
        <v>0</v>
      </c>
      <c r="Z32" s="20">
        <f t="shared" si="6"/>
        <v>0</v>
      </c>
      <c r="AA32" s="20">
        <f t="shared" si="6"/>
        <v>5610</v>
      </c>
      <c r="AB32" s="23" t="s">
        <v>400</v>
      </c>
      <c r="AC32" s="20">
        <f t="shared" si="5"/>
        <v>3380</v>
      </c>
      <c r="AD32" s="20">
        <f t="shared" si="5"/>
        <v>129210</v>
      </c>
    </row>
    <row r="33" spans="1:30" ht="13.5">
      <c r="A33" s="18" t="s">
        <v>202</v>
      </c>
      <c r="B33" s="18" t="s">
        <v>251</v>
      </c>
      <c r="C33" s="19" t="s">
        <v>252</v>
      </c>
      <c r="D33" s="20">
        <f t="shared" si="0"/>
        <v>79868</v>
      </c>
      <c r="E33" s="20">
        <f t="shared" si="1"/>
        <v>7251</v>
      </c>
      <c r="F33" s="21">
        <v>0</v>
      </c>
      <c r="G33" s="21">
        <v>0</v>
      </c>
      <c r="H33" s="21">
        <v>0</v>
      </c>
      <c r="I33" s="21">
        <v>4114</v>
      </c>
      <c r="J33" s="22" t="s">
        <v>400</v>
      </c>
      <c r="K33" s="21">
        <v>3137</v>
      </c>
      <c r="L33" s="21">
        <v>72617</v>
      </c>
      <c r="M33" s="20">
        <f t="shared" si="2"/>
        <v>18171</v>
      </c>
      <c r="N33" s="20">
        <f t="shared" si="3"/>
        <v>0</v>
      </c>
      <c r="O33" s="21">
        <v>0</v>
      </c>
      <c r="P33" s="21">
        <v>0</v>
      </c>
      <c r="Q33" s="21">
        <v>0</v>
      </c>
      <c r="R33" s="21">
        <v>0</v>
      </c>
      <c r="S33" s="22" t="s">
        <v>400</v>
      </c>
      <c r="T33" s="21">
        <v>0</v>
      </c>
      <c r="U33" s="21">
        <v>18171</v>
      </c>
      <c r="V33" s="20">
        <f t="shared" si="6"/>
        <v>98039</v>
      </c>
      <c r="W33" s="20">
        <f t="shared" si="6"/>
        <v>7251</v>
      </c>
      <c r="X33" s="20">
        <f t="shared" si="6"/>
        <v>0</v>
      </c>
      <c r="Y33" s="20">
        <f t="shared" si="6"/>
        <v>0</v>
      </c>
      <c r="Z33" s="20">
        <f t="shared" si="6"/>
        <v>0</v>
      </c>
      <c r="AA33" s="20">
        <f t="shared" si="6"/>
        <v>4114</v>
      </c>
      <c r="AB33" s="23" t="s">
        <v>400</v>
      </c>
      <c r="AC33" s="20">
        <f t="shared" si="5"/>
        <v>3137</v>
      </c>
      <c r="AD33" s="20">
        <f t="shared" si="5"/>
        <v>90788</v>
      </c>
    </row>
    <row r="34" spans="1:30" ht="13.5">
      <c r="A34" s="18" t="s">
        <v>202</v>
      </c>
      <c r="B34" s="18" t="s">
        <v>253</v>
      </c>
      <c r="C34" s="19" t="s">
        <v>254</v>
      </c>
      <c r="D34" s="20">
        <f t="shared" si="0"/>
        <v>71928</v>
      </c>
      <c r="E34" s="20">
        <f t="shared" si="1"/>
        <v>0</v>
      </c>
      <c r="F34" s="21">
        <v>0</v>
      </c>
      <c r="G34" s="21">
        <v>0</v>
      </c>
      <c r="H34" s="21">
        <v>0</v>
      </c>
      <c r="I34" s="21">
        <v>0</v>
      </c>
      <c r="J34" s="22" t="s">
        <v>400</v>
      </c>
      <c r="K34" s="21">
        <v>0</v>
      </c>
      <c r="L34" s="21">
        <v>71928</v>
      </c>
      <c r="M34" s="20">
        <f t="shared" si="2"/>
        <v>18839</v>
      </c>
      <c r="N34" s="20">
        <f t="shared" si="3"/>
        <v>0</v>
      </c>
      <c r="O34" s="21">
        <v>0</v>
      </c>
      <c r="P34" s="21">
        <v>0</v>
      </c>
      <c r="Q34" s="21">
        <v>0</v>
      </c>
      <c r="R34" s="21">
        <v>0</v>
      </c>
      <c r="S34" s="22" t="s">
        <v>400</v>
      </c>
      <c r="T34" s="21">
        <v>0</v>
      </c>
      <c r="U34" s="21">
        <v>18839</v>
      </c>
      <c r="V34" s="20">
        <f t="shared" si="6"/>
        <v>90767</v>
      </c>
      <c r="W34" s="20">
        <f t="shared" si="6"/>
        <v>0</v>
      </c>
      <c r="X34" s="20">
        <f t="shared" si="6"/>
        <v>0</v>
      </c>
      <c r="Y34" s="20">
        <f t="shared" si="6"/>
        <v>0</v>
      </c>
      <c r="Z34" s="20">
        <f t="shared" si="6"/>
        <v>0</v>
      </c>
      <c r="AA34" s="20">
        <f t="shared" si="6"/>
        <v>0</v>
      </c>
      <c r="AB34" s="23" t="s">
        <v>400</v>
      </c>
      <c r="AC34" s="20">
        <f t="shared" si="5"/>
        <v>0</v>
      </c>
      <c r="AD34" s="20">
        <f t="shared" si="5"/>
        <v>90767</v>
      </c>
    </row>
    <row r="35" spans="1:30" ht="13.5">
      <c r="A35" s="18" t="s">
        <v>202</v>
      </c>
      <c r="B35" s="18" t="s">
        <v>255</v>
      </c>
      <c r="C35" s="19" t="s">
        <v>256</v>
      </c>
      <c r="D35" s="20">
        <f t="shared" si="0"/>
        <v>42212</v>
      </c>
      <c r="E35" s="20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2" t="s">
        <v>400</v>
      </c>
      <c r="K35" s="21">
        <v>0</v>
      </c>
      <c r="L35" s="21">
        <v>42212</v>
      </c>
      <c r="M35" s="20">
        <f t="shared" si="2"/>
        <v>14497</v>
      </c>
      <c r="N35" s="20">
        <f t="shared" si="3"/>
        <v>4</v>
      </c>
      <c r="O35" s="21">
        <v>0</v>
      </c>
      <c r="P35" s="21">
        <v>0</v>
      </c>
      <c r="Q35" s="21">
        <v>0</v>
      </c>
      <c r="R35" s="21">
        <v>4</v>
      </c>
      <c r="S35" s="22" t="s">
        <v>400</v>
      </c>
      <c r="T35" s="21">
        <v>0</v>
      </c>
      <c r="U35" s="21">
        <v>14493</v>
      </c>
      <c r="V35" s="20">
        <f t="shared" si="6"/>
        <v>56709</v>
      </c>
      <c r="W35" s="20">
        <f t="shared" si="6"/>
        <v>4</v>
      </c>
      <c r="X35" s="20">
        <f t="shared" si="6"/>
        <v>0</v>
      </c>
      <c r="Y35" s="20">
        <f t="shared" si="6"/>
        <v>0</v>
      </c>
      <c r="Z35" s="20">
        <f t="shared" si="6"/>
        <v>0</v>
      </c>
      <c r="AA35" s="20">
        <f t="shared" si="6"/>
        <v>4</v>
      </c>
      <c r="AB35" s="23" t="s">
        <v>400</v>
      </c>
      <c r="AC35" s="20">
        <f aca="true" t="shared" si="7" ref="AC35:AD54">K35+T35</f>
        <v>0</v>
      </c>
      <c r="AD35" s="20">
        <f t="shared" si="7"/>
        <v>56705</v>
      </c>
    </row>
    <row r="36" spans="1:30" ht="13.5">
      <c r="A36" s="18" t="s">
        <v>202</v>
      </c>
      <c r="B36" s="18" t="s">
        <v>257</v>
      </c>
      <c r="C36" s="19" t="s">
        <v>258</v>
      </c>
      <c r="D36" s="20">
        <f t="shared" si="0"/>
        <v>61717</v>
      </c>
      <c r="E36" s="20">
        <f t="shared" si="1"/>
        <v>5</v>
      </c>
      <c r="F36" s="21">
        <v>0</v>
      </c>
      <c r="G36" s="21">
        <v>0</v>
      </c>
      <c r="H36" s="21">
        <v>0</v>
      </c>
      <c r="I36" s="21">
        <v>5</v>
      </c>
      <c r="J36" s="22" t="s">
        <v>400</v>
      </c>
      <c r="K36" s="21">
        <v>0</v>
      </c>
      <c r="L36" s="21">
        <v>61712</v>
      </c>
      <c r="M36" s="20">
        <f t="shared" si="2"/>
        <v>22928</v>
      </c>
      <c r="N36" s="20">
        <f t="shared" si="3"/>
        <v>0</v>
      </c>
      <c r="O36" s="21">
        <v>0</v>
      </c>
      <c r="P36" s="21">
        <v>0</v>
      </c>
      <c r="Q36" s="21">
        <v>0</v>
      </c>
      <c r="R36" s="21">
        <v>0</v>
      </c>
      <c r="S36" s="22" t="s">
        <v>400</v>
      </c>
      <c r="T36" s="21">
        <v>0</v>
      </c>
      <c r="U36" s="21">
        <v>22928</v>
      </c>
      <c r="V36" s="20">
        <f t="shared" si="6"/>
        <v>84645</v>
      </c>
      <c r="W36" s="20">
        <f t="shared" si="6"/>
        <v>5</v>
      </c>
      <c r="X36" s="20">
        <f t="shared" si="6"/>
        <v>0</v>
      </c>
      <c r="Y36" s="20">
        <f t="shared" si="6"/>
        <v>0</v>
      </c>
      <c r="Z36" s="20">
        <f t="shared" si="6"/>
        <v>0</v>
      </c>
      <c r="AA36" s="20">
        <f t="shared" si="6"/>
        <v>5</v>
      </c>
      <c r="AB36" s="23" t="s">
        <v>400</v>
      </c>
      <c r="AC36" s="20">
        <f t="shared" si="7"/>
        <v>0</v>
      </c>
      <c r="AD36" s="20">
        <f t="shared" si="7"/>
        <v>84640</v>
      </c>
    </row>
    <row r="37" spans="1:30" ht="13.5">
      <c r="A37" s="18" t="s">
        <v>202</v>
      </c>
      <c r="B37" s="18" t="s">
        <v>259</v>
      </c>
      <c r="C37" s="19" t="s">
        <v>260</v>
      </c>
      <c r="D37" s="20">
        <f t="shared" si="0"/>
        <v>65161</v>
      </c>
      <c r="E37" s="20">
        <f t="shared" si="1"/>
        <v>798</v>
      </c>
      <c r="F37" s="21">
        <v>490</v>
      </c>
      <c r="G37" s="21">
        <v>307</v>
      </c>
      <c r="H37" s="21">
        <v>0</v>
      </c>
      <c r="I37" s="21">
        <v>0</v>
      </c>
      <c r="J37" s="22" t="s">
        <v>400</v>
      </c>
      <c r="K37" s="21">
        <v>1</v>
      </c>
      <c r="L37" s="21">
        <v>64363</v>
      </c>
      <c r="M37" s="20">
        <f t="shared" si="2"/>
        <v>2679</v>
      </c>
      <c r="N37" s="20">
        <f t="shared" si="3"/>
        <v>0</v>
      </c>
      <c r="O37" s="21">
        <v>0</v>
      </c>
      <c r="P37" s="21">
        <v>0</v>
      </c>
      <c r="Q37" s="21">
        <v>0</v>
      </c>
      <c r="R37" s="21">
        <v>0</v>
      </c>
      <c r="S37" s="22" t="s">
        <v>400</v>
      </c>
      <c r="T37" s="21">
        <v>0</v>
      </c>
      <c r="U37" s="21">
        <v>2679</v>
      </c>
      <c r="V37" s="20">
        <f t="shared" si="6"/>
        <v>67840</v>
      </c>
      <c r="W37" s="20">
        <f t="shared" si="6"/>
        <v>798</v>
      </c>
      <c r="X37" s="20">
        <f t="shared" si="6"/>
        <v>490</v>
      </c>
      <c r="Y37" s="20">
        <f t="shared" si="6"/>
        <v>307</v>
      </c>
      <c r="Z37" s="20">
        <f t="shared" si="6"/>
        <v>0</v>
      </c>
      <c r="AA37" s="20">
        <f t="shared" si="6"/>
        <v>0</v>
      </c>
      <c r="AB37" s="23" t="s">
        <v>400</v>
      </c>
      <c r="AC37" s="20">
        <f t="shared" si="7"/>
        <v>1</v>
      </c>
      <c r="AD37" s="20">
        <f t="shared" si="7"/>
        <v>67042</v>
      </c>
    </row>
    <row r="38" spans="1:30" ht="13.5">
      <c r="A38" s="18" t="s">
        <v>202</v>
      </c>
      <c r="B38" s="18" t="s">
        <v>261</v>
      </c>
      <c r="C38" s="19" t="s">
        <v>262</v>
      </c>
      <c r="D38" s="20">
        <f t="shared" si="0"/>
        <v>157593</v>
      </c>
      <c r="E38" s="20">
        <f t="shared" si="1"/>
        <v>37392</v>
      </c>
      <c r="F38" s="21">
        <v>0</v>
      </c>
      <c r="G38" s="21">
        <v>0</v>
      </c>
      <c r="H38" s="21">
        <v>0</v>
      </c>
      <c r="I38" s="21">
        <v>11377</v>
      </c>
      <c r="J38" s="22" t="s">
        <v>400</v>
      </c>
      <c r="K38" s="21">
        <v>26015</v>
      </c>
      <c r="L38" s="21">
        <v>120201</v>
      </c>
      <c r="M38" s="20">
        <f t="shared" si="2"/>
        <v>34618</v>
      </c>
      <c r="N38" s="20">
        <f t="shared" si="3"/>
        <v>0</v>
      </c>
      <c r="O38" s="21">
        <v>0</v>
      </c>
      <c r="P38" s="21">
        <v>0</v>
      </c>
      <c r="Q38" s="21">
        <v>0</v>
      </c>
      <c r="R38" s="21">
        <v>0</v>
      </c>
      <c r="S38" s="22" t="s">
        <v>400</v>
      </c>
      <c r="T38" s="21">
        <v>0</v>
      </c>
      <c r="U38" s="21">
        <v>34618</v>
      </c>
      <c r="V38" s="20">
        <f t="shared" si="6"/>
        <v>192211</v>
      </c>
      <c r="W38" s="20">
        <f t="shared" si="6"/>
        <v>37392</v>
      </c>
      <c r="X38" s="20">
        <f t="shared" si="6"/>
        <v>0</v>
      </c>
      <c r="Y38" s="20">
        <f t="shared" si="6"/>
        <v>0</v>
      </c>
      <c r="Z38" s="20">
        <f t="shared" si="6"/>
        <v>0</v>
      </c>
      <c r="AA38" s="20">
        <f t="shared" si="6"/>
        <v>11377</v>
      </c>
      <c r="AB38" s="23" t="s">
        <v>400</v>
      </c>
      <c r="AC38" s="20">
        <f t="shared" si="7"/>
        <v>26015</v>
      </c>
      <c r="AD38" s="20">
        <f t="shared" si="7"/>
        <v>154819</v>
      </c>
    </row>
    <row r="39" spans="1:30" ht="13.5">
      <c r="A39" s="18" t="s">
        <v>202</v>
      </c>
      <c r="B39" s="18" t="s">
        <v>263</v>
      </c>
      <c r="C39" s="19" t="s">
        <v>201</v>
      </c>
      <c r="D39" s="20">
        <f t="shared" si="0"/>
        <v>108528</v>
      </c>
      <c r="E39" s="20">
        <f t="shared" si="1"/>
        <v>5163</v>
      </c>
      <c r="F39" s="21">
        <v>0</v>
      </c>
      <c r="G39" s="21">
        <v>1995</v>
      </c>
      <c r="H39" s="21">
        <v>0</v>
      </c>
      <c r="I39" s="21">
        <v>3168</v>
      </c>
      <c r="J39" s="22" t="s">
        <v>400</v>
      </c>
      <c r="K39" s="21">
        <v>0</v>
      </c>
      <c r="L39" s="21">
        <v>103365</v>
      </c>
      <c r="M39" s="20">
        <f t="shared" si="2"/>
        <v>22514</v>
      </c>
      <c r="N39" s="20">
        <f t="shared" si="3"/>
        <v>0</v>
      </c>
      <c r="O39" s="21">
        <v>0</v>
      </c>
      <c r="P39" s="21">
        <v>0</v>
      </c>
      <c r="Q39" s="21">
        <v>0</v>
      </c>
      <c r="R39" s="21">
        <v>0</v>
      </c>
      <c r="S39" s="22" t="s">
        <v>400</v>
      </c>
      <c r="T39" s="21">
        <v>0</v>
      </c>
      <c r="U39" s="21">
        <v>22514</v>
      </c>
      <c r="V39" s="20">
        <f t="shared" si="6"/>
        <v>131042</v>
      </c>
      <c r="W39" s="20">
        <f t="shared" si="6"/>
        <v>5163</v>
      </c>
      <c r="X39" s="20">
        <f t="shared" si="6"/>
        <v>0</v>
      </c>
      <c r="Y39" s="20">
        <f t="shared" si="6"/>
        <v>1995</v>
      </c>
      <c r="Z39" s="20">
        <f t="shared" si="6"/>
        <v>0</v>
      </c>
      <c r="AA39" s="20">
        <f t="shared" si="6"/>
        <v>3168</v>
      </c>
      <c r="AB39" s="23" t="s">
        <v>400</v>
      </c>
      <c r="AC39" s="20">
        <f t="shared" si="7"/>
        <v>0</v>
      </c>
      <c r="AD39" s="20">
        <f t="shared" si="7"/>
        <v>125879</v>
      </c>
    </row>
    <row r="40" spans="1:30" ht="13.5">
      <c r="A40" s="18" t="s">
        <v>202</v>
      </c>
      <c r="B40" s="18" t="s">
        <v>264</v>
      </c>
      <c r="C40" s="19" t="s">
        <v>265</v>
      </c>
      <c r="D40" s="20">
        <f t="shared" si="0"/>
        <v>112851</v>
      </c>
      <c r="E40" s="20">
        <f t="shared" si="1"/>
        <v>1564</v>
      </c>
      <c r="F40" s="21">
        <v>0</v>
      </c>
      <c r="G40" s="21">
        <v>0</v>
      </c>
      <c r="H40" s="21">
        <v>0</v>
      </c>
      <c r="I40" s="21">
        <v>1337</v>
      </c>
      <c r="J40" s="22" t="s">
        <v>400</v>
      </c>
      <c r="K40" s="21">
        <v>227</v>
      </c>
      <c r="L40" s="21">
        <v>111287</v>
      </c>
      <c r="M40" s="20">
        <f t="shared" si="2"/>
        <v>46330</v>
      </c>
      <c r="N40" s="20">
        <f t="shared" si="3"/>
        <v>10044</v>
      </c>
      <c r="O40" s="21">
        <v>0</v>
      </c>
      <c r="P40" s="21">
        <v>7164</v>
      </c>
      <c r="Q40" s="21">
        <v>0</v>
      </c>
      <c r="R40" s="21">
        <v>2880</v>
      </c>
      <c r="S40" s="22" t="s">
        <v>400</v>
      </c>
      <c r="T40" s="21">
        <v>0</v>
      </c>
      <c r="U40" s="21">
        <v>36286</v>
      </c>
      <c r="V40" s="20">
        <f t="shared" si="6"/>
        <v>159181</v>
      </c>
      <c r="W40" s="20">
        <f t="shared" si="6"/>
        <v>11608</v>
      </c>
      <c r="X40" s="20">
        <f t="shared" si="6"/>
        <v>0</v>
      </c>
      <c r="Y40" s="20">
        <f t="shared" si="6"/>
        <v>7164</v>
      </c>
      <c r="Z40" s="20">
        <f t="shared" si="6"/>
        <v>0</v>
      </c>
      <c r="AA40" s="20">
        <f t="shared" si="6"/>
        <v>4217</v>
      </c>
      <c r="AB40" s="23" t="s">
        <v>400</v>
      </c>
      <c r="AC40" s="20">
        <f t="shared" si="7"/>
        <v>227</v>
      </c>
      <c r="AD40" s="20">
        <f t="shared" si="7"/>
        <v>147573</v>
      </c>
    </row>
    <row r="41" spans="1:30" ht="13.5">
      <c r="A41" s="18" t="s">
        <v>202</v>
      </c>
      <c r="B41" s="18" t="s">
        <v>266</v>
      </c>
      <c r="C41" s="19" t="s">
        <v>162</v>
      </c>
      <c r="D41" s="20">
        <f t="shared" si="0"/>
        <v>419219</v>
      </c>
      <c r="E41" s="20">
        <f t="shared" si="1"/>
        <v>319257</v>
      </c>
      <c r="F41" s="21">
        <v>105711</v>
      </c>
      <c r="G41" s="21">
        <v>0</v>
      </c>
      <c r="H41" s="21">
        <v>212500</v>
      </c>
      <c r="I41" s="21">
        <v>1046</v>
      </c>
      <c r="J41" s="22" t="s">
        <v>400</v>
      </c>
      <c r="K41" s="21">
        <v>0</v>
      </c>
      <c r="L41" s="21">
        <v>99962</v>
      </c>
      <c r="M41" s="20">
        <f t="shared" si="2"/>
        <v>18729</v>
      </c>
      <c r="N41" s="20">
        <f t="shared" si="3"/>
        <v>0</v>
      </c>
      <c r="O41" s="21">
        <v>0</v>
      </c>
      <c r="P41" s="21">
        <v>0</v>
      </c>
      <c r="Q41" s="21">
        <v>0</v>
      </c>
      <c r="R41" s="21">
        <v>0</v>
      </c>
      <c r="S41" s="22" t="s">
        <v>400</v>
      </c>
      <c r="T41" s="21">
        <v>0</v>
      </c>
      <c r="U41" s="21">
        <v>18729</v>
      </c>
      <c r="V41" s="20">
        <f t="shared" si="6"/>
        <v>437948</v>
      </c>
      <c r="W41" s="20">
        <f t="shared" si="6"/>
        <v>319257</v>
      </c>
      <c r="X41" s="20">
        <f t="shared" si="6"/>
        <v>105711</v>
      </c>
      <c r="Y41" s="20">
        <f t="shared" si="6"/>
        <v>0</v>
      </c>
      <c r="Z41" s="20">
        <f t="shared" si="6"/>
        <v>212500</v>
      </c>
      <c r="AA41" s="20">
        <f t="shared" si="6"/>
        <v>1046</v>
      </c>
      <c r="AB41" s="23" t="s">
        <v>400</v>
      </c>
      <c r="AC41" s="20">
        <f t="shared" si="7"/>
        <v>0</v>
      </c>
      <c r="AD41" s="20">
        <f t="shared" si="7"/>
        <v>118691</v>
      </c>
    </row>
    <row r="42" spans="1:30" ht="13.5">
      <c r="A42" s="18" t="s">
        <v>202</v>
      </c>
      <c r="B42" s="18" t="s">
        <v>267</v>
      </c>
      <c r="C42" s="19" t="s">
        <v>268</v>
      </c>
      <c r="D42" s="20">
        <f t="shared" si="0"/>
        <v>107701</v>
      </c>
      <c r="E42" s="20">
        <f t="shared" si="1"/>
        <v>3908</v>
      </c>
      <c r="F42" s="21">
        <v>0</v>
      </c>
      <c r="G42" s="21">
        <v>0</v>
      </c>
      <c r="H42" s="21">
        <v>0</v>
      </c>
      <c r="I42" s="21">
        <v>3908</v>
      </c>
      <c r="J42" s="22" t="s">
        <v>400</v>
      </c>
      <c r="K42" s="21">
        <v>0</v>
      </c>
      <c r="L42" s="21">
        <v>103793</v>
      </c>
      <c r="M42" s="20">
        <f t="shared" si="2"/>
        <v>37615</v>
      </c>
      <c r="N42" s="20">
        <f t="shared" si="3"/>
        <v>0</v>
      </c>
      <c r="O42" s="21">
        <v>0</v>
      </c>
      <c r="P42" s="21">
        <v>0</v>
      </c>
      <c r="Q42" s="21">
        <v>0</v>
      </c>
      <c r="R42" s="21">
        <v>0</v>
      </c>
      <c r="S42" s="22" t="s">
        <v>400</v>
      </c>
      <c r="T42" s="21">
        <v>0</v>
      </c>
      <c r="U42" s="21">
        <v>37615</v>
      </c>
      <c r="V42" s="20">
        <f t="shared" si="6"/>
        <v>145316</v>
      </c>
      <c r="W42" s="20">
        <f t="shared" si="6"/>
        <v>3908</v>
      </c>
      <c r="X42" s="20">
        <f t="shared" si="6"/>
        <v>0</v>
      </c>
      <c r="Y42" s="20">
        <f t="shared" si="6"/>
        <v>0</v>
      </c>
      <c r="Z42" s="20">
        <f t="shared" si="6"/>
        <v>0</v>
      </c>
      <c r="AA42" s="20">
        <f t="shared" si="6"/>
        <v>3908</v>
      </c>
      <c r="AB42" s="23" t="s">
        <v>400</v>
      </c>
      <c r="AC42" s="20">
        <f t="shared" si="7"/>
        <v>0</v>
      </c>
      <c r="AD42" s="20">
        <f t="shared" si="7"/>
        <v>141408</v>
      </c>
    </row>
    <row r="43" spans="1:30" ht="13.5">
      <c r="A43" s="18" t="s">
        <v>202</v>
      </c>
      <c r="B43" s="18" t="s">
        <v>269</v>
      </c>
      <c r="C43" s="19" t="s">
        <v>143</v>
      </c>
      <c r="D43" s="20">
        <f t="shared" si="0"/>
        <v>88871</v>
      </c>
      <c r="E43" s="20">
        <f t="shared" si="1"/>
        <v>5412</v>
      </c>
      <c r="F43" s="21">
        <v>0</v>
      </c>
      <c r="G43" s="21">
        <v>0</v>
      </c>
      <c r="H43" s="21">
        <v>0</v>
      </c>
      <c r="I43" s="21">
        <v>5412</v>
      </c>
      <c r="J43" s="22" t="s">
        <v>400</v>
      </c>
      <c r="K43" s="21">
        <v>0</v>
      </c>
      <c r="L43" s="21">
        <v>83459</v>
      </c>
      <c r="M43" s="20">
        <f t="shared" si="2"/>
        <v>21866</v>
      </c>
      <c r="N43" s="20">
        <f t="shared" si="3"/>
        <v>2</v>
      </c>
      <c r="O43" s="21">
        <v>0</v>
      </c>
      <c r="P43" s="21">
        <v>0</v>
      </c>
      <c r="Q43" s="21">
        <v>0</v>
      </c>
      <c r="R43" s="21">
        <v>2</v>
      </c>
      <c r="S43" s="22" t="s">
        <v>400</v>
      </c>
      <c r="T43" s="21">
        <v>0</v>
      </c>
      <c r="U43" s="21">
        <v>21864</v>
      </c>
      <c r="V43" s="20">
        <f t="shared" si="6"/>
        <v>110737</v>
      </c>
      <c r="W43" s="20">
        <f t="shared" si="6"/>
        <v>5414</v>
      </c>
      <c r="X43" s="20">
        <f t="shared" si="6"/>
        <v>0</v>
      </c>
      <c r="Y43" s="20">
        <f t="shared" si="6"/>
        <v>0</v>
      </c>
      <c r="Z43" s="20">
        <f t="shared" si="6"/>
        <v>0</v>
      </c>
      <c r="AA43" s="20">
        <f t="shared" si="6"/>
        <v>5414</v>
      </c>
      <c r="AB43" s="23" t="s">
        <v>400</v>
      </c>
      <c r="AC43" s="20">
        <f t="shared" si="7"/>
        <v>0</v>
      </c>
      <c r="AD43" s="20">
        <f t="shared" si="7"/>
        <v>105323</v>
      </c>
    </row>
    <row r="44" spans="1:30" ht="13.5">
      <c r="A44" s="18" t="s">
        <v>202</v>
      </c>
      <c r="B44" s="18" t="s">
        <v>270</v>
      </c>
      <c r="C44" s="19" t="s">
        <v>271</v>
      </c>
      <c r="D44" s="20">
        <f t="shared" si="0"/>
        <v>103936</v>
      </c>
      <c r="E44" s="20">
        <f t="shared" si="1"/>
        <v>3910</v>
      </c>
      <c r="F44" s="21">
        <v>0</v>
      </c>
      <c r="G44" s="21">
        <v>0</v>
      </c>
      <c r="H44" s="21">
        <v>0</v>
      </c>
      <c r="I44" s="21">
        <v>0</v>
      </c>
      <c r="J44" s="22" t="s">
        <v>400</v>
      </c>
      <c r="K44" s="21">
        <v>3910</v>
      </c>
      <c r="L44" s="21">
        <v>100026</v>
      </c>
      <c r="M44" s="20">
        <f t="shared" si="2"/>
        <v>32917</v>
      </c>
      <c r="N44" s="20">
        <f t="shared" si="3"/>
        <v>1844</v>
      </c>
      <c r="O44" s="21">
        <v>0</v>
      </c>
      <c r="P44" s="21">
        <v>1844</v>
      </c>
      <c r="Q44" s="21">
        <v>0</v>
      </c>
      <c r="R44" s="21">
        <v>0</v>
      </c>
      <c r="S44" s="22" t="s">
        <v>400</v>
      </c>
      <c r="T44" s="21">
        <v>0</v>
      </c>
      <c r="U44" s="21">
        <v>31073</v>
      </c>
      <c r="V44" s="20">
        <f t="shared" si="6"/>
        <v>136853</v>
      </c>
      <c r="W44" s="20">
        <f t="shared" si="6"/>
        <v>5754</v>
      </c>
      <c r="X44" s="20">
        <f t="shared" si="6"/>
        <v>0</v>
      </c>
      <c r="Y44" s="20">
        <f t="shared" si="6"/>
        <v>1844</v>
      </c>
      <c r="Z44" s="20">
        <f t="shared" si="6"/>
        <v>0</v>
      </c>
      <c r="AA44" s="20">
        <f t="shared" si="6"/>
        <v>0</v>
      </c>
      <c r="AB44" s="23" t="s">
        <v>400</v>
      </c>
      <c r="AC44" s="20">
        <f t="shared" si="7"/>
        <v>3910</v>
      </c>
      <c r="AD44" s="20">
        <f t="shared" si="7"/>
        <v>131099</v>
      </c>
    </row>
    <row r="45" spans="1:30" ht="13.5">
      <c r="A45" s="18" t="s">
        <v>202</v>
      </c>
      <c r="B45" s="18" t="s">
        <v>272</v>
      </c>
      <c r="C45" s="19" t="s">
        <v>273</v>
      </c>
      <c r="D45" s="20">
        <f t="shared" si="0"/>
        <v>123708</v>
      </c>
      <c r="E45" s="20">
        <f t="shared" si="1"/>
        <v>6641</v>
      </c>
      <c r="F45" s="21">
        <v>0</v>
      </c>
      <c r="G45" s="21">
        <v>0</v>
      </c>
      <c r="H45" s="21">
        <v>0</v>
      </c>
      <c r="I45" s="21">
        <v>0</v>
      </c>
      <c r="J45" s="22" t="s">
        <v>400</v>
      </c>
      <c r="K45" s="21">
        <v>6641</v>
      </c>
      <c r="L45" s="21">
        <v>117067</v>
      </c>
      <c r="M45" s="20">
        <f t="shared" si="2"/>
        <v>14406</v>
      </c>
      <c r="N45" s="20">
        <f t="shared" si="3"/>
        <v>0</v>
      </c>
      <c r="O45" s="21">
        <v>0</v>
      </c>
      <c r="P45" s="21">
        <v>0</v>
      </c>
      <c r="Q45" s="21">
        <v>0</v>
      </c>
      <c r="R45" s="21">
        <v>0</v>
      </c>
      <c r="S45" s="22" t="s">
        <v>400</v>
      </c>
      <c r="T45" s="21">
        <v>0</v>
      </c>
      <c r="U45" s="21">
        <v>14406</v>
      </c>
      <c r="V45" s="20">
        <f t="shared" si="6"/>
        <v>138114</v>
      </c>
      <c r="W45" s="20">
        <f t="shared" si="6"/>
        <v>6641</v>
      </c>
      <c r="X45" s="20">
        <f t="shared" si="6"/>
        <v>0</v>
      </c>
      <c r="Y45" s="20">
        <f t="shared" si="6"/>
        <v>0</v>
      </c>
      <c r="Z45" s="20">
        <f t="shared" si="6"/>
        <v>0</v>
      </c>
      <c r="AA45" s="20">
        <f t="shared" si="6"/>
        <v>0</v>
      </c>
      <c r="AB45" s="23" t="s">
        <v>400</v>
      </c>
      <c r="AC45" s="20">
        <f t="shared" si="7"/>
        <v>6641</v>
      </c>
      <c r="AD45" s="20">
        <f t="shared" si="7"/>
        <v>131473</v>
      </c>
    </row>
    <row r="46" spans="1:30" ht="13.5">
      <c r="A46" s="18" t="s">
        <v>202</v>
      </c>
      <c r="B46" s="24" t="s">
        <v>274</v>
      </c>
      <c r="C46" s="25" t="s">
        <v>275</v>
      </c>
      <c r="D46" s="20">
        <f t="shared" si="0"/>
        <v>1508</v>
      </c>
      <c r="E46" s="20">
        <f t="shared" si="1"/>
        <v>1508</v>
      </c>
      <c r="F46" s="21">
        <v>0</v>
      </c>
      <c r="G46" s="21">
        <v>0</v>
      </c>
      <c r="H46" s="21">
        <v>0</v>
      </c>
      <c r="I46" s="21">
        <v>1508</v>
      </c>
      <c r="J46" s="21">
        <v>72497</v>
      </c>
      <c r="K46" s="21">
        <v>0</v>
      </c>
      <c r="L46" s="21">
        <v>0</v>
      </c>
      <c r="M46" s="20">
        <f t="shared" si="2"/>
        <v>1895</v>
      </c>
      <c r="N46" s="20">
        <f t="shared" si="3"/>
        <v>0</v>
      </c>
      <c r="O46" s="21">
        <v>0</v>
      </c>
      <c r="P46" s="21">
        <v>0</v>
      </c>
      <c r="Q46" s="21">
        <v>0</v>
      </c>
      <c r="R46" s="21">
        <v>0</v>
      </c>
      <c r="S46" s="21">
        <v>64691</v>
      </c>
      <c r="T46" s="21">
        <v>0</v>
      </c>
      <c r="U46" s="21">
        <v>1895</v>
      </c>
      <c r="V46" s="20">
        <f t="shared" si="6"/>
        <v>3403</v>
      </c>
      <c r="W46" s="20">
        <f t="shared" si="6"/>
        <v>1508</v>
      </c>
      <c r="X46" s="20">
        <f t="shared" si="6"/>
        <v>0</v>
      </c>
      <c r="Y46" s="20">
        <f t="shared" si="6"/>
        <v>0</v>
      </c>
      <c r="Z46" s="20">
        <f t="shared" si="6"/>
        <v>0</v>
      </c>
      <c r="AA46" s="20">
        <f t="shared" si="6"/>
        <v>1508</v>
      </c>
      <c r="AB46" s="20">
        <f t="shared" si="6"/>
        <v>137188</v>
      </c>
      <c r="AC46" s="20">
        <f t="shared" si="7"/>
        <v>0</v>
      </c>
      <c r="AD46" s="20">
        <f t="shared" si="7"/>
        <v>1895</v>
      </c>
    </row>
    <row r="47" spans="1:30" ht="13.5">
      <c r="A47" s="18" t="s">
        <v>202</v>
      </c>
      <c r="B47" s="24" t="s">
        <v>276</v>
      </c>
      <c r="C47" s="25" t="s">
        <v>277</v>
      </c>
      <c r="D47" s="20">
        <f t="shared" si="0"/>
        <v>0</v>
      </c>
      <c r="E47" s="20">
        <f t="shared" si="1"/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0">
        <f t="shared" si="2"/>
        <v>6132</v>
      </c>
      <c r="N47" s="20">
        <f t="shared" si="3"/>
        <v>2046</v>
      </c>
      <c r="O47" s="21">
        <v>0</v>
      </c>
      <c r="P47" s="21">
        <v>0</v>
      </c>
      <c r="Q47" s="21">
        <v>0</v>
      </c>
      <c r="R47" s="21">
        <v>0</v>
      </c>
      <c r="S47" s="21">
        <v>446713</v>
      </c>
      <c r="T47" s="21">
        <v>2046</v>
      </c>
      <c r="U47" s="21">
        <v>4086</v>
      </c>
      <c r="V47" s="20">
        <f t="shared" si="6"/>
        <v>6132</v>
      </c>
      <c r="W47" s="20">
        <f t="shared" si="6"/>
        <v>2046</v>
      </c>
      <c r="X47" s="20">
        <f t="shared" si="6"/>
        <v>0</v>
      </c>
      <c r="Y47" s="20">
        <f t="shared" si="6"/>
        <v>0</v>
      </c>
      <c r="Z47" s="20">
        <f t="shared" si="6"/>
        <v>0</v>
      </c>
      <c r="AA47" s="20">
        <f t="shared" si="6"/>
        <v>0</v>
      </c>
      <c r="AB47" s="20">
        <f t="shared" si="6"/>
        <v>446713</v>
      </c>
      <c r="AC47" s="20">
        <f t="shared" si="7"/>
        <v>2046</v>
      </c>
      <c r="AD47" s="20">
        <f t="shared" si="7"/>
        <v>4086</v>
      </c>
    </row>
    <row r="48" spans="1:30" ht="13.5">
      <c r="A48" s="18" t="s">
        <v>202</v>
      </c>
      <c r="B48" s="24" t="s">
        <v>278</v>
      </c>
      <c r="C48" s="25" t="s">
        <v>279</v>
      </c>
      <c r="D48" s="20">
        <f t="shared" si="0"/>
        <v>47827</v>
      </c>
      <c r="E48" s="20">
        <f t="shared" si="1"/>
        <v>11392</v>
      </c>
      <c r="F48" s="21">
        <v>0</v>
      </c>
      <c r="G48" s="21">
        <v>0</v>
      </c>
      <c r="H48" s="21">
        <v>0</v>
      </c>
      <c r="I48" s="21">
        <v>5657</v>
      </c>
      <c r="J48" s="21">
        <v>231159</v>
      </c>
      <c r="K48" s="21">
        <v>5735</v>
      </c>
      <c r="L48" s="21">
        <v>36435</v>
      </c>
      <c r="M48" s="20">
        <f t="shared" si="2"/>
        <v>0</v>
      </c>
      <c r="N48" s="20">
        <f t="shared" si="3"/>
        <v>0</v>
      </c>
      <c r="O48" s="21">
        <v>0</v>
      </c>
      <c r="P48" s="21">
        <v>0</v>
      </c>
      <c r="Q48" s="21">
        <v>0</v>
      </c>
      <c r="R48" s="21">
        <v>0</v>
      </c>
      <c r="S48" s="21">
        <v>500</v>
      </c>
      <c r="T48" s="21">
        <v>0</v>
      </c>
      <c r="U48" s="21">
        <v>0</v>
      </c>
      <c r="V48" s="20">
        <f t="shared" si="6"/>
        <v>47827</v>
      </c>
      <c r="W48" s="20">
        <f t="shared" si="6"/>
        <v>11392</v>
      </c>
      <c r="X48" s="20">
        <f t="shared" si="6"/>
        <v>0</v>
      </c>
      <c r="Y48" s="20">
        <f t="shared" si="6"/>
        <v>0</v>
      </c>
      <c r="Z48" s="20">
        <f t="shared" si="6"/>
        <v>0</v>
      </c>
      <c r="AA48" s="20">
        <f t="shared" si="6"/>
        <v>5657</v>
      </c>
      <c r="AB48" s="20">
        <f t="shared" si="6"/>
        <v>231659</v>
      </c>
      <c r="AC48" s="20">
        <f t="shared" si="7"/>
        <v>5735</v>
      </c>
      <c r="AD48" s="20">
        <f t="shared" si="7"/>
        <v>36435</v>
      </c>
    </row>
    <row r="49" spans="1:30" ht="13.5">
      <c r="A49" s="18" t="s">
        <v>202</v>
      </c>
      <c r="B49" s="24" t="s">
        <v>280</v>
      </c>
      <c r="C49" s="25" t="s">
        <v>281</v>
      </c>
      <c r="D49" s="20">
        <f t="shared" si="0"/>
        <v>0</v>
      </c>
      <c r="E49" s="20">
        <f t="shared" si="1"/>
        <v>0</v>
      </c>
      <c r="F49" s="21">
        <v>0</v>
      </c>
      <c r="G49" s="21">
        <v>0</v>
      </c>
      <c r="H49" s="21">
        <v>0</v>
      </c>
      <c r="I49" s="21">
        <v>0</v>
      </c>
      <c r="J49" s="21">
        <v>66264</v>
      </c>
      <c r="K49" s="21">
        <v>0</v>
      </c>
      <c r="L49" s="21">
        <v>0</v>
      </c>
      <c r="M49" s="20">
        <f t="shared" si="2"/>
        <v>0</v>
      </c>
      <c r="N49" s="20">
        <f t="shared" si="3"/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0">
        <f t="shared" si="6"/>
        <v>0</v>
      </c>
      <c r="W49" s="20">
        <f t="shared" si="6"/>
        <v>0</v>
      </c>
      <c r="X49" s="20">
        <f t="shared" si="6"/>
        <v>0</v>
      </c>
      <c r="Y49" s="20">
        <f t="shared" si="6"/>
        <v>0</v>
      </c>
      <c r="Z49" s="20">
        <f t="shared" si="6"/>
        <v>0</v>
      </c>
      <c r="AA49" s="20">
        <f t="shared" si="6"/>
        <v>0</v>
      </c>
      <c r="AB49" s="20">
        <f t="shared" si="6"/>
        <v>66264</v>
      </c>
      <c r="AC49" s="20">
        <f t="shared" si="7"/>
        <v>0</v>
      </c>
      <c r="AD49" s="20">
        <f t="shared" si="7"/>
        <v>0</v>
      </c>
    </row>
    <row r="50" spans="1:30" ht="13.5">
      <c r="A50" s="18" t="s">
        <v>202</v>
      </c>
      <c r="B50" s="24" t="s">
        <v>282</v>
      </c>
      <c r="C50" s="25" t="s">
        <v>283</v>
      </c>
      <c r="D50" s="20">
        <f t="shared" si="0"/>
        <v>68373</v>
      </c>
      <c r="E50" s="20">
        <f t="shared" si="1"/>
        <v>68373</v>
      </c>
      <c r="F50" s="21">
        <v>0</v>
      </c>
      <c r="G50" s="21">
        <v>0</v>
      </c>
      <c r="H50" s="21">
        <v>0</v>
      </c>
      <c r="I50" s="21">
        <v>40175</v>
      </c>
      <c r="J50" s="21">
        <v>352848</v>
      </c>
      <c r="K50" s="21">
        <v>28198</v>
      </c>
      <c r="L50" s="21">
        <v>0</v>
      </c>
      <c r="M50" s="20">
        <f t="shared" si="2"/>
        <v>2852</v>
      </c>
      <c r="N50" s="20">
        <f t="shared" si="3"/>
        <v>2852</v>
      </c>
      <c r="O50" s="21">
        <v>0</v>
      </c>
      <c r="P50" s="21">
        <v>0</v>
      </c>
      <c r="Q50" s="21">
        <v>0</v>
      </c>
      <c r="R50" s="21">
        <v>0</v>
      </c>
      <c r="S50" s="21">
        <v>389430</v>
      </c>
      <c r="T50" s="21">
        <v>2852</v>
      </c>
      <c r="U50" s="21">
        <v>0</v>
      </c>
      <c r="V50" s="20">
        <f t="shared" si="6"/>
        <v>71225</v>
      </c>
      <c r="W50" s="20">
        <f t="shared" si="6"/>
        <v>71225</v>
      </c>
      <c r="X50" s="20">
        <f t="shared" si="6"/>
        <v>0</v>
      </c>
      <c r="Y50" s="20">
        <f t="shared" si="6"/>
        <v>0</v>
      </c>
      <c r="Z50" s="20">
        <f t="shared" si="6"/>
        <v>0</v>
      </c>
      <c r="AA50" s="20">
        <f t="shared" si="6"/>
        <v>40175</v>
      </c>
      <c r="AB50" s="20">
        <f t="shared" si="6"/>
        <v>742278</v>
      </c>
      <c r="AC50" s="20">
        <f t="shared" si="7"/>
        <v>31050</v>
      </c>
      <c r="AD50" s="20">
        <f t="shared" si="7"/>
        <v>0</v>
      </c>
    </row>
    <row r="51" spans="1:30" ht="13.5">
      <c r="A51" s="18" t="s">
        <v>202</v>
      </c>
      <c r="B51" s="24" t="s">
        <v>284</v>
      </c>
      <c r="C51" s="25" t="s">
        <v>285</v>
      </c>
      <c r="D51" s="20">
        <f t="shared" si="0"/>
        <v>14716</v>
      </c>
      <c r="E51" s="20">
        <f t="shared" si="1"/>
        <v>11041</v>
      </c>
      <c r="F51" s="21">
        <v>0</v>
      </c>
      <c r="G51" s="21">
        <v>0</v>
      </c>
      <c r="H51" s="21">
        <v>0</v>
      </c>
      <c r="I51" s="21">
        <v>6462</v>
      </c>
      <c r="J51" s="21">
        <v>69221</v>
      </c>
      <c r="K51" s="21">
        <v>4579</v>
      </c>
      <c r="L51" s="21">
        <v>3675</v>
      </c>
      <c r="M51" s="20">
        <f t="shared" si="2"/>
        <v>0</v>
      </c>
      <c r="N51" s="20">
        <f t="shared" si="3"/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0">
        <f t="shared" si="6"/>
        <v>14716</v>
      </c>
      <c r="W51" s="20">
        <f t="shared" si="6"/>
        <v>11041</v>
      </c>
      <c r="X51" s="20">
        <f t="shared" si="6"/>
        <v>0</v>
      </c>
      <c r="Y51" s="20">
        <f t="shared" si="6"/>
        <v>0</v>
      </c>
      <c r="Z51" s="20">
        <f t="shared" si="6"/>
        <v>0</v>
      </c>
      <c r="AA51" s="20">
        <f t="shared" si="6"/>
        <v>6462</v>
      </c>
      <c r="AB51" s="20">
        <f t="shared" si="6"/>
        <v>69221</v>
      </c>
      <c r="AC51" s="20">
        <f t="shared" si="7"/>
        <v>4579</v>
      </c>
      <c r="AD51" s="20">
        <f t="shared" si="7"/>
        <v>3675</v>
      </c>
    </row>
    <row r="52" spans="1:30" ht="13.5">
      <c r="A52" s="18" t="s">
        <v>202</v>
      </c>
      <c r="B52" s="24" t="s">
        <v>286</v>
      </c>
      <c r="C52" s="25" t="s">
        <v>287</v>
      </c>
      <c r="D52" s="20">
        <f t="shared" si="0"/>
        <v>55619</v>
      </c>
      <c r="E52" s="20">
        <f t="shared" si="1"/>
        <v>50911</v>
      </c>
      <c r="F52" s="21">
        <v>0</v>
      </c>
      <c r="G52" s="21">
        <v>0</v>
      </c>
      <c r="H52" s="21">
        <v>0</v>
      </c>
      <c r="I52" s="21">
        <v>30547</v>
      </c>
      <c r="J52" s="21">
        <v>994082</v>
      </c>
      <c r="K52" s="21">
        <v>20364</v>
      </c>
      <c r="L52" s="21">
        <v>4708</v>
      </c>
      <c r="M52" s="20">
        <f t="shared" si="2"/>
        <v>0</v>
      </c>
      <c r="N52" s="20">
        <f t="shared" si="3"/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0">
        <f t="shared" si="6"/>
        <v>55619</v>
      </c>
      <c r="W52" s="20">
        <f t="shared" si="6"/>
        <v>50911</v>
      </c>
      <c r="X52" s="20">
        <f t="shared" si="6"/>
        <v>0</v>
      </c>
      <c r="Y52" s="20">
        <f t="shared" si="6"/>
        <v>0</v>
      </c>
      <c r="Z52" s="20">
        <f t="shared" si="6"/>
        <v>0</v>
      </c>
      <c r="AA52" s="20">
        <f t="shared" si="6"/>
        <v>30547</v>
      </c>
      <c r="AB52" s="20">
        <f t="shared" si="6"/>
        <v>994082</v>
      </c>
      <c r="AC52" s="20">
        <f t="shared" si="7"/>
        <v>20364</v>
      </c>
      <c r="AD52" s="20">
        <f t="shared" si="7"/>
        <v>4708</v>
      </c>
    </row>
    <row r="53" spans="1:30" ht="13.5">
      <c r="A53" s="18" t="s">
        <v>202</v>
      </c>
      <c r="B53" s="24" t="s">
        <v>288</v>
      </c>
      <c r="C53" s="25" t="s">
        <v>289</v>
      </c>
      <c r="D53" s="20">
        <f t="shared" si="0"/>
        <v>77</v>
      </c>
      <c r="E53" s="20">
        <f t="shared" si="1"/>
        <v>77</v>
      </c>
      <c r="F53" s="21">
        <v>0</v>
      </c>
      <c r="G53" s="21">
        <v>0</v>
      </c>
      <c r="H53" s="21">
        <v>0</v>
      </c>
      <c r="I53" s="21">
        <v>77</v>
      </c>
      <c r="J53" s="21">
        <v>108371</v>
      </c>
      <c r="K53" s="21">
        <v>0</v>
      </c>
      <c r="L53" s="21">
        <v>0</v>
      </c>
      <c r="M53" s="20">
        <f t="shared" si="2"/>
        <v>0</v>
      </c>
      <c r="N53" s="20">
        <f t="shared" si="3"/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0">
        <f t="shared" si="6"/>
        <v>77</v>
      </c>
      <c r="W53" s="20">
        <f t="shared" si="6"/>
        <v>77</v>
      </c>
      <c r="X53" s="20">
        <f t="shared" si="6"/>
        <v>0</v>
      </c>
      <c r="Y53" s="20">
        <f t="shared" si="6"/>
        <v>0</v>
      </c>
      <c r="Z53" s="20">
        <f t="shared" si="6"/>
        <v>0</v>
      </c>
      <c r="AA53" s="20">
        <f t="shared" si="6"/>
        <v>77</v>
      </c>
      <c r="AB53" s="20">
        <f t="shared" si="6"/>
        <v>108371</v>
      </c>
      <c r="AC53" s="20">
        <f t="shared" si="7"/>
        <v>0</v>
      </c>
      <c r="AD53" s="20">
        <f t="shared" si="7"/>
        <v>0</v>
      </c>
    </row>
    <row r="54" spans="1:30" ht="13.5">
      <c r="A54" s="18" t="s">
        <v>202</v>
      </c>
      <c r="B54" s="24" t="s">
        <v>290</v>
      </c>
      <c r="C54" s="25" t="s">
        <v>291</v>
      </c>
      <c r="D54" s="20">
        <f t="shared" si="0"/>
        <v>220102</v>
      </c>
      <c r="E54" s="20">
        <f t="shared" si="1"/>
        <v>209272</v>
      </c>
      <c r="F54" s="21">
        <v>31348</v>
      </c>
      <c r="G54" s="21">
        <v>0</v>
      </c>
      <c r="H54" s="21">
        <v>116000</v>
      </c>
      <c r="I54" s="21">
        <v>61924</v>
      </c>
      <c r="J54" s="21">
        <v>735074</v>
      </c>
      <c r="K54" s="21">
        <v>0</v>
      </c>
      <c r="L54" s="21">
        <v>10830</v>
      </c>
      <c r="M54" s="20">
        <f t="shared" si="2"/>
        <v>3916</v>
      </c>
      <c r="N54" s="20">
        <f t="shared" si="3"/>
        <v>779</v>
      </c>
      <c r="O54" s="21">
        <v>0</v>
      </c>
      <c r="P54" s="21">
        <v>0</v>
      </c>
      <c r="Q54" s="21">
        <v>0</v>
      </c>
      <c r="R54" s="21">
        <v>210</v>
      </c>
      <c r="S54" s="21">
        <v>146532</v>
      </c>
      <c r="T54" s="21">
        <v>569</v>
      </c>
      <c r="U54" s="21">
        <v>3137</v>
      </c>
      <c r="V54" s="20">
        <f t="shared" si="6"/>
        <v>224018</v>
      </c>
      <c r="W54" s="20">
        <f t="shared" si="6"/>
        <v>210051</v>
      </c>
      <c r="X54" s="20">
        <f t="shared" si="6"/>
        <v>31348</v>
      </c>
      <c r="Y54" s="20">
        <f t="shared" si="6"/>
        <v>0</v>
      </c>
      <c r="Z54" s="20">
        <f t="shared" si="6"/>
        <v>116000</v>
      </c>
      <c r="AA54" s="20">
        <f t="shared" si="6"/>
        <v>62134</v>
      </c>
      <c r="AB54" s="20">
        <f t="shared" si="6"/>
        <v>881606</v>
      </c>
      <c r="AC54" s="20">
        <f t="shared" si="7"/>
        <v>569</v>
      </c>
      <c r="AD54" s="20">
        <f t="shared" si="7"/>
        <v>13967</v>
      </c>
    </row>
    <row r="55" spans="1:30" ht="13.5">
      <c r="A55" s="99" t="s">
        <v>163</v>
      </c>
      <c r="B55" s="100"/>
      <c r="C55" s="100"/>
      <c r="D55" s="27">
        <f aca="true" t="shared" si="8" ref="D55:AD55">SUM(D7:D54)</f>
        <v>12221871</v>
      </c>
      <c r="E55" s="27">
        <f t="shared" si="8"/>
        <v>5531553</v>
      </c>
      <c r="F55" s="27">
        <f t="shared" si="8"/>
        <v>1115995</v>
      </c>
      <c r="G55" s="27">
        <f t="shared" si="8"/>
        <v>130027</v>
      </c>
      <c r="H55" s="27">
        <f t="shared" si="8"/>
        <v>3455900</v>
      </c>
      <c r="I55" s="27">
        <f t="shared" si="8"/>
        <v>713908</v>
      </c>
      <c r="J55" s="27">
        <f t="shared" si="8"/>
        <v>2629516</v>
      </c>
      <c r="K55" s="27">
        <f t="shared" si="8"/>
        <v>115723</v>
      </c>
      <c r="L55" s="27">
        <f t="shared" si="8"/>
        <v>6690318</v>
      </c>
      <c r="M55" s="27">
        <f t="shared" si="8"/>
        <v>1471491</v>
      </c>
      <c r="N55" s="27">
        <f t="shared" si="8"/>
        <v>274956</v>
      </c>
      <c r="O55" s="27">
        <f t="shared" si="8"/>
        <v>0</v>
      </c>
      <c r="P55" s="27">
        <f t="shared" si="8"/>
        <v>9008</v>
      </c>
      <c r="Q55" s="27">
        <f t="shared" si="8"/>
        <v>0</v>
      </c>
      <c r="R55" s="27">
        <f t="shared" si="8"/>
        <v>215182</v>
      </c>
      <c r="S55" s="27">
        <f t="shared" si="8"/>
        <v>1047866</v>
      </c>
      <c r="T55" s="27">
        <f t="shared" si="8"/>
        <v>50766</v>
      </c>
      <c r="U55" s="27">
        <f t="shared" si="8"/>
        <v>1196535</v>
      </c>
      <c r="V55" s="27">
        <f t="shared" si="8"/>
        <v>13693362</v>
      </c>
      <c r="W55" s="27">
        <f t="shared" si="8"/>
        <v>5806509</v>
      </c>
      <c r="X55" s="27">
        <f t="shared" si="8"/>
        <v>1115995</v>
      </c>
      <c r="Y55" s="27">
        <f t="shared" si="8"/>
        <v>139035</v>
      </c>
      <c r="Z55" s="27">
        <f t="shared" si="8"/>
        <v>3455900</v>
      </c>
      <c r="AA55" s="27">
        <f t="shared" si="8"/>
        <v>929090</v>
      </c>
      <c r="AB55" s="27">
        <f t="shared" si="8"/>
        <v>3677382</v>
      </c>
      <c r="AC55" s="27">
        <f t="shared" si="8"/>
        <v>166489</v>
      </c>
      <c r="AD55" s="27">
        <f t="shared" si="8"/>
        <v>7886853</v>
      </c>
    </row>
  </sheetData>
  <mergeCells count="4">
    <mergeCell ref="A2:A6"/>
    <mergeCell ref="B2:B6"/>
    <mergeCell ref="C2:C6"/>
    <mergeCell ref="A55:C5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&amp;L&amp;16廃棄物処理事業経費（市町村及び事務組合の合計）【歳入】（平成１２年度実績）&amp;R&amp;D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5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" width="11.125" style="29" customWidth="1"/>
    <col min="6" max="6" width="11.125" style="30" customWidth="1"/>
    <col min="7" max="7" width="11.125" style="31" customWidth="1"/>
    <col min="8" max="60" width="11.125" style="30" customWidth="1"/>
  </cols>
  <sheetData>
    <row r="1" ht="17.25">
      <c r="A1" s="86" t="s">
        <v>131</v>
      </c>
    </row>
    <row r="2" spans="1:60" s="2" customFormat="1" ht="13.5">
      <c r="A2" s="87" t="s">
        <v>164</v>
      </c>
      <c r="B2" s="89" t="s">
        <v>165</v>
      </c>
      <c r="C2" s="103" t="s">
        <v>3</v>
      </c>
      <c r="D2" s="33" t="s">
        <v>166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1"/>
      <c r="Q2" s="81"/>
      <c r="R2" s="81"/>
      <c r="S2" s="34"/>
      <c r="T2" s="34"/>
      <c r="U2" s="34"/>
      <c r="V2" s="82"/>
      <c r="W2" s="33" t="s">
        <v>167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81"/>
      <c r="AJ2" s="81"/>
      <c r="AK2" s="81"/>
      <c r="AL2" s="34"/>
      <c r="AM2" s="34"/>
      <c r="AN2" s="34"/>
      <c r="AO2" s="82"/>
      <c r="AP2" s="33" t="s">
        <v>168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81"/>
      <c r="BC2" s="81"/>
      <c r="BD2" s="81"/>
      <c r="BE2" s="34"/>
      <c r="BF2" s="34"/>
      <c r="BG2" s="34"/>
      <c r="BH2" s="82"/>
    </row>
    <row r="3" spans="1:60" s="2" customFormat="1" ht="13.5">
      <c r="A3" s="104"/>
      <c r="B3" s="90"/>
      <c r="C3" s="104"/>
      <c r="D3" s="36" t="s">
        <v>169</v>
      </c>
      <c r="E3" s="34"/>
      <c r="F3" s="34"/>
      <c r="G3" s="34"/>
      <c r="H3" s="34"/>
      <c r="I3" s="37"/>
      <c r="J3" s="105" t="s">
        <v>170</v>
      </c>
      <c r="K3" s="36" t="s">
        <v>171</v>
      </c>
      <c r="L3" s="34"/>
      <c r="M3" s="34"/>
      <c r="N3" s="34"/>
      <c r="O3" s="34"/>
      <c r="P3" s="34"/>
      <c r="Q3" s="34"/>
      <c r="R3" s="34"/>
      <c r="S3" s="37"/>
      <c r="T3" s="103" t="s">
        <v>172</v>
      </c>
      <c r="U3" s="103" t="s">
        <v>173</v>
      </c>
      <c r="V3" s="35" t="s">
        <v>174</v>
      </c>
      <c r="W3" s="36" t="s">
        <v>169</v>
      </c>
      <c r="X3" s="34"/>
      <c r="Y3" s="34"/>
      <c r="Z3" s="34"/>
      <c r="AA3" s="34"/>
      <c r="AB3" s="37"/>
      <c r="AC3" s="105" t="s">
        <v>170</v>
      </c>
      <c r="AD3" s="36" t="s">
        <v>171</v>
      </c>
      <c r="AE3" s="34"/>
      <c r="AF3" s="34"/>
      <c r="AG3" s="34"/>
      <c r="AH3" s="34"/>
      <c r="AI3" s="34"/>
      <c r="AJ3" s="34"/>
      <c r="AK3" s="34"/>
      <c r="AL3" s="37"/>
      <c r="AM3" s="103" t="s">
        <v>172</v>
      </c>
      <c r="AN3" s="103" t="s">
        <v>173</v>
      </c>
      <c r="AO3" s="35" t="s">
        <v>174</v>
      </c>
      <c r="AP3" s="36" t="s">
        <v>169</v>
      </c>
      <c r="AQ3" s="34"/>
      <c r="AR3" s="34"/>
      <c r="AS3" s="34"/>
      <c r="AT3" s="34"/>
      <c r="AU3" s="37"/>
      <c r="AV3" s="105" t="s">
        <v>170</v>
      </c>
      <c r="AW3" s="36" t="s">
        <v>171</v>
      </c>
      <c r="AX3" s="34"/>
      <c r="AY3" s="34"/>
      <c r="AZ3" s="34"/>
      <c r="BA3" s="34"/>
      <c r="BB3" s="34"/>
      <c r="BC3" s="34"/>
      <c r="BD3" s="34"/>
      <c r="BE3" s="37"/>
      <c r="BF3" s="103" t="s">
        <v>172</v>
      </c>
      <c r="BG3" s="103" t="s">
        <v>173</v>
      </c>
      <c r="BH3" s="35" t="s">
        <v>174</v>
      </c>
    </row>
    <row r="4" spans="1:60" s="2" customFormat="1" ht="13.5">
      <c r="A4" s="104"/>
      <c r="B4" s="90"/>
      <c r="C4" s="104"/>
      <c r="D4" s="35" t="s">
        <v>391</v>
      </c>
      <c r="E4" s="38" t="s">
        <v>175</v>
      </c>
      <c r="F4" s="39"/>
      <c r="G4" s="40"/>
      <c r="H4" s="37"/>
      <c r="I4" s="107" t="s">
        <v>176</v>
      </c>
      <c r="J4" s="106"/>
      <c r="K4" s="35" t="s">
        <v>391</v>
      </c>
      <c r="L4" s="103" t="s">
        <v>177</v>
      </c>
      <c r="M4" s="36" t="s">
        <v>178</v>
      </c>
      <c r="N4" s="34"/>
      <c r="O4" s="34"/>
      <c r="P4" s="37"/>
      <c r="Q4" s="103" t="s">
        <v>179</v>
      </c>
      <c r="R4" s="103" t="s">
        <v>180</v>
      </c>
      <c r="S4" s="103" t="s">
        <v>173</v>
      </c>
      <c r="T4" s="104"/>
      <c r="U4" s="104"/>
      <c r="V4" s="42"/>
      <c r="W4" s="35" t="s">
        <v>391</v>
      </c>
      <c r="X4" s="38" t="s">
        <v>175</v>
      </c>
      <c r="Y4" s="39"/>
      <c r="Z4" s="40"/>
      <c r="AA4" s="37"/>
      <c r="AB4" s="107" t="s">
        <v>176</v>
      </c>
      <c r="AC4" s="106"/>
      <c r="AD4" s="35" t="s">
        <v>391</v>
      </c>
      <c r="AE4" s="103" t="s">
        <v>177</v>
      </c>
      <c r="AF4" s="36" t="s">
        <v>178</v>
      </c>
      <c r="AG4" s="34"/>
      <c r="AH4" s="34"/>
      <c r="AI4" s="37"/>
      <c r="AJ4" s="103" t="s">
        <v>179</v>
      </c>
      <c r="AK4" s="103" t="s">
        <v>180</v>
      </c>
      <c r="AL4" s="103" t="s">
        <v>173</v>
      </c>
      <c r="AM4" s="104"/>
      <c r="AN4" s="104"/>
      <c r="AO4" s="42"/>
      <c r="AP4" s="35" t="s">
        <v>391</v>
      </c>
      <c r="AQ4" s="38" t="s">
        <v>175</v>
      </c>
      <c r="AR4" s="39"/>
      <c r="AS4" s="40"/>
      <c r="AT4" s="37"/>
      <c r="AU4" s="107" t="s">
        <v>176</v>
      </c>
      <c r="AV4" s="106"/>
      <c r="AW4" s="35" t="s">
        <v>391</v>
      </c>
      <c r="AX4" s="103" t="s">
        <v>177</v>
      </c>
      <c r="AY4" s="36" t="s">
        <v>178</v>
      </c>
      <c r="AZ4" s="34"/>
      <c r="BA4" s="34"/>
      <c r="BB4" s="37"/>
      <c r="BC4" s="103" t="s">
        <v>179</v>
      </c>
      <c r="BD4" s="103" t="s">
        <v>180</v>
      </c>
      <c r="BE4" s="103" t="s">
        <v>173</v>
      </c>
      <c r="BF4" s="104"/>
      <c r="BG4" s="104"/>
      <c r="BH4" s="42"/>
    </row>
    <row r="5" spans="1:60" s="2" customFormat="1" ht="22.5" customHeight="1">
      <c r="A5" s="104"/>
      <c r="B5" s="90"/>
      <c r="C5" s="104"/>
      <c r="D5" s="42"/>
      <c r="E5" s="35" t="s">
        <v>391</v>
      </c>
      <c r="F5" s="41" t="s">
        <v>181</v>
      </c>
      <c r="G5" s="41" t="s">
        <v>182</v>
      </c>
      <c r="H5" s="41" t="s">
        <v>173</v>
      </c>
      <c r="I5" s="108"/>
      <c r="J5" s="106"/>
      <c r="K5" s="42"/>
      <c r="L5" s="104"/>
      <c r="M5" s="35" t="s">
        <v>391</v>
      </c>
      <c r="N5" s="32" t="s">
        <v>183</v>
      </c>
      <c r="O5" s="32" t="s">
        <v>184</v>
      </c>
      <c r="P5" s="32" t="s">
        <v>185</v>
      </c>
      <c r="Q5" s="104"/>
      <c r="R5" s="104"/>
      <c r="S5" s="104"/>
      <c r="T5" s="104"/>
      <c r="U5" s="104"/>
      <c r="V5" s="42"/>
      <c r="W5" s="42"/>
      <c r="X5" s="35" t="s">
        <v>391</v>
      </c>
      <c r="Y5" s="41" t="s">
        <v>181</v>
      </c>
      <c r="Z5" s="41" t="s">
        <v>182</v>
      </c>
      <c r="AA5" s="41" t="s">
        <v>173</v>
      </c>
      <c r="AB5" s="108"/>
      <c r="AC5" s="106"/>
      <c r="AD5" s="42"/>
      <c r="AE5" s="104"/>
      <c r="AF5" s="35" t="s">
        <v>391</v>
      </c>
      <c r="AG5" s="32" t="s">
        <v>183</v>
      </c>
      <c r="AH5" s="32" t="s">
        <v>184</v>
      </c>
      <c r="AI5" s="32" t="s">
        <v>185</v>
      </c>
      <c r="AJ5" s="104"/>
      <c r="AK5" s="104"/>
      <c r="AL5" s="104"/>
      <c r="AM5" s="104"/>
      <c r="AN5" s="104"/>
      <c r="AO5" s="42"/>
      <c r="AP5" s="42"/>
      <c r="AQ5" s="35" t="s">
        <v>391</v>
      </c>
      <c r="AR5" s="41" t="s">
        <v>181</v>
      </c>
      <c r="AS5" s="41" t="s">
        <v>182</v>
      </c>
      <c r="AT5" s="41" t="s">
        <v>173</v>
      </c>
      <c r="AU5" s="108"/>
      <c r="AV5" s="106"/>
      <c r="AW5" s="42"/>
      <c r="AX5" s="104"/>
      <c r="AY5" s="35" t="s">
        <v>391</v>
      </c>
      <c r="AZ5" s="32" t="s">
        <v>183</v>
      </c>
      <c r="BA5" s="32" t="s">
        <v>184</v>
      </c>
      <c r="BB5" s="32" t="s">
        <v>185</v>
      </c>
      <c r="BC5" s="104"/>
      <c r="BD5" s="104"/>
      <c r="BE5" s="104"/>
      <c r="BF5" s="104"/>
      <c r="BG5" s="104"/>
      <c r="BH5" s="42"/>
    </row>
    <row r="6" spans="1:60" s="2" customFormat="1" ht="13.5">
      <c r="A6" s="88"/>
      <c r="B6" s="91"/>
      <c r="C6" s="109"/>
      <c r="D6" s="43" t="s">
        <v>398</v>
      </c>
      <c r="E6" s="43" t="s">
        <v>399</v>
      </c>
      <c r="F6" s="44" t="s">
        <v>399</v>
      </c>
      <c r="G6" s="44" t="s">
        <v>399</v>
      </c>
      <c r="H6" s="44" t="s">
        <v>399</v>
      </c>
      <c r="I6" s="47" t="s">
        <v>399</v>
      </c>
      <c r="J6" s="47" t="s">
        <v>399</v>
      </c>
      <c r="K6" s="43" t="s">
        <v>399</v>
      </c>
      <c r="L6" s="43" t="s">
        <v>399</v>
      </c>
      <c r="M6" s="43" t="s">
        <v>399</v>
      </c>
      <c r="N6" s="48" t="s">
        <v>399</v>
      </c>
      <c r="O6" s="48" t="s">
        <v>399</v>
      </c>
      <c r="P6" s="48" t="s">
        <v>399</v>
      </c>
      <c r="Q6" s="43" t="s">
        <v>399</v>
      </c>
      <c r="R6" s="43" t="s">
        <v>399</v>
      </c>
      <c r="S6" s="43" t="s">
        <v>399</v>
      </c>
      <c r="T6" s="43" t="s">
        <v>399</v>
      </c>
      <c r="U6" s="43" t="s">
        <v>399</v>
      </c>
      <c r="V6" s="43" t="s">
        <v>399</v>
      </c>
      <c r="W6" s="43" t="s">
        <v>398</v>
      </c>
      <c r="X6" s="43" t="s">
        <v>399</v>
      </c>
      <c r="Y6" s="44" t="s">
        <v>399</v>
      </c>
      <c r="Z6" s="44" t="s">
        <v>399</v>
      </c>
      <c r="AA6" s="44" t="s">
        <v>399</v>
      </c>
      <c r="AB6" s="47" t="s">
        <v>399</v>
      </c>
      <c r="AC6" s="47" t="s">
        <v>399</v>
      </c>
      <c r="AD6" s="43" t="s">
        <v>399</v>
      </c>
      <c r="AE6" s="43" t="s">
        <v>399</v>
      </c>
      <c r="AF6" s="43" t="s">
        <v>399</v>
      </c>
      <c r="AG6" s="48" t="s">
        <v>399</v>
      </c>
      <c r="AH6" s="48" t="s">
        <v>399</v>
      </c>
      <c r="AI6" s="48" t="s">
        <v>399</v>
      </c>
      <c r="AJ6" s="43" t="s">
        <v>399</v>
      </c>
      <c r="AK6" s="43" t="s">
        <v>399</v>
      </c>
      <c r="AL6" s="43" t="s">
        <v>399</v>
      </c>
      <c r="AM6" s="43" t="s">
        <v>399</v>
      </c>
      <c r="AN6" s="43" t="s">
        <v>399</v>
      </c>
      <c r="AO6" s="43" t="s">
        <v>399</v>
      </c>
      <c r="AP6" s="43" t="s">
        <v>398</v>
      </c>
      <c r="AQ6" s="43" t="s">
        <v>399</v>
      </c>
      <c r="AR6" s="44" t="s">
        <v>399</v>
      </c>
      <c r="AS6" s="44" t="s">
        <v>399</v>
      </c>
      <c r="AT6" s="44" t="s">
        <v>399</v>
      </c>
      <c r="AU6" s="47" t="s">
        <v>399</v>
      </c>
      <c r="AV6" s="47" t="s">
        <v>399</v>
      </c>
      <c r="AW6" s="43" t="s">
        <v>399</v>
      </c>
      <c r="AX6" s="43" t="s">
        <v>399</v>
      </c>
      <c r="AY6" s="43" t="s">
        <v>399</v>
      </c>
      <c r="AZ6" s="48" t="s">
        <v>399</v>
      </c>
      <c r="BA6" s="48" t="s">
        <v>399</v>
      </c>
      <c r="BB6" s="48" t="s">
        <v>399</v>
      </c>
      <c r="BC6" s="43" t="s">
        <v>399</v>
      </c>
      <c r="BD6" s="43" t="s">
        <v>399</v>
      </c>
      <c r="BE6" s="43" t="s">
        <v>399</v>
      </c>
      <c r="BF6" s="43" t="s">
        <v>399</v>
      </c>
      <c r="BG6" s="43" t="s">
        <v>399</v>
      </c>
      <c r="BH6" s="43" t="s">
        <v>399</v>
      </c>
    </row>
    <row r="7" spans="1:60" ht="13.5">
      <c r="A7" s="49" t="s">
        <v>202</v>
      </c>
      <c r="B7" s="49" t="s">
        <v>203</v>
      </c>
      <c r="C7" s="50" t="s">
        <v>204</v>
      </c>
      <c r="D7" s="20">
        <f aca="true" t="shared" si="0" ref="D7:D54">E7+I7</f>
        <v>0</v>
      </c>
      <c r="E7" s="20">
        <f aca="true" t="shared" si="1" ref="E7:E54">SUM(F7:H7)</f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0">
        <f aca="true" t="shared" si="2" ref="K7:K54">L7+M7+Q7+R7+S7</f>
        <v>1124418</v>
      </c>
      <c r="L7" s="21">
        <v>211954</v>
      </c>
      <c r="M7" s="21">
        <f aca="true" t="shared" si="3" ref="M7:M54">SUM(N7:P7)</f>
        <v>233144</v>
      </c>
      <c r="N7" s="21">
        <v>7984</v>
      </c>
      <c r="O7" s="21">
        <v>225160</v>
      </c>
      <c r="P7" s="21">
        <v>0</v>
      </c>
      <c r="Q7" s="21">
        <v>20686</v>
      </c>
      <c r="R7" s="21">
        <v>658634</v>
      </c>
      <c r="S7" s="21">
        <v>0</v>
      </c>
      <c r="T7" s="21">
        <v>222695</v>
      </c>
      <c r="U7" s="21">
        <v>39237</v>
      </c>
      <c r="V7" s="20">
        <f aca="true" t="shared" si="4" ref="V7:V54">D7+K7+U7</f>
        <v>1163655</v>
      </c>
      <c r="W7" s="20">
        <f aca="true" t="shared" si="5" ref="W7:W54">X7+AB7</f>
        <v>0</v>
      </c>
      <c r="X7" s="20">
        <f aca="true" t="shared" si="6" ref="X7:X54">SUM(Y7:AA7)</f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0">
        <f aca="true" t="shared" si="7" ref="AD7:AD54">AE7+AF7+AJ7+AK7+AL7</f>
        <v>135962</v>
      </c>
      <c r="AE7" s="21">
        <v>22264</v>
      </c>
      <c r="AF7" s="21">
        <f aca="true" t="shared" si="8" ref="AF7:AF54">SUM(AG7:AI7)</f>
        <v>0</v>
      </c>
      <c r="AG7" s="21">
        <v>0</v>
      </c>
      <c r="AH7" s="21">
        <v>0</v>
      </c>
      <c r="AI7" s="21">
        <v>0</v>
      </c>
      <c r="AJ7" s="21">
        <v>0</v>
      </c>
      <c r="AK7" s="21">
        <v>113698</v>
      </c>
      <c r="AL7" s="21">
        <v>0</v>
      </c>
      <c r="AM7" s="21">
        <v>159043</v>
      </c>
      <c r="AN7" s="21">
        <v>5419</v>
      </c>
      <c r="AO7" s="20">
        <f aca="true" t="shared" si="9" ref="AO7:AO54">W7+AD7+AN7</f>
        <v>141381</v>
      </c>
      <c r="AP7" s="20">
        <f aca="true" t="shared" si="10" ref="AP7:AT14">D7+W7</f>
        <v>0</v>
      </c>
      <c r="AQ7" s="20">
        <f t="shared" si="10"/>
        <v>0</v>
      </c>
      <c r="AR7" s="20">
        <f t="shared" si="10"/>
        <v>0</v>
      </c>
      <c r="AS7" s="20">
        <f t="shared" si="10"/>
        <v>0</v>
      </c>
      <c r="AT7" s="20">
        <f t="shared" si="10"/>
        <v>0</v>
      </c>
      <c r="AU7" s="20">
        <f aca="true" t="shared" si="11" ref="AU7:AZ26">I7+AB7</f>
        <v>0</v>
      </c>
      <c r="AV7" s="20">
        <f t="shared" si="11"/>
        <v>0</v>
      </c>
      <c r="AW7" s="20">
        <f t="shared" si="11"/>
        <v>1260380</v>
      </c>
      <c r="AX7" s="20">
        <f t="shared" si="11"/>
        <v>234218</v>
      </c>
      <c r="AY7" s="20">
        <f aca="true" t="shared" si="12" ref="AY7:AY13">M7+AF7</f>
        <v>233144</v>
      </c>
      <c r="AZ7" s="20">
        <f aca="true" t="shared" si="13" ref="AZ7:AZ13">N7+AG7</f>
        <v>7984</v>
      </c>
      <c r="BA7" s="20">
        <f aca="true" t="shared" si="14" ref="BA7:BA13">O7+AH7</f>
        <v>225160</v>
      </c>
      <c r="BB7" s="20">
        <f aca="true" t="shared" si="15" ref="BB7:BB13">P7+AI7</f>
        <v>0</v>
      </c>
      <c r="BC7" s="20">
        <f aca="true" t="shared" si="16" ref="BC7:BC13">Q7+AJ7</f>
        <v>20686</v>
      </c>
      <c r="BD7" s="20">
        <f aca="true" t="shared" si="17" ref="BD7:BD13">R7+AK7</f>
        <v>772332</v>
      </c>
      <c r="BE7" s="20">
        <f aca="true" t="shared" si="18" ref="BE7:BE13">S7+AL7</f>
        <v>0</v>
      </c>
      <c r="BF7" s="20">
        <f aca="true" t="shared" si="19" ref="BF7:BF44">T7+AM7</f>
        <v>381738</v>
      </c>
      <c r="BG7" s="20">
        <f aca="true" t="shared" si="20" ref="BG7:BG14">U7+AN7</f>
        <v>44656</v>
      </c>
      <c r="BH7" s="20">
        <f aca="true" t="shared" si="21" ref="BH7:BH14">V7+AO7</f>
        <v>1305036</v>
      </c>
    </row>
    <row r="8" spans="1:60" ht="13.5">
      <c r="A8" s="49" t="s">
        <v>202</v>
      </c>
      <c r="B8" s="49" t="s">
        <v>205</v>
      </c>
      <c r="C8" s="50" t="s">
        <v>206</v>
      </c>
      <c r="D8" s="20">
        <f t="shared" si="0"/>
        <v>4079554</v>
      </c>
      <c r="E8" s="20">
        <f t="shared" si="1"/>
        <v>4079554</v>
      </c>
      <c r="F8" s="21">
        <v>4079554</v>
      </c>
      <c r="G8" s="21">
        <v>0</v>
      </c>
      <c r="H8" s="21">
        <v>0</v>
      </c>
      <c r="I8" s="21">
        <v>0</v>
      </c>
      <c r="J8" s="21">
        <v>0</v>
      </c>
      <c r="K8" s="20">
        <f t="shared" si="2"/>
        <v>1289954</v>
      </c>
      <c r="L8" s="21">
        <v>309305</v>
      </c>
      <c r="M8" s="21">
        <f t="shared" si="3"/>
        <v>116913</v>
      </c>
      <c r="N8" s="21">
        <v>12397</v>
      </c>
      <c r="O8" s="21">
        <v>104516</v>
      </c>
      <c r="P8" s="21">
        <v>0</v>
      </c>
      <c r="Q8" s="21">
        <v>14905</v>
      </c>
      <c r="R8" s="21">
        <v>837063</v>
      </c>
      <c r="S8" s="21">
        <v>11768</v>
      </c>
      <c r="T8" s="21">
        <v>581153</v>
      </c>
      <c r="U8" s="21">
        <v>42691</v>
      </c>
      <c r="V8" s="20">
        <f t="shared" si="4"/>
        <v>5412199</v>
      </c>
      <c r="W8" s="20">
        <f t="shared" si="5"/>
        <v>0</v>
      </c>
      <c r="X8" s="20">
        <f t="shared" si="6"/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0">
        <f t="shared" si="7"/>
        <v>2366</v>
      </c>
      <c r="AE8" s="21">
        <v>1479</v>
      </c>
      <c r="AF8" s="21">
        <f t="shared" si="8"/>
        <v>887</v>
      </c>
      <c r="AG8" s="21">
        <v>887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270717</v>
      </c>
      <c r="AN8" s="21">
        <v>1433</v>
      </c>
      <c r="AO8" s="20">
        <f t="shared" si="9"/>
        <v>3799</v>
      </c>
      <c r="AP8" s="20">
        <f t="shared" si="10"/>
        <v>4079554</v>
      </c>
      <c r="AQ8" s="20">
        <f t="shared" si="10"/>
        <v>4079554</v>
      </c>
      <c r="AR8" s="20">
        <f t="shared" si="10"/>
        <v>4079554</v>
      </c>
      <c r="AS8" s="20">
        <f t="shared" si="10"/>
        <v>0</v>
      </c>
      <c r="AT8" s="20">
        <f t="shared" si="10"/>
        <v>0</v>
      </c>
      <c r="AU8" s="20">
        <f t="shared" si="11"/>
        <v>0</v>
      </c>
      <c r="AV8" s="20">
        <f t="shared" si="11"/>
        <v>0</v>
      </c>
      <c r="AW8" s="20">
        <f t="shared" si="11"/>
        <v>1292320</v>
      </c>
      <c r="AX8" s="20">
        <f t="shared" si="11"/>
        <v>310784</v>
      </c>
      <c r="AY8" s="20">
        <f t="shared" si="12"/>
        <v>117800</v>
      </c>
      <c r="AZ8" s="20">
        <f t="shared" si="13"/>
        <v>13284</v>
      </c>
      <c r="BA8" s="20">
        <f t="shared" si="14"/>
        <v>104516</v>
      </c>
      <c r="BB8" s="20">
        <f t="shared" si="15"/>
        <v>0</v>
      </c>
      <c r="BC8" s="20">
        <f t="shared" si="16"/>
        <v>14905</v>
      </c>
      <c r="BD8" s="20">
        <f t="shared" si="17"/>
        <v>837063</v>
      </c>
      <c r="BE8" s="20">
        <f t="shared" si="18"/>
        <v>11768</v>
      </c>
      <c r="BF8" s="20">
        <f t="shared" si="19"/>
        <v>851870</v>
      </c>
      <c r="BG8" s="20">
        <f t="shared" si="20"/>
        <v>44124</v>
      </c>
      <c r="BH8" s="20">
        <f t="shared" si="21"/>
        <v>5415998</v>
      </c>
    </row>
    <row r="9" spans="1:60" ht="13.5">
      <c r="A9" s="49" t="s">
        <v>202</v>
      </c>
      <c r="B9" s="49" t="s">
        <v>207</v>
      </c>
      <c r="C9" s="50" t="s">
        <v>208</v>
      </c>
      <c r="D9" s="20">
        <f t="shared" si="0"/>
        <v>0</v>
      </c>
      <c r="E9" s="20">
        <f t="shared" si="1"/>
        <v>0</v>
      </c>
      <c r="F9" s="21">
        <v>0</v>
      </c>
      <c r="G9" s="21">
        <v>0</v>
      </c>
      <c r="H9" s="21">
        <v>0</v>
      </c>
      <c r="I9" s="21">
        <v>0</v>
      </c>
      <c r="J9" s="21">
        <v>62016</v>
      </c>
      <c r="K9" s="20">
        <f t="shared" si="2"/>
        <v>221435</v>
      </c>
      <c r="L9" s="21">
        <v>19283</v>
      </c>
      <c r="M9" s="21">
        <f t="shared" si="3"/>
        <v>638</v>
      </c>
      <c r="N9" s="21">
        <v>638</v>
      </c>
      <c r="O9" s="21">
        <v>0</v>
      </c>
      <c r="P9" s="21">
        <v>0</v>
      </c>
      <c r="Q9" s="21">
        <v>0</v>
      </c>
      <c r="R9" s="21">
        <v>170053</v>
      </c>
      <c r="S9" s="21">
        <v>31461</v>
      </c>
      <c r="T9" s="21">
        <v>290793</v>
      </c>
      <c r="U9" s="21">
        <v>0</v>
      </c>
      <c r="V9" s="20">
        <f t="shared" si="4"/>
        <v>221435</v>
      </c>
      <c r="W9" s="20">
        <f t="shared" si="5"/>
        <v>0</v>
      </c>
      <c r="X9" s="20">
        <f t="shared" si="6"/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0">
        <f t="shared" si="7"/>
        <v>88953</v>
      </c>
      <c r="AE9" s="21">
        <v>6428</v>
      </c>
      <c r="AF9" s="21">
        <f t="shared" si="8"/>
        <v>0</v>
      </c>
      <c r="AG9" s="21">
        <v>0</v>
      </c>
      <c r="AH9" s="21">
        <v>0</v>
      </c>
      <c r="AI9" s="21">
        <v>0</v>
      </c>
      <c r="AJ9" s="21">
        <v>0</v>
      </c>
      <c r="AK9" s="21">
        <v>79991</v>
      </c>
      <c r="AL9" s="21">
        <v>2534</v>
      </c>
      <c r="AM9" s="21">
        <v>56173</v>
      </c>
      <c r="AN9" s="21">
        <v>0</v>
      </c>
      <c r="AO9" s="20">
        <f t="shared" si="9"/>
        <v>88953</v>
      </c>
      <c r="AP9" s="20">
        <f t="shared" si="10"/>
        <v>0</v>
      </c>
      <c r="AQ9" s="20">
        <f t="shared" si="10"/>
        <v>0</v>
      </c>
      <c r="AR9" s="20">
        <f t="shared" si="10"/>
        <v>0</v>
      </c>
      <c r="AS9" s="20">
        <f t="shared" si="10"/>
        <v>0</v>
      </c>
      <c r="AT9" s="20">
        <f t="shared" si="10"/>
        <v>0</v>
      </c>
      <c r="AU9" s="20">
        <f t="shared" si="11"/>
        <v>0</v>
      </c>
      <c r="AV9" s="20">
        <f t="shared" si="11"/>
        <v>62016</v>
      </c>
      <c r="AW9" s="20">
        <f t="shared" si="11"/>
        <v>310388</v>
      </c>
      <c r="AX9" s="20">
        <f t="shared" si="11"/>
        <v>25711</v>
      </c>
      <c r="AY9" s="20">
        <f t="shared" si="12"/>
        <v>638</v>
      </c>
      <c r="AZ9" s="20">
        <f t="shared" si="13"/>
        <v>638</v>
      </c>
      <c r="BA9" s="20">
        <f t="shared" si="14"/>
        <v>0</v>
      </c>
      <c r="BB9" s="20">
        <f t="shared" si="15"/>
        <v>0</v>
      </c>
      <c r="BC9" s="20">
        <f t="shared" si="16"/>
        <v>0</v>
      </c>
      <c r="BD9" s="20">
        <f t="shared" si="17"/>
        <v>250044</v>
      </c>
      <c r="BE9" s="20">
        <f t="shared" si="18"/>
        <v>33995</v>
      </c>
      <c r="BF9" s="20">
        <f t="shared" si="19"/>
        <v>346966</v>
      </c>
      <c r="BG9" s="20">
        <f t="shared" si="20"/>
        <v>0</v>
      </c>
      <c r="BH9" s="20">
        <f t="shared" si="21"/>
        <v>310388</v>
      </c>
    </row>
    <row r="10" spans="1:60" ht="13.5">
      <c r="A10" s="49" t="s">
        <v>202</v>
      </c>
      <c r="B10" s="49" t="s">
        <v>209</v>
      </c>
      <c r="C10" s="50" t="s">
        <v>210</v>
      </c>
      <c r="D10" s="20">
        <f t="shared" si="0"/>
        <v>53441</v>
      </c>
      <c r="E10" s="20">
        <f t="shared" si="1"/>
        <v>40617</v>
      </c>
      <c r="F10" s="21">
        <v>40617</v>
      </c>
      <c r="G10" s="21">
        <v>0</v>
      </c>
      <c r="H10" s="21">
        <v>0</v>
      </c>
      <c r="I10" s="21">
        <v>12824</v>
      </c>
      <c r="J10" s="21">
        <v>0</v>
      </c>
      <c r="K10" s="20">
        <f t="shared" si="2"/>
        <v>541323</v>
      </c>
      <c r="L10" s="21">
        <v>248455</v>
      </c>
      <c r="M10" s="21">
        <f t="shared" si="3"/>
        <v>126043</v>
      </c>
      <c r="N10" s="21">
        <v>5449</v>
      </c>
      <c r="O10" s="21">
        <v>85925</v>
      </c>
      <c r="P10" s="21">
        <v>34669</v>
      </c>
      <c r="Q10" s="21">
        <v>0</v>
      </c>
      <c r="R10" s="21">
        <v>156347</v>
      </c>
      <c r="S10" s="21">
        <v>10478</v>
      </c>
      <c r="T10" s="21">
        <v>61771</v>
      </c>
      <c r="U10" s="21">
        <v>0</v>
      </c>
      <c r="V10" s="20">
        <f t="shared" si="4"/>
        <v>594764</v>
      </c>
      <c r="W10" s="20">
        <f t="shared" si="5"/>
        <v>0</v>
      </c>
      <c r="X10" s="20">
        <f t="shared" si="6"/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f t="shared" si="7"/>
        <v>118560</v>
      </c>
      <c r="AE10" s="21">
        <v>55318</v>
      </c>
      <c r="AF10" s="21">
        <f t="shared" si="8"/>
        <v>54605</v>
      </c>
      <c r="AG10" s="21">
        <v>1272</v>
      </c>
      <c r="AH10" s="21">
        <v>52877</v>
      </c>
      <c r="AI10" s="21">
        <v>456</v>
      </c>
      <c r="AJ10" s="21">
        <v>0</v>
      </c>
      <c r="AK10" s="21">
        <v>8604</v>
      </c>
      <c r="AL10" s="21">
        <v>33</v>
      </c>
      <c r="AM10" s="21">
        <v>0</v>
      </c>
      <c r="AN10" s="21">
        <v>617</v>
      </c>
      <c r="AO10" s="20">
        <f t="shared" si="9"/>
        <v>119177</v>
      </c>
      <c r="AP10" s="20">
        <f t="shared" si="10"/>
        <v>53441</v>
      </c>
      <c r="AQ10" s="20">
        <f t="shared" si="10"/>
        <v>40617</v>
      </c>
      <c r="AR10" s="20">
        <f t="shared" si="10"/>
        <v>40617</v>
      </c>
      <c r="AS10" s="20">
        <f t="shared" si="10"/>
        <v>0</v>
      </c>
      <c r="AT10" s="20">
        <f t="shared" si="10"/>
        <v>0</v>
      </c>
      <c r="AU10" s="20">
        <f t="shared" si="11"/>
        <v>12824</v>
      </c>
      <c r="AV10" s="20">
        <f t="shared" si="11"/>
        <v>0</v>
      </c>
      <c r="AW10" s="20">
        <f t="shared" si="11"/>
        <v>659883</v>
      </c>
      <c r="AX10" s="20">
        <f t="shared" si="11"/>
        <v>303773</v>
      </c>
      <c r="AY10" s="20">
        <f t="shared" si="12"/>
        <v>180648</v>
      </c>
      <c r="AZ10" s="20">
        <f t="shared" si="13"/>
        <v>6721</v>
      </c>
      <c r="BA10" s="20">
        <f t="shared" si="14"/>
        <v>138802</v>
      </c>
      <c r="BB10" s="20">
        <f t="shared" si="15"/>
        <v>35125</v>
      </c>
      <c r="BC10" s="20">
        <f t="shared" si="16"/>
        <v>0</v>
      </c>
      <c r="BD10" s="20">
        <f t="shared" si="17"/>
        <v>164951</v>
      </c>
      <c r="BE10" s="20">
        <f t="shared" si="18"/>
        <v>10511</v>
      </c>
      <c r="BF10" s="20">
        <f t="shared" si="19"/>
        <v>61771</v>
      </c>
      <c r="BG10" s="20">
        <f t="shared" si="20"/>
        <v>617</v>
      </c>
      <c r="BH10" s="20">
        <f t="shared" si="21"/>
        <v>713941</v>
      </c>
    </row>
    <row r="11" spans="1:60" ht="13.5">
      <c r="A11" s="49" t="s">
        <v>202</v>
      </c>
      <c r="B11" s="49" t="s">
        <v>211</v>
      </c>
      <c r="C11" s="50" t="s">
        <v>141</v>
      </c>
      <c r="D11" s="20">
        <f t="shared" si="0"/>
        <v>494</v>
      </c>
      <c r="E11" s="20">
        <f t="shared" si="1"/>
        <v>494</v>
      </c>
      <c r="F11" s="21">
        <v>494</v>
      </c>
      <c r="G11" s="21">
        <v>0</v>
      </c>
      <c r="H11" s="21">
        <v>0</v>
      </c>
      <c r="I11" s="21">
        <v>0</v>
      </c>
      <c r="J11" s="21">
        <v>0</v>
      </c>
      <c r="K11" s="20">
        <f t="shared" si="2"/>
        <v>82006</v>
      </c>
      <c r="L11" s="21">
        <v>5251</v>
      </c>
      <c r="M11" s="21">
        <f t="shared" si="3"/>
        <v>23398</v>
      </c>
      <c r="N11" s="21">
        <v>4984</v>
      </c>
      <c r="O11" s="21">
        <v>18414</v>
      </c>
      <c r="P11" s="21">
        <v>0</v>
      </c>
      <c r="Q11" s="21">
        <v>0</v>
      </c>
      <c r="R11" s="21">
        <v>53357</v>
      </c>
      <c r="S11" s="21">
        <v>0</v>
      </c>
      <c r="T11" s="21">
        <v>11307</v>
      </c>
      <c r="U11" s="21">
        <v>3800</v>
      </c>
      <c r="V11" s="20">
        <f t="shared" si="4"/>
        <v>86300</v>
      </c>
      <c r="W11" s="20">
        <f t="shared" si="5"/>
        <v>0</v>
      </c>
      <c r="X11" s="20">
        <f t="shared" si="6"/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0">
        <f t="shared" si="7"/>
        <v>0</v>
      </c>
      <c r="AE11" s="21">
        <v>0</v>
      </c>
      <c r="AF11" s="21">
        <f t="shared" si="8"/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16639</v>
      </c>
      <c r="AN11" s="21">
        <v>183</v>
      </c>
      <c r="AO11" s="20">
        <f t="shared" si="9"/>
        <v>183</v>
      </c>
      <c r="AP11" s="20">
        <f t="shared" si="10"/>
        <v>494</v>
      </c>
      <c r="AQ11" s="20">
        <f t="shared" si="10"/>
        <v>494</v>
      </c>
      <c r="AR11" s="20">
        <f t="shared" si="10"/>
        <v>494</v>
      </c>
      <c r="AS11" s="20">
        <f t="shared" si="10"/>
        <v>0</v>
      </c>
      <c r="AT11" s="20">
        <f t="shared" si="10"/>
        <v>0</v>
      </c>
      <c r="AU11" s="20">
        <f t="shared" si="11"/>
        <v>0</v>
      </c>
      <c r="AV11" s="20">
        <f t="shared" si="11"/>
        <v>0</v>
      </c>
      <c r="AW11" s="20">
        <f t="shared" si="11"/>
        <v>82006</v>
      </c>
      <c r="AX11" s="20">
        <f t="shared" si="11"/>
        <v>5251</v>
      </c>
      <c r="AY11" s="20">
        <f t="shared" si="12"/>
        <v>23398</v>
      </c>
      <c r="AZ11" s="20">
        <f t="shared" si="13"/>
        <v>4984</v>
      </c>
      <c r="BA11" s="20">
        <f t="shared" si="14"/>
        <v>18414</v>
      </c>
      <c r="BB11" s="20">
        <f t="shared" si="15"/>
        <v>0</v>
      </c>
      <c r="BC11" s="20">
        <f t="shared" si="16"/>
        <v>0</v>
      </c>
      <c r="BD11" s="20">
        <f t="shared" si="17"/>
        <v>53357</v>
      </c>
      <c r="BE11" s="20">
        <f t="shared" si="18"/>
        <v>0</v>
      </c>
      <c r="BF11" s="20">
        <f t="shared" si="19"/>
        <v>27946</v>
      </c>
      <c r="BG11" s="20">
        <f t="shared" si="20"/>
        <v>3983</v>
      </c>
      <c r="BH11" s="20">
        <f t="shared" si="21"/>
        <v>86483</v>
      </c>
    </row>
    <row r="12" spans="1:60" ht="13.5">
      <c r="A12" s="49" t="s">
        <v>202</v>
      </c>
      <c r="B12" s="49" t="s">
        <v>212</v>
      </c>
      <c r="C12" s="50" t="s">
        <v>213</v>
      </c>
      <c r="D12" s="20">
        <f t="shared" si="0"/>
        <v>13818</v>
      </c>
      <c r="E12" s="20">
        <f t="shared" si="1"/>
        <v>13818</v>
      </c>
      <c r="F12" s="21">
        <v>13818</v>
      </c>
      <c r="G12" s="21">
        <v>0</v>
      </c>
      <c r="H12" s="21">
        <v>0</v>
      </c>
      <c r="I12" s="21">
        <v>0</v>
      </c>
      <c r="J12" s="21">
        <v>0</v>
      </c>
      <c r="K12" s="20">
        <f t="shared" si="2"/>
        <v>79034</v>
      </c>
      <c r="L12" s="21">
        <v>21076</v>
      </c>
      <c r="M12" s="21">
        <f t="shared" si="3"/>
        <v>8995</v>
      </c>
      <c r="N12" s="21">
        <v>0</v>
      </c>
      <c r="O12" s="21">
        <v>8818</v>
      </c>
      <c r="P12" s="21">
        <v>177</v>
      </c>
      <c r="Q12" s="21">
        <v>0</v>
      </c>
      <c r="R12" s="21">
        <v>47184</v>
      </c>
      <c r="S12" s="21">
        <v>1779</v>
      </c>
      <c r="T12" s="21">
        <v>20017</v>
      </c>
      <c r="U12" s="21">
        <v>0</v>
      </c>
      <c r="V12" s="20">
        <f t="shared" si="4"/>
        <v>92852</v>
      </c>
      <c r="W12" s="20">
        <f t="shared" si="5"/>
        <v>0</v>
      </c>
      <c r="X12" s="20">
        <f t="shared" si="6"/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0">
        <f t="shared" si="7"/>
        <v>0</v>
      </c>
      <c r="AE12" s="21">
        <v>0</v>
      </c>
      <c r="AF12" s="21">
        <f t="shared" si="8"/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38023</v>
      </c>
      <c r="AN12" s="21">
        <v>20</v>
      </c>
      <c r="AO12" s="20">
        <f t="shared" si="9"/>
        <v>20</v>
      </c>
      <c r="AP12" s="20">
        <f t="shared" si="10"/>
        <v>13818</v>
      </c>
      <c r="AQ12" s="20">
        <f t="shared" si="10"/>
        <v>13818</v>
      </c>
      <c r="AR12" s="20">
        <f t="shared" si="10"/>
        <v>13818</v>
      </c>
      <c r="AS12" s="20">
        <f t="shared" si="10"/>
        <v>0</v>
      </c>
      <c r="AT12" s="20">
        <f t="shared" si="10"/>
        <v>0</v>
      </c>
      <c r="AU12" s="20">
        <f t="shared" si="11"/>
        <v>0</v>
      </c>
      <c r="AV12" s="20">
        <f t="shared" si="11"/>
        <v>0</v>
      </c>
      <c r="AW12" s="20">
        <f t="shared" si="11"/>
        <v>79034</v>
      </c>
      <c r="AX12" s="20">
        <f t="shared" si="11"/>
        <v>21076</v>
      </c>
      <c r="AY12" s="20">
        <f t="shared" si="12"/>
        <v>8995</v>
      </c>
      <c r="AZ12" s="20">
        <f t="shared" si="13"/>
        <v>0</v>
      </c>
      <c r="BA12" s="20">
        <f t="shared" si="14"/>
        <v>8818</v>
      </c>
      <c r="BB12" s="20">
        <f t="shared" si="15"/>
        <v>177</v>
      </c>
      <c r="BC12" s="20">
        <f t="shared" si="16"/>
        <v>0</v>
      </c>
      <c r="BD12" s="20">
        <f t="shared" si="17"/>
        <v>47184</v>
      </c>
      <c r="BE12" s="20">
        <f t="shared" si="18"/>
        <v>1779</v>
      </c>
      <c r="BF12" s="20">
        <f t="shared" si="19"/>
        <v>58040</v>
      </c>
      <c r="BG12" s="20">
        <f t="shared" si="20"/>
        <v>20</v>
      </c>
      <c r="BH12" s="20">
        <f t="shared" si="21"/>
        <v>92872</v>
      </c>
    </row>
    <row r="13" spans="1:60" ht="13.5">
      <c r="A13" s="49" t="s">
        <v>202</v>
      </c>
      <c r="B13" s="49" t="s">
        <v>214</v>
      </c>
      <c r="C13" s="50" t="s">
        <v>215</v>
      </c>
      <c r="D13" s="20">
        <f t="shared" si="0"/>
        <v>0</v>
      </c>
      <c r="E13" s="20">
        <f t="shared" si="1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0">
        <f t="shared" si="2"/>
        <v>34175</v>
      </c>
      <c r="L13" s="21">
        <v>11458</v>
      </c>
      <c r="M13" s="21">
        <f t="shared" si="3"/>
        <v>9138</v>
      </c>
      <c r="N13" s="21">
        <v>43</v>
      </c>
      <c r="O13" s="21">
        <v>9095</v>
      </c>
      <c r="P13" s="21">
        <v>0</v>
      </c>
      <c r="Q13" s="21">
        <v>0</v>
      </c>
      <c r="R13" s="21">
        <v>7656</v>
      </c>
      <c r="S13" s="21">
        <v>5923</v>
      </c>
      <c r="T13" s="21">
        <v>5027</v>
      </c>
      <c r="U13" s="21">
        <v>1379</v>
      </c>
      <c r="V13" s="20">
        <f t="shared" si="4"/>
        <v>35554</v>
      </c>
      <c r="W13" s="20">
        <f t="shared" si="5"/>
        <v>0</v>
      </c>
      <c r="X13" s="20">
        <f t="shared" si="6"/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0">
        <f t="shared" si="7"/>
        <v>0</v>
      </c>
      <c r="AE13" s="21">
        <v>0</v>
      </c>
      <c r="AF13" s="21">
        <f t="shared" si="8"/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8486</v>
      </c>
      <c r="AN13" s="21">
        <v>0</v>
      </c>
      <c r="AO13" s="20">
        <f t="shared" si="9"/>
        <v>0</v>
      </c>
      <c r="AP13" s="20">
        <f t="shared" si="10"/>
        <v>0</v>
      </c>
      <c r="AQ13" s="20">
        <f t="shared" si="10"/>
        <v>0</v>
      </c>
      <c r="AR13" s="20">
        <f t="shared" si="10"/>
        <v>0</v>
      </c>
      <c r="AS13" s="20">
        <f t="shared" si="10"/>
        <v>0</v>
      </c>
      <c r="AT13" s="20">
        <f t="shared" si="10"/>
        <v>0</v>
      </c>
      <c r="AU13" s="20">
        <f t="shared" si="11"/>
        <v>0</v>
      </c>
      <c r="AV13" s="20">
        <f t="shared" si="11"/>
        <v>0</v>
      </c>
      <c r="AW13" s="20">
        <f t="shared" si="11"/>
        <v>34175</v>
      </c>
      <c r="AX13" s="20">
        <f t="shared" si="11"/>
        <v>11458</v>
      </c>
      <c r="AY13" s="20">
        <f t="shared" si="12"/>
        <v>9138</v>
      </c>
      <c r="AZ13" s="20">
        <f t="shared" si="13"/>
        <v>43</v>
      </c>
      <c r="BA13" s="20">
        <f t="shared" si="14"/>
        <v>9095</v>
      </c>
      <c r="BB13" s="20">
        <f t="shared" si="15"/>
        <v>0</v>
      </c>
      <c r="BC13" s="20">
        <f t="shared" si="16"/>
        <v>0</v>
      </c>
      <c r="BD13" s="20">
        <f t="shared" si="17"/>
        <v>7656</v>
      </c>
      <c r="BE13" s="20">
        <f t="shared" si="18"/>
        <v>5923</v>
      </c>
      <c r="BF13" s="20">
        <f t="shared" si="19"/>
        <v>13513</v>
      </c>
      <c r="BG13" s="20">
        <f t="shared" si="20"/>
        <v>1379</v>
      </c>
      <c r="BH13" s="20">
        <f t="shared" si="21"/>
        <v>35554</v>
      </c>
    </row>
    <row r="14" spans="1:60" ht="13.5">
      <c r="A14" s="49" t="s">
        <v>202</v>
      </c>
      <c r="B14" s="49" t="s">
        <v>216</v>
      </c>
      <c r="C14" s="50" t="s">
        <v>217</v>
      </c>
      <c r="D14" s="20">
        <f t="shared" si="0"/>
        <v>0</v>
      </c>
      <c r="E14" s="20">
        <f t="shared" si="1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0">
        <f t="shared" si="2"/>
        <v>67368</v>
      </c>
      <c r="L14" s="21">
        <v>0</v>
      </c>
      <c r="M14" s="21">
        <f t="shared" si="3"/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67368</v>
      </c>
      <c r="T14" s="21">
        <v>33137</v>
      </c>
      <c r="U14" s="21">
        <v>0</v>
      </c>
      <c r="V14" s="20">
        <f t="shared" si="4"/>
        <v>67368</v>
      </c>
      <c r="W14" s="20">
        <f t="shared" si="5"/>
        <v>0</v>
      </c>
      <c r="X14" s="20">
        <f t="shared" si="6"/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0">
        <f t="shared" si="7"/>
        <v>76</v>
      </c>
      <c r="AE14" s="21">
        <v>0</v>
      </c>
      <c r="AF14" s="21">
        <f t="shared" si="8"/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76</v>
      </c>
      <c r="AM14" s="21">
        <v>19977</v>
      </c>
      <c r="AN14" s="21">
        <v>0</v>
      </c>
      <c r="AO14" s="20">
        <f t="shared" si="9"/>
        <v>76</v>
      </c>
      <c r="AP14" s="20">
        <f t="shared" si="10"/>
        <v>0</v>
      </c>
      <c r="AQ14" s="20">
        <f t="shared" si="10"/>
        <v>0</v>
      </c>
      <c r="AR14" s="20">
        <f t="shared" si="10"/>
        <v>0</v>
      </c>
      <c r="AS14" s="20">
        <f t="shared" si="10"/>
        <v>0</v>
      </c>
      <c r="AT14" s="20">
        <f t="shared" si="10"/>
        <v>0</v>
      </c>
      <c r="AU14" s="20">
        <f t="shared" si="11"/>
        <v>0</v>
      </c>
      <c r="AV14" s="20">
        <f t="shared" si="11"/>
        <v>0</v>
      </c>
      <c r="AW14" s="20">
        <f t="shared" si="11"/>
        <v>67444</v>
      </c>
      <c r="AX14" s="20">
        <f t="shared" si="11"/>
        <v>0</v>
      </c>
      <c r="AY14" s="20">
        <f t="shared" si="11"/>
        <v>0</v>
      </c>
      <c r="AZ14" s="20">
        <f t="shared" si="11"/>
        <v>0</v>
      </c>
      <c r="BA14" s="20">
        <f aca="true" t="shared" si="22" ref="BA14:BA44">O14+AH14</f>
        <v>0</v>
      </c>
      <c r="BB14" s="20">
        <f aca="true" t="shared" si="23" ref="BB14:BB44">P14+AI14</f>
        <v>0</v>
      </c>
      <c r="BC14" s="20">
        <f aca="true" t="shared" si="24" ref="BC14:BC44">Q14+AJ14</f>
        <v>0</v>
      </c>
      <c r="BD14" s="20">
        <f aca="true" t="shared" si="25" ref="BD14:BD44">R14+AK14</f>
        <v>0</v>
      </c>
      <c r="BE14" s="20">
        <f aca="true" t="shared" si="26" ref="BE14:BE44">S14+AL14</f>
        <v>67444</v>
      </c>
      <c r="BF14" s="20">
        <f t="shared" si="19"/>
        <v>53114</v>
      </c>
      <c r="BG14" s="20">
        <f t="shared" si="20"/>
        <v>0</v>
      </c>
      <c r="BH14" s="20">
        <f t="shared" si="21"/>
        <v>67444</v>
      </c>
    </row>
    <row r="15" spans="1:60" ht="13.5">
      <c r="A15" s="49" t="s">
        <v>202</v>
      </c>
      <c r="B15" s="49" t="s">
        <v>218</v>
      </c>
      <c r="C15" s="50" t="s">
        <v>219</v>
      </c>
      <c r="D15" s="20">
        <f t="shared" si="0"/>
        <v>0</v>
      </c>
      <c r="E15" s="20">
        <f t="shared" si="1"/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0">
        <f t="shared" si="2"/>
        <v>0</v>
      </c>
      <c r="L15" s="21">
        <v>0</v>
      </c>
      <c r="M15" s="21">
        <f t="shared" si="3"/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15072</v>
      </c>
      <c r="U15" s="21">
        <v>0</v>
      </c>
      <c r="V15" s="20">
        <f t="shared" si="4"/>
        <v>0</v>
      </c>
      <c r="W15" s="20">
        <f t="shared" si="5"/>
        <v>0</v>
      </c>
      <c r="X15" s="20">
        <f t="shared" si="6"/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0">
        <f t="shared" si="7"/>
        <v>0</v>
      </c>
      <c r="AE15" s="21">
        <v>0</v>
      </c>
      <c r="AF15" s="21">
        <f t="shared" si="8"/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11951</v>
      </c>
      <c r="AN15" s="21">
        <v>0</v>
      </c>
      <c r="AO15" s="20">
        <f t="shared" si="9"/>
        <v>0</v>
      </c>
      <c r="AP15" s="20">
        <f aca="true" t="shared" si="27" ref="AP15:AP46">D15+W15</f>
        <v>0</v>
      </c>
      <c r="AQ15" s="20">
        <f aca="true" t="shared" si="28" ref="AQ15:AQ46">E15+X15</f>
        <v>0</v>
      </c>
      <c r="AR15" s="20">
        <f aca="true" t="shared" si="29" ref="AR15:AR46">F15+Y15</f>
        <v>0</v>
      </c>
      <c r="AS15" s="20">
        <f aca="true" t="shared" si="30" ref="AS15:AS46">G15+Z15</f>
        <v>0</v>
      </c>
      <c r="AT15" s="20">
        <f aca="true" t="shared" si="31" ref="AT15:AT46">H15+AA15</f>
        <v>0</v>
      </c>
      <c r="AU15" s="20">
        <f t="shared" si="11"/>
        <v>0</v>
      </c>
      <c r="AV15" s="20">
        <f t="shared" si="11"/>
        <v>0</v>
      </c>
      <c r="AW15" s="20">
        <f t="shared" si="11"/>
        <v>0</v>
      </c>
      <c r="AX15" s="20">
        <f t="shared" si="11"/>
        <v>0</v>
      </c>
      <c r="AY15" s="20">
        <f t="shared" si="11"/>
        <v>0</v>
      </c>
      <c r="AZ15" s="20">
        <f t="shared" si="11"/>
        <v>0</v>
      </c>
      <c r="BA15" s="20">
        <f t="shared" si="22"/>
        <v>0</v>
      </c>
      <c r="BB15" s="20">
        <f t="shared" si="23"/>
        <v>0</v>
      </c>
      <c r="BC15" s="20">
        <f t="shared" si="24"/>
        <v>0</v>
      </c>
      <c r="BD15" s="20">
        <f t="shared" si="25"/>
        <v>0</v>
      </c>
      <c r="BE15" s="20">
        <f t="shared" si="26"/>
        <v>0</v>
      </c>
      <c r="BF15" s="20">
        <f t="shared" si="19"/>
        <v>27023</v>
      </c>
      <c r="BG15" s="20">
        <f aca="true" t="shared" si="32" ref="BG15:BG44">U15+AN15</f>
        <v>0</v>
      </c>
      <c r="BH15" s="20">
        <f aca="true" t="shared" si="33" ref="BH15:BH44">V15+AO15</f>
        <v>0</v>
      </c>
    </row>
    <row r="16" spans="1:60" ht="13.5">
      <c r="A16" s="49" t="s">
        <v>202</v>
      </c>
      <c r="B16" s="49" t="s">
        <v>220</v>
      </c>
      <c r="C16" s="50" t="s">
        <v>221</v>
      </c>
      <c r="D16" s="20">
        <f t="shared" si="0"/>
        <v>0</v>
      </c>
      <c r="E16" s="20">
        <f t="shared" si="1"/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0">
        <f t="shared" si="2"/>
        <v>54817</v>
      </c>
      <c r="L16" s="21">
        <v>22922</v>
      </c>
      <c r="M16" s="21">
        <f t="shared" si="3"/>
        <v>22422</v>
      </c>
      <c r="N16" s="21">
        <v>1478</v>
      </c>
      <c r="O16" s="21">
        <v>20944</v>
      </c>
      <c r="P16" s="21">
        <v>0</v>
      </c>
      <c r="Q16" s="21">
        <v>9473</v>
      </c>
      <c r="R16" s="21">
        <v>0</v>
      </c>
      <c r="S16" s="21">
        <v>0</v>
      </c>
      <c r="T16" s="21">
        <v>67309</v>
      </c>
      <c r="U16" s="21">
        <v>0</v>
      </c>
      <c r="V16" s="20">
        <f t="shared" si="4"/>
        <v>54817</v>
      </c>
      <c r="W16" s="20">
        <f t="shared" si="5"/>
        <v>0</v>
      </c>
      <c r="X16" s="20">
        <f t="shared" si="6"/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0">
        <f t="shared" si="7"/>
        <v>0</v>
      </c>
      <c r="AE16" s="21">
        <v>0</v>
      </c>
      <c r="AF16" s="21">
        <f t="shared" si="8"/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16876</v>
      </c>
      <c r="AN16" s="21">
        <v>0</v>
      </c>
      <c r="AO16" s="20">
        <f t="shared" si="9"/>
        <v>0</v>
      </c>
      <c r="AP16" s="20">
        <f t="shared" si="27"/>
        <v>0</v>
      </c>
      <c r="AQ16" s="20">
        <f t="shared" si="28"/>
        <v>0</v>
      </c>
      <c r="AR16" s="20">
        <f t="shared" si="29"/>
        <v>0</v>
      </c>
      <c r="AS16" s="20">
        <f t="shared" si="30"/>
        <v>0</v>
      </c>
      <c r="AT16" s="20">
        <f t="shared" si="31"/>
        <v>0</v>
      </c>
      <c r="AU16" s="20">
        <f t="shared" si="11"/>
        <v>0</v>
      </c>
      <c r="AV16" s="20">
        <f t="shared" si="11"/>
        <v>0</v>
      </c>
      <c r="AW16" s="20">
        <f t="shared" si="11"/>
        <v>54817</v>
      </c>
      <c r="AX16" s="20">
        <f t="shared" si="11"/>
        <v>22922</v>
      </c>
      <c r="AY16" s="20">
        <f t="shared" si="11"/>
        <v>22422</v>
      </c>
      <c r="AZ16" s="20">
        <f t="shared" si="11"/>
        <v>1478</v>
      </c>
      <c r="BA16" s="20">
        <f t="shared" si="22"/>
        <v>20944</v>
      </c>
      <c r="BB16" s="20">
        <f t="shared" si="23"/>
        <v>0</v>
      </c>
      <c r="BC16" s="20">
        <f t="shared" si="24"/>
        <v>9473</v>
      </c>
      <c r="BD16" s="20">
        <f t="shared" si="25"/>
        <v>0</v>
      </c>
      <c r="BE16" s="20">
        <f t="shared" si="26"/>
        <v>0</v>
      </c>
      <c r="BF16" s="20">
        <f t="shared" si="19"/>
        <v>84185</v>
      </c>
      <c r="BG16" s="20">
        <f t="shared" si="32"/>
        <v>0</v>
      </c>
      <c r="BH16" s="20">
        <f t="shared" si="33"/>
        <v>54817</v>
      </c>
    </row>
    <row r="17" spans="1:60" ht="13.5">
      <c r="A17" s="49" t="s">
        <v>202</v>
      </c>
      <c r="B17" s="49" t="s">
        <v>222</v>
      </c>
      <c r="C17" s="50" t="s">
        <v>223</v>
      </c>
      <c r="D17" s="20">
        <f t="shared" si="0"/>
        <v>0</v>
      </c>
      <c r="E17" s="20">
        <f t="shared" si="1"/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0">
        <f t="shared" si="2"/>
        <v>39956</v>
      </c>
      <c r="L17" s="21">
        <v>0</v>
      </c>
      <c r="M17" s="21">
        <f t="shared" si="3"/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39956</v>
      </c>
      <c r="T17" s="21">
        <v>18118</v>
      </c>
      <c r="U17" s="21">
        <v>28501</v>
      </c>
      <c r="V17" s="20">
        <f t="shared" si="4"/>
        <v>68457</v>
      </c>
      <c r="W17" s="20">
        <f t="shared" si="5"/>
        <v>0</v>
      </c>
      <c r="X17" s="20">
        <f t="shared" si="6"/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0">
        <f t="shared" si="7"/>
        <v>0</v>
      </c>
      <c r="AE17" s="21">
        <v>0</v>
      </c>
      <c r="AF17" s="21">
        <f t="shared" si="8"/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13823</v>
      </c>
      <c r="AN17" s="21">
        <v>0</v>
      </c>
      <c r="AO17" s="20">
        <f t="shared" si="9"/>
        <v>0</v>
      </c>
      <c r="AP17" s="20">
        <f t="shared" si="27"/>
        <v>0</v>
      </c>
      <c r="AQ17" s="20">
        <f t="shared" si="28"/>
        <v>0</v>
      </c>
      <c r="AR17" s="20">
        <f t="shared" si="29"/>
        <v>0</v>
      </c>
      <c r="AS17" s="20">
        <f t="shared" si="30"/>
        <v>0</v>
      </c>
      <c r="AT17" s="20">
        <f t="shared" si="31"/>
        <v>0</v>
      </c>
      <c r="AU17" s="20">
        <f t="shared" si="11"/>
        <v>0</v>
      </c>
      <c r="AV17" s="20">
        <f t="shared" si="11"/>
        <v>0</v>
      </c>
      <c r="AW17" s="20">
        <f t="shared" si="11"/>
        <v>39956</v>
      </c>
      <c r="AX17" s="20">
        <f t="shared" si="11"/>
        <v>0</v>
      </c>
      <c r="AY17" s="20">
        <f t="shared" si="11"/>
        <v>0</v>
      </c>
      <c r="AZ17" s="20">
        <f t="shared" si="11"/>
        <v>0</v>
      </c>
      <c r="BA17" s="20">
        <f t="shared" si="22"/>
        <v>0</v>
      </c>
      <c r="BB17" s="20">
        <f t="shared" si="23"/>
        <v>0</v>
      </c>
      <c r="BC17" s="20">
        <f t="shared" si="24"/>
        <v>0</v>
      </c>
      <c r="BD17" s="20">
        <f t="shared" si="25"/>
        <v>0</v>
      </c>
      <c r="BE17" s="20">
        <f t="shared" si="26"/>
        <v>39956</v>
      </c>
      <c r="BF17" s="20">
        <f t="shared" si="19"/>
        <v>31941</v>
      </c>
      <c r="BG17" s="20">
        <f t="shared" si="32"/>
        <v>28501</v>
      </c>
      <c r="BH17" s="20">
        <f t="shared" si="33"/>
        <v>68457</v>
      </c>
    </row>
    <row r="18" spans="1:60" ht="13.5">
      <c r="A18" s="49" t="s">
        <v>202</v>
      </c>
      <c r="B18" s="49" t="s">
        <v>224</v>
      </c>
      <c r="C18" s="50" t="s">
        <v>225</v>
      </c>
      <c r="D18" s="20">
        <f t="shared" si="0"/>
        <v>0</v>
      </c>
      <c r="E18" s="20">
        <f t="shared" si="1"/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0">
        <f t="shared" si="2"/>
        <v>51150</v>
      </c>
      <c r="L18" s="21">
        <v>0</v>
      </c>
      <c r="M18" s="21">
        <f t="shared" si="3"/>
        <v>0</v>
      </c>
      <c r="N18" s="21">
        <v>0</v>
      </c>
      <c r="O18" s="21">
        <v>0</v>
      </c>
      <c r="P18" s="21">
        <v>0</v>
      </c>
      <c r="Q18" s="21">
        <v>0</v>
      </c>
      <c r="R18" s="21">
        <v>51150</v>
      </c>
      <c r="S18" s="21">
        <v>0</v>
      </c>
      <c r="T18" s="21">
        <v>16639</v>
      </c>
      <c r="U18" s="21">
        <v>38584</v>
      </c>
      <c r="V18" s="20">
        <f t="shared" si="4"/>
        <v>89734</v>
      </c>
      <c r="W18" s="20">
        <f t="shared" si="5"/>
        <v>0</v>
      </c>
      <c r="X18" s="20">
        <f t="shared" si="6"/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0">
        <f t="shared" si="7"/>
        <v>0</v>
      </c>
      <c r="AE18" s="21">
        <v>0</v>
      </c>
      <c r="AF18" s="21">
        <f t="shared" si="8"/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9809</v>
      </c>
      <c r="AN18" s="21">
        <v>1678</v>
      </c>
      <c r="AO18" s="20">
        <f t="shared" si="9"/>
        <v>1678</v>
      </c>
      <c r="AP18" s="20">
        <f t="shared" si="27"/>
        <v>0</v>
      </c>
      <c r="AQ18" s="20">
        <f t="shared" si="28"/>
        <v>0</v>
      </c>
      <c r="AR18" s="20">
        <f t="shared" si="29"/>
        <v>0</v>
      </c>
      <c r="AS18" s="20">
        <f t="shared" si="30"/>
        <v>0</v>
      </c>
      <c r="AT18" s="20">
        <f t="shared" si="31"/>
        <v>0</v>
      </c>
      <c r="AU18" s="20">
        <f t="shared" si="11"/>
        <v>0</v>
      </c>
      <c r="AV18" s="20">
        <f t="shared" si="11"/>
        <v>0</v>
      </c>
      <c r="AW18" s="20">
        <f t="shared" si="11"/>
        <v>51150</v>
      </c>
      <c r="AX18" s="20">
        <f t="shared" si="11"/>
        <v>0</v>
      </c>
      <c r="AY18" s="20">
        <f t="shared" si="11"/>
        <v>0</v>
      </c>
      <c r="AZ18" s="20">
        <f t="shared" si="11"/>
        <v>0</v>
      </c>
      <c r="BA18" s="20">
        <f t="shared" si="22"/>
        <v>0</v>
      </c>
      <c r="BB18" s="20">
        <f t="shared" si="23"/>
        <v>0</v>
      </c>
      <c r="BC18" s="20">
        <f t="shared" si="24"/>
        <v>0</v>
      </c>
      <c r="BD18" s="20">
        <f t="shared" si="25"/>
        <v>51150</v>
      </c>
      <c r="BE18" s="20">
        <f t="shared" si="26"/>
        <v>0</v>
      </c>
      <c r="BF18" s="20">
        <f t="shared" si="19"/>
        <v>26448</v>
      </c>
      <c r="BG18" s="20">
        <f t="shared" si="32"/>
        <v>40262</v>
      </c>
      <c r="BH18" s="20">
        <f t="shared" si="33"/>
        <v>91412</v>
      </c>
    </row>
    <row r="19" spans="1:60" ht="13.5">
      <c r="A19" s="49" t="s">
        <v>202</v>
      </c>
      <c r="B19" s="49" t="s">
        <v>226</v>
      </c>
      <c r="C19" s="50" t="s">
        <v>227</v>
      </c>
      <c r="D19" s="20">
        <f t="shared" si="0"/>
        <v>0</v>
      </c>
      <c r="E19" s="20">
        <f t="shared" si="1"/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0">
        <f t="shared" si="2"/>
        <v>0</v>
      </c>
      <c r="L19" s="21">
        <v>0</v>
      </c>
      <c r="M19" s="21">
        <f t="shared" si="3"/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46010</v>
      </c>
      <c r="U19" s="21">
        <v>0</v>
      </c>
      <c r="V19" s="20">
        <f t="shared" si="4"/>
        <v>0</v>
      </c>
      <c r="W19" s="20">
        <f t="shared" si="5"/>
        <v>0</v>
      </c>
      <c r="X19" s="20">
        <f t="shared" si="6"/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0">
        <f t="shared" si="7"/>
        <v>584</v>
      </c>
      <c r="AE19" s="21">
        <v>0</v>
      </c>
      <c r="AF19" s="21">
        <f t="shared" si="8"/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584</v>
      </c>
      <c r="AM19" s="21">
        <v>12604</v>
      </c>
      <c r="AN19" s="21">
        <v>0</v>
      </c>
      <c r="AO19" s="20">
        <f t="shared" si="9"/>
        <v>584</v>
      </c>
      <c r="AP19" s="20">
        <f t="shared" si="27"/>
        <v>0</v>
      </c>
      <c r="AQ19" s="20">
        <f t="shared" si="28"/>
        <v>0</v>
      </c>
      <c r="AR19" s="20">
        <f t="shared" si="29"/>
        <v>0</v>
      </c>
      <c r="AS19" s="20">
        <f t="shared" si="30"/>
        <v>0</v>
      </c>
      <c r="AT19" s="20">
        <f t="shared" si="31"/>
        <v>0</v>
      </c>
      <c r="AU19" s="20">
        <f t="shared" si="11"/>
        <v>0</v>
      </c>
      <c r="AV19" s="20">
        <f t="shared" si="11"/>
        <v>0</v>
      </c>
      <c r="AW19" s="20">
        <f t="shared" si="11"/>
        <v>584</v>
      </c>
      <c r="AX19" s="20">
        <f t="shared" si="11"/>
        <v>0</v>
      </c>
      <c r="AY19" s="20">
        <f t="shared" si="11"/>
        <v>0</v>
      </c>
      <c r="AZ19" s="20">
        <f t="shared" si="11"/>
        <v>0</v>
      </c>
      <c r="BA19" s="20">
        <f t="shared" si="22"/>
        <v>0</v>
      </c>
      <c r="BB19" s="20">
        <f t="shared" si="23"/>
        <v>0</v>
      </c>
      <c r="BC19" s="20">
        <f t="shared" si="24"/>
        <v>0</v>
      </c>
      <c r="BD19" s="20">
        <f t="shared" si="25"/>
        <v>0</v>
      </c>
      <c r="BE19" s="20">
        <f t="shared" si="26"/>
        <v>584</v>
      </c>
      <c r="BF19" s="20">
        <f t="shared" si="19"/>
        <v>58614</v>
      </c>
      <c r="BG19" s="20">
        <f t="shared" si="32"/>
        <v>0</v>
      </c>
      <c r="BH19" s="20">
        <f t="shared" si="33"/>
        <v>584</v>
      </c>
    </row>
    <row r="20" spans="1:60" ht="13.5">
      <c r="A20" s="49" t="s">
        <v>202</v>
      </c>
      <c r="B20" s="49" t="s">
        <v>228</v>
      </c>
      <c r="C20" s="50" t="s">
        <v>229</v>
      </c>
      <c r="D20" s="20">
        <f t="shared" si="0"/>
        <v>0</v>
      </c>
      <c r="E20" s="20">
        <f t="shared" si="1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0">
        <f t="shared" si="2"/>
        <v>0</v>
      </c>
      <c r="L20" s="21">
        <v>0</v>
      </c>
      <c r="M20" s="21">
        <f t="shared" si="3"/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31781</v>
      </c>
      <c r="U20" s="21">
        <v>0</v>
      </c>
      <c r="V20" s="20">
        <f t="shared" si="4"/>
        <v>0</v>
      </c>
      <c r="W20" s="20">
        <f t="shared" si="5"/>
        <v>0</v>
      </c>
      <c r="X20" s="20">
        <f t="shared" si="6"/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0">
        <f t="shared" si="7"/>
        <v>400</v>
      </c>
      <c r="AE20" s="21">
        <v>0</v>
      </c>
      <c r="AF20" s="21">
        <f t="shared" si="8"/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400</v>
      </c>
      <c r="AM20" s="21">
        <v>5170</v>
      </c>
      <c r="AN20" s="21">
        <v>0</v>
      </c>
      <c r="AO20" s="20">
        <f t="shared" si="9"/>
        <v>400</v>
      </c>
      <c r="AP20" s="20">
        <f t="shared" si="27"/>
        <v>0</v>
      </c>
      <c r="AQ20" s="20">
        <f t="shared" si="28"/>
        <v>0</v>
      </c>
      <c r="AR20" s="20">
        <f t="shared" si="29"/>
        <v>0</v>
      </c>
      <c r="AS20" s="20">
        <f t="shared" si="30"/>
        <v>0</v>
      </c>
      <c r="AT20" s="20">
        <f t="shared" si="31"/>
        <v>0</v>
      </c>
      <c r="AU20" s="20">
        <f t="shared" si="11"/>
        <v>0</v>
      </c>
      <c r="AV20" s="20">
        <f t="shared" si="11"/>
        <v>0</v>
      </c>
      <c r="AW20" s="20">
        <f t="shared" si="11"/>
        <v>400</v>
      </c>
      <c r="AX20" s="20">
        <f t="shared" si="11"/>
        <v>0</v>
      </c>
      <c r="AY20" s="20">
        <f t="shared" si="11"/>
        <v>0</v>
      </c>
      <c r="AZ20" s="20">
        <f t="shared" si="11"/>
        <v>0</v>
      </c>
      <c r="BA20" s="20">
        <f t="shared" si="22"/>
        <v>0</v>
      </c>
      <c r="BB20" s="20">
        <f t="shared" si="23"/>
        <v>0</v>
      </c>
      <c r="BC20" s="20">
        <f t="shared" si="24"/>
        <v>0</v>
      </c>
      <c r="BD20" s="20">
        <f t="shared" si="25"/>
        <v>0</v>
      </c>
      <c r="BE20" s="20">
        <f t="shared" si="26"/>
        <v>400</v>
      </c>
      <c r="BF20" s="20">
        <f t="shared" si="19"/>
        <v>36951</v>
      </c>
      <c r="BG20" s="20">
        <f t="shared" si="32"/>
        <v>0</v>
      </c>
      <c r="BH20" s="20">
        <f t="shared" si="33"/>
        <v>400</v>
      </c>
    </row>
    <row r="21" spans="1:60" ht="13.5">
      <c r="A21" s="49" t="s">
        <v>202</v>
      </c>
      <c r="B21" s="49" t="s">
        <v>230</v>
      </c>
      <c r="C21" s="50" t="s">
        <v>231</v>
      </c>
      <c r="D21" s="20">
        <f t="shared" si="0"/>
        <v>0</v>
      </c>
      <c r="E21" s="20">
        <f t="shared" si="1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0">
        <f t="shared" si="2"/>
        <v>136532</v>
      </c>
      <c r="L21" s="21">
        <v>15155</v>
      </c>
      <c r="M21" s="21">
        <f t="shared" si="3"/>
        <v>43667</v>
      </c>
      <c r="N21" s="21">
        <v>0</v>
      </c>
      <c r="O21" s="21">
        <v>43667</v>
      </c>
      <c r="P21" s="21">
        <v>0</v>
      </c>
      <c r="Q21" s="21">
        <v>0</v>
      </c>
      <c r="R21" s="21">
        <v>77710</v>
      </c>
      <c r="S21" s="21">
        <v>0</v>
      </c>
      <c r="T21" s="21">
        <v>13665</v>
      </c>
      <c r="U21" s="21">
        <v>23</v>
      </c>
      <c r="V21" s="20">
        <f t="shared" si="4"/>
        <v>136555</v>
      </c>
      <c r="W21" s="20">
        <f t="shared" si="5"/>
        <v>0</v>
      </c>
      <c r="X21" s="20">
        <f t="shared" si="6"/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0">
        <f t="shared" si="7"/>
        <v>540</v>
      </c>
      <c r="AE21" s="21">
        <v>0</v>
      </c>
      <c r="AF21" s="21">
        <f t="shared" si="8"/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540</v>
      </c>
      <c r="AM21" s="21">
        <v>26841</v>
      </c>
      <c r="AN21" s="21">
        <v>0</v>
      </c>
      <c r="AO21" s="20">
        <f t="shared" si="9"/>
        <v>540</v>
      </c>
      <c r="AP21" s="20">
        <f t="shared" si="27"/>
        <v>0</v>
      </c>
      <c r="AQ21" s="20">
        <f t="shared" si="28"/>
        <v>0</v>
      </c>
      <c r="AR21" s="20">
        <f t="shared" si="29"/>
        <v>0</v>
      </c>
      <c r="AS21" s="20">
        <f t="shared" si="30"/>
        <v>0</v>
      </c>
      <c r="AT21" s="20">
        <f t="shared" si="31"/>
        <v>0</v>
      </c>
      <c r="AU21" s="20">
        <f t="shared" si="11"/>
        <v>0</v>
      </c>
      <c r="AV21" s="20">
        <f t="shared" si="11"/>
        <v>0</v>
      </c>
      <c r="AW21" s="20">
        <f t="shared" si="11"/>
        <v>137072</v>
      </c>
      <c r="AX21" s="20">
        <f t="shared" si="11"/>
        <v>15155</v>
      </c>
      <c r="AY21" s="20">
        <f t="shared" si="11"/>
        <v>43667</v>
      </c>
      <c r="AZ21" s="20">
        <f t="shared" si="11"/>
        <v>0</v>
      </c>
      <c r="BA21" s="20">
        <f t="shared" si="22"/>
        <v>43667</v>
      </c>
      <c r="BB21" s="20">
        <f t="shared" si="23"/>
        <v>0</v>
      </c>
      <c r="BC21" s="20">
        <f t="shared" si="24"/>
        <v>0</v>
      </c>
      <c r="BD21" s="20">
        <f t="shared" si="25"/>
        <v>77710</v>
      </c>
      <c r="BE21" s="20">
        <f t="shared" si="26"/>
        <v>540</v>
      </c>
      <c r="BF21" s="20">
        <f t="shared" si="19"/>
        <v>40506</v>
      </c>
      <c r="BG21" s="20">
        <f t="shared" si="32"/>
        <v>23</v>
      </c>
      <c r="BH21" s="20">
        <f t="shared" si="33"/>
        <v>137095</v>
      </c>
    </row>
    <row r="22" spans="1:60" ht="13.5">
      <c r="A22" s="49" t="s">
        <v>202</v>
      </c>
      <c r="B22" s="49" t="s">
        <v>232</v>
      </c>
      <c r="C22" s="50" t="s">
        <v>233</v>
      </c>
      <c r="D22" s="20">
        <f t="shared" si="0"/>
        <v>0</v>
      </c>
      <c r="E22" s="20">
        <f t="shared" si="1"/>
        <v>0</v>
      </c>
      <c r="F22" s="21">
        <v>0</v>
      </c>
      <c r="G22" s="21">
        <v>0</v>
      </c>
      <c r="H22" s="21">
        <v>0</v>
      </c>
      <c r="I22" s="21">
        <v>0</v>
      </c>
      <c r="J22" s="21">
        <v>13902</v>
      </c>
      <c r="K22" s="20">
        <f t="shared" si="2"/>
        <v>0</v>
      </c>
      <c r="L22" s="21">
        <v>0</v>
      </c>
      <c r="M22" s="21">
        <f t="shared" si="3"/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102374</v>
      </c>
      <c r="U22" s="21">
        <v>0</v>
      </c>
      <c r="V22" s="20">
        <f t="shared" si="4"/>
        <v>0</v>
      </c>
      <c r="W22" s="20">
        <f t="shared" si="5"/>
        <v>0</v>
      </c>
      <c r="X22" s="20">
        <f t="shared" si="6"/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0">
        <f t="shared" si="7"/>
        <v>0</v>
      </c>
      <c r="AE22" s="21">
        <v>0</v>
      </c>
      <c r="AF22" s="21">
        <f t="shared" si="8"/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21638</v>
      </c>
      <c r="AN22" s="21">
        <v>0</v>
      </c>
      <c r="AO22" s="20">
        <f t="shared" si="9"/>
        <v>0</v>
      </c>
      <c r="AP22" s="20">
        <f t="shared" si="27"/>
        <v>0</v>
      </c>
      <c r="AQ22" s="20">
        <f t="shared" si="28"/>
        <v>0</v>
      </c>
      <c r="AR22" s="20">
        <f t="shared" si="29"/>
        <v>0</v>
      </c>
      <c r="AS22" s="20">
        <f t="shared" si="30"/>
        <v>0</v>
      </c>
      <c r="AT22" s="20">
        <f t="shared" si="31"/>
        <v>0</v>
      </c>
      <c r="AU22" s="20">
        <f t="shared" si="11"/>
        <v>0</v>
      </c>
      <c r="AV22" s="20">
        <f t="shared" si="11"/>
        <v>13902</v>
      </c>
      <c r="AW22" s="20">
        <f t="shared" si="11"/>
        <v>0</v>
      </c>
      <c r="AX22" s="20">
        <f t="shared" si="11"/>
        <v>0</v>
      </c>
      <c r="AY22" s="20">
        <f t="shared" si="11"/>
        <v>0</v>
      </c>
      <c r="AZ22" s="20">
        <f t="shared" si="11"/>
        <v>0</v>
      </c>
      <c r="BA22" s="20">
        <f t="shared" si="22"/>
        <v>0</v>
      </c>
      <c r="BB22" s="20">
        <f t="shared" si="23"/>
        <v>0</v>
      </c>
      <c r="BC22" s="20">
        <f t="shared" si="24"/>
        <v>0</v>
      </c>
      <c r="BD22" s="20">
        <f t="shared" si="25"/>
        <v>0</v>
      </c>
      <c r="BE22" s="20">
        <f t="shared" si="26"/>
        <v>0</v>
      </c>
      <c r="BF22" s="20">
        <f t="shared" si="19"/>
        <v>124012</v>
      </c>
      <c r="BG22" s="20">
        <f t="shared" si="32"/>
        <v>0</v>
      </c>
      <c r="BH22" s="20">
        <f t="shared" si="33"/>
        <v>0</v>
      </c>
    </row>
    <row r="23" spans="1:60" ht="13.5">
      <c r="A23" s="49" t="s">
        <v>202</v>
      </c>
      <c r="B23" s="49" t="s">
        <v>234</v>
      </c>
      <c r="C23" s="50" t="s">
        <v>235</v>
      </c>
      <c r="D23" s="20">
        <f t="shared" si="0"/>
        <v>0</v>
      </c>
      <c r="E23" s="20">
        <f t="shared" si="1"/>
        <v>0</v>
      </c>
      <c r="F23" s="21">
        <v>0</v>
      </c>
      <c r="G23" s="21">
        <v>0</v>
      </c>
      <c r="H23" s="21">
        <v>0</v>
      </c>
      <c r="I23" s="21">
        <v>0</v>
      </c>
      <c r="J23" s="21">
        <v>6218</v>
      </c>
      <c r="K23" s="20">
        <f t="shared" si="2"/>
        <v>0</v>
      </c>
      <c r="L23" s="21">
        <v>0</v>
      </c>
      <c r="M23" s="21">
        <f t="shared" si="3"/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43589</v>
      </c>
      <c r="U23" s="21">
        <v>0</v>
      </c>
      <c r="V23" s="20">
        <f t="shared" si="4"/>
        <v>0</v>
      </c>
      <c r="W23" s="20">
        <f t="shared" si="5"/>
        <v>0</v>
      </c>
      <c r="X23" s="20">
        <f t="shared" si="6"/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0">
        <f t="shared" si="7"/>
        <v>0</v>
      </c>
      <c r="AE23" s="21">
        <v>0</v>
      </c>
      <c r="AF23" s="21">
        <f t="shared" si="8"/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7805</v>
      </c>
      <c r="AN23" s="21">
        <v>0</v>
      </c>
      <c r="AO23" s="20">
        <f t="shared" si="9"/>
        <v>0</v>
      </c>
      <c r="AP23" s="20">
        <f t="shared" si="27"/>
        <v>0</v>
      </c>
      <c r="AQ23" s="20">
        <f t="shared" si="28"/>
        <v>0</v>
      </c>
      <c r="AR23" s="20">
        <f t="shared" si="29"/>
        <v>0</v>
      </c>
      <c r="AS23" s="20">
        <f t="shared" si="30"/>
        <v>0</v>
      </c>
      <c r="AT23" s="20">
        <f t="shared" si="31"/>
        <v>0</v>
      </c>
      <c r="AU23" s="20">
        <f t="shared" si="11"/>
        <v>0</v>
      </c>
      <c r="AV23" s="20">
        <f t="shared" si="11"/>
        <v>6218</v>
      </c>
      <c r="AW23" s="20">
        <f t="shared" si="11"/>
        <v>0</v>
      </c>
      <c r="AX23" s="20">
        <f t="shared" si="11"/>
        <v>0</v>
      </c>
      <c r="AY23" s="20">
        <f t="shared" si="11"/>
        <v>0</v>
      </c>
      <c r="AZ23" s="20">
        <f t="shared" si="11"/>
        <v>0</v>
      </c>
      <c r="BA23" s="20">
        <f t="shared" si="22"/>
        <v>0</v>
      </c>
      <c r="BB23" s="20">
        <f t="shared" si="23"/>
        <v>0</v>
      </c>
      <c r="BC23" s="20">
        <f t="shared" si="24"/>
        <v>0</v>
      </c>
      <c r="BD23" s="20">
        <f t="shared" si="25"/>
        <v>0</v>
      </c>
      <c r="BE23" s="20">
        <f t="shared" si="26"/>
        <v>0</v>
      </c>
      <c r="BF23" s="20">
        <f t="shared" si="19"/>
        <v>51394</v>
      </c>
      <c r="BG23" s="20">
        <f t="shared" si="32"/>
        <v>0</v>
      </c>
      <c r="BH23" s="20">
        <f t="shared" si="33"/>
        <v>0</v>
      </c>
    </row>
    <row r="24" spans="1:60" ht="13.5">
      <c r="A24" s="49" t="s">
        <v>202</v>
      </c>
      <c r="B24" s="49" t="s">
        <v>236</v>
      </c>
      <c r="C24" s="50" t="s">
        <v>237</v>
      </c>
      <c r="D24" s="20">
        <f t="shared" si="0"/>
        <v>0</v>
      </c>
      <c r="E24" s="20">
        <f t="shared" si="1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11685</v>
      </c>
      <c r="K24" s="20">
        <f t="shared" si="2"/>
        <v>3615</v>
      </c>
      <c r="L24" s="21">
        <v>147</v>
      </c>
      <c r="M24" s="21">
        <f t="shared" si="3"/>
        <v>187</v>
      </c>
      <c r="N24" s="21">
        <v>187</v>
      </c>
      <c r="O24" s="21">
        <v>0</v>
      </c>
      <c r="P24" s="21">
        <v>0</v>
      </c>
      <c r="Q24" s="21">
        <v>0</v>
      </c>
      <c r="R24" s="21">
        <v>3281</v>
      </c>
      <c r="S24" s="21">
        <v>0</v>
      </c>
      <c r="T24" s="21">
        <v>83054</v>
      </c>
      <c r="U24" s="21">
        <v>2589</v>
      </c>
      <c r="V24" s="20">
        <f t="shared" si="4"/>
        <v>6204</v>
      </c>
      <c r="W24" s="20">
        <f t="shared" si="5"/>
        <v>0</v>
      </c>
      <c r="X24" s="20">
        <f t="shared" si="6"/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0">
        <f t="shared" si="7"/>
        <v>4788</v>
      </c>
      <c r="AE24" s="21">
        <v>0</v>
      </c>
      <c r="AF24" s="21">
        <f t="shared" si="8"/>
        <v>3067</v>
      </c>
      <c r="AG24" s="21">
        <v>0</v>
      </c>
      <c r="AH24" s="21">
        <v>3067</v>
      </c>
      <c r="AI24" s="21">
        <v>0</v>
      </c>
      <c r="AJ24" s="21">
        <v>0</v>
      </c>
      <c r="AK24" s="21">
        <v>1721</v>
      </c>
      <c r="AL24" s="21">
        <v>0</v>
      </c>
      <c r="AM24" s="21">
        <v>21245</v>
      </c>
      <c r="AN24" s="21">
        <v>0</v>
      </c>
      <c r="AO24" s="20">
        <f t="shared" si="9"/>
        <v>4788</v>
      </c>
      <c r="AP24" s="20">
        <f t="shared" si="27"/>
        <v>0</v>
      </c>
      <c r="AQ24" s="20">
        <f t="shared" si="28"/>
        <v>0</v>
      </c>
      <c r="AR24" s="20">
        <f t="shared" si="29"/>
        <v>0</v>
      </c>
      <c r="AS24" s="20">
        <f t="shared" si="30"/>
        <v>0</v>
      </c>
      <c r="AT24" s="20">
        <f t="shared" si="31"/>
        <v>0</v>
      </c>
      <c r="AU24" s="20">
        <f t="shared" si="11"/>
        <v>0</v>
      </c>
      <c r="AV24" s="20">
        <f t="shared" si="11"/>
        <v>11685</v>
      </c>
      <c r="AW24" s="20">
        <f t="shared" si="11"/>
        <v>8403</v>
      </c>
      <c r="AX24" s="20">
        <f t="shared" si="11"/>
        <v>147</v>
      </c>
      <c r="AY24" s="20">
        <f t="shared" si="11"/>
        <v>3254</v>
      </c>
      <c r="AZ24" s="20">
        <f t="shared" si="11"/>
        <v>187</v>
      </c>
      <c r="BA24" s="20">
        <f t="shared" si="22"/>
        <v>3067</v>
      </c>
      <c r="BB24" s="20">
        <f t="shared" si="23"/>
        <v>0</v>
      </c>
      <c r="BC24" s="20">
        <f t="shared" si="24"/>
        <v>0</v>
      </c>
      <c r="BD24" s="20">
        <f t="shared" si="25"/>
        <v>5002</v>
      </c>
      <c r="BE24" s="20">
        <f t="shared" si="26"/>
        <v>0</v>
      </c>
      <c r="BF24" s="20">
        <f t="shared" si="19"/>
        <v>104299</v>
      </c>
      <c r="BG24" s="20">
        <f t="shared" si="32"/>
        <v>2589</v>
      </c>
      <c r="BH24" s="20">
        <f t="shared" si="33"/>
        <v>10992</v>
      </c>
    </row>
    <row r="25" spans="1:60" ht="13.5">
      <c r="A25" s="49" t="s">
        <v>202</v>
      </c>
      <c r="B25" s="49" t="s">
        <v>238</v>
      </c>
      <c r="C25" s="50" t="s">
        <v>239</v>
      </c>
      <c r="D25" s="20">
        <f t="shared" si="0"/>
        <v>0</v>
      </c>
      <c r="E25" s="20">
        <f t="shared" si="1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8306</v>
      </c>
      <c r="K25" s="20">
        <f t="shared" si="2"/>
        <v>13613</v>
      </c>
      <c r="L25" s="21">
        <v>0</v>
      </c>
      <c r="M25" s="21">
        <f t="shared" si="3"/>
        <v>0</v>
      </c>
      <c r="N25" s="21">
        <v>0</v>
      </c>
      <c r="O25" s="21">
        <v>0</v>
      </c>
      <c r="P25" s="21">
        <v>0</v>
      </c>
      <c r="Q25" s="21">
        <v>0</v>
      </c>
      <c r="R25" s="21">
        <v>13613</v>
      </c>
      <c r="S25" s="21">
        <v>0</v>
      </c>
      <c r="T25" s="21">
        <v>42505</v>
      </c>
      <c r="U25" s="21">
        <v>0</v>
      </c>
      <c r="V25" s="20">
        <f t="shared" si="4"/>
        <v>13613</v>
      </c>
      <c r="W25" s="20">
        <f t="shared" si="5"/>
        <v>0</v>
      </c>
      <c r="X25" s="20">
        <f t="shared" si="6"/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0">
        <f t="shared" si="7"/>
        <v>0</v>
      </c>
      <c r="AE25" s="21">
        <v>0</v>
      </c>
      <c r="AF25" s="21">
        <f t="shared" si="8"/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4948</v>
      </c>
      <c r="AN25" s="21">
        <v>0</v>
      </c>
      <c r="AO25" s="20">
        <f t="shared" si="9"/>
        <v>0</v>
      </c>
      <c r="AP25" s="20">
        <f t="shared" si="27"/>
        <v>0</v>
      </c>
      <c r="AQ25" s="20">
        <f t="shared" si="28"/>
        <v>0</v>
      </c>
      <c r="AR25" s="20">
        <f t="shared" si="29"/>
        <v>0</v>
      </c>
      <c r="AS25" s="20">
        <f t="shared" si="30"/>
        <v>0</v>
      </c>
      <c r="AT25" s="20">
        <f t="shared" si="31"/>
        <v>0</v>
      </c>
      <c r="AU25" s="20">
        <f t="shared" si="11"/>
        <v>0</v>
      </c>
      <c r="AV25" s="20">
        <f t="shared" si="11"/>
        <v>8306</v>
      </c>
      <c r="AW25" s="20">
        <f t="shared" si="11"/>
        <v>13613</v>
      </c>
      <c r="AX25" s="20">
        <f t="shared" si="11"/>
        <v>0</v>
      </c>
      <c r="AY25" s="20">
        <f t="shared" si="11"/>
        <v>0</v>
      </c>
      <c r="AZ25" s="20">
        <f t="shared" si="11"/>
        <v>0</v>
      </c>
      <c r="BA25" s="20">
        <f t="shared" si="22"/>
        <v>0</v>
      </c>
      <c r="BB25" s="20">
        <f t="shared" si="23"/>
        <v>0</v>
      </c>
      <c r="BC25" s="20">
        <f t="shared" si="24"/>
        <v>0</v>
      </c>
      <c r="BD25" s="20">
        <f t="shared" si="25"/>
        <v>13613</v>
      </c>
      <c r="BE25" s="20">
        <f t="shared" si="26"/>
        <v>0</v>
      </c>
      <c r="BF25" s="20">
        <f t="shared" si="19"/>
        <v>47453</v>
      </c>
      <c r="BG25" s="20">
        <f t="shared" si="32"/>
        <v>0</v>
      </c>
      <c r="BH25" s="20">
        <f t="shared" si="33"/>
        <v>13613</v>
      </c>
    </row>
    <row r="26" spans="1:60" ht="13.5">
      <c r="A26" s="49" t="s">
        <v>202</v>
      </c>
      <c r="B26" s="49" t="s">
        <v>240</v>
      </c>
      <c r="C26" s="50" t="s">
        <v>401</v>
      </c>
      <c r="D26" s="20">
        <f t="shared" si="0"/>
        <v>0</v>
      </c>
      <c r="E26" s="20">
        <f t="shared" si="1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3401</v>
      </c>
      <c r="K26" s="20">
        <f t="shared" si="2"/>
        <v>8273</v>
      </c>
      <c r="L26" s="21">
        <v>0</v>
      </c>
      <c r="M26" s="21">
        <f t="shared" si="3"/>
        <v>0</v>
      </c>
      <c r="N26" s="21">
        <v>0</v>
      </c>
      <c r="O26" s="21">
        <v>0</v>
      </c>
      <c r="P26" s="21">
        <v>0</v>
      </c>
      <c r="Q26" s="21">
        <v>0</v>
      </c>
      <c r="R26" s="21">
        <v>8273</v>
      </c>
      <c r="S26" s="21">
        <v>0</v>
      </c>
      <c r="T26" s="21">
        <v>14084</v>
      </c>
      <c r="U26" s="21">
        <v>0</v>
      </c>
      <c r="V26" s="20">
        <f t="shared" si="4"/>
        <v>8273</v>
      </c>
      <c r="W26" s="20">
        <f t="shared" si="5"/>
        <v>0</v>
      </c>
      <c r="X26" s="20">
        <f t="shared" si="6"/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0">
        <f t="shared" si="7"/>
        <v>0</v>
      </c>
      <c r="AE26" s="21">
        <v>0</v>
      </c>
      <c r="AF26" s="21">
        <f t="shared" si="8"/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5402</v>
      </c>
      <c r="AN26" s="21">
        <v>0</v>
      </c>
      <c r="AO26" s="20">
        <f t="shared" si="9"/>
        <v>0</v>
      </c>
      <c r="AP26" s="20">
        <f t="shared" si="27"/>
        <v>0</v>
      </c>
      <c r="AQ26" s="20">
        <f t="shared" si="28"/>
        <v>0</v>
      </c>
      <c r="AR26" s="20">
        <f t="shared" si="29"/>
        <v>0</v>
      </c>
      <c r="AS26" s="20">
        <f t="shared" si="30"/>
        <v>0</v>
      </c>
      <c r="AT26" s="20">
        <f t="shared" si="31"/>
        <v>0</v>
      </c>
      <c r="AU26" s="20">
        <f t="shared" si="11"/>
        <v>0</v>
      </c>
      <c r="AV26" s="20">
        <f t="shared" si="11"/>
        <v>3401</v>
      </c>
      <c r="AW26" s="20">
        <f t="shared" si="11"/>
        <v>8273</v>
      </c>
      <c r="AX26" s="20">
        <f t="shared" si="11"/>
        <v>0</v>
      </c>
      <c r="AY26" s="20">
        <f t="shared" si="11"/>
        <v>0</v>
      </c>
      <c r="AZ26" s="20">
        <f t="shared" si="11"/>
        <v>0</v>
      </c>
      <c r="BA26" s="20">
        <f t="shared" si="22"/>
        <v>0</v>
      </c>
      <c r="BB26" s="20">
        <f t="shared" si="23"/>
        <v>0</v>
      </c>
      <c r="BC26" s="20">
        <f t="shared" si="24"/>
        <v>0</v>
      </c>
      <c r="BD26" s="20">
        <f t="shared" si="25"/>
        <v>8273</v>
      </c>
      <c r="BE26" s="20">
        <f t="shared" si="26"/>
        <v>0</v>
      </c>
      <c r="BF26" s="20">
        <f t="shared" si="19"/>
        <v>19486</v>
      </c>
      <c r="BG26" s="20">
        <f t="shared" si="32"/>
        <v>0</v>
      </c>
      <c r="BH26" s="20">
        <f t="shared" si="33"/>
        <v>8273</v>
      </c>
    </row>
    <row r="27" spans="1:60" ht="13.5">
      <c r="A27" s="49" t="s">
        <v>202</v>
      </c>
      <c r="B27" s="49" t="s">
        <v>241</v>
      </c>
      <c r="C27" s="50" t="s">
        <v>142</v>
      </c>
      <c r="D27" s="20">
        <f t="shared" si="0"/>
        <v>0</v>
      </c>
      <c r="E27" s="20">
        <f t="shared" si="1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6982</v>
      </c>
      <c r="K27" s="20">
        <f t="shared" si="2"/>
        <v>11957</v>
      </c>
      <c r="L27" s="21">
        <v>0</v>
      </c>
      <c r="M27" s="21">
        <f t="shared" si="3"/>
        <v>0</v>
      </c>
      <c r="N27" s="21">
        <v>0</v>
      </c>
      <c r="O27" s="21">
        <v>0</v>
      </c>
      <c r="P27" s="21">
        <v>0</v>
      </c>
      <c r="Q27" s="21">
        <v>0</v>
      </c>
      <c r="R27" s="21">
        <v>11957</v>
      </c>
      <c r="S27" s="21">
        <v>0</v>
      </c>
      <c r="T27" s="21">
        <v>26538</v>
      </c>
      <c r="U27" s="21">
        <v>0</v>
      </c>
      <c r="V27" s="20">
        <f t="shared" si="4"/>
        <v>11957</v>
      </c>
      <c r="W27" s="20">
        <f t="shared" si="5"/>
        <v>0</v>
      </c>
      <c r="X27" s="20">
        <f t="shared" si="6"/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0">
        <f t="shared" si="7"/>
        <v>0</v>
      </c>
      <c r="AE27" s="21">
        <v>0</v>
      </c>
      <c r="AF27" s="21">
        <f t="shared" si="8"/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3833</v>
      </c>
      <c r="AN27" s="21">
        <v>0</v>
      </c>
      <c r="AO27" s="20">
        <f t="shared" si="9"/>
        <v>0</v>
      </c>
      <c r="AP27" s="20">
        <f t="shared" si="27"/>
        <v>0</v>
      </c>
      <c r="AQ27" s="20">
        <f t="shared" si="28"/>
        <v>0</v>
      </c>
      <c r="AR27" s="20">
        <f t="shared" si="29"/>
        <v>0</v>
      </c>
      <c r="AS27" s="20">
        <f t="shared" si="30"/>
        <v>0</v>
      </c>
      <c r="AT27" s="20">
        <f t="shared" si="31"/>
        <v>0</v>
      </c>
      <c r="AU27" s="20">
        <f aca="true" t="shared" si="34" ref="AU27:AU45">I27+AB27</f>
        <v>0</v>
      </c>
      <c r="AV27" s="20">
        <f aca="true" t="shared" si="35" ref="AV27:AV45">J27+AC27</f>
        <v>6982</v>
      </c>
      <c r="AW27" s="20">
        <f aca="true" t="shared" si="36" ref="AW27:AW45">K27+AD27</f>
        <v>11957</v>
      </c>
      <c r="AX27" s="20">
        <f aca="true" t="shared" si="37" ref="AX27:AX45">L27+AE27</f>
        <v>0</v>
      </c>
      <c r="AY27" s="20">
        <f aca="true" t="shared" si="38" ref="AY27:AY45">M27+AF27</f>
        <v>0</v>
      </c>
      <c r="AZ27" s="20">
        <f aca="true" t="shared" si="39" ref="AZ27:AZ45">N27+AG27</f>
        <v>0</v>
      </c>
      <c r="BA27" s="20">
        <f t="shared" si="22"/>
        <v>0</v>
      </c>
      <c r="BB27" s="20">
        <f t="shared" si="23"/>
        <v>0</v>
      </c>
      <c r="BC27" s="20">
        <f t="shared" si="24"/>
        <v>0</v>
      </c>
      <c r="BD27" s="20">
        <f t="shared" si="25"/>
        <v>11957</v>
      </c>
      <c r="BE27" s="20">
        <f t="shared" si="26"/>
        <v>0</v>
      </c>
      <c r="BF27" s="20">
        <f t="shared" si="19"/>
        <v>30371</v>
      </c>
      <c r="BG27" s="20">
        <f t="shared" si="32"/>
        <v>0</v>
      </c>
      <c r="BH27" s="20">
        <f t="shared" si="33"/>
        <v>11957</v>
      </c>
    </row>
    <row r="28" spans="1:60" ht="13.5">
      <c r="A28" s="49" t="s">
        <v>202</v>
      </c>
      <c r="B28" s="49" t="s">
        <v>242</v>
      </c>
      <c r="C28" s="50" t="s">
        <v>243</v>
      </c>
      <c r="D28" s="20">
        <f t="shared" si="0"/>
        <v>0</v>
      </c>
      <c r="E28" s="20">
        <f t="shared" si="1"/>
        <v>0</v>
      </c>
      <c r="F28" s="21">
        <v>0</v>
      </c>
      <c r="G28" s="21">
        <v>0</v>
      </c>
      <c r="H28" s="21">
        <v>0</v>
      </c>
      <c r="I28" s="21">
        <v>0</v>
      </c>
      <c r="J28" s="21">
        <v>9285</v>
      </c>
      <c r="K28" s="20">
        <f t="shared" si="2"/>
        <v>45610</v>
      </c>
      <c r="L28" s="21">
        <v>0</v>
      </c>
      <c r="M28" s="21">
        <f t="shared" si="3"/>
        <v>0</v>
      </c>
      <c r="N28" s="21">
        <v>0</v>
      </c>
      <c r="O28" s="21">
        <v>0</v>
      </c>
      <c r="P28" s="21">
        <v>0</v>
      </c>
      <c r="Q28" s="21">
        <v>0</v>
      </c>
      <c r="R28" s="21">
        <v>45610</v>
      </c>
      <c r="S28" s="21">
        <v>0</v>
      </c>
      <c r="T28" s="21">
        <v>43892</v>
      </c>
      <c r="U28" s="21">
        <v>0</v>
      </c>
      <c r="V28" s="20">
        <f t="shared" si="4"/>
        <v>45610</v>
      </c>
      <c r="W28" s="20">
        <f t="shared" si="5"/>
        <v>0</v>
      </c>
      <c r="X28" s="20">
        <f t="shared" si="6"/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0">
        <f t="shared" si="7"/>
        <v>0</v>
      </c>
      <c r="AE28" s="21">
        <v>0</v>
      </c>
      <c r="AF28" s="21">
        <f t="shared" si="8"/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7707</v>
      </c>
      <c r="AN28" s="21">
        <v>0</v>
      </c>
      <c r="AO28" s="20">
        <f t="shared" si="9"/>
        <v>0</v>
      </c>
      <c r="AP28" s="20">
        <f t="shared" si="27"/>
        <v>0</v>
      </c>
      <c r="AQ28" s="20">
        <f t="shared" si="28"/>
        <v>0</v>
      </c>
      <c r="AR28" s="20">
        <f t="shared" si="29"/>
        <v>0</v>
      </c>
      <c r="AS28" s="20">
        <f t="shared" si="30"/>
        <v>0</v>
      </c>
      <c r="AT28" s="20">
        <f t="shared" si="31"/>
        <v>0</v>
      </c>
      <c r="AU28" s="20">
        <f t="shared" si="34"/>
        <v>0</v>
      </c>
      <c r="AV28" s="20">
        <f t="shared" si="35"/>
        <v>9285</v>
      </c>
      <c r="AW28" s="20">
        <f t="shared" si="36"/>
        <v>45610</v>
      </c>
      <c r="AX28" s="20">
        <f t="shared" si="37"/>
        <v>0</v>
      </c>
      <c r="AY28" s="20">
        <f t="shared" si="38"/>
        <v>0</v>
      </c>
      <c r="AZ28" s="20">
        <f t="shared" si="39"/>
        <v>0</v>
      </c>
      <c r="BA28" s="20">
        <f t="shared" si="22"/>
        <v>0</v>
      </c>
      <c r="BB28" s="20">
        <f t="shared" si="23"/>
        <v>0</v>
      </c>
      <c r="BC28" s="20">
        <f t="shared" si="24"/>
        <v>0</v>
      </c>
      <c r="BD28" s="20">
        <f t="shared" si="25"/>
        <v>45610</v>
      </c>
      <c r="BE28" s="20">
        <f t="shared" si="26"/>
        <v>0</v>
      </c>
      <c r="BF28" s="20">
        <f t="shared" si="19"/>
        <v>51599</v>
      </c>
      <c r="BG28" s="20">
        <f t="shared" si="32"/>
        <v>0</v>
      </c>
      <c r="BH28" s="20">
        <f t="shared" si="33"/>
        <v>45610</v>
      </c>
    </row>
    <row r="29" spans="1:60" ht="13.5">
      <c r="A29" s="49" t="s">
        <v>202</v>
      </c>
      <c r="B29" s="49" t="s">
        <v>244</v>
      </c>
      <c r="C29" s="50" t="s">
        <v>245</v>
      </c>
      <c r="D29" s="20">
        <f t="shared" si="0"/>
        <v>0</v>
      </c>
      <c r="E29" s="20">
        <f t="shared" si="1"/>
        <v>0</v>
      </c>
      <c r="F29" s="21">
        <v>0</v>
      </c>
      <c r="G29" s="21">
        <v>0</v>
      </c>
      <c r="H29" s="21">
        <v>0</v>
      </c>
      <c r="I29" s="21">
        <v>0</v>
      </c>
      <c r="J29" s="21">
        <v>4477</v>
      </c>
      <c r="K29" s="20">
        <f t="shared" si="2"/>
        <v>7385</v>
      </c>
      <c r="L29" s="21">
        <v>0</v>
      </c>
      <c r="M29" s="21">
        <f t="shared" si="3"/>
        <v>0</v>
      </c>
      <c r="N29" s="21">
        <v>0</v>
      </c>
      <c r="O29" s="21">
        <v>0</v>
      </c>
      <c r="P29" s="21">
        <v>0</v>
      </c>
      <c r="Q29" s="21">
        <v>0</v>
      </c>
      <c r="R29" s="21">
        <v>7385</v>
      </c>
      <c r="S29" s="21">
        <v>0</v>
      </c>
      <c r="T29" s="21">
        <v>13159</v>
      </c>
      <c r="U29" s="21">
        <v>0</v>
      </c>
      <c r="V29" s="20">
        <f t="shared" si="4"/>
        <v>7385</v>
      </c>
      <c r="W29" s="20">
        <f t="shared" si="5"/>
        <v>0</v>
      </c>
      <c r="X29" s="20">
        <f t="shared" si="6"/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0">
        <f t="shared" si="7"/>
        <v>0</v>
      </c>
      <c r="AE29" s="21">
        <v>0</v>
      </c>
      <c r="AF29" s="21">
        <f t="shared" si="8"/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3361</v>
      </c>
      <c r="AN29" s="21">
        <v>0</v>
      </c>
      <c r="AO29" s="20">
        <f t="shared" si="9"/>
        <v>0</v>
      </c>
      <c r="AP29" s="20">
        <f t="shared" si="27"/>
        <v>0</v>
      </c>
      <c r="AQ29" s="20">
        <f t="shared" si="28"/>
        <v>0</v>
      </c>
      <c r="AR29" s="20">
        <f t="shared" si="29"/>
        <v>0</v>
      </c>
      <c r="AS29" s="20">
        <f t="shared" si="30"/>
        <v>0</v>
      </c>
      <c r="AT29" s="20">
        <f t="shared" si="31"/>
        <v>0</v>
      </c>
      <c r="AU29" s="20">
        <f t="shared" si="34"/>
        <v>0</v>
      </c>
      <c r="AV29" s="20">
        <f t="shared" si="35"/>
        <v>4477</v>
      </c>
      <c r="AW29" s="20">
        <f t="shared" si="36"/>
        <v>7385</v>
      </c>
      <c r="AX29" s="20">
        <f t="shared" si="37"/>
        <v>0</v>
      </c>
      <c r="AY29" s="20">
        <f t="shared" si="38"/>
        <v>0</v>
      </c>
      <c r="AZ29" s="20">
        <f t="shared" si="39"/>
        <v>0</v>
      </c>
      <c r="BA29" s="20">
        <f t="shared" si="22"/>
        <v>0</v>
      </c>
      <c r="BB29" s="20">
        <f t="shared" si="23"/>
        <v>0</v>
      </c>
      <c r="BC29" s="20">
        <f t="shared" si="24"/>
        <v>0</v>
      </c>
      <c r="BD29" s="20">
        <f t="shared" si="25"/>
        <v>7385</v>
      </c>
      <c r="BE29" s="20">
        <f t="shared" si="26"/>
        <v>0</v>
      </c>
      <c r="BF29" s="20">
        <f t="shared" si="19"/>
        <v>16520</v>
      </c>
      <c r="BG29" s="20">
        <f t="shared" si="32"/>
        <v>0</v>
      </c>
      <c r="BH29" s="20">
        <f t="shared" si="33"/>
        <v>7385</v>
      </c>
    </row>
    <row r="30" spans="1:60" ht="13.5">
      <c r="A30" s="49" t="s">
        <v>202</v>
      </c>
      <c r="B30" s="49" t="s">
        <v>246</v>
      </c>
      <c r="C30" s="50" t="s">
        <v>247</v>
      </c>
      <c r="D30" s="20">
        <f t="shared" si="0"/>
        <v>0</v>
      </c>
      <c r="E30" s="20">
        <f t="shared" si="1"/>
        <v>0</v>
      </c>
      <c r="F30" s="21">
        <v>0</v>
      </c>
      <c r="G30" s="21">
        <v>0</v>
      </c>
      <c r="H30" s="21">
        <v>0</v>
      </c>
      <c r="I30" s="21">
        <v>0</v>
      </c>
      <c r="J30" s="21">
        <v>7971</v>
      </c>
      <c r="K30" s="20">
        <f t="shared" si="2"/>
        <v>11521</v>
      </c>
      <c r="L30" s="21">
        <v>0</v>
      </c>
      <c r="M30" s="21">
        <f t="shared" si="3"/>
        <v>0</v>
      </c>
      <c r="N30" s="21">
        <v>0</v>
      </c>
      <c r="O30" s="21">
        <v>0</v>
      </c>
      <c r="P30" s="21">
        <v>0</v>
      </c>
      <c r="Q30" s="21">
        <v>0</v>
      </c>
      <c r="R30" s="21">
        <v>11521</v>
      </c>
      <c r="S30" s="21">
        <v>0</v>
      </c>
      <c r="T30" s="21">
        <v>28065</v>
      </c>
      <c r="U30" s="21">
        <v>0</v>
      </c>
      <c r="V30" s="20">
        <f t="shared" si="4"/>
        <v>11521</v>
      </c>
      <c r="W30" s="20">
        <f t="shared" si="5"/>
        <v>0</v>
      </c>
      <c r="X30" s="20">
        <f t="shared" si="6"/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0">
        <f t="shared" si="7"/>
        <v>0</v>
      </c>
      <c r="AE30" s="21">
        <v>0</v>
      </c>
      <c r="AF30" s="21">
        <f t="shared" si="8"/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9530</v>
      </c>
      <c r="AN30" s="21">
        <v>0</v>
      </c>
      <c r="AO30" s="20">
        <f t="shared" si="9"/>
        <v>0</v>
      </c>
      <c r="AP30" s="20">
        <f t="shared" si="27"/>
        <v>0</v>
      </c>
      <c r="AQ30" s="20">
        <f t="shared" si="28"/>
        <v>0</v>
      </c>
      <c r="AR30" s="20">
        <f t="shared" si="29"/>
        <v>0</v>
      </c>
      <c r="AS30" s="20">
        <f t="shared" si="30"/>
        <v>0</v>
      </c>
      <c r="AT30" s="20">
        <f t="shared" si="31"/>
        <v>0</v>
      </c>
      <c r="AU30" s="20">
        <f t="shared" si="34"/>
        <v>0</v>
      </c>
      <c r="AV30" s="20">
        <f t="shared" si="35"/>
        <v>7971</v>
      </c>
      <c r="AW30" s="20">
        <f t="shared" si="36"/>
        <v>11521</v>
      </c>
      <c r="AX30" s="20">
        <f t="shared" si="37"/>
        <v>0</v>
      </c>
      <c r="AY30" s="20">
        <f t="shared" si="38"/>
        <v>0</v>
      </c>
      <c r="AZ30" s="20">
        <f t="shared" si="39"/>
        <v>0</v>
      </c>
      <c r="BA30" s="20">
        <f t="shared" si="22"/>
        <v>0</v>
      </c>
      <c r="BB30" s="20">
        <f t="shared" si="23"/>
        <v>0</v>
      </c>
      <c r="BC30" s="20">
        <f t="shared" si="24"/>
        <v>0</v>
      </c>
      <c r="BD30" s="20">
        <f t="shared" si="25"/>
        <v>11521</v>
      </c>
      <c r="BE30" s="20">
        <f t="shared" si="26"/>
        <v>0</v>
      </c>
      <c r="BF30" s="20">
        <f t="shared" si="19"/>
        <v>37595</v>
      </c>
      <c r="BG30" s="20">
        <f t="shared" si="32"/>
        <v>0</v>
      </c>
      <c r="BH30" s="20">
        <f t="shared" si="33"/>
        <v>11521</v>
      </c>
    </row>
    <row r="31" spans="1:60" ht="13.5">
      <c r="A31" s="49" t="s">
        <v>202</v>
      </c>
      <c r="B31" s="49" t="s">
        <v>248</v>
      </c>
      <c r="C31" s="50" t="s">
        <v>200</v>
      </c>
      <c r="D31" s="20">
        <f t="shared" si="0"/>
        <v>0</v>
      </c>
      <c r="E31" s="20">
        <f t="shared" si="1"/>
        <v>0</v>
      </c>
      <c r="F31" s="21">
        <v>0</v>
      </c>
      <c r="G31" s="21">
        <v>0</v>
      </c>
      <c r="H31" s="21">
        <v>0</v>
      </c>
      <c r="I31" s="21">
        <v>0</v>
      </c>
      <c r="J31" s="21">
        <v>9975</v>
      </c>
      <c r="K31" s="20">
        <f t="shared" si="2"/>
        <v>10995</v>
      </c>
      <c r="L31" s="21">
        <v>0</v>
      </c>
      <c r="M31" s="21">
        <f t="shared" si="3"/>
        <v>0</v>
      </c>
      <c r="N31" s="21">
        <v>0</v>
      </c>
      <c r="O31" s="21">
        <v>0</v>
      </c>
      <c r="P31" s="21">
        <v>0</v>
      </c>
      <c r="Q31" s="21">
        <v>0</v>
      </c>
      <c r="R31" s="21">
        <v>10995</v>
      </c>
      <c r="S31" s="21">
        <v>0</v>
      </c>
      <c r="T31" s="21">
        <v>40550</v>
      </c>
      <c r="U31" s="21">
        <v>0</v>
      </c>
      <c r="V31" s="20">
        <f t="shared" si="4"/>
        <v>10995</v>
      </c>
      <c r="W31" s="20">
        <f t="shared" si="5"/>
        <v>0</v>
      </c>
      <c r="X31" s="20">
        <f t="shared" si="6"/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0">
        <f t="shared" si="7"/>
        <v>0</v>
      </c>
      <c r="AE31" s="21">
        <v>0</v>
      </c>
      <c r="AF31" s="21">
        <f t="shared" si="8"/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13793</v>
      </c>
      <c r="AN31" s="21">
        <v>0</v>
      </c>
      <c r="AO31" s="20">
        <f t="shared" si="9"/>
        <v>0</v>
      </c>
      <c r="AP31" s="20">
        <f t="shared" si="27"/>
        <v>0</v>
      </c>
      <c r="AQ31" s="20">
        <f t="shared" si="28"/>
        <v>0</v>
      </c>
      <c r="AR31" s="20">
        <f t="shared" si="29"/>
        <v>0</v>
      </c>
      <c r="AS31" s="20">
        <f t="shared" si="30"/>
        <v>0</v>
      </c>
      <c r="AT31" s="20">
        <f t="shared" si="31"/>
        <v>0</v>
      </c>
      <c r="AU31" s="20">
        <f t="shared" si="34"/>
        <v>0</v>
      </c>
      <c r="AV31" s="20">
        <f t="shared" si="35"/>
        <v>9975</v>
      </c>
      <c r="AW31" s="20">
        <f t="shared" si="36"/>
        <v>10995</v>
      </c>
      <c r="AX31" s="20">
        <f t="shared" si="37"/>
        <v>0</v>
      </c>
      <c r="AY31" s="20">
        <f t="shared" si="38"/>
        <v>0</v>
      </c>
      <c r="AZ31" s="20">
        <f t="shared" si="39"/>
        <v>0</v>
      </c>
      <c r="BA31" s="20">
        <f t="shared" si="22"/>
        <v>0</v>
      </c>
      <c r="BB31" s="20">
        <f t="shared" si="23"/>
        <v>0</v>
      </c>
      <c r="BC31" s="20">
        <f t="shared" si="24"/>
        <v>0</v>
      </c>
      <c r="BD31" s="20">
        <f t="shared" si="25"/>
        <v>10995</v>
      </c>
      <c r="BE31" s="20">
        <f t="shared" si="26"/>
        <v>0</v>
      </c>
      <c r="BF31" s="20">
        <f t="shared" si="19"/>
        <v>54343</v>
      </c>
      <c r="BG31" s="20">
        <f t="shared" si="32"/>
        <v>0</v>
      </c>
      <c r="BH31" s="20">
        <f t="shared" si="33"/>
        <v>10995</v>
      </c>
    </row>
    <row r="32" spans="1:60" ht="13.5">
      <c r="A32" s="49" t="s">
        <v>202</v>
      </c>
      <c r="B32" s="49" t="s">
        <v>249</v>
      </c>
      <c r="C32" s="50" t="s">
        <v>250</v>
      </c>
      <c r="D32" s="20">
        <f t="shared" si="0"/>
        <v>0</v>
      </c>
      <c r="E32" s="20">
        <f t="shared" si="1"/>
        <v>0</v>
      </c>
      <c r="F32" s="21">
        <v>0</v>
      </c>
      <c r="G32" s="21">
        <v>0</v>
      </c>
      <c r="H32" s="21">
        <v>0</v>
      </c>
      <c r="I32" s="21">
        <v>0</v>
      </c>
      <c r="J32" s="21">
        <v>13602</v>
      </c>
      <c r="K32" s="20">
        <f t="shared" si="2"/>
        <v>34172</v>
      </c>
      <c r="L32" s="21">
        <v>0</v>
      </c>
      <c r="M32" s="21">
        <f t="shared" si="3"/>
        <v>0</v>
      </c>
      <c r="N32" s="21">
        <v>0</v>
      </c>
      <c r="O32" s="21">
        <v>0</v>
      </c>
      <c r="P32" s="21">
        <v>0</v>
      </c>
      <c r="Q32" s="21">
        <v>0</v>
      </c>
      <c r="R32" s="21">
        <v>34172</v>
      </c>
      <c r="S32" s="21">
        <v>0</v>
      </c>
      <c r="T32" s="21">
        <v>62177</v>
      </c>
      <c r="U32" s="21">
        <v>4635</v>
      </c>
      <c r="V32" s="20">
        <f t="shared" si="4"/>
        <v>38807</v>
      </c>
      <c r="W32" s="20">
        <f t="shared" si="5"/>
        <v>0</v>
      </c>
      <c r="X32" s="20">
        <f t="shared" si="6"/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0">
        <f t="shared" si="7"/>
        <v>0</v>
      </c>
      <c r="AE32" s="21">
        <v>0</v>
      </c>
      <c r="AF32" s="21">
        <f t="shared" si="8"/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23614</v>
      </c>
      <c r="AN32" s="21">
        <v>0</v>
      </c>
      <c r="AO32" s="20">
        <f t="shared" si="9"/>
        <v>0</v>
      </c>
      <c r="AP32" s="20">
        <f t="shared" si="27"/>
        <v>0</v>
      </c>
      <c r="AQ32" s="20">
        <f t="shared" si="28"/>
        <v>0</v>
      </c>
      <c r="AR32" s="20">
        <f t="shared" si="29"/>
        <v>0</v>
      </c>
      <c r="AS32" s="20">
        <f t="shared" si="30"/>
        <v>0</v>
      </c>
      <c r="AT32" s="20">
        <f t="shared" si="31"/>
        <v>0</v>
      </c>
      <c r="AU32" s="20">
        <f t="shared" si="34"/>
        <v>0</v>
      </c>
      <c r="AV32" s="20">
        <f t="shared" si="35"/>
        <v>13602</v>
      </c>
      <c r="AW32" s="20">
        <f t="shared" si="36"/>
        <v>34172</v>
      </c>
      <c r="AX32" s="20">
        <f t="shared" si="37"/>
        <v>0</v>
      </c>
      <c r="AY32" s="20">
        <f t="shared" si="38"/>
        <v>0</v>
      </c>
      <c r="AZ32" s="20">
        <f t="shared" si="39"/>
        <v>0</v>
      </c>
      <c r="BA32" s="20">
        <f t="shared" si="22"/>
        <v>0</v>
      </c>
      <c r="BB32" s="20">
        <f t="shared" si="23"/>
        <v>0</v>
      </c>
      <c r="BC32" s="20">
        <f t="shared" si="24"/>
        <v>0</v>
      </c>
      <c r="BD32" s="20">
        <f t="shared" si="25"/>
        <v>34172</v>
      </c>
      <c r="BE32" s="20">
        <f t="shared" si="26"/>
        <v>0</v>
      </c>
      <c r="BF32" s="20">
        <f t="shared" si="19"/>
        <v>85791</v>
      </c>
      <c r="BG32" s="20">
        <f t="shared" si="32"/>
        <v>4635</v>
      </c>
      <c r="BH32" s="20">
        <f t="shared" si="33"/>
        <v>38807</v>
      </c>
    </row>
    <row r="33" spans="1:60" ht="13.5">
      <c r="A33" s="49" t="s">
        <v>202</v>
      </c>
      <c r="B33" s="49" t="s">
        <v>251</v>
      </c>
      <c r="C33" s="50" t="s">
        <v>252</v>
      </c>
      <c r="D33" s="20">
        <f t="shared" si="0"/>
        <v>0</v>
      </c>
      <c r="E33" s="20">
        <f t="shared" si="1"/>
        <v>0</v>
      </c>
      <c r="F33" s="21">
        <v>0</v>
      </c>
      <c r="G33" s="21">
        <v>0</v>
      </c>
      <c r="H33" s="21">
        <v>0</v>
      </c>
      <c r="I33" s="21">
        <v>0</v>
      </c>
      <c r="J33" s="21">
        <v>9328</v>
      </c>
      <c r="K33" s="20">
        <f t="shared" si="2"/>
        <v>32572</v>
      </c>
      <c r="L33" s="21">
        <v>0</v>
      </c>
      <c r="M33" s="21">
        <f t="shared" si="3"/>
        <v>0</v>
      </c>
      <c r="N33" s="21">
        <v>0</v>
      </c>
      <c r="O33" s="21">
        <v>0</v>
      </c>
      <c r="P33" s="21">
        <v>0</v>
      </c>
      <c r="Q33" s="21">
        <v>0</v>
      </c>
      <c r="R33" s="21">
        <v>32572</v>
      </c>
      <c r="S33" s="21">
        <v>0</v>
      </c>
      <c r="T33" s="21">
        <v>37968</v>
      </c>
      <c r="U33" s="21">
        <v>0</v>
      </c>
      <c r="V33" s="20">
        <f t="shared" si="4"/>
        <v>32572</v>
      </c>
      <c r="W33" s="20">
        <f t="shared" si="5"/>
        <v>0</v>
      </c>
      <c r="X33" s="20">
        <f t="shared" si="6"/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0">
        <f t="shared" si="7"/>
        <v>0</v>
      </c>
      <c r="AE33" s="21">
        <v>0</v>
      </c>
      <c r="AF33" s="21">
        <f t="shared" si="8"/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18171</v>
      </c>
      <c r="AN33" s="21">
        <v>0</v>
      </c>
      <c r="AO33" s="20">
        <f t="shared" si="9"/>
        <v>0</v>
      </c>
      <c r="AP33" s="20">
        <f t="shared" si="27"/>
        <v>0</v>
      </c>
      <c r="AQ33" s="20">
        <f t="shared" si="28"/>
        <v>0</v>
      </c>
      <c r="AR33" s="20">
        <f t="shared" si="29"/>
        <v>0</v>
      </c>
      <c r="AS33" s="20">
        <f t="shared" si="30"/>
        <v>0</v>
      </c>
      <c r="AT33" s="20">
        <f t="shared" si="31"/>
        <v>0</v>
      </c>
      <c r="AU33" s="20">
        <f t="shared" si="34"/>
        <v>0</v>
      </c>
      <c r="AV33" s="20">
        <f t="shared" si="35"/>
        <v>9328</v>
      </c>
      <c r="AW33" s="20">
        <f t="shared" si="36"/>
        <v>32572</v>
      </c>
      <c r="AX33" s="20">
        <f t="shared" si="37"/>
        <v>0</v>
      </c>
      <c r="AY33" s="20">
        <f t="shared" si="38"/>
        <v>0</v>
      </c>
      <c r="AZ33" s="20">
        <f t="shared" si="39"/>
        <v>0</v>
      </c>
      <c r="BA33" s="20">
        <f t="shared" si="22"/>
        <v>0</v>
      </c>
      <c r="BB33" s="20">
        <f t="shared" si="23"/>
        <v>0</v>
      </c>
      <c r="BC33" s="20">
        <f t="shared" si="24"/>
        <v>0</v>
      </c>
      <c r="BD33" s="20">
        <f t="shared" si="25"/>
        <v>32572</v>
      </c>
      <c r="BE33" s="20">
        <f t="shared" si="26"/>
        <v>0</v>
      </c>
      <c r="BF33" s="20">
        <f t="shared" si="19"/>
        <v>56139</v>
      </c>
      <c r="BG33" s="20">
        <f t="shared" si="32"/>
        <v>0</v>
      </c>
      <c r="BH33" s="20">
        <f t="shared" si="33"/>
        <v>32572</v>
      </c>
    </row>
    <row r="34" spans="1:60" ht="13.5">
      <c r="A34" s="49" t="s">
        <v>202</v>
      </c>
      <c r="B34" s="49" t="s">
        <v>253</v>
      </c>
      <c r="C34" s="50" t="s">
        <v>254</v>
      </c>
      <c r="D34" s="20">
        <f t="shared" si="0"/>
        <v>0</v>
      </c>
      <c r="E34" s="20">
        <f t="shared" si="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0">
        <f t="shared" si="2"/>
        <v>10833</v>
      </c>
      <c r="L34" s="21">
        <v>0</v>
      </c>
      <c r="M34" s="21">
        <f t="shared" si="3"/>
        <v>733</v>
      </c>
      <c r="N34" s="21">
        <v>0</v>
      </c>
      <c r="O34" s="21">
        <v>733</v>
      </c>
      <c r="P34" s="21">
        <v>0</v>
      </c>
      <c r="Q34" s="21">
        <v>0</v>
      </c>
      <c r="R34" s="21">
        <v>9645</v>
      </c>
      <c r="S34" s="21">
        <v>455</v>
      </c>
      <c r="T34" s="21">
        <v>61095</v>
      </c>
      <c r="U34" s="21">
        <v>0</v>
      </c>
      <c r="V34" s="20">
        <f t="shared" si="4"/>
        <v>10833</v>
      </c>
      <c r="W34" s="20">
        <f t="shared" si="5"/>
        <v>0</v>
      </c>
      <c r="X34" s="20">
        <f t="shared" si="6"/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0">
        <f t="shared" si="7"/>
        <v>0</v>
      </c>
      <c r="AE34" s="21">
        <v>0</v>
      </c>
      <c r="AF34" s="21">
        <f t="shared" si="8"/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18839</v>
      </c>
      <c r="AN34" s="21">
        <v>0</v>
      </c>
      <c r="AO34" s="20">
        <f t="shared" si="9"/>
        <v>0</v>
      </c>
      <c r="AP34" s="20">
        <f t="shared" si="27"/>
        <v>0</v>
      </c>
      <c r="AQ34" s="20">
        <f t="shared" si="28"/>
        <v>0</v>
      </c>
      <c r="AR34" s="20">
        <f t="shared" si="29"/>
        <v>0</v>
      </c>
      <c r="AS34" s="20">
        <f t="shared" si="30"/>
        <v>0</v>
      </c>
      <c r="AT34" s="20">
        <f t="shared" si="31"/>
        <v>0</v>
      </c>
      <c r="AU34" s="20">
        <f t="shared" si="34"/>
        <v>0</v>
      </c>
      <c r="AV34" s="20">
        <f t="shared" si="35"/>
        <v>0</v>
      </c>
      <c r="AW34" s="20">
        <f t="shared" si="36"/>
        <v>10833</v>
      </c>
      <c r="AX34" s="20">
        <f t="shared" si="37"/>
        <v>0</v>
      </c>
      <c r="AY34" s="20">
        <f t="shared" si="38"/>
        <v>733</v>
      </c>
      <c r="AZ34" s="20">
        <f t="shared" si="39"/>
        <v>0</v>
      </c>
      <c r="BA34" s="20">
        <f t="shared" si="22"/>
        <v>733</v>
      </c>
      <c r="BB34" s="20">
        <f t="shared" si="23"/>
        <v>0</v>
      </c>
      <c r="BC34" s="20">
        <f t="shared" si="24"/>
        <v>0</v>
      </c>
      <c r="BD34" s="20">
        <f t="shared" si="25"/>
        <v>9645</v>
      </c>
      <c r="BE34" s="20">
        <f t="shared" si="26"/>
        <v>455</v>
      </c>
      <c r="BF34" s="20">
        <f t="shared" si="19"/>
        <v>79934</v>
      </c>
      <c r="BG34" s="20">
        <f t="shared" si="32"/>
        <v>0</v>
      </c>
      <c r="BH34" s="20">
        <f t="shared" si="33"/>
        <v>10833</v>
      </c>
    </row>
    <row r="35" spans="1:60" ht="13.5">
      <c r="A35" s="49" t="s">
        <v>202</v>
      </c>
      <c r="B35" s="49" t="s">
        <v>255</v>
      </c>
      <c r="C35" s="50" t="s">
        <v>256</v>
      </c>
      <c r="D35" s="20">
        <f t="shared" si="0"/>
        <v>0</v>
      </c>
      <c r="E35" s="20">
        <f t="shared" si="1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0">
        <f t="shared" si="2"/>
        <v>5311</v>
      </c>
      <c r="L35" s="21">
        <v>0</v>
      </c>
      <c r="M35" s="21">
        <f t="shared" si="3"/>
        <v>0</v>
      </c>
      <c r="N35" s="21">
        <v>0</v>
      </c>
      <c r="O35" s="21">
        <v>0</v>
      </c>
      <c r="P35" s="21">
        <v>0</v>
      </c>
      <c r="Q35" s="21">
        <v>0</v>
      </c>
      <c r="R35" s="21">
        <v>5311</v>
      </c>
      <c r="S35" s="21">
        <v>0</v>
      </c>
      <c r="T35" s="21">
        <v>36901</v>
      </c>
      <c r="U35" s="21">
        <v>0</v>
      </c>
      <c r="V35" s="20">
        <f t="shared" si="4"/>
        <v>5311</v>
      </c>
      <c r="W35" s="20">
        <f t="shared" si="5"/>
        <v>0</v>
      </c>
      <c r="X35" s="20">
        <f t="shared" si="6"/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0">
        <f t="shared" si="7"/>
        <v>0</v>
      </c>
      <c r="AE35" s="21">
        <v>0</v>
      </c>
      <c r="AF35" s="21">
        <f t="shared" si="8"/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14497</v>
      </c>
      <c r="AN35" s="21">
        <v>0</v>
      </c>
      <c r="AO35" s="20">
        <f t="shared" si="9"/>
        <v>0</v>
      </c>
      <c r="AP35" s="20">
        <f t="shared" si="27"/>
        <v>0</v>
      </c>
      <c r="AQ35" s="20">
        <f t="shared" si="28"/>
        <v>0</v>
      </c>
      <c r="AR35" s="20">
        <f t="shared" si="29"/>
        <v>0</v>
      </c>
      <c r="AS35" s="20">
        <f t="shared" si="30"/>
        <v>0</v>
      </c>
      <c r="AT35" s="20">
        <f t="shared" si="31"/>
        <v>0</v>
      </c>
      <c r="AU35" s="20">
        <f t="shared" si="34"/>
        <v>0</v>
      </c>
      <c r="AV35" s="20">
        <f t="shared" si="35"/>
        <v>0</v>
      </c>
      <c r="AW35" s="20">
        <f t="shared" si="36"/>
        <v>5311</v>
      </c>
      <c r="AX35" s="20">
        <f t="shared" si="37"/>
        <v>0</v>
      </c>
      <c r="AY35" s="20">
        <f t="shared" si="38"/>
        <v>0</v>
      </c>
      <c r="AZ35" s="20">
        <f t="shared" si="39"/>
        <v>0</v>
      </c>
      <c r="BA35" s="20">
        <f t="shared" si="22"/>
        <v>0</v>
      </c>
      <c r="BB35" s="20">
        <f t="shared" si="23"/>
        <v>0</v>
      </c>
      <c r="BC35" s="20">
        <f t="shared" si="24"/>
        <v>0</v>
      </c>
      <c r="BD35" s="20">
        <f t="shared" si="25"/>
        <v>5311</v>
      </c>
      <c r="BE35" s="20">
        <f t="shared" si="26"/>
        <v>0</v>
      </c>
      <c r="BF35" s="20">
        <f t="shared" si="19"/>
        <v>51398</v>
      </c>
      <c r="BG35" s="20">
        <f t="shared" si="32"/>
        <v>0</v>
      </c>
      <c r="BH35" s="20">
        <f t="shared" si="33"/>
        <v>5311</v>
      </c>
    </row>
    <row r="36" spans="1:60" ht="13.5">
      <c r="A36" s="49" t="s">
        <v>202</v>
      </c>
      <c r="B36" s="49" t="s">
        <v>257</v>
      </c>
      <c r="C36" s="50" t="s">
        <v>258</v>
      </c>
      <c r="D36" s="20">
        <f t="shared" si="0"/>
        <v>0</v>
      </c>
      <c r="E36" s="20">
        <f t="shared" si="1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0">
        <f t="shared" si="2"/>
        <v>6239</v>
      </c>
      <c r="L36" s="21">
        <v>0</v>
      </c>
      <c r="M36" s="21">
        <f t="shared" si="3"/>
        <v>0</v>
      </c>
      <c r="N36" s="21">
        <v>0</v>
      </c>
      <c r="O36" s="21">
        <v>0</v>
      </c>
      <c r="P36" s="21">
        <v>0</v>
      </c>
      <c r="Q36" s="21">
        <v>0</v>
      </c>
      <c r="R36" s="21">
        <v>6239</v>
      </c>
      <c r="S36" s="21">
        <v>0</v>
      </c>
      <c r="T36" s="21">
        <v>55478</v>
      </c>
      <c r="U36" s="21">
        <v>0</v>
      </c>
      <c r="V36" s="20">
        <f t="shared" si="4"/>
        <v>6239</v>
      </c>
      <c r="W36" s="20">
        <f t="shared" si="5"/>
        <v>0</v>
      </c>
      <c r="X36" s="20">
        <f t="shared" si="6"/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0">
        <f t="shared" si="7"/>
        <v>0</v>
      </c>
      <c r="AE36" s="21">
        <v>0</v>
      </c>
      <c r="AF36" s="21">
        <f t="shared" si="8"/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22928</v>
      </c>
      <c r="AN36" s="21">
        <v>0</v>
      </c>
      <c r="AO36" s="20">
        <f t="shared" si="9"/>
        <v>0</v>
      </c>
      <c r="AP36" s="20">
        <f t="shared" si="27"/>
        <v>0</v>
      </c>
      <c r="AQ36" s="20">
        <f t="shared" si="28"/>
        <v>0</v>
      </c>
      <c r="AR36" s="20">
        <f t="shared" si="29"/>
        <v>0</v>
      </c>
      <c r="AS36" s="20">
        <f t="shared" si="30"/>
        <v>0</v>
      </c>
      <c r="AT36" s="20">
        <f t="shared" si="31"/>
        <v>0</v>
      </c>
      <c r="AU36" s="20">
        <f t="shared" si="34"/>
        <v>0</v>
      </c>
      <c r="AV36" s="20">
        <f t="shared" si="35"/>
        <v>0</v>
      </c>
      <c r="AW36" s="20">
        <f t="shared" si="36"/>
        <v>6239</v>
      </c>
      <c r="AX36" s="20">
        <f t="shared" si="37"/>
        <v>0</v>
      </c>
      <c r="AY36" s="20">
        <f t="shared" si="38"/>
        <v>0</v>
      </c>
      <c r="AZ36" s="20">
        <f t="shared" si="39"/>
        <v>0</v>
      </c>
      <c r="BA36" s="20">
        <f t="shared" si="22"/>
        <v>0</v>
      </c>
      <c r="BB36" s="20">
        <f t="shared" si="23"/>
        <v>0</v>
      </c>
      <c r="BC36" s="20">
        <f t="shared" si="24"/>
        <v>0</v>
      </c>
      <c r="BD36" s="20">
        <f t="shared" si="25"/>
        <v>6239</v>
      </c>
      <c r="BE36" s="20">
        <f t="shared" si="26"/>
        <v>0</v>
      </c>
      <c r="BF36" s="20">
        <f t="shared" si="19"/>
        <v>78406</v>
      </c>
      <c r="BG36" s="20">
        <f t="shared" si="32"/>
        <v>0</v>
      </c>
      <c r="BH36" s="20">
        <f t="shared" si="33"/>
        <v>6239</v>
      </c>
    </row>
    <row r="37" spans="1:60" ht="13.5">
      <c r="A37" s="49" t="s">
        <v>202</v>
      </c>
      <c r="B37" s="49" t="s">
        <v>259</v>
      </c>
      <c r="C37" s="50" t="s">
        <v>260</v>
      </c>
      <c r="D37" s="20">
        <f t="shared" si="0"/>
        <v>0</v>
      </c>
      <c r="E37" s="20">
        <f t="shared" si="1"/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0">
        <f t="shared" si="2"/>
        <v>40716</v>
      </c>
      <c r="L37" s="21">
        <v>0</v>
      </c>
      <c r="M37" s="21">
        <f t="shared" si="3"/>
        <v>0</v>
      </c>
      <c r="N37" s="21">
        <v>0</v>
      </c>
      <c r="O37" s="21">
        <v>0</v>
      </c>
      <c r="P37" s="21">
        <v>0</v>
      </c>
      <c r="Q37" s="21">
        <v>0</v>
      </c>
      <c r="R37" s="21">
        <v>40716</v>
      </c>
      <c r="S37" s="21">
        <v>0</v>
      </c>
      <c r="T37" s="21">
        <v>24445</v>
      </c>
      <c r="U37" s="21">
        <v>0</v>
      </c>
      <c r="V37" s="20">
        <f t="shared" si="4"/>
        <v>40716</v>
      </c>
      <c r="W37" s="20">
        <f t="shared" si="5"/>
        <v>0</v>
      </c>
      <c r="X37" s="20">
        <f t="shared" si="6"/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0">
        <f t="shared" si="7"/>
        <v>0</v>
      </c>
      <c r="AE37" s="21">
        <v>0</v>
      </c>
      <c r="AF37" s="21">
        <f t="shared" si="8"/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2679</v>
      </c>
      <c r="AN37" s="21">
        <v>0</v>
      </c>
      <c r="AO37" s="20">
        <f t="shared" si="9"/>
        <v>0</v>
      </c>
      <c r="AP37" s="20">
        <f t="shared" si="27"/>
        <v>0</v>
      </c>
      <c r="AQ37" s="20">
        <f t="shared" si="28"/>
        <v>0</v>
      </c>
      <c r="AR37" s="20">
        <f t="shared" si="29"/>
        <v>0</v>
      </c>
      <c r="AS37" s="20">
        <f t="shared" si="30"/>
        <v>0</v>
      </c>
      <c r="AT37" s="20">
        <f t="shared" si="31"/>
        <v>0</v>
      </c>
      <c r="AU37" s="20">
        <f t="shared" si="34"/>
        <v>0</v>
      </c>
      <c r="AV37" s="20">
        <f t="shared" si="35"/>
        <v>0</v>
      </c>
      <c r="AW37" s="20">
        <f t="shared" si="36"/>
        <v>40716</v>
      </c>
      <c r="AX37" s="20">
        <f t="shared" si="37"/>
        <v>0</v>
      </c>
      <c r="AY37" s="20">
        <f t="shared" si="38"/>
        <v>0</v>
      </c>
      <c r="AZ37" s="20">
        <f t="shared" si="39"/>
        <v>0</v>
      </c>
      <c r="BA37" s="20">
        <f t="shared" si="22"/>
        <v>0</v>
      </c>
      <c r="BB37" s="20">
        <f t="shared" si="23"/>
        <v>0</v>
      </c>
      <c r="BC37" s="20">
        <f t="shared" si="24"/>
        <v>0</v>
      </c>
      <c r="BD37" s="20">
        <f t="shared" si="25"/>
        <v>40716</v>
      </c>
      <c r="BE37" s="20">
        <f t="shared" si="26"/>
        <v>0</v>
      </c>
      <c r="BF37" s="20">
        <f t="shared" si="19"/>
        <v>27124</v>
      </c>
      <c r="BG37" s="20">
        <f t="shared" si="32"/>
        <v>0</v>
      </c>
      <c r="BH37" s="20">
        <f t="shared" si="33"/>
        <v>40716</v>
      </c>
    </row>
    <row r="38" spans="1:60" ht="13.5">
      <c r="A38" s="49" t="s">
        <v>202</v>
      </c>
      <c r="B38" s="49" t="s">
        <v>261</v>
      </c>
      <c r="C38" s="50" t="s">
        <v>262</v>
      </c>
      <c r="D38" s="20">
        <f t="shared" si="0"/>
        <v>0</v>
      </c>
      <c r="E38" s="20">
        <f t="shared" si="1"/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0">
        <f t="shared" si="2"/>
        <v>115593</v>
      </c>
      <c r="L38" s="21">
        <v>26341</v>
      </c>
      <c r="M38" s="21">
        <f t="shared" si="3"/>
        <v>46811</v>
      </c>
      <c r="N38" s="21">
        <v>0</v>
      </c>
      <c r="O38" s="21">
        <v>46811</v>
      </c>
      <c r="P38" s="21">
        <v>0</v>
      </c>
      <c r="Q38" s="21">
        <v>0</v>
      </c>
      <c r="R38" s="21">
        <v>39371</v>
      </c>
      <c r="S38" s="21">
        <v>3070</v>
      </c>
      <c r="T38" s="21">
        <v>42000</v>
      </c>
      <c r="U38" s="21">
        <v>0</v>
      </c>
      <c r="V38" s="20">
        <f t="shared" si="4"/>
        <v>115593</v>
      </c>
      <c r="W38" s="20">
        <f t="shared" si="5"/>
        <v>0</v>
      </c>
      <c r="X38" s="20">
        <f t="shared" si="6"/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0">
        <f t="shared" si="7"/>
        <v>0</v>
      </c>
      <c r="AE38" s="21">
        <v>0</v>
      </c>
      <c r="AF38" s="21">
        <f t="shared" si="8"/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34618</v>
      </c>
      <c r="AN38" s="21">
        <v>0</v>
      </c>
      <c r="AO38" s="20">
        <f t="shared" si="9"/>
        <v>0</v>
      </c>
      <c r="AP38" s="20">
        <f t="shared" si="27"/>
        <v>0</v>
      </c>
      <c r="AQ38" s="20">
        <f t="shared" si="28"/>
        <v>0</v>
      </c>
      <c r="AR38" s="20">
        <f t="shared" si="29"/>
        <v>0</v>
      </c>
      <c r="AS38" s="20">
        <f t="shared" si="30"/>
        <v>0</v>
      </c>
      <c r="AT38" s="20">
        <f t="shared" si="31"/>
        <v>0</v>
      </c>
      <c r="AU38" s="20">
        <f t="shared" si="34"/>
        <v>0</v>
      </c>
      <c r="AV38" s="20">
        <f t="shared" si="35"/>
        <v>0</v>
      </c>
      <c r="AW38" s="20">
        <f t="shared" si="36"/>
        <v>115593</v>
      </c>
      <c r="AX38" s="20">
        <f t="shared" si="37"/>
        <v>26341</v>
      </c>
      <c r="AY38" s="20">
        <f t="shared" si="38"/>
        <v>46811</v>
      </c>
      <c r="AZ38" s="20">
        <f t="shared" si="39"/>
        <v>0</v>
      </c>
      <c r="BA38" s="20">
        <f t="shared" si="22"/>
        <v>46811</v>
      </c>
      <c r="BB38" s="20">
        <f t="shared" si="23"/>
        <v>0</v>
      </c>
      <c r="BC38" s="20">
        <f t="shared" si="24"/>
        <v>0</v>
      </c>
      <c r="BD38" s="20">
        <f t="shared" si="25"/>
        <v>39371</v>
      </c>
      <c r="BE38" s="20">
        <f t="shared" si="26"/>
        <v>3070</v>
      </c>
      <c r="BF38" s="20">
        <f t="shared" si="19"/>
        <v>76618</v>
      </c>
      <c r="BG38" s="20">
        <f t="shared" si="32"/>
        <v>0</v>
      </c>
      <c r="BH38" s="20">
        <f t="shared" si="33"/>
        <v>115593</v>
      </c>
    </row>
    <row r="39" spans="1:60" ht="13.5">
      <c r="A39" s="49" t="s">
        <v>202</v>
      </c>
      <c r="B39" s="49" t="s">
        <v>263</v>
      </c>
      <c r="C39" s="50" t="s">
        <v>201</v>
      </c>
      <c r="D39" s="20">
        <f t="shared" si="0"/>
        <v>0</v>
      </c>
      <c r="E39" s="20">
        <f t="shared" si="1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0">
        <f t="shared" si="2"/>
        <v>54586</v>
      </c>
      <c r="L39" s="21">
        <v>0</v>
      </c>
      <c r="M39" s="21">
        <f t="shared" si="3"/>
        <v>17244</v>
      </c>
      <c r="N39" s="21">
        <v>0</v>
      </c>
      <c r="O39" s="21">
        <v>17244</v>
      </c>
      <c r="P39" s="21">
        <v>0</v>
      </c>
      <c r="Q39" s="21">
        <v>0</v>
      </c>
      <c r="R39" s="21">
        <v>37342</v>
      </c>
      <c r="S39" s="21">
        <v>0</v>
      </c>
      <c r="T39" s="21">
        <v>32109</v>
      </c>
      <c r="U39" s="21">
        <v>21833</v>
      </c>
      <c r="V39" s="20">
        <f t="shared" si="4"/>
        <v>76419</v>
      </c>
      <c r="W39" s="20">
        <f t="shared" si="5"/>
        <v>0</v>
      </c>
      <c r="X39" s="20">
        <f t="shared" si="6"/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0">
        <f t="shared" si="7"/>
        <v>0</v>
      </c>
      <c r="AE39" s="21">
        <v>0</v>
      </c>
      <c r="AF39" s="21">
        <f t="shared" si="8"/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22514</v>
      </c>
      <c r="AN39" s="21">
        <v>0</v>
      </c>
      <c r="AO39" s="20">
        <f t="shared" si="9"/>
        <v>0</v>
      </c>
      <c r="AP39" s="20">
        <f t="shared" si="27"/>
        <v>0</v>
      </c>
      <c r="AQ39" s="20">
        <f t="shared" si="28"/>
        <v>0</v>
      </c>
      <c r="AR39" s="20">
        <f t="shared" si="29"/>
        <v>0</v>
      </c>
      <c r="AS39" s="20">
        <f t="shared" si="30"/>
        <v>0</v>
      </c>
      <c r="AT39" s="20">
        <f t="shared" si="31"/>
        <v>0</v>
      </c>
      <c r="AU39" s="20">
        <f t="shared" si="34"/>
        <v>0</v>
      </c>
      <c r="AV39" s="20">
        <f t="shared" si="35"/>
        <v>0</v>
      </c>
      <c r="AW39" s="20">
        <f t="shared" si="36"/>
        <v>54586</v>
      </c>
      <c r="AX39" s="20">
        <f t="shared" si="37"/>
        <v>0</v>
      </c>
      <c r="AY39" s="20">
        <f t="shared" si="38"/>
        <v>17244</v>
      </c>
      <c r="AZ39" s="20">
        <f t="shared" si="39"/>
        <v>0</v>
      </c>
      <c r="BA39" s="20">
        <f t="shared" si="22"/>
        <v>17244</v>
      </c>
      <c r="BB39" s="20">
        <f t="shared" si="23"/>
        <v>0</v>
      </c>
      <c r="BC39" s="20">
        <f t="shared" si="24"/>
        <v>0</v>
      </c>
      <c r="BD39" s="20">
        <f t="shared" si="25"/>
        <v>37342</v>
      </c>
      <c r="BE39" s="20">
        <f t="shared" si="26"/>
        <v>0</v>
      </c>
      <c r="BF39" s="20">
        <f t="shared" si="19"/>
        <v>54623</v>
      </c>
      <c r="BG39" s="20">
        <f t="shared" si="32"/>
        <v>21833</v>
      </c>
      <c r="BH39" s="20">
        <f t="shared" si="33"/>
        <v>76419</v>
      </c>
    </row>
    <row r="40" spans="1:60" ht="13.5">
      <c r="A40" s="49" t="s">
        <v>202</v>
      </c>
      <c r="B40" s="49" t="s">
        <v>264</v>
      </c>
      <c r="C40" s="50" t="s">
        <v>265</v>
      </c>
      <c r="D40" s="20">
        <f t="shared" si="0"/>
        <v>0</v>
      </c>
      <c r="E40" s="20">
        <f t="shared" si="1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0">
        <f t="shared" si="2"/>
        <v>67146</v>
      </c>
      <c r="L40" s="21">
        <v>0</v>
      </c>
      <c r="M40" s="21">
        <f t="shared" si="3"/>
        <v>21336</v>
      </c>
      <c r="N40" s="21">
        <v>0</v>
      </c>
      <c r="O40" s="21">
        <v>21336</v>
      </c>
      <c r="P40" s="21">
        <v>0</v>
      </c>
      <c r="Q40" s="21">
        <v>0</v>
      </c>
      <c r="R40" s="21">
        <v>45810</v>
      </c>
      <c r="S40" s="21">
        <v>0</v>
      </c>
      <c r="T40" s="21">
        <v>31786</v>
      </c>
      <c r="U40" s="21">
        <v>13919</v>
      </c>
      <c r="V40" s="20">
        <f t="shared" si="4"/>
        <v>81065</v>
      </c>
      <c r="W40" s="20">
        <f t="shared" si="5"/>
        <v>0</v>
      </c>
      <c r="X40" s="20">
        <f t="shared" si="6"/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0">
        <f t="shared" si="7"/>
        <v>4217</v>
      </c>
      <c r="AE40" s="21">
        <v>0</v>
      </c>
      <c r="AF40" s="21">
        <f t="shared" si="8"/>
        <v>2114</v>
      </c>
      <c r="AG40" s="21">
        <v>0</v>
      </c>
      <c r="AH40" s="21">
        <v>2114</v>
      </c>
      <c r="AI40" s="21">
        <v>0</v>
      </c>
      <c r="AJ40" s="21">
        <v>0</v>
      </c>
      <c r="AK40" s="21">
        <v>2103</v>
      </c>
      <c r="AL40" s="21">
        <v>0</v>
      </c>
      <c r="AM40" s="21">
        <v>26786</v>
      </c>
      <c r="AN40" s="21">
        <v>15327</v>
      </c>
      <c r="AO40" s="20">
        <f t="shared" si="9"/>
        <v>19544</v>
      </c>
      <c r="AP40" s="20">
        <f t="shared" si="27"/>
        <v>0</v>
      </c>
      <c r="AQ40" s="20">
        <f t="shared" si="28"/>
        <v>0</v>
      </c>
      <c r="AR40" s="20">
        <f t="shared" si="29"/>
        <v>0</v>
      </c>
      <c r="AS40" s="20">
        <f t="shared" si="30"/>
        <v>0</v>
      </c>
      <c r="AT40" s="20">
        <f t="shared" si="31"/>
        <v>0</v>
      </c>
      <c r="AU40" s="20">
        <f t="shared" si="34"/>
        <v>0</v>
      </c>
      <c r="AV40" s="20">
        <f t="shared" si="35"/>
        <v>0</v>
      </c>
      <c r="AW40" s="20">
        <f t="shared" si="36"/>
        <v>71363</v>
      </c>
      <c r="AX40" s="20">
        <f t="shared" si="37"/>
        <v>0</v>
      </c>
      <c r="AY40" s="20">
        <f t="shared" si="38"/>
        <v>23450</v>
      </c>
      <c r="AZ40" s="20">
        <f t="shared" si="39"/>
        <v>0</v>
      </c>
      <c r="BA40" s="20">
        <f t="shared" si="22"/>
        <v>23450</v>
      </c>
      <c r="BB40" s="20">
        <f t="shared" si="23"/>
        <v>0</v>
      </c>
      <c r="BC40" s="20">
        <f t="shared" si="24"/>
        <v>0</v>
      </c>
      <c r="BD40" s="20">
        <f t="shared" si="25"/>
        <v>47913</v>
      </c>
      <c r="BE40" s="20">
        <f t="shared" si="26"/>
        <v>0</v>
      </c>
      <c r="BF40" s="20">
        <f t="shared" si="19"/>
        <v>58572</v>
      </c>
      <c r="BG40" s="20">
        <f t="shared" si="32"/>
        <v>29246</v>
      </c>
      <c r="BH40" s="20">
        <f t="shared" si="33"/>
        <v>100609</v>
      </c>
    </row>
    <row r="41" spans="1:60" ht="13.5">
      <c r="A41" s="49" t="s">
        <v>202</v>
      </c>
      <c r="B41" s="49" t="s">
        <v>266</v>
      </c>
      <c r="C41" s="50" t="s">
        <v>162</v>
      </c>
      <c r="D41" s="20">
        <f t="shared" si="0"/>
        <v>345350</v>
      </c>
      <c r="E41" s="20">
        <f t="shared" si="1"/>
        <v>345350</v>
      </c>
      <c r="F41" s="21">
        <v>345350</v>
      </c>
      <c r="G41" s="21">
        <v>0</v>
      </c>
      <c r="H41" s="21">
        <v>0</v>
      </c>
      <c r="I41" s="21">
        <v>0</v>
      </c>
      <c r="J41" s="21">
        <v>0</v>
      </c>
      <c r="K41" s="20">
        <f t="shared" si="2"/>
        <v>48094</v>
      </c>
      <c r="L41" s="21">
        <v>5687</v>
      </c>
      <c r="M41" s="21">
        <f t="shared" si="3"/>
        <v>6760</v>
      </c>
      <c r="N41" s="21">
        <v>0</v>
      </c>
      <c r="O41" s="21">
        <v>6760</v>
      </c>
      <c r="P41" s="21">
        <v>0</v>
      </c>
      <c r="Q41" s="21">
        <v>0</v>
      </c>
      <c r="R41" s="21">
        <v>35647</v>
      </c>
      <c r="S41" s="21">
        <v>0</v>
      </c>
      <c r="T41" s="21">
        <v>24694</v>
      </c>
      <c r="U41" s="21">
        <v>1081</v>
      </c>
      <c r="V41" s="20">
        <f t="shared" si="4"/>
        <v>394525</v>
      </c>
      <c r="W41" s="20">
        <f t="shared" si="5"/>
        <v>0</v>
      </c>
      <c r="X41" s="20">
        <f t="shared" si="6"/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0">
        <f t="shared" si="7"/>
        <v>0</v>
      </c>
      <c r="AE41" s="21">
        <v>0</v>
      </c>
      <c r="AF41" s="21">
        <f t="shared" si="8"/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18729</v>
      </c>
      <c r="AN41" s="21">
        <v>0</v>
      </c>
      <c r="AO41" s="20">
        <f t="shared" si="9"/>
        <v>0</v>
      </c>
      <c r="AP41" s="20">
        <f t="shared" si="27"/>
        <v>345350</v>
      </c>
      <c r="AQ41" s="20">
        <f t="shared" si="28"/>
        <v>345350</v>
      </c>
      <c r="AR41" s="20">
        <f t="shared" si="29"/>
        <v>345350</v>
      </c>
      <c r="AS41" s="20">
        <f t="shared" si="30"/>
        <v>0</v>
      </c>
      <c r="AT41" s="20">
        <f t="shared" si="31"/>
        <v>0</v>
      </c>
      <c r="AU41" s="20">
        <f t="shared" si="34"/>
        <v>0</v>
      </c>
      <c r="AV41" s="20">
        <f t="shared" si="35"/>
        <v>0</v>
      </c>
      <c r="AW41" s="20">
        <f t="shared" si="36"/>
        <v>48094</v>
      </c>
      <c r="AX41" s="20">
        <f t="shared" si="37"/>
        <v>5687</v>
      </c>
      <c r="AY41" s="20">
        <f t="shared" si="38"/>
        <v>6760</v>
      </c>
      <c r="AZ41" s="20">
        <f t="shared" si="39"/>
        <v>0</v>
      </c>
      <c r="BA41" s="20">
        <f t="shared" si="22"/>
        <v>6760</v>
      </c>
      <c r="BB41" s="20">
        <f t="shared" si="23"/>
        <v>0</v>
      </c>
      <c r="BC41" s="20">
        <f t="shared" si="24"/>
        <v>0</v>
      </c>
      <c r="BD41" s="20">
        <f t="shared" si="25"/>
        <v>35647</v>
      </c>
      <c r="BE41" s="20">
        <f t="shared" si="26"/>
        <v>0</v>
      </c>
      <c r="BF41" s="20">
        <f t="shared" si="19"/>
        <v>43423</v>
      </c>
      <c r="BG41" s="20">
        <f t="shared" si="32"/>
        <v>1081</v>
      </c>
      <c r="BH41" s="20">
        <f t="shared" si="33"/>
        <v>394525</v>
      </c>
    </row>
    <row r="42" spans="1:60" ht="13.5">
      <c r="A42" s="49" t="s">
        <v>202</v>
      </c>
      <c r="B42" s="49" t="s">
        <v>267</v>
      </c>
      <c r="C42" s="50" t="s">
        <v>268</v>
      </c>
      <c r="D42" s="20">
        <f t="shared" si="0"/>
        <v>7455</v>
      </c>
      <c r="E42" s="20">
        <f t="shared" si="1"/>
        <v>0</v>
      </c>
      <c r="F42" s="21">
        <v>0</v>
      </c>
      <c r="G42" s="21">
        <v>0</v>
      </c>
      <c r="H42" s="21">
        <v>0</v>
      </c>
      <c r="I42" s="21">
        <v>7455</v>
      </c>
      <c r="J42" s="21">
        <v>0</v>
      </c>
      <c r="K42" s="20">
        <f t="shared" si="2"/>
        <v>40864</v>
      </c>
      <c r="L42" s="21">
        <v>0</v>
      </c>
      <c r="M42" s="21">
        <f t="shared" si="3"/>
        <v>0</v>
      </c>
      <c r="N42" s="21">
        <v>0</v>
      </c>
      <c r="O42" s="21">
        <v>0</v>
      </c>
      <c r="P42" s="21">
        <v>0</v>
      </c>
      <c r="Q42" s="21">
        <v>0</v>
      </c>
      <c r="R42" s="21">
        <v>40864</v>
      </c>
      <c r="S42" s="21">
        <v>0</v>
      </c>
      <c r="T42" s="21">
        <v>27763</v>
      </c>
      <c r="U42" s="21">
        <v>31619</v>
      </c>
      <c r="V42" s="20">
        <f t="shared" si="4"/>
        <v>79938</v>
      </c>
      <c r="W42" s="20">
        <f t="shared" si="5"/>
        <v>0</v>
      </c>
      <c r="X42" s="20">
        <f t="shared" si="6"/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0">
        <f t="shared" si="7"/>
        <v>0</v>
      </c>
      <c r="AE42" s="21">
        <v>0</v>
      </c>
      <c r="AF42" s="21">
        <f t="shared" si="8"/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23405</v>
      </c>
      <c r="AN42" s="21">
        <v>14210</v>
      </c>
      <c r="AO42" s="20">
        <f t="shared" si="9"/>
        <v>14210</v>
      </c>
      <c r="AP42" s="20">
        <f t="shared" si="27"/>
        <v>7455</v>
      </c>
      <c r="AQ42" s="20">
        <f t="shared" si="28"/>
        <v>0</v>
      </c>
      <c r="AR42" s="20">
        <f t="shared" si="29"/>
        <v>0</v>
      </c>
      <c r="AS42" s="20">
        <f t="shared" si="30"/>
        <v>0</v>
      </c>
      <c r="AT42" s="20">
        <f t="shared" si="31"/>
        <v>0</v>
      </c>
      <c r="AU42" s="20">
        <f t="shared" si="34"/>
        <v>7455</v>
      </c>
      <c r="AV42" s="20">
        <f t="shared" si="35"/>
        <v>0</v>
      </c>
      <c r="AW42" s="20">
        <f t="shared" si="36"/>
        <v>40864</v>
      </c>
      <c r="AX42" s="20">
        <f t="shared" si="37"/>
        <v>0</v>
      </c>
      <c r="AY42" s="20">
        <f t="shared" si="38"/>
        <v>0</v>
      </c>
      <c r="AZ42" s="20">
        <f t="shared" si="39"/>
        <v>0</v>
      </c>
      <c r="BA42" s="20">
        <f t="shared" si="22"/>
        <v>0</v>
      </c>
      <c r="BB42" s="20">
        <f t="shared" si="23"/>
        <v>0</v>
      </c>
      <c r="BC42" s="20">
        <f t="shared" si="24"/>
        <v>0</v>
      </c>
      <c r="BD42" s="20">
        <f t="shared" si="25"/>
        <v>40864</v>
      </c>
      <c r="BE42" s="20">
        <f t="shared" si="26"/>
        <v>0</v>
      </c>
      <c r="BF42" s="20">
        <f t="shared" si="19"/>
        <v>51168</v>
      </c>
      <c r="BG42" s="20">
        <f t="shared" si="32"/>
        <v>45829</v>
      </c>
      <c r="BH42" s="20">
        <f t="shared" si="33"/>
        <v>94148</v>
      </c>
    </row>
    <row r="43" spans="1:60" ht="13.5">
      <c r="A43" s="49" t="s">
        <v>202</v>
      </c>
      <c r="B43" s="49" t="s">
        <v>269</v>
      </c>
      <c r="C43" s="50" t="s">
        <v>143</v>
      </c>
      <c r="D43" s="20">
        <f t="shared" si="0"/>
        <v>0</v>
      </c>
      <c r="E43" s="20">
        <f t="shared" si="1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0">
        <f t="shared" si="2"/>
        <v>11718</v>
      </c>
      <c r="L43" s="21">
        <v>0</v>
      </c>
      <c r="M43" s="21">
        <f t="shared" si="3"/>
        <v>11663</v>
      </c>
      <c r="N43" s="21">
        <v>11663</v>
      </c>
      <c r="O43" s="21">
        <v>0</v>
      </c>
      <c r="P43" s="21">
        <v>0</v>
      </c>
      <c r="Q43" s="21">
        <v>0</v>
      </c>
      <c r="R43" s="21">
        <v>0</v>
      </c>
      <c r="S43" s="21">
        <v>55</v>
      </c>
      <c r="T43" s="21">
        <v>64342</v>
      </c>
      <c r="U43" s="21">
        <v>12811</v>
      </c>
      <c r="V43" s="20">
        <f t="shared" si="4"/>
        <v>24529</v>
      </c>
      <c r="W43" s="20">
        <f t="shared" si="5"/>
        <v>0</v>
      </c>
      <c r="X43" s="20">
        <f t="shared" si="6"/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0">
        <f t="shared" si="7"/>
        <v>0</v>
      </c>
      <c r="AE43" s="21">
        <v>0</v>
      </c>
      <c r="AF43" s="21">
        <f t="shared" si="8"/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21866</v>
      </c>
      <c r="AN43" s="21">
        <v>0</v>
      </c>
      <c r="AO43" s="20">
        <f t="shared" si="9"/>
        <v>0</v>
      </c>
      <c r="AP43" s="20">
        <f t="shared" si="27"/>
        <v>0</v>
      </c>
      <c r="AQ43" s="20">
        <f t="shared" si="28"/>
        <v>0</v>
      </c>
      <c r="AR43" s="20">
        <f t="shared" si="29"/>
        <v>0</v>
      </c>
      <c r="AS43" s="20">
        <f t="shared" si="30"/>
        <v>0</v>
      </c>
      <c r="AT43" s="20">
        <f t="shared" si="31"/>
        <v>0</v>
      </c>
      <c r="AU43" s="20">
        <f t="shared" si="34"/>
        <v>0</v>
      </c>
      <c r="AV43" s="20">
        <f t="shared" si="35"/>
        <v>0</v>
      </c>
      <c r="AW43" s="20">
        <f t="shared" si="36"/>
        <v>11718</v>
      </c>
      <c r="AX43" s="20">
        <f t="shared" si="37"/>
        <v>0</v>
      </c>
      <c r="AY43" s="20">
        <f t="shared" si="38"/>
        <v>11663</v>
      </c>
      <c r="AZ43" s="20">
        <f t="shared" si="39"/>
        <v>11663</v>
      </c>
      <c r="BA43" s="20">
        <f t="shared" si="22"/>
        <v>0</v>
      </c>
      <c r="BB43" s="20">
        <f t="shared" si="23"/>
        <v>0</v>
      </c>
      <c r="BC43" s="20">
        <f t="shared" si="24"/>
        <v>0</v>
      </c>
      <c r="BD43" s="20">
        <f t="shared" si="25"/>
        <v>0</v>
      </c>
      <c r="BE43" s="20">
        <f t="shared" si="26"/>
        <v>55</v>
      </c>
      <c r="BF43" s="20">
        <f t="shared" si="19"/>
        <v>86208</v>
      </c>
      <c r="BG43" s="20">
        <f t="shared" si="32"/>
        <v>12811</v>
      </c>
      <c r="BH43" s="20">
        <f t="shared" si="33"/>
        <v>24529</v>
      </c>
    </row>
    <row r="44" spans="1:60" ht="13.5">
      <c r="A44" s="49" t="s">
        <v>202</v>
      </c>
      <c r="B44" s="49" t="s">
        <v>270</v>
      </c>
      <c r="C44" s="50" t="s">
        <v>271</v>
      </c>
      <c r="D44" s="20">
        <f t="shared" si="0"/>
        <v>0</v>
      </c>
      <c r="E44" s="20">
        <f t="shared" si="1"/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0">
        <f t="shared" si="2"/>
        <v>6497</v>
      </c>
      <c r="L44" s="21">
        <v>0</v>
      </c>
      <c r="M44" s="21">
        <f t="shared" si="3"/>
        <v>0</v>
      </c>
      <c r="N44" s="21">
        <v>0</v>
      </c>
      <c r="O44" s="21">
        <v>0</v>
      </c>
      <c r="P44" s="21">
        <v>0</v>
      </c>
      <c r="Q44" s="21">
        <v>0</v>
      </c>
      <c r="R44" s="21">
        <v>6497</v>
      </c>
      <c r="S44" s="21">
        <v>0</v>
      </c>
      <c r="T44" s="21">
        <v>59256</v>
      </c>
      <c r="U44" s="21">
        <v>38183</v>
      </c>
      <c r="V44" s="20">
        <f t="shared" si="4"/>
        <v>44680</v>
      </c>
      <c r="W44" s="20">
        <f t="shared" si="5"/>
        <v>0</v>
      </c>
      <c r="X44" s="20">
        <f t="shared" si="6"/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0">
        <f t="shared" si="7"/>
        <v>0</v>
      </c>
      <c r="AE44" s="21">
        <v>0</v>
      </c>
      <c r="AF44" s="21">
        <f t="shared" si="8"/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19420</v>
      </c>
      <c r="AN44" s="21">
        <v>13497</v>
      </c>
      <c r="AO44" s="20">
        <f t="shared" si="9"/>
        <v>13497</v>
      </c>
      <c r="AP44" s="20">
        <f t="shared" si="27"/>
        <v>0</v>
      </c>
      <c r="AQ44" s="20">
        <f t="shared" si="28"/>
        <v>0</v>
      </c>
      <c r="AR44" s="20">
        <f t="shared" si="29"/>
        <v>0</v>
      </c>
      <c r="AS44" s="20">
        <f t="shared" si="30"/>
        <v>0</v>
      </c>
      <c r="AT44" s="20">
        <f t="shared" si="31"/>
        <v>0</v>
      </c>
      <c r="AU44" s="20">
        <f t="shared" si="34"/>
        <v>0</v>
      </c>
      <c r="AV44" s="20">
        <f t="shared" si="35"/>
        <v>0</v>
      </c>
      <c r="AW44" s="20">
        <f t="shared" si="36"/>
        <v>6497</v>
      </c>
      <c r="AX44" s="20">
        <f t="shared" si="37"/>
        <v>0</v>
      </c>
      <c r="AY44" s="20">
        <f t="shared" si="38"/>
        <v>0</v>
      </c>
      <c r="AZ44" s="20">
        <f t="shared" si="39"/>
        <v>0</v>
      </c>
      <c r="BA44" s="20">
        <f t="shared" si="22"/>
        <v>0</v>
      </c>
      <c r="BB44" s="20">
        <f t="shared" si="23"/>
        <v>0</v>
      </c>
      <c r="BC44" s="20">
        <f t="shared" si="24"/>
        <v>0</v>
      </c>
      <c r="BD44" s="20">
        <f t="shared" si="25"/>
        <v>6497</v>
      </c>
      <c r="BE44" s="20">
        <f t="shared" si="26"/>
        <v>0</v>
      </c>
      <c r="BF44" s="20">
        <f t="shared" si="19"/>
        <v>78676</v>
      </c>
      <c r="BG44" s="20">
        <f t="shared" si="32"/>
        <v>51680</v>
      </c>
      <c r="BH44" s="20">
        <f t="shared" si="33"/>
        <v>58177</v>
      </c>
    </row>
    <row r="45" spans="1:60" ht="13.5">
      <c r="A45" s="49" t="s">
        <v>202</v>
      </c>
      <c r="B45" s="49" t="s">
        <v>272</v>
      </c>
      <c r="C45" s="50" t="s">
        <v>273</v>
      </c>
      <c r="D45" s="20">
        <f t="shared" si="0"/>
        <v>0</v>
      </c>
      <c r="E45" s="20">
        <f t="shared" si="1"/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0">
        <f t="shared" si="2"/>
        <v>93658</v>
      </c>
      <c r="L45" s="21">
        <v>0</v>
      </c>
      <c r="M45" s="21">
        <f t="shared" si="3"/>
        <v>14408</v>
      </c>
      <c r="N45" s="21">
        <v>0</v>
      </c>
      <c r="O45" s="21">
        <v>14408</v>
      </c>
      <c r="P45" s="21">
        <v>0</v>
      </c>
      <c r="Q45" s="21">
        <v>0</v>
      </c>
      <c r="R45" s="21">
        <v>79250</v>
      </c>
      <c r="S45" s="21">
        <v>0</v>
      </c>
      <c r="T45" s="21">
        <v>30050</v>
      </c>
      <c r="U45" s="21">
        <v>0</v>
      </c>
      <c r="V45" s="20">
        <f t="shared" si="4"/>
        <v>93658</v>
      </c>
      <c r="W45" s="20">
        <f t="shared" si="5"/>
        <v>0</v>
      </c>
      <c r="X45" s="20">
        <f t="shared" si="6"/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0">
        <f t="shared" si="7"/>
        <v>0</v>
      </c>
      <c r="AE45" s="21">
        <v>0</v>
      </c>
      <c r="AF45" s="21">
        <f t="shared" si="8"/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14406</v>
      </c>
      <c r="AN45" s="21">
        <v>0</v>
      </c>
      <c r="AO45" s="20">
        <f t="shared" si="9"/>
        <v>0</v>
      </c>
      <c r="AP45" s="20">
        <f t="shared" si="27"/>
        <v>0</v>
      </c>
      <c r="AQ45" s="20">
        <f t="shared" si="28"/>
        <v>0</v>
      </c>
      <c r="AR45" s="20">
        <f t="shared" si="29"/>
        <v>0</v>
      </c>
      <c r="AS45" s="20">
        <f t="shared" si="30"/>
        <v>0</v>
      </c>
      <c r="AT45" s="20">
        <f t="shared" si="31"/>
        <v>0</v>
      </c>
      <c r="AU45" s="20">
        <f t="shared" si="34"/>
        <v>0</v>
      </c>
      <c r="AV45" s="20">
        <f t="shared" si="35"/>
        <v>0</v>
      </c>
      <c r="AW45" s="20">
        <f t="shared" si="36"/>
        <v>93658</v>
      </c>
      <c r="AX45" s="20">
        <f t="shared" si="37"/>
        <v>0</v>
      </c>
      <c r="AY45" s="20">
        <f t="shared" si="38"/>
        <v>14408</v>
      </c>
      <c r="AZ45" s="20">
        <f t="shared" si="39"/>
        <v>0</v>
      </c>
      <c r="BA45" s="20">
        <f aca="true" t="shared" si="40" ref="BA45:BA54">O45+AH45</f>
        <v>14408</v>
      </c>
      <c r="BB45" s="20">
        <f aca="true" t="shared" si="41" ref="BB45:BH54">P45+AI45</f>
        <v>0</v>
      </c>
      <c r="BC45" s="20">
        <f t="shared" si="41"/>
        <v>0</v>
      </c>
      <c r="BD45" s="20">
        <f t="shared" si="41"/>
        <v>79250</v>
      </c>
      <c r="BE45" s="20">
        <f t="shared" si="41"/>
        <v>0</v>
      </c>
      <c r="BF45" s="20">
        <f t="shared" si="41"/>
        <v>44456</v>
      </c>
      <c r="BG45" s="20">
        <f t="shared" si="41"/>
        <v>0</v>
      </c>
      <c r="BH45" s="20">
        <f t="shared" si="41"/>
        <v>93658</v>
      </c>
    </row>
    <row r="46" spans="1:60" ht="13.5">
      <c r="A46" s="49" t="s">
        <v>202</v>
      </c>
      <c r="B46" s="51" t="s">
        <v>274</v>
      </c>
      <c r="C46" s="52" t="s">
        <v>275</v>
      </c>
      <c r="D46" s="20">
        <f t="shared" si="0"/>
        <v>0</v>
      </c>
      <c r="E46" s="20">
        <f t="shared" si="1"/>
        <v>0</v>
      </c>
      <c r="F46" s="21">
        <v>0</v>
      </c>
      <c r="G46" s="21">
        <v>0</v>
      </c>
      <c r="H46" s="21">
        <v>0</v>
      </c>
      <c r="I46" s="21">
        <v>0</v>
      </c>
      <c r="J46" s="22" t="s">
        <v>400</v>
      </c>
      <c r="K46" s="20">
        <f t="shared" si="2"/>
        <v>74005</v>
      </c>
      <c r="L46" s="21">
        <v>9873</v>
      </c>
      <c r="M46" s="21">
        <f t="shared" si="3"/>
        <v>33008</v>
      </c>
      <c r="N46" s="21">
        <v>0</v>
      </c>
      <c r="O46" s="21">
        <v>33008</v>
      </c>
      <c r="P46" s="21">
        <v>0</v>
      </c>
      <c r="Q46" s="21">
        <v>0</v>
      </c>
      <c r="R46" s="21">
        <v>31124</v>
      </c>
      <c r="S46" s="21">
        <v>0</v>
      </c>
      <c r="T46" s="22" t="s">
        <v>400</v>
      </c>
      <c r="U46" s="21">
        <v>0</v>
      </c>
      <c r="V46" s="20">
        <f t="shared" si="4"/>
        <v>74005</v>
      </c>
      <c r="W46" s="20">
        <f t="shared" si="5"/>
        <v>0</v>
      </c>
      <c r="X46" s="20">
        <f t="shared" si="6"/>
        <v>0</v>
      </c>
      <c r="Y46" s="21">
        <v>0</v>
      </c>
      <c r="Z46" s="21">
        <v>0</v>
      </c>
      <c r="AA46" s="21">
        <v>0</v>
      </c>
      <c r="AB46" s="21">
        <v>0</v>
      </c>
      <c r="AC46" s="22" t="s">
        <v>400</v>
      </c>
      <c r="AD46" s="20">
        <f t="shared" si="7"/>
        <v>66586</v>
      </c>
      <c r="AE46" s="21">
        <v>36259</v>
      </c>
      <c r="AF46" s="21">
        <f t="shared" si="8"/>
        <v>30327</v>
      </c>
      <c r="AG46" s="21">
        <v>0</v>
      </c>
      <c r="AH46" s="21">
        <v>30327</v>
      </c>
      <c r="AI46" s="21">
        <v>0</v>
      </c>
      <c r="AJ46" s="21">
        <v>0</v>
      </c>
      <c r="AK46" s="21">
        <v>0</v>
      </c>
      <c r="AL46" s="21">
        <v>0</v>
      </c>
      <c r="AM46" s="22" t="s">
        <v>400</v>
      </c>
      <c r="AN46" s="21">
        <v>0</v>
      </c>
      <c r="AO46" s="20">
        <f t="shared" si="9"/>
        <v>66586</v>
      </c>
      <c r="AP46" s="20">
        <f t="shared" si="27"/>
        <v>0</v>
      </c>
      <c r="AQ46" s="20">
        <f t="shared" si="28"/>
        <v>0</v>
      </c>
      <c r="AR46" s="20">
        <f t="shared" si="29"/>
        <v>0</v>
      </c>
      <c r="AS46" s="20">
        <f t="shared" si="30"/>
        <v>0</v>
      </c>
      <c r="AT46" s="20">
        <f t="shared" si="31"/>
        <v>0</v>
      </c>
      <c r="AU46" s="20">
        <f aca="true" t="shared" si="42" ref="AU46:AU54">I46+AB46</f>
        <v>0</v>
      </c>
      <c r="AV46" s="23" t="s">
        <v>400</v>
      </c>
      <c r="AW46" s="20">
        <f aca="true" t="shared" si="43" ref="AW46:AW54">K46+AD46</f>
        <v>140591</v>
      </c>
      <c r="AX46" s="20">
        <f aca="true" t="shared" si="44" ref="AX46:AX54">L46+AE46</f>
        <v>46132</v>
      </c>
      <c r="AY46" s="20">
        <f aca="true" t="shared" si="45" ref="AY46:AY54">M46+AF46</f>
        <v>63335</v>
      </c>
      <c r="AZ46" s="20">
        <f aca="true" t="shared" si="46" ref="AZ46:AZ54">N46+AG46</f>
        <v>0</v>
      </c>
      <c r="BA46" s="20">
        <f t="shared" si="40"/>
        <v>63335</v>
      </c>
      <c r="BB46" s="20">
        <f t="shared" si="41"/>
        <v>0</v>
      </c>
      <c r="BC46" s="20">
        <f t="shared" si="41"/>
        <v>0</v>
      </c>
      <c r="BD46" s="20">
        <f t="shared" si="41"/>
        <v>31124</v>
      </c>
      <c r="BE46" s="20">
        <f t="shared" si="41"/>
        <v>0</v>
      </c>
      <c r="BF46" s="23" t="s">
        <v>400</v>
      </c>
      <c r="BG46" s="20">
        <f t="shared" si="41"/>
        <v>0</v>
      </c>
      <c r="BH46" s="20">
        <f t="shared" si="41"/>
        <v>140591</v>
      </c>
    </row>
    <row r="47" spans="1:60" ht="13.5">
      <c r="A47" s="49" t="s">
        <v>202</v>
      </c>
      <c r="B47" s="51" t="s">
        <v>276</v>
      </c>
      <c r="C47" s="52" t="s">
        <v>277</v>
      </c>
      <c r="D47" s="20">
        <f t="shared" si="0"/>
        <v>0</v>
      </c>
      <c r="E47" s="20">
        <f t="shared" si="1"/>
        <v>0</v>
      </c>
      <c r="F47" s="21">
        <v>0</v>
      </c>
      <c r="G47" s="21">
        <v>0</v>
      </c>
      <c r="H47" s="21">
        <v>0</v>
      </c>
      <c r="I47" s="21">
        <v>0</v>
      </c>
      <c r="J47" s="22" t="s">
        <v>400</v>
      </c>
      <c r="K47" s="20">
        <f t="shared" si="2"/>
        <v>0</v>
      </c>
      <c r="L47" s="21">
        <v>0</v>
      </c>
      <c r="M47" s="21">
        <f t="shared" si="3"/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2" t="s">
        <v>400</v>
      </c>
      <c r="U47" s="21">
        <v>0</v>
      </c>
      <c r="V47" s="20">
        <f t="shared" si="4"/>
        <v>0</v>
      </c>
      <c r="W47" s="20">
        <f t="shared" si="5"/>
        <v>0</v>
      </c>
      <c r="X47" s="20">
        <f t="shared" si="6"/>
        <v>0</v>
      </c>
      <c r="Y47" s="21">
        <v>0</v>
      </c>
      <c r="Z47" s="21">
        <v>0</v>
      </c>
      <c r="AA47" s="21">
        <v>0</v>
      </c>
      <c r="AB47" s="21">
        <v>0</v>
      </c>
      <c r="AC47" s="22" t="s">
        <v>400</v>
      </c>
      <c r="AD47" s="20">
        <f t="shared" si="7"/>
        <v>442357</v>
      </c>
      <c r="AE47" s="21">
        <v>140922</v>
      </c>
      <c r="AF47" s="21">
        <f t="shared" si="8"/>
        <v>301435</v>
      </c>
      <c r="AG47" s="21">
        <v>0</v>
      </c>
      <c r="AH47" s="21">
        <v>301435</v>
      </c>
      <c r="AI47" s="21">
        <v>0</v>
      </c>
      <c r="AJ47" s="21">
        <v>0</v>
      </c>
      <c r="AK47" s="21">
        <v>0</v>
      </c>
      <c r="AL47" s="21">
        <v>0</v>
      </c>
      <c r="AM47" s="22" t="s">
        <v>400</v>
      </c>
      <c r="AN47" s="21">
        <v>10488</v>
      </c>
      <c r="AO47" s="20">
        <f t="shared" si="9"/>
        <v>452845</v>
      </c>
      <c r="AP47" s="20">
        <f aca="true" t="shared" si="47" ref="AP47:AP54">D47+W47</f>
        <v>0</v>
      </c>
      <c r="AQ47" s="20">
        <f aca="true" t="shared" si="48" ref="AQ47:AQ54">E47+X47</f>
        <v>0</v>
      </c>
      <c r="AR47" s="20">
        <f aca="true" t="shared" si="49" ref="AR47:AR54">F47+Y47</f>
        <v>0</v>
      </c>
      <c r="AS47" s="20">
        <f aca="true" t="shared" si="50" ref="AS47:AS54">G47+Z47</f>
        <v>0</v>
      </c>
      <c r="AT47" s="20">
        <f aca="true" t="shared" si="51" ref="AT47:AT54">H47+AA47</f>
        <v>0</v>
      </c>
      <c r="AU47" s="20">
        <f t="shared" si="42"/>
        <v>0</v>
      </c>
      <c r="AV47" s="23" t="s">
        <v>400</v>
      </c>
      <c r="AW47" s="20">
        <f t="shared" si="43"/>
        <v>442357</v>
      </c>
      <c r="AX47" s="20">
        <f t="shared" si="44"/>
        <v>140922</v>
      </c>
      <c r="AY47" s="20">
        <f t="shared" si="45"/>
        <v>301435</v>
      </c>
      <c r="AZ47" s="20">
        <f t="shared" si="46"/>
        <v>0</v>
      </c>
      <c r="BA47" s="20">
        <f t="shared" si="40"/>
        <v>301435</v>
      </c>
      <c r="BB47" s="20">
        <f t="shared" si="41"/>
        <v>0</v>
      </c>
      <c r="BC47" s="20">
        <f t="shared" si="41"/>
        <v>0</v>
      </c>
      <c r="BD47" s="20">
        <f t="shared" si="41"/>
        <v>0</v>
      </c>
      <c r="BE47" s="20">
        <f t="shared" si="41"/>
        <v>0</v>
      </c>
      <c r="BF47" s="23" t="s">
        <v>400</v>
      </c>
      <c r="BG47" s="20">
        <f t="shared" si="41"/>
        <v>10488</v>
      </c>
      <c r="BH47" s="20">
        <f t="shared" si="41"/>
        <v>452845</v>
      </c>
    </row>
    <row r="48" spans="1:60" ht="13.5">
      <c r="A48" s="49" t="s">
        <v>202</v>
      </c>
      <c r="B48" s="51" t="s">
        <v>278</v>
      </c>
      <c r="C48" s="52" t="s">
        <v>279</v>
      </c>
      <c r="D48" s="20">
        <f t="shared" si="0"/>
        <v>31805</v>
      </c>
      <c r="E48" s="20">
        <f t="shared" si="1"/>
        <v>31805</v>
      </c>
      <c r="F48" s="21">
        <v>31805</v>
      </c>
      <c r="G48" s="21">
        <v>0</v>
      </c>
      <c r="H48" s="21">
        <v>0</v>
      </c>
      <c r="I48" s="21">
        <v>0</v>
      </c>
      <c r="J48" s="22" t="s">
        <v>400</v>
      </c>
      <c r="K48" s="20">
        <f t="shared" si="2"/>
        <v>159656</v>
      </c>
      <c r="L48" s="21">
        <v>44095</v>
      </c>
      <c r="M48" s="21">
        <f t="shared" si="3"/>
        <v>44074</v>
      </c>
      <c r="N48" s="21">
        <v>208</v>
      </c>
      <c r="O48" s="21">
        <v>43866</v>
      </c>
      <c r="P48" s="21">
        <v>0</v>
      </c>
      <c r="Q48" s="21">
        <v>0</v>
      </c>
      <c r="R48" s="21">
        <v>68280</v>
      </c>
      <c r="S48" s="21">
        <v>3207</v>
      </c>
      <c r="T48" s="22" t="s">
        <v>400</v>
      </c>
      <c r="U48" s="21">
        <v>87525</v>
      </c>
      <c r="V48" s="20">
        <f t="shared" si="4"/>
        <v>278986</v>
      </c>
      <c r="W48" s="20">
        <f t="shared" si="5"/>
        <v>0</v>
      </c>
      <c r="X48" s="20">
        <f t="shared" si="6"/>
        <v>0</v>
      </c>
      <c r="Y48" s="21">
        <v>0</v>
      </c>
      <c r="Z48" s="21">
        <v>0</v>
      </c>
      <c r="AA48" s="21">
        <v>0</v>
      </c>
      <c r="AB48" s="21">
        <v>0</v>
      </c>
      <c r="AC48" s="22" t="s">
        <v>400</v>
      </c>
      <c r="AD48" s="20">
        <f t="shared" si="7"/>
        <v>500</v>
      </c>
      <c r="AE48" s="21">
        <v>0</v>
      </c>
      <c r="AF48" s="21">
        <f t="shared" si="8"/>
        <v>500</v>
      </c>
      <c r="AG48" s="21">
        <v>0</v>
      </c>
      <c r="AH48" s="21">
        <v>500</v>
      </c>
      <c r="AI48" s="21">
        <v>0</v>
      </c>
      <c r="AJ48" s="21">
        <v>0</v>
      </c>
      <c r="AK48" s="21">
        <v>0</v>
      </c>
      <c r="AL48" s="21">
        <v>0</v>
      </c>
      <c r="AM48" s="22" t="s">
        <v>400</v>
      </c>
      <c r="AN48" s="21">
        <v>0</v>
      </c>
      <c r="AO48" s="20">
        <f t="shared" si="9"/>
        <v>500</v>
      </c>
      <c r="AP48" s="20">
        <f t="shared" si="47"/>
        <v>31805</v>
      </c>
      <c r="AQ48" s="20">
        <f t="shared" si="48"/>
        <v>31805</v>
      </c>
      <c r="AR48" s="20">
        <f t="shared" si="49"/>
        <v>31805</v>
      </c>
      <c r="AS48" s="20">
        <f t="shared" si="50"/>
        <v>0</v>
      </c>
      <c r="AT48" s="20">
        <f t="shared" si="51"/>
        <v>0</v>
      </c>
      <c r="AU48" s="20">
        <f t="shared" si="42"/>
        <v>0</v>
      </c>
      <c r="AV48" s="23" t="s">
        <v>400</v>
      </c>
      <c r="AW48" s="20">
        <f t="shared" si="43"/>
        <v>160156</v>
      </c>
      <c r="AX48" s="20">
        <f t="shared" si="44"/>
        <v>44095</v>
      </c>
      <c r="AY48" s="20">
        <f t="shared" si="45"/>
        <v>44574</v>
      </c>
      <c r="AZ48" s="20">
        <f t="shared" si="46"/>
        <v>208</v>
      </c>
      <c r="BA48" s="20">
        <f t="shared" si="40"/>
        <v>44366</v>
      </c>
      <c r="BB48" s="20">
        <f t="shared" si="41"/>
        <v>0</v>
      </c>
      <c r="BC48" s="20">
        <f t="shared" si="41"/>
        <v>0</v>
      </c>
      <c r="BD48" s="20">
        <f t="shared" si="41"/>
        <v>68280</v>
      </c>
      <c r="BE48" s="20">
        <f t="shared" si="41"/>
        <v>3207</v>
      </c>
      <c r="BF48" s="23" t="s">
        <v>400</v>
      </c>
      <c r="BG48" s="20">
        <f t="shared" si="41"/>
        <v>87525</v>
      </c>
      <c r="BH48" s="20">
        <f t="shared" si="41"/>
        <v>279486</v>
      </c>
    </row>
    <row r="49" spans="1:60" ht="13.5">
      <c r="A49" s="49" t="s">
        <v>202</v>
      </c>
      <c r="B49" s="51" t="s">
        <v>280</v>
      </c>
      <c r="C49" s="52" t="s">
        <v>281</v>
      </c>
      <c r="D49" s="20">
        <f t="shared" si="0"/>
        <v>0</v>
      </c>
      <c r="E49" s="20">
        <f t="shared" si="1"/>
        <v>0</v>
      </c>
      <c r="F49" s="21">
        <v>0</v>
      </c>
      <c r="G49" s="21">
        <v>0</v>
      </c>
      <c r="H49" s="21">
        <v>0</v>
      </c>
      <c r="I49" s="21">
        <v>0</v>
      </c>
      <c r="J49" s="22" t="s">
        <v>400</v>
      </c>
      <c r="K49" s="20">
        <f t="shared" si="2"/>
        <v>66264</v>
      </c>
      <c r="L49" s="21">
        <v>21201</v>
      </c>
      <c r="M49" s="21">
        <f t="shared" si="3"/>
        <v>27423</v>
      </c>
      <c r="N49" s="21">
        <v>0</v>
      </c>
      <c r="O49" s="21">
        <v>27423</v>
      </c>
      <c r="P49" s="21">
        <v>0</v>
      </c>
      <c r="Q49" s="21">
        <v>0</v>
      </c>
      <c r="R49" s="21">
        <v>17640</v>
      </c>
      <c r="S49" s="21">
        <v>0</v>
      </c>
      <c r="T49" s="22" t="s">
        <v>400</v>
      </c>
      <c r="U49" s="21">
        <v>0</v>
      </c>
      <c r="V49" s="20">
        <f t="shared" si="4"/>
        <v>66264</v>
      </c>
      <c r="W49" s="20">
        <f t="shared" si="5"/>
        <v>0</v>
      </c>
      <c r="X49" s="20">
        <f t="shared" si="6"/>
        <v>0</v>
      </c>
      <c r="Y49" s="21">
        <v>0</v>
      </c>
      <c r="Z49" s="21">
        <v>0</v>
      </c>
      <c r="AA49" s="21">
        <v>0</v>
      </c>
      <c r="AB49" s="21">
        <v>0</v>
      </c>
      <c r="AC49" s="22" t="s">
        <v>400</v>
      </c>
      <c r="AD49" s="20">
        <f t="shared" si="7"/>
        <v>0</v>
      </c>
      <c r="AE49" s="21">
        <v>0</v>
      </c>
      <c r="AF49" s="21">
        <f t="shared" si="8"/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2" t="s">
        <v>400</v>
      </c>
      <c r="AN49" s="21">
        <v>0</v>
      </c>
      <c r="AO49" s="20">
        <f t="shared" si="9"/>
        <v>0</v>
      </c>
      <c r="AP49" s="20">
        <f t="shared" si="47"/>
        <v>0</v>
      </c>
      <c r="AQ49" s="20">
        <f t="shared" si="48"/>
        <v>0</v>
      </c>
      <c r="AR49" s="20">
        <f t="shared" si="49"/>
        <v>0</v>
      </c>
      <c r="AS49" s="20">
        <f t="shared" si="50"/>
        <v>0</v>
      </c>
      <c r="AT49" s="20">
        <f t="shared" si="51"/>
        <v>0</v>
      </c>
      <c r="AU49" s="20">
        <f t="shared" si="42"/>
        <v>0</v>
      </c>
      <c r="AV49" s="23" t="s">
        <v>400</v>
      </c>
      <c r="AW49" s="20">
        <f t="shared" si="43"/>
        <v>66264</v>
      </c>
      <c r="AX49" s="20">
        <f t="shared" si="44"/>
        <v>21201</v>
      </c>
      <c r="AY49" s="20">
        <f t="shared" si="45"/>
        <v>27423</v>
      </c>
      <c r="AZ49" s="20">
        <f t="shared" si="46"/>
        <v>0</v>
      </c>
      <c r="BA49" s="20">
        <f t="shared" si="40"/>
        <v>27423</v>
      </c>
      <c r="BB49" s="20">
        <f t="shared" si="41"/>
        <v>0</v>
      </c>
      <c r="BC49" s="20">
        <f t="shared" si="41"/>
        <v>0</v>
      </c>
      <c r="BD49" s="20">
        <f t="shared" si="41"/>
        <v>17640</v>
      </c>
      <c r="BE49" s="20">
        <f t="shared" si="41"/>
        <v>0</v>
      </c>
      <c r="BF49" s="23" t="s">
        <v>400</v>
      </c>
      <c r="BG49" s="20">
        <f t="shared" si="41"/>
        <v>0</v>
      </c>
      <c r="BH49" s="20">
        <f t="shared" si="41"/>
        <v>66264</v>
      </c>
    </row>
    <row r="50" spans="1:60" ht="13.5">
      <c r="A50" s="49" t="s">
        <v>202</v>
      </c>
      <c r="B50" s="51" t="s">
        <v>282</v>
      </c>
      <c r="C50" s="52" t="s">
        <v>283</v>
      </c>
      <c r="D50" s="20">
        <f t="shared" si="0"/>
        <v>0</v>
      </c>
      <c r="E50" s="20">
        <f t="shared" si="1"/>
        <v>0</v>
      </c>
      <c r="F50" s="21">
        <v>0</v>
      </c>
      <c r="G50" s="21">
        <v>0</v>
      </c>
      <c r="H50" s="21">
        <v>0</v>
      </c>
      <c r="I50" s="21">
        <v>0</v>
      </c>
      <c r="J50" s="22" t="s">
        <v>400</v>
      </c>
      <c r="K50" s="20">
        <f t="shared" si="2"/>
        <v>421044</v>
      </c>
      <c r="L50" s="21">
        <v>33633</v>
      </c>
      <c r="M50" s="21">
        <f t="shared" si="3"/>
        <v>173595</v>
      </c>
      <c r="N50" s="21">
        <v>0</v>
      </c>
      <c r="O50" s="21">
        <v>163076</v>
      </c>
      <c r="P50" s="21">
        <v>10519</v>
      </c>
      <c r="Q50" s="21">
        <v>0</v>
      </c>
      <c r="R50" s="21">
        <v>198717</v>
      </c>
      <c r="S50" s="21">
        <v>15099</v>
      </c>
      <c r="T50" s="22" t="s">
        <v>400</v>
      </c>
      <c r="U50" s="21">
        <v>177</v>
      </c>
      <c r="V50" s="20">
        <f t="shared" si="4"/>
        <v>421221</v>
      </c>
      <c r="W50" s="20">
        <f t="shared" si="5"/>
        <v>0</v>
      </c>
      <c r="X50" s="20">
        <f t="shared" si="6"/>
        <v>0</v>
      </c>
      <c r="Y50" s="21">
        <v>0</v>
      </c>
      <c r="Z50" s="21">
        <v>0</v>
      </c>
      <c r="AA50" s="21">
        <v>0</v>
      </c>
      <c r="AB50" s="21">
        <v>0</v>
      </c>
      <c r="AC50" s="22" t="s">
        <v>400</v>
      </c>
      <c r="AD50" s="20">
        <f t="shared" si="7"/>
        <v>392282</v>
      </c>
      <c r="AE50" s="21">
        <v>54394</v>
      </c>
      <c r="AF50" s="21">
        <f t="shared" si="8"/>
        <v>262194</v>
      </c>
      <c r="AG50" s="21">
        <v>68703</v>
      </c>
      <c r="AH50" s="21">
        <v>193491</v>
      </c>
      <c r="AI50" s="21">
        <v>0</v>
      </c>
      <c r="AJ50" s="21">
        <v>0</v>
      </c>
      <c r="AK50" s="21">
        <v>75694</v>
      </c>
      <c r="AL50" s="21">
        <v>0</v>
      </c>
      <c r="AM50" s="22" t="s">
        <v>400</v>
      </c>
      <c r="AN50" s="21">
        <v>0</v>
      </c>
      <c r="AO50" s="20">
        <f t="shared" si="9"/>
        <v>392282</v>
      </c>
      <c r="AP50" s="20">
        <f t="shared" si="47"/>
        <v>0</v>
      </c>
      <c r="AQ50" s="20">
        <f t="shared" si="48"/>
        <v>0</v>
      </c>
      <c r="AR50" s="20">
        <f t="shared" si="49"/>
        <v>0</v>
      </c>
      <c r="AS50" s="20">
        <f t="shared" si="50"/>
        <v>0</v>
      </c>
      <c r="AT50" s="20">
        <f t="shared" si="51"/>
        <v>0</v>
      </c>
      <c r="AU50" s="20">
        <f t="shared" si="42"/>
        <v>0</v>
      </c>
      <c r="AV50" s="23" t="s">
        <v>400</v>
      </c>
      <c r="AW50" s="20">
        <f t="shared" si="43"/>
        <v>813326</v>
      </c>
      <c r="AX50" s="20">
        <f t="shared" si="44"/>
        <v>88027</v>
      </c>
      <c r="AY50" s="20">
        <f t="shared" si="45"/>
        <v>435789</v>
      </c>
      <c r="AZ50" s="20">
        <f t="shared" si="46"/>
        <v>68703</v>
      </c>
      <c r="BA50" s="20">
        <f t="shared" si="40"/>
        <v>356567</v>
      </c>
      <c r="BB50" s="20">
        <f t="shared" si="41"/>
        <v>10519</v>
      </c>
      <c r="BC50" s="20">
        <f t="shared" si="41"/>
        <v>0</v>
      </c>
      <c r="BD50" s="20">
        <f t="shared" si="41"/>
        <v>274411</v>
      </c>
      <c r="BE50" s="20">
        <f t="shared" si="41"/>
        <v>15099</v>
      </c>
      <c r="BF50" s="23" t="s">
        <v>400</v>
      </c>
      <c r="BG50" s="20">
        <f t="shared" si="41"/>
        <v>177</v>
      </c>
      <c r="BH50" s="20">
        <f t="shared" si="41"/>
        <v>813503</v>
      </c>
    </row>
    <row r="51" spans="1:60" ht="13.5">
      <c r="A51" s="49" t="s">
        <v>202</v>
      </c>
      <c r="B51" s="51" t="s">
        <v>284</v>
      </c>
      <c r="C51" s="52" t="s">
        <v>285</v>
      </c>
      <c r="D51" s="20">
        <f t="shared" si="0"/>
        <v>0</v>
      </c>
      <c r="E51" s="20">
        <f t="shared" si="1"/>
        <v>0</v>
      </c>
      <c r="F51" s="21">
        <v>0</v>
      </c>
      <c r="G51" s="21">
        <v>0</v>
      </c>
      <c r="H51" s="21">
        <v>0</v>
      </c>
      <c r="I51" s="21">
        <v>0</v>
      </c>
      <c r="J51" s="22" t="s">
        <v>400</v>
      </c>
      <c r="K51" s="20">
        <f t="shared" si="2"/>
        <v>83937</v>
      </c>
      <c r="L51" s="21">
        <v>4854</v>
      </c>
      <c r="M51" s="21">
        <f t="shared" si="3"/>
        <v>6557</v>
      </c>
      <c r="N51" s="21">
        <v>0</v>
      </c>
      <c r="O51" s="21">
        <v>6557</v>
      </c>
      <c r="P51" s="21">
        <v>0</v>
      </c>
      <c r="Q51" s="21">
        <v>0</v>
      </c>
      <c r="R51" s="21">
        <v>51797</v>
      </c>
      <c r="S51" s="21">
        <v>20729</v>
      </c>
      <c r="T51" s="22" t="s">
        <v>400</v>
      </c>
      <c r="U51" s="21">
        <v>0</v>
      </c>
      <c r="V51" s="20">
        <f t="shared" si="4"/>
        <v>83937</v>
      </c>
      <c r="W51" s="20">
        <f t="shared" si="5"/>
        <v>0</v>
      </c>
      <c r="X51" s="20">
        <f t="shared" si="6"/>
        <v>0</v>
      </c>
      <c r="Y51" s="21">
        <v>0</v>
      </c>
      <c r="Z51" s="21">
        <v>0</v>
      </c>
      <c r="AA51" s="21">
        <v>0</v>
      </c>
      <c r="AB51" s="21">
        <v>0</v>
      </c>
      <c r="AC51" s="22" t="s">
        <v>400</v>
      </c>
      <c r="AD51" s="20">
        <f t="shared" si="7"/>
        <v>0</v>
      </c>
      <c r="AE51" s="21">
        <v>0</v>
      </c>
      <c r="AF51" s="21">
        <f t="shared" si="8"/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2" t="s">
        <v>400</v>
      </c>
      <c r="AN51" s="21">
        <v>0</v>
      </c>
      <c r="AO51" s="20">
        <f t="shared" si="9"/>
        <v>0</v>
      </c>
      <c r="AP51" s="20">
        <f t="shared" si="47"/>
        <v>0</v>
      </c>
      <c r="AQ51" s="20">
        <f t="shared" si="48"/>
        <v>0</v>
      </c>
      <c r="AR51" s="20">
        <f t="shared" si="49"/>
        <v>0</v>
      </c>
      <c r="AS51" s="20">
        <f t="shared" si="50"/>
        <v>0</v>
      </c>
      <c r="AT51" s="20">
        <f t="shared" si="51"/>
        <v>0</v>
      </c>
      <c r="AU51" s="20">
        <f t="shared" si="42"/>
        <v>0</v>
      </c>
      <c r="AV51" s="23" t="s">
        <v>400</v>
      </c>
      <c r="AW51" s="20">
        <f t="shared" si="43"/>
        <v>83937</v>
      </c>
      <c r="AX51" s="20">
        <f t="shared" si="44"/>
        <v>4854</v>
      </c>
      <c r="AY51" s="20">
        <f t="shared" si="45"/>
        <v>6557</v>
      </c>
      <c r="AZ51" s="20">
        <f t="shared" si="46"/>
        <v>0</v>
      </c>
      <c r="BA51" s="20">
        <f t="shared" si="40"/>
        <v>6557</v>
      </c>
      <c r="BB51" s="20">
        <f t="shared" si="41"/>
        <v>0</v>
      </c>
      <c r="BC51" s="20">
        <f t="shared" si="41"/>
        <v>0</v>
      </c>
      <c r="BD51" s="20">
        <f t="shared" si="41"/>
        <v>51797</v>
      </c>
      <c r="BE51" s="20">
        <f t="shared" si="41"/>
        <v>20729</v>
      </c>
      <c r="BF51" s="23" t="s">
        <v>400</v>
      </c>
      <c r="BG51" s="20">
        <f t="shared" si="41"/>
        <v>0</v>
      </c>
      <c r="BH51" s="20">
        <f t="shared" si="41"/>
        <v>83937</v>
      </c>
    </row>
    <row r="52" spans="1:60" ht="13.5">
      <c r="A52" s="49" t="s">
        <v>202</v>
      </c>
      <c r="B52" s="51" t="s">
        <v>286</v>
      </c>
      <c r="C52" s="52" t="s">
        <v>287</v>
      </c>
      <c r="D52" s="20">
        <f t="shared" si="0"/>
        <v>0</v>
      </c>
      <c r="E52" s="20">
        <f t="shared" si="1"/>
        <v>0</v>
      </c>
      <c r="F52" s="21">
        <v>0</v>
      </c>
      <c r="G52" s="21">
        <v>0</v>
      </c>
      <c r="H52" s="21">
        <v>0</v>
      </c>
      <c r="I52" s="21">
        <v>0</v>
      </c>
      <c r="J52" s="22" t="s">
        <v>400</v>
      </c>
      <c r="K52" s="20">
        <f t="shared" si="2"/>
        <v>1037227</v>
      </c>
      <c r="L52" s="21">
        <v>130672</v>
      </c>
      <c r="M52" s="21">
        <f t="shared" si="3"/>
        <v>131371</v>
      </c>
      <c r="N52" s="21">
        <v>0</v>
      </c>
      <c r="O52" s="21">
        <v>131104</v>
      </c>
      <c r="P52" s="21">
        <v>267</v>
      </c>
      <c r="Q52" s="21">
        <v>0</v>
      </c>
      <c r="R52" s="21">
        <v>775184</v>
      </c>
      <c r="S52" s="21">
        <v>0</v>
      </c>
      <c r="T52" s="22" t="s">
        <v>400</v>
      </c>
      <c r="U52" s="21">
        <v>12474</v>
      </c>
      <c r="V52" s="20">
        <f t="shared" si="4"/>
        <v>1049701</v>
      </c>
      <c r="W52" s="20">
        <f t="shared" si="5"/>
        <v>0</v>
      </c>
      <c r="X52" s="20">
        <f t="shared" si="6"/>
        <v>0</v>
      </c>
      <c r="Y52" s="21">
        <v>0</v>
      </c>
      <c r="Z52" s="21">
        <v>0</v>
      </c>
      <c r="AA52" s="21">
        <v>0</v>
      </c>
      <c r="AB52" s="21">
        <v>0</v>
      </c>
      <c r="AC52" s="22" t="s">
        <v>400</v>
      </c>
      <c r="AD52" s="20">
        <f t="shared" si="7"/>
        <v>0</v>
      </c>
      <c r="AE52" s="21">
        <v>0</v>
      </c>
      <c r="AF52" s="21">
        <f t="shared" si="8"/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2" t="s">
        <v>400</v>
      </c>
      <c r="AN52" s="21">
        <v>0</v>
      </c>
      <c r="AO52" s="20">
        <f t="shared" si="9"/>
        <v>0</v>
      </c>
      <c r="AP52" s="20">
        <f t="shared" si="47"/>
        <v>0</v>
      </c>
      <c r="AQ52" s="20">
        <f t="shared" si="48"/>
        <v>0</v>
      </c>
      <c r="AR52" s="20">
        <f t="shared" si="49"/>
        <v>0</v>
      </c>
      <c r="AS52" s="20">
        <f t="shared" si="50"/>
        <v>0</v>
      </c>
      <c r="AT52" s="20">
        <f t="shared" si="51"/>
        <v>0</v>
      </c>
      <c r="AU52" s="20">
        <f t="shared" si="42"/>
        <v>0</v>
      </c>
      <c r="AV52" s="23" t="s">
        <v>400</v>
      </c>
      <c r="AW52" s="20">
        <f t="shared" si="43"/>
        <v>1037227</v>
      </c>
      <c r="AX52" s="20">
        <f t="shared" si="44"/>
        <v>130672</v>
      </c>
      <c r="AY52" s="20">
        <f t="shared" si="45"/>
        <v>131371</v>
      </c>
      <c r="AZ52" s="20">
        <f t="shared" si="46"/>
        <v>0</v>
      </c>
      <c r="BA52" s="20">
        <f t="shared" si="40"/>
        <v>131104</v>
      </c>
      <c r="BB52" s="20">
        <f t="shared" si="41"/>
        <v>267</v>
      </c>
      <c r="BC52" s="20">
        <f t="shared" si="41"/>
        <v>0</v>
      </c>
      <c r="BD52" s="20">
        <f t="shared" si="41"/>
        <v>775184</v>
      </c>
      <c r="BE52" s="20">
        <f t="shared" si="41"/>
        <v>0</v>
      </c>
      <c r="BF52" s="23" t="s">
        <v>400</v>
      </c>
      <c r="BG52" s="20">
        <f t="shared" si="41"/>
        <v>12474</v>
      </c>
      <c r="BH52" s="20">
        <f t="shared" si="41"/>
        <v>1049701</v>
      </c>
    </row>
    <row r="53" spans="1:60" ht="13.5">
      <c r="A53" s="49" t="s">
        <v>202</v>
      </c>
      <c r="B53" s="51" t="s">
        <v>288</v>
      </c>
      <c r="C53" s="52" t="s">
        <v>289</v>
      </c>
      <c r="D53" s="20">
        <f t="shared" si="0"/>
        <v>0</v>
      </c>
      <c r="E53" s="20">
        <f t="shared" si="1"/>
        <v>0</v>
      </c>
      <c r="F53" s="21">
        <v>0</v>
      </c>
      <c r="G53" s="21">
        <v>0</v>
      </c>
      <c r="H53" s="21">
        <v>0</v>
      </c>
      <c r="I53" s="21">
        <v>0</v>
      </c>
      <c r="J53" s="22" t="s">
        <v>400</v>
      </c>
      <c r="K53" s="20">
        <f t="shared" si="2"/>
        <v>108448</v>
      </c>
      <c r="L53" s="21">
        <v>57464</v>
      </c>
      <c r="M53" s="21">
        <f t="shared" si="3"/>
        <v>39836</v>
      </c>
      <c r="N53" s="21">
        <v>0</v>
      </c>
      <c r="O53" s="21">
        <v>39836</v>
      </c>
      <c r="P53" s="21">
        <v>0</v>
      </c>
      <c r="Q53" s="21">
        <v>0</v>
      </c>
      <c r="R53" s="21">
        <v>0</v>
      </c>
      <c r="S53" s="21">
        <v>11148</v>
      </c>
      <c r="T53" s="22" t="s">
        <v>400</v>
      </c>
      <c r="U53" s="21">
        <v>0</v>
      </c>
      <c r="V53" s="20">
        <f t="shared" si="4"/>
        <v>108448</v>
      </c>
      <c r="W53" s="20">
        <f t="shared" si="5"/>
        <v>0</v>
      </c>
      <c r="X53" s="20">
        <f t="shared" si="6"/>
        <v>0</v>
      </c>
      <c r="Y53" s="21">
        <v>0</v>
      </c>
      <c r="Z53" s="21">
        <v>0</v>
      </c>
      <c r="AA53" s="21">
        <v>0</v>
      </c>
      <c r="AB53" s="21">
        <v>0</v>
      </c>
      <c r="AC53" s="22" t="s">
        <v>400</v>
      </c>
      <c r="AD53" s="20">
        <f t="shared" si="7"/>
        <v>0</v>
      </c>
      <c r="AE53" s="21">
        <v>0</v>
      </c>
      <c r="AF53" s="21">
        <f t="shared" si="8"/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2" t="s">
        <v>400</v>
      </c>
      <c r="AN53" s="21">
        <v>0</v>
      </c>
      <c r="AO53" s="20">
        <f t="shared" si="9"/>
        <v>0</v>
      </c>
      <c r="AP53" s="20">
        <f t="shared" si="47"/>
        <v>0</v>
      </c>
      <c r="AQ53" s="20">
        <f t="shared" si="48"/>
        <v>0</v>
      </c>
      <c r="AR53" s="20">
        <f t="shared" si="49"/>
        <v>0</v>
      </c>
      <c r="AS53" s="20">
        <f t="shared" si="50"/>
        <v>0</v>
      </c>
      <c r="AT53" s="20">
        <f t="shared" si="51"/>
        <v>0</v>
      </c>
      <c r="AU53" s="20">
        <f t="shared" si="42"/>
        <v>0</v>
      </c>
      <c r="AV53" s="23" t="s">
        <v>400</v>
      </c>
      <c r="AW53" s="20">
        <f t="shared" si="43"/>
        <v>108448</v>
      </c>
      <c r="AX53" s="20">
        <f t="shared" si="44"/>
        <v>57464</v>
      </c>
      <c r="AY53" s="20">
        <f t="shared" si="45"/>
        <v>39836</v>
      </c>
      <c r="AZ53" s="20">
        <f t="shared" si="46"/>
        <v>0</v>
      </c>
      <c r="BA53" s="20">
        <f t="shared" si="40"/>
        <v>39836</v>
      </c>
      <c r="BB53" s="20">
        <f t="shared" si="41"/>
        <v>0</v>
      </c>
      <c r="BC53" s="20">
        <f t="shared" si="41"/>
        <v>0</v>
      </c>
      <c r="BD53" s="20">
        <f t="shared" si="41"/>
        <v>0</v>
      </c>
      <c r="BE53" s="20">
        <f t="shared" si="41"/>
        <v>11148</v>
      </c>
      <c r="BF53" s="23" t="s">
        <v>400</v>
      </c>
      <c r="BG53" s="20">
        <f t="shared" si="41"/>
        <v>0</v>
      </c>
      <c r="BH53" s="20">
        <f t="shared" si="41"/>
        <v>108448</v>
      </c>
    </row>
    <row r="54" spans="1:60" ht="13.5">
      <c r="A54" s="49" t="s">
        <v>202</v>
      </c>
      <c r="B54" s="51" t="s">
        <v>290</v>
      </c>
      <c r="C54" s="52" t="s">
        <v>291</v>
      </c>
      <c r="D54" s="20">
        <f t="shared" si="0"/>
        <v>275846</v>
      </c>
      <c r="E54" s="20">
        <f t="shared" si="1"/>
        <v>275846</v>
      </c>
      <c r="F54" s="21">
        <v>74520</v>
      </c>
      <c r="G54" s="21">
        <v>201326</v>
      </c>
      <c r="H54" s="21">
        <v>0</v>
      </c>
      <c r="I54" s="21">
        <v>0</v>
      </c>
      <c r="J54" s="22" t="s">
        <v>400</v>
      </c>
      <c r="K54" s="20">
        <f t="shared" si="2"/>
        <v>679330</v>
      </c>
      <c r="L54" s="21">
        <v>119016</v>
      </c>
      <c r="M54" s="21">
        <f t="shared" si="3"/>
        <v>196587</v>
      </c>
      <c r="N54" s="21">
        <v>0</v>
      </c>
      <c r="O54" s="21">
        <v>186122</v>
      </c>
      <c r="P54" s="21">
        <v>10465</v>
      </c>
      <c r="Q54" s="21">
        <v>0</v>
      </c>
      <c r="R54" s="21">
        <v>363727</v>
      </c>
      <c r="S54" s="21">
        <v>0</v>
      </c>
      <c r="T54" s="22" t="s">
        <v>400</v>
      </c>
      <c r="U54" s="21">
        <v>0</v>
      </c>
      <c r="V54" s="20">
        <f t="shared" si="4"/>
        <v>955176</v>
      </c>
      <c r="W54" s="20">
        <f t="shared" si="5"/>
        <v>0</v>
      </c>
      <c r="X54" s="20">
        <f t="shared" si="6"/>
        <v>0</v>
      </c>
      <c r="Y54" s="21">
        <v>0</v>
      </c>
      <c r="Z54" s="21">
        <v>0</v>
      </c>
      <c r="AA54" s="21">
        <v>0</v>
      </c>
      <c r="AB54" s="21">
        <v>0</v>
      </c>
      <c r="AC54" s="22" t="s">
        <v>400</v>
      </c>
      <c r="AD54" s="20">
        <f t="shared" si="7"/>
        <v>150448</v>
      </c>
      <c r="AE54" s="21">
        <v>31441</v>
      </c>
      <c r="AF54" s="21">
        <f t="shared" si="8"/>
        <v>93628</v>
      </c>
      <c r="AG54" s="21">
        <v>0</v>
      </c>
      <c r="AH54" s="21">
        <v>93628</v>
      </c>
      <c r="AI54" s="21">
        <v>0</v>
      </c>
      <c r="AJ54" s="21">
        <v>0</v>
      </c>
      <c r="AK54" s="21">
        <v>25379</v>
      </c>
      <c r="AL54" s="21">
        <v>0</v>
      </c>
      <c r="AM54" s="22" t="s">
        <v>400</v>
      </c>
      <c r="AN54" s="21">
        <v>0</v>
      </c>
      <c r="AO54" s="20">
        <f t="shared" si="9"/>
        <v>150448</v>
      </c>
      <c r="AP54" s="20">
        <f t="shared" si="47"/>
        <v>275846</v>
      </c>
      <c r="AQ54" s="20">
        <f t="shared" si="48"/>
        <v>275846</v>
      </c>
      <c r="AR54" s="20">
        <f t="shared" si="49"/>
        <v>74520</v>
      </c>
      <c r="AS54" s="20">
        <f t="shared" si="50"/>
        <v>201326</v>
      </c>
      <c r="AT54" s="20">
        <f t="shared" si="51"/>
        <v>0</v>
      </c>
      <c r="AU54" s="20">
        <f t="shared" si="42"/>
        <v>0</v>
      </c>
      <c r="AV54" s="23" t="s">
        <v>400</v>
      </c>
      <c r="AW54" s="20">
        <f t="shared" si="43"/>
        <v>829778</v>
      </c>
      <c r="AX54" s="20">
        <f t="shared" si="44"/>
        <v>150457</v>
      </c>
      <c r="AY54" s="20">
        <f t="shared" si="45"/>
        <v>290215</v>
      </c>
      <c r="AZ54" s="20">
        <f t="shared" si="46"/>
        <v>0</v>
      </c>
      <c r="BA54" s="20">
        <f t="shared" si="40"/>
        <v>279750</v>
      </c>
      <c r="BB54" s="20">
        <f t="shared" si="41"/>
        <v>10465</v>
      </c>
      <c r="BC54" s="20">
        <f t="shared" si="41"/>
        <v>0</v>
      </c>
      <c r="BD54" s="20">
        <f t="shared" si="41"/>
        <v>389106</v>
      </c>
      <c r="BE54" s="20">
        <f t="shared" si="41"/>
        <v>0</v>
      </c>
      <c r="BF54" s="23" t="s">
        <v>400</v>
      </c>
      <c r="BG54" s="20">
        <f t="shared" si="41"/>
        <v>0</v>
      </c>
      <c r="BH54" s="20">
        <f t="shared" si="41"/>
        <v>1105624</v>
      </c>
    </row>
    <row r="55" spans="1:60" ht="13.5">
      <c r="A55" s="101" t="s">
        <v>163</v>
      </c>
      <c r="B55" s="102"/>
      <c r="C55" s="102"/>
      <c r="D55" s="20">
        <f aca="true" t="shared" si="52" ref="D55:AI55">SUM(D7:D54)</f>
        <v>4807763</v>
      </c>
      <c r="E55" s="20">
        <f t="shared" si="52"/>
        <v>4787484</v>
      </c>
      <c r="F55" s="20">
        <f t="shared" si="52"/>
        <v>4586158</v>
      </c>
      <c r="G55" s="20">
        <f t="shared" si="52"/>
        <v>201326</v>
      </c>
      <c r="H55" s="20">
        <f t="shared" si="52"/>
        <v>0</v>
      </c>
      <c r="I55" s="20">
        <f t="shared" si="52"/>
        <v>20279</v>
      </c>
      <c r="J55" s="20">
        <f t="shared" si="52"/>
        <v>167148</v>
      </c>
      <c r="K55" s="20">
        <f t="shared" si="52"/>
        <v>7033047</v>
      </c>
      <c r="L55" s="20">
        <f t="shared" si="52"/>
        <v>1317842</v>
      </c>
      <c r="M55" s="20">
        <f t="shared" si="52"/>
        <v>1355951</v>
      </c>
      <c r="N55" s="20">
        <f t="shared" si="52"/>
        <v>45031</v>
      </c>
      <c r="O55" s="20">
        <f t="shared" si="52"/>
        <v>1254823</v>
      </c>
      <c r="P55" s="20">
        <f t="shared" si="52"/>
        <v>56097</v>
      </c>
      <c r="Q55" s="20">
        <f t="shared" si="52"/>
        <v>45064</v>
      </c>
      <c r="R55" s="20">
        <f t="shared" si="52"/>
        <v>4091694</v>
      </c>
      <c r="S55" s="20">
        <f t="shared" si="52"/>
        <v>222496</v>
      </c>
      <c r="T55" s="20">
        <f t="shared" si="52"/>
        <v>2462368</v>
      </c>
      <c r="U55" s="20">
        <f t="shared" si="52"/>
        <v>381061</v>
      </c>
      <c r="V55" s="20">
        <f t="shared" si="52"/>
        <v>12221871</v>
      </c>
      <c r="W55" s="20">
        <f t="shared" si="52"/>
        <v>0</v>
      </c>
      <c r="X55" s="20">
        <f t="shared" si="52"/>
        <v>0</v>
      </c>
      <c r="Y55" s="20">
        <f t="shared" si="52"/>
        <v>0</v>
      </c>
      <c r="Z55" s="20">
        <f t="shared" si="52"/>
        <v>0</v>
      </c>
      <c r="AA55" s="20">
        <f t="shared" si="52"/>
        <v>0</v>
      </c>
      <c r="AB55" s="20">
        <f t="shared" si="52"/>
        <v>0</v>
      </c>
      <c r="AC55" s="20">
        <f t="shared" si="52"/>
        <v>0</v>
      </c>
      <c r="AD55" s="20">
        <f t="shared" si="52"/>
        <v>1408619</v>
      </c>
      <c r="AE55" s="20">
        <f t="shared" si="52"/>
        <v>348505</v>
      </c>
      <c r="AF55" s="20">
        <f t="shared" si="52"/>
        <v>748757</v>
      </c>
      <c r="AG55" s="20">
        <f t="shared" si="52"/>
        <v>70862</v>
      </c>
      <c r="AH55" s="20">
        <f t="shared" si="52"/>
        <v>677439</v>
      </c>
      <c r="AI55" s="20">
        <f t="shared" si="52"/>
        <v>456</v>
      </c>
      <c r="AJ55" s="20">
        <f aca="true" t="shared" si="53" ref="AJ55:BO55">SUM(AJ7:AJ54)</f>
        <v>0</v>
      </c>
      <c r="AK55" s="20">
        <f t="shared" si="53"/>
        <v>307190</v>
      </c>
      <c r="AL55" s="20">
        <f t="shared" si="53"/>
        <v>4167</v>
      </c>
      <c r="AM55" s="20">
        <f t="shared" si="53"/>
        <v>1047866</v>
      </c>
      <c r="AN55" s="20">
        <f t="shared" si="53"/>
        <v>62872</v>
      </c>
      <c r="AO55" s="20">
        <f t="shared" si="53"/>
        <v>1471491</v>
      </c>
      <c r="AP55" s="20">
        <f t="shared" si="53"/>
        <v>4807763</v>
      </c>
      <c r="AQ55" s="20">
        <f t="shared" si="53"/>
        <v>4787484</v>
      </c>
      <c r="AR55" s="20">
        <f t="shared" si="53"/>
        <v>4586158</v>
      </c>
      <c r="AS55" s="20">
        <f t="shared" si="53"/>
        <v>201326</v>
      </c>
      <c r="AT55" s="20">
        <f t="shared" si="53"/>
        <v>0</v>
      </c>
      <c r="AU55" s="20">
        <f t="shared" si="53"/>
        <v>20279</v>
      </c>
      <c r="AV55" s="20">
        <f t="shared" si="53"/>
        <v>167148</v>
      </c>
      <c r="AW55" s="20">
        <f t="shared" si="53"/>
        <v>8441666</v>
      </c>
      <c r="AX55" s="20">
        <f t="shared" si="53"/>
        <v>1666347</v>
      </c>
      <c r="AY55" s="20">
        <f t="shared" si="53"/>
        <v>2104708</v>
      </c>
      <c r="AZ55" s="20">
        <f t="shared" si="53"/>
        <v>115893</v>
      </c>
      <c r="BA55" s="20">
        <f t="shared" si="53"/>
        <v>1932262</v>
      </c>
      <c r="BB55" s="20">
        <f t="shared" si="53"/>
        <v>56553</v>
      </c>
      <c r="BC55" s="20">
        <f t="shared" si="53"/>
        <v>45064</v>
      </c>
      <c r="BD55" s="20">
        <f t="shared" si="53"/>
        <v>4398884</v>
      </c>
      <c r="BE55" s="20">
        <f t="shared" si="53"/>
        <v>226663</v>
      </c>
      <c r="BF55" s="20">
        <f t="shared" si="53"/>
        <v>3510234</v>
      </c>
      <c r="BG55" s="20">
        <f t="shared" si="53"/>
        <v>443933</v>
      </c>
      <c r="BH55" s="20">
        <f t="shared" si="53"/>
        <v>13693362</v>
      </c>
    </row>
  </sheetData>
  <mergeCells count="28"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A55:C55"/>
    <mergeCell ref="L4:L5"/>
    <mergeCell ref="Q4:Q5"/>
    <mergeCell ref="R4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&amp;L&amp;16廃棄物事業経費（市町村及び事務組合の合計）【歳出】（平成１２年度実績）&amp;R&amp;D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12.625" style="73" customWidth="1"/>
    <col min="4" max="9" width="10.625" style="73" customWidth="1"/>
    <col min="10" max="10" width="6.625" style="53" customWidth="1"/>
    <col min="11" max="11" width="35.625" style="53" customWidth="1"/>
    <col min="12" max="12" width="10.625" style="54" customWidth="1"/>
    <col min="13" max="13" width="10.625" style="55" customWidth="1"/>
    <col min="14" max="17" width="10.625" style="54" customWidth="1"/>
    <col min="18" max="18" width="6.625" style="53" customWidth="1"/>
    <col min="19" max="19" width="35.625" style="53" customWidth="1"/>
    <col min="20" max="20" width="10.625" style="54" customWidth="1"/>
    <col min="21" max="21" width="10.625" style="55" customWidth="1"/>
    <col min="22" max="25" width="10.625" style="54" customWidth="1"/>
    <col min="26" max="26" width="6.625" style="53" customWidth="1"/>
    <col min="27" max="27" width="35.625" style="53" customWidth="1"/>
    <col min="28" max="28" width="10.625" style="54" customWidth="1"/>
    <col min="29" max="29" width="10.625" style="55" customWidth="1"/>
    <col min="30" max="33" width="10.625" style="54" customWidth="1"/>
    <col min="34" max="34" width="6.625" style="53" customWidth="1"/>
    <col min="35" max="35" width="35.625" style="53" customWidth="1"/>
    <col min="36" max="36" width="10.625" style="54" customWidth="1"/>
    <col min="37" max="37" width="10.625" style="55" customWidth="1"/>
    <col min="38" max="41" width="10.625" style="54" customWidth="1"/>
    <col min="42" max="42" width="6.625" style="53" customWidth="1"/>
    <col min="43" max="43" width="35.625" style="53" customWidth="1"/>
    <col min="44" max="44" width="10.625" style="54" customWidth="1"/>
    <col min="45" max="45" width="10.625" style="55" customWidth="1"/>
    <col min="46" max="49" width="10.625" style="54" customWidth="1"/>
    <col min="50" max="50" width="6.625" style="53" customWidth="1"/>
    <col min="51" max="51" width="35.625" style="53" customWidth="1"/>
    <col min="52" max="52" width="10.625" style="54" customWidth="1"/>
    <col min="53" max="53" width="10.625" style="55" customWidth="1"/>
    <col min="54" max="57" width="10.625" style="54" customWidth="1"/>
  </cols>
  <sheetData>
    <row r="1" spans="1:9" ht="17.25">
      <c r="A1" s="1" t="s">
        <v>132</v>
      </c>
      <c r="B1" s="1"/>
      <c r="C1" s="1"/>
      <c r="D1" s="1"/>
      <c r="E1" s="1"/>
      <c r="F1" s="1"/>
      <c r="G1" s="1"/>
      <c r="H1" s="1"/>
      <c r="I1" s="1"/>
    </row>
    <row r="2" spans="1:57" s="2" customFormat="1" ht="13.5">
      <c r="A2" s="110" t="s">
        <v>164</v>
      </c>
      <c r="B2" s="116" t="s">
        <v>165</v>
      </c>
      <c r="C2" s="119" t="s">
        <v>5</v>
      </c>
      <c r="D2" s="56" t="s">
        <v>186</v>
      </c>
      <c r="E2" s="57"/>
      <c r="F2" s="57"/>
      <c r="G2" s="57"/>
      <c r="H2" s="57"/>
      <c r="I2" s="57"/>
      <c r="J2" s="56" t="s">
        <v>187</v>
      </c>
      <c r="K2" s="58"/>
      <c r="L2" s="58"/>
      <c r="M2" s="58"/>
      <c r="N2" s="58"/>
      <c r="O2" s="58"/>
      <c r="P2" s="58"/>
      <c r="Q2" s="59"/>
      <c r="R2" s="60" t="s">
        <v>188</v>
      </c>
      <c r="S2" s="58"/>
      <c r="T2" s="58"/>
      <c r="U2" s="58"/>
      <c r="V2" s="58"/>
      <c r="W2" s="58"/>
      <c r="X2" s="58"/>
      <c r="Y2" s="59"/>
      <c r="Z2" s="56" t="s">
        <v>189</v>
      </c>
      <c r="AA2" s="58"/>
      <c r="AB2" s="58"/>
      <c r="AC2" s="58"/>
      <c r="AD2" s="58"/>
      <c r="AE2" s="58"/>
      <c r="AF2" s="58"/>
      <c r="AG2" s="59"/>
      <c r="AH2" s="56" t="s">
        <v>190</v>
      </c>
      <c r="AI2" s="58"/>
      <c r="AJ2" s="58"/>
      <c r="AK2" s="58"/>
      <c r="AL2" s="58"/>
      <c r="AM2" s="58"/>
      <c r="AN2" s="58"/>
      <c r="AO2" s="59"/>
      <c r="AP2" s="56" t="s">
        <v>191</v>
      </c>
      <c r="AQ2" s="58"/>
      <c r="AR2" s="58"/>
      <c r="AS2" s="58"/>
      <c r="AT2" s="58"/>
      <c r="AU2" s="58"/>
      <c r="AV2" s="58"/>
      <c r="AW2" s="59"/>
      <c r="AX2" s="56" t="s">
        <v>192</v>
      </c>
      <c r="AY2" s="58"/>
      <c r="AZ2" s="58"/>
      <c r="BA2" s="58"/>
      <c r="BB2" s="58"/>
      <c r="BC2" s="58"/>
      <c r="BD2" s="58"/>
      <c r="BE2" s="59"/>
    </row>
    <row r="3" spans="1:57" s="2" customFormat="1" ht="13.5">
      <c r="A3" s="111"/>
      <c r="B3" s="117"/>
      <c r="C3" s="111"/>
      <c r="D3" s="61" t="s">
        <v>193</v>
      </c>
      <c r="E3" s="80"/>
      <c r="F3" s="62"/>
      <c r="G3" s="61" t="s">
        <v>390</v>
      </c>
      <c r="H3" s="80"/>
      <c r="I3" s="62"/>
      <c r="J3" s="110" t="s">
        <v>194</v>
      </c>
      <c r="K3" s="110" t="s">
        <v>195</v>
      </c>
      <c r="L3" s="61" t="s">
        <v>196</v>
      </c>
      <c r="M3" s="80"/>
      <c r="N3" s="62"/>
      <c r="O3" s="61" t="s">
        <v>390</v>
      </c>
      <c r="P3" s="80"/>
      <c r="Q3" s="62"/>
      <c r="R3" s="110" t="s">
        <v>194</v>
      </c>
      <c r="S3" s="110" t="s">
        <v>195</v>
      </c>
      <c r="T3" s="61" t="s">
        <v>196</v>
      </c>
      <c r="U3" s="80"/>
      <c r="V3" s="62"/>
      <c r="W3" s="61" t="s">
        <v>390</v>
      </c>
      <c r="X3" s="80"/>
      <c r="Y3" s="62"/>
      <c r="Z3" s="110" t="s">
        <v>194</v>
      </c>
      <c r="AA3" s="110" t="s">
        <v>195</v>
      </c>
      <c r="AB3" s="61" t="s">
        <v>196</v>
      </c>
      <c r="AC3" s="80"/>
      <c r="AD3" s="62"/>
      <c r="AE3" s="61" t="s">
        <v>390</v>
      </c>
      <c r="AF3" s="80"/>
      <c r="AG3" s="62"/>
      <c r="AH3" s="110" t="s">
        <v>194</v>
      </c>
      <c r="AI3" s="110" t="s">
        <v>195</v>
      </c>
      <c r="AJ3" s="61" t="s">
        <v>196</v>
      </c>
      <c r="AK3" s="80"/>
      <c r="AL3" s="62"/>
      <c r="AM3" s="61" t="s">
        <v>390</v>
      </c>
      <c r="AN3" s="80"/>
      <c r="AO3" s="62"/>
      <c r="AP3" s="110" t="s">
        <v>194</v>
      </c>
      <c r="AQ3" s="110" t="s">
        <v>195</v>
      </c>
      <c r="AR3" s="61" t="s">
        <v>196</v>
      </c>
      <c r="AS3" s="80"/>
      <c r="AT3" s="62"/>
      <c r="AU3" s="61" t="s">
        <v>390</v>
      </c>
      <c r="AV3" s="80"/>
      <c r="AW3" s="62"/>
      <c r="AX3" s="110" t="s">
        <v>194</v>
      </c>
      <c r="AY3" s="110" t="s">
        <v>195</v>
      </c>
      <c r="AZ3" s="61" t="s">
        <v>196</v>
      </c>
      <c r="BA3" s="80"/>
      <c r="BB3" s="62"/>
      <c r="BC3" s="61" t="s">
        <v>390</v>
      </c>
      <c r="BD3" s="80"/>
      <c r="BE3" s="62"/>
    </row>
    <row r="4" spans="1:57" s="2" customFormat="1" ht="22.5">
      <c r="A4" s="111"/>
      <c r="B4" s="117"/>
      <c r="C4" s="111"/>
      <c r="D4" s="63" t="s">
        <v>197</v>
      </c>
      <c r="E4" s="26" t="s">
        <v>198</v>
      </c>
      <c r="F4" s="64" t="s">
        <v>391</v>
      </c>
      <c r="G4" s="63" t="s">
        <v>197</v>
      </c>
      <c r="H4" s="26" t="s">
        <v>198</v>
      </c>
      <c r="I4" s="46" t="s">
        <v>391</v>
      </c>
      <c r="J4" s="111"/>
      <c r="K4" s="111"/>
      <c r="L4" s="63" t="s">
        <v>197</v>
      </c>
      <c r="M4" s="26" t="s">
        <v>198</v>
      </c>
      <c r="N4" s="46" t="s">
        <v>199</v>
      </c>
      <c r="O4" s="63" t="s">
        <v>197</v>
      </c>
      <c r="P4" s="26" t="s">
        <v>198</v>
      </c>
      <c r="Q4" s="46" t="s">
        <v>199</v>
      </c>
      <c r="R4" s="111"/>
      <c r="S4" s="111"/>
      <c r="T4" s="63" t="s">
        <v>197</v>
      </c>
      <c r="U4" s="26" t="s">
        <v>198</v>
      </c>
      <c r="V4" s="46" t="s">
        <v>199</v>
      </c>
      <c r="W4" s="63" t="s">
        <v>197</v>
      </c>
      <c r="X4" s="26" t="s">
        <v>198</v>
      </c>
      <c r="Y4" s="46" t="s">
        <v>199</v>
      </c>
      <c r="Z4" s="111"/>
      <c r="AA4" s="111"/>
      <c r="AB4" s="63" t="s">
        <v>197</v>
      </c>
      <c r="AC4" s="26" t="s">
        <v>198</v>
      </c>
      <c r="AD4" s="46" t="s">
        <v>199</v>
      </c>
      <c r="AE4" s="63" t="s">
        <v>197</v>
      </c>
      <c r="AF4" s="26" t="s">
        <v>198</v>
      </c>
      <c r="AG4" s="46" t="s">
        <v>199</v>
      </c>
      <c r="AH4" s="111"/>
      <c r="AI4" s="111"/>
      <c r="AJ4" s="63" t="s">
        <v>197</v>
      </c>
      <c r="AK4" s="26" t="s">
        <v>198</v>
      </c>
      <c r="AL4" s="46" t="s">
        <v>199</v>
      </c>
      <c r="AM4" s="63" t="s">
        <v>197</v>
      </c>
      <c r="AN4" s="26" t="s">
        <v>198</v>
      </c>
      <c r="AO4" s="46" t="s">
        <v>199</v>
      </c>
      <c r="AP4" s="111"/>
      <c r="AQ4" s="111"/>
      <c r="AR4" s="63" t="s">
        <v>197</v>
      </c>
      <c r="AS4" s="26" t="s">
        <v>198</v>
      </c>
      <c r="AT4" s="46" t="s">
        <v>199</v>
      </c>
      <c r="AU4" s="63" t="s">
        <v>197</v>
      </c>
      <c r="AV4" s="26" t="s">
        <v>198</v>
      </c>
      <c r="AW4" s="46" t="s">
        <v>199</v>
      </c>
      <c r="AX4" s="111"/>
      <c r="AY4" s="111"/>
      <c r="AZ4" s="63" t="s">
        <v>197</v>
      </c>
      <c r="BA4" s="26" t="s">
        <v>198</v>
      </c>
      <c r="BB4" s="46" t="s">
        <v>199</v>
      </c>
      <c r="BC4" s="63" t="s">
        <v>197</v>
      </c>
      <c r="BD4" s="26" t="s">
        <v>198</v>
      </c>
      <c r="BE4" s="46" t="s">
        <v>199</v>
      </c>
    </row>
    <row r="5" spans="1:57" s="2" customFormat="1" ht="13.5">
      <c r="A5" s="115"/>
      <c r="B5" s="118"/>
      <c r="C5" s="112"/>
      <c r="D5" s="66" t="s">
        <v>399</v>
      </c>
      <c r="E5" s="67" t="s">
        <v>399</v>
      </c>
      <c r="F5" s="67" t="s">
        <v>399</v>
      </c>
      <c r="G5" s="66" t="s">
        <v>399</v>
      </c>
      <c r="H5" s="67" t="s">
        <v>399</v>
      </c>
      <c r="I5" s="67" t="s">
        <v>399</v>
      </c>
      <c r="J5" s="112"/>
      <c r="K5" s="112"/>
      <c r="L5" s="66" t="s">
        <v>399</v>
      </c>
      <c r="M5" s="67" t="s">
        <v>399</v>
      </c>
      <c r="N5" s="67" t="s">
        <v>399</v>
      </c>
      <c r="O5" s="66" t="s">
        <v>399</v>
      </c>
      <c r="P5" s="67" t="s">
        <v>399</v>
      </c>
      <c r="Q5" s="67" t="s">
        <v>399</v>
      </c>
      <c r="R5" s="112"/>
      <c r="S5" s="112"/>
      <c r="T5" s="66" t="s">
        <v>399</v>
      </c>
      <c r="U5" s="67" t="s">
        <v>399</v>
      </c>
      <c r="V5" s="67" t="s">
        <v>399</v>
      </c>
      <c r="W5" s="66" t="s">
        <v>399</v>
      </c>
      <c r="X5" s="67" t="s">
        <v>399</v>
      </c>
      <c r="Y5" s="67" t="s">
        <v>399</v>
      </c>
      <c r="Z5" s="112"/>
      <c r="AA5" s="112"/>
      <c r="AB5" s="66" t="s">
        <v>399</v>
      </c>
      <c r="AC5" s="67" t="s">
        <v>399</v>
      </c>
      <c r="AD5" s="67" t="s">
        <v>399</v>
      </c>
      <c r="AE5" s="66" t="s">
        <v>399</v>
      </c>
      <c r="AF5" s="67" t="s">
        <v>399</v>
      </c>
      <c r="AG5" s="67" t="s">
        <v>399</v>
      </c>
      <c r="AH5" s="112"/>
      <c r="AI5" s="112"/>
      <c r="AJ5" s="66" t="s">
        <v>399</v>
      </c>
      <c r="AK5" s="67" t="s">
        <v>399</v>
      </c>
      <c r="AL5" s="67" t="s">
        <v>399</v>
      </c>
      <c r="AM5" s="66" t="s">
        <v>399</v>
      </c>
      <c r="AN5" s="67" t="s">
        <v>399</v>
      </c>
      <c r="AO5" s="67" t="s">
        <v>399</v>
      </c>
      <c r="AP5" s="112"/>
      <c r="AQ5" s="112"/>
      <c r="AR5" s="66" t="s">
        <v>399</v>
      </c>
      <c r="AS5" s="67" t="s">
        <v>399</v>
      </c>
      <c r="AT5" s="67" t="s">
        <v>399</v>
      </c>
      <c r="AU5" s="66" t="s">
        <v>399</v>
      </c>
      <c r="AV5" s="67" t="s">
        <v>399</v>
      </c>
      <c r="AW5" s="67" t="s">
        <v>399</v>
      </c>
      <c r="AX5" s="112"/>
      <c r="AY5" s="112"/>
      <c r="AZ5" s="66" t="s">
        <v>399</v>
      </c>
      <c r="BA5" s="67" t="s">
        <v>399</v>
      </c>
      <c r="BB5" s="67" t="s">
        <v>399</v>
      </c>
      <c r="BC5" s="66" t="s">
        <v>399</v>
      </c>
      <c r="BD5" s="67" t="s">
        <v>399</v>
      </c>
      <c r="BE5" s="67" t="s">
        <v>399</v>
      </c>
    </row>
    <row r="6" spans="1:57" ht="13.5">
      <c r="A6" s="65" t="s">
        <v>202</v>
      </c>
      <c r="B6" s="65" t="s">
        <v>203</v>
      </c>
      <c r="C6" s="68" t="s">
        <v>204</v>
      </c>
      <c r="D6" s="23">
        <f aca="true" t="shared" si="0" ref="D6:E36">L6+T6+AB6+AJ6+AR6+AZ6</f>
        <v>0</v>
      </c>
      <c r="E6" s="23">
        <f t="shared" si="0"/>
        <v>222695</v>
      </c>
      <c r="F6" s="23">
        <f aca="true" t="shared" si="1" ref="F6:F37">D6+E6</f>
        <v>222695</v>
      </c>
      <c r="G6" s="23">
        <f aca="true" t="shared" si="2" ref="G6:H36">O6+W6+AE6+AM6+AU6+BC6</f>
        <v>0</v>
      </c>
      <c r="H6" s="23">
        <f t="shared" si="2"/>
        <v>159043</v>
      </c>
      <c r="I6" s="23">
        <f aca="true" t="shared" si="3" ref="I6:I37">G6+H6</f>
        <v>159043</v>
      </c>
      <c r="J6" s="65" t="s">
        <v>282</v>
      </c>
      <c r="K6" s="69" t="s">
        <v>144</v>
      </c>
      <c r="L6" s="23">
        <v>0</v>
      </c>
      <c r="M6" s="23">
        <v>222695</v>
      </c>
      <c r="N6" s="23">
        <v>222695</v>
      </c>
      <c r="O6" s="23">
        <v>0</v>
      </c>
      <c r="P6" s="23">
        <v>159043</v>
      </c>
      <c r="Q6" s="23">
        <v>159043</v>
      </c>
      <c r="R6" s="70"/>
      <c r="S6" s="71"/>
      <c r="T6" s="23"/>
      <c r="U6" s="23"/>
      <c r="V6" s="23"/>
      <c r="W6" s="23"/>
      <c r="X6" s="23"/>
      <c r="Y6" s="23"/>
      <c r="Z6" s="70"/>
      <c r="AA6" s="71"/>
      <c r="AB6" s="23"/>
      <c r="AC6" s="23"/>
      <c r="AD6" s="23"/>
      <c r="AE6" s="23"/>
      <c r="AF6" s="23"/>
      <c r="AG6" s="23"/>
      <c r="AH6" s="70"/>
      <c r="AI6" s="71"/>
      <c r="AJ6" s="23"/>
      <c r="AK6" s="23"/>
      <c r="AL6" s="23"/>
      <c r="AM6" s="23"/>
      <c r="AN6" s="23"/>
      <c r="AO6" s="23"/>
      <c r="AP6" s="70"/>
      <c r="AQ6" s="71"/>
      <c r="AR6" s="23"/>
      <c r="AS6" s="23"/>
      <c r="AT6" s="23"/>
      <c r="AU6" s="23"/>
      <c r="AV6" s="23"/>
      <c r="AW6" s="23"/>
      <c r="AX6" s="70"/>
      <c r="AY6" s="71"/>
      <c r="AZ6" s="23"/>
      <c r="BA6" s="23"/>
      <c r="BB6" s="23"/>
      <c r="BC6" s="23"/>
      <c r="BD6" s="23"/>
      <c r="BE6" s="23"/>
    </row>
    <row r="7" spans="1:57" ht="13.5">
      <c r="A7" s="65" t="s">
        <v>202</v>
      </c>
      <c r="B7" s="65" t="s">
        <v>205</v>
      </c>
      <c r="C7" s="68" t="s">
        <v>206</v>
      </c>
      <c r="D7" s="23">
        <f t="shared" si="0"/>
        <v>0</v>
      </c>
      <c r="E7" s="23">
        <f t="shared" si="0"/>
        <v>581153</v>
      </c>
      <c r="F7" s="23">
        <f t="shared" si="1"/>
        <v>581153</v>
      </c>
      <c r="G7" s="23">
        <f t="shared" si="2"/>
        <v>0</v>
      </c>
      <c r="H7" s="23">
        <f t="shared" si="2"/>
        <v>270717</v>
      </c>
      <c r="I7" s="23">
        <f t="shared" si="3"/>
        <v>270717</v>
      </c>
      <c r="J7" s="65" t="s">
        <v>286</v>
      </c>
      <c r="K7" s="69" t="s">
        <v>145</v>
      </c>
      <c r="L7" s="23">
        <v>0</v>
      </c>
      <c r="M7" s="23">
        <v>581153</v>
      </c>
      <c r="N7" s="23">
        <v>581153</v>
      </c>
      <c r="O7" s="23">
        <v>0</v>
      </c>
      <c r="P7" s="23">
        <v>0</v>
      </c>
      <c r="Q7" s="23">
        <v>0</v>
      </c>
      <c r="R7" s="70" t="s">
        <v>276</v>
      </c>
      <c r="S7" s="71" t="s">
        <v>277</v>
      </c>
      <c r="T7" s="23">
        <v>0</v>
      </c>
      <c r="U7" s="23">
        <v>0</v>
      </c>
      <c r="V7" s="23">
        <v>0</v>
      </c>
      <c r="W7" s="23">
        <v>0</v>
      </c>
      <c r="X7" s="23">
        <v>270717</v>
      </c>
      <c r="Y7" s="23">
        <v>270717</v>
      </c>
      <c r="Z7" s="70"/>
      <c r="AA7" s="71"/>
      <c r="AB7" s="23"/>
      <c r="AC7" s="23"/>
      <c r="AD7" s="23"/>
      <c r="AE7" s="23"/>
      <c r="AF7" s="23"/>
      <c r="AG7" s="23"/>
      <c r="AH7" s="70"/>
      <c r="AI7" s="71"/>
      <c r="AJ7" s="23"/>
      <c r="AK7" s="23"/>
      <c r="AL7" s="23"/>
      <c r="AM7" s="23"/>
      <c r="AN7" s="23"/>
      <c r="AO7" s="23"/>
      <c r="AP7" s="70"/>
      <c r="AQ7" s="71"/>
      <c r="AR7" s="23"/>
      <c r="AS7" s="23"/>
      <c r="AT7" s="23"/>
      <c r="AU7" s="23"/>
      <c r="AV7" s="23"/>
      <c r="AW7" s="23"/>
      <c r="AX7" s="70"/>
      <c r="AY7" s="71"/>
      <c r="AZ7" s="23"/>
      <c r="BA7" s="23"/>
      <c r="BB7" s="23"/>
      <c r="BC7" s="23"/>
      <c r="BD7" s="23"/>
      <c r="BE7" s="23"/>
    </row>
    <row r="8" spans="1:57" ht="13.5">
      <c r="A8" s="65" t="s">
        <v>202</v>
      </c>
      <c r="B8" s="65" t="s">
        <v>207</v>
      </c>
      <c r="C8" s="68" t="s">
        <v>208</v>
      </c>
      <c r="D8" s="23">
        <f t="shared" si="0"/>
        <v>62016</v>
      </c>
      <c r="E8" s="23">
        <f t="shared" si="0"/>
        <v>290793</v>
      </c>
      <c r="F8" s="23">
        <f t="shared" si="1"/>
        <v>352809</v>
      </c>
      <c r="G8" s="23">
        <f t="shared" si="2"/>
        <v>0</v>
      </c>
      <c r="H8" s="23">
        <f t="shared" si="2"/>
        <v>56173</v>
      </c>
      <c r="I8" s="23">
        <f t="shared" si="3"/>
        <v>56173</v>
      </c>
      <c r="J8" s="65" t="s">
        <v>290</v>
      </c>
      <c r="K8" s="69" t="s">
        <v>146</v>
      </c>
      <c r="L8" s="23">
        <v>62016</v>
      </c>
      <c r="M8" s="23">
        <v>290793</v>
      </c>
      <c r="N8" s="23">
        <v>352809</v>
      </c>
      <c r="O8" s="23">
        <v>0</v>
      </c>
      <c r="P8" s="23">
        <v>56173</v>
      </c>
      <c r="Q8" s="23">
        <v>56173</v>
      </c>
      <c r="R8" s="70"/>
      <c r="S8" s="71"/>
      <c r="T8" s="23"/>
      <c r="U8" s="23"/>
      <c r="V8" s="23"/>
      <c r="W8" s="23"/>
      <c r="X8" s="23"/>
      <c r="Y8" s="23"/>
      <c r="Z8" s="70"/>
      <c r="AA8" s="71"/>
      <c r="AB8" s="23"/>
      <c r="AC8" s="23"/>
      <c r="AD8" s="23"/>
      <c r="AE8" s="23"/>
      <c r="AF8" s="23"/>
      <c r="AG8" s="23"/>
      <c r="AH8" s="70"/>
      <c r="AI8" s="71"/>
      <c r="AJ8" s="23"/>
      <c r="AK8" s="23"/>
      <c r="AL8" s="23"/>
      <c r="AM8" s="23"/>
      <c r="AN8" s="23"/>
      <c r="AO8" s="23"/>
      <c r="AP8" s="70"/>
      <c r="AQ8" s="71"/>
      <c r="AR8" s="23"/>
      <c r="AS8" s="23"/>
      <c r="AT8" s="23"/>
      <c r="AU8" s="23"/>
      <c r="AV8" s="23"/>
      <c r="AW8" s="23"/>
      <c r="AX8" s="70"/>
      <c r="AY8" s="71"/>
      <c r="AZ8" s="23"/>
      <c r="BA8" s="23"/>
      <c r="BB8" s="23"/>
      <c r="BC8" s="23"/>
      <c r="BD8" s="23"/>
      <c r="BE8" s="23"/>
    </row>
    <row r="9" spans="1:57" ht="13.5">
      <c r="A9" s="65" t="s">
        <v>202</v>
      </c>
      <c r="B9" s="65" t="s">
        <v>209</v>
      </c>
      <c r="C9" s="68" t="s">
        <v>210</v>
      </c>
      <c r="D9" s="23">
        <f t="shared" si="0"/>
        <v>0</v>
      </c>
      <c r="E9" s="23">
        <f t="shared" si="0"/>
        <v>61771</v>
      </c>
      <c r="F9" s="23">
        <f t="shared" si="1"/>
        <v>61771</v>
      </c>
      <c r="G9" s="23">
        <f t="shared" si="2"/>
        <v>0</v>
      </c>
      <c r="H9" s="23">
        <f t="shared" si="2"/>
        <v>0</v>
      </c>
      <c r="I9" s="23">
        <f t="shared" si="3"/>
        <v>0</v>
      </c>
      <c r="J9" s="65" t="s">
        <v>286</v>
      </c>
      <c r="K9" s="69" t="s">
        <v>145</v>
      </c>
      <c r="L9" s="23">
        <v>0</v>
      </c>
      <c r="M9" s="23">
        <v>61771</v>
      </c>
      <c r="N9" s="23">
        <v>61771</v>
      </c>
      <c r="O9" s="23">
        <v>0</v>
      </c>
      <c r="P9" s="23">
        <v>0</v>
      </c>
      <c r="Q9" s="23">
        <v>0</v>
      </c>
      <c r="R9" s="70"/>
      <c r="S9" s="71"/>
      <c r="T9" s="23"/>
      <c r="U9" s="23"/>
      <c r="V9" s="23"/>
      <c r="W9" s="23"/>
      <c r="X9" s="23"/>
      <c r="Y9" s="23"/>
      <c r="Z9" s="70"/>
      <c r="AA9" s="71"/>
      <c r="AB9" s="23"/>
      <c r="AC9" s="23"/>
      <c r="AD9" s="23"/>
      <c r="AE9" s="23"/>
      <c r="AF9" s="23"/>
      <c r="AG9" s="23"/>
      <c r="AH9" s="70"/>
      <c r="AI9" s="71"/>
      <c r="AJ9" s="23"/>
      <c r="AK9" s="23"/>
      <c r="AL9" s="23"/>
      <c r="AM9" s="23"/>
      <c r="AN9" s="23"/>
      <c r="AO9" s="23"/>
      <c r="AP9" s="70"/>
      <c r="AQ9" s="71"/>
      <c r="AR9" s="23"/>
      <c r="AS9" s="23"/>
      <c r="AT9" s="23"/>
      <c r="AU9" s="23"/>
      <c r="AV9" s="23"/>
      <c r="AW9" s="23"/>
      <c r="AX9" s="70"/>
      <c r="AY9" s="71"/>
      <c r="AZ9" s="23"/>
      <c r="BA9" s="23"/>
      <c r="BB9" s="23"/>
      <c r="BC9" s="23"/>
      <c r="BD9" s="23"/>
      <c r="BE9" s="23"/>
    </row>
    <row r="10" spans="1:57" ht="13.5">
      <c r="A10" s="65" t="s">
        <v>202</v>
      </c>
      <c r="B10" s="65" t="s">
        <v>211</v>
      </c>
      <c r="C10" s="68" t="s">
        <v>141</v>
      </c>
      <c r="D10" s="23">
        <f t="shared" si="0"/>
        <v>0</v>
      </c>
      <c r="E10" s="23">
        <f t="shared" si="0"/>
        <v>11307</v>
      </c>
      <c r="F10" s="23">
        <f t="shared" si="1"/>
        <v>11307</v>
      </c>
      <c r="G10" s="23">
        <f t="shared" si="2"/>
        <v>0</v>
      </c>
      <c r="H10" s="23">
        <f t="shared" si="2"/>
        <v>16639</v>
      </c>
      <c r="I10" s="23">
        <f t="shared" si="3"/>
        <v>16639</v>
      </c>
      <c r="J10" s="65" t="s">
        <v>282</v>
      </c>
      <c r="K10" s="69" t="s">
        <v>144</v>
      </c>
      <c r="L10" s="23">
        <v>0</v>
      </c>
      <c r="M10" s="23">
        <v>11307</v>
      </c>
      <c r="N10" s="23">
        <v>11307</v>
      </c>
      <c r="O10" s="23">
        <v>0</v>
      </c>
      <c r="P10" s="23">
        <v>16639</v>
      </c>
      <c r="Q10" s="23">
        <v>16639</v>
      </c>
      <c r="R10" s="70"/>
      <c r="S10" s="71"/>
      <c r="T10" s="23"/>
      <c r="U10" s="23"/>
      <c r="V10" s="23"/>
      <c r="W10" s="23"/>
      <c r="X10" s="23"/>
      <c r="Y10" s="23"/>
      <c r="Z10" s="70"/>
      <c r="AA10" s="71"/>
      <c r="AB10" s="23"/>
      <c r="AC10" s="23"/>
      <c r="AD10" s="23"/>
      <c r="AE10" s="23"/>
      <c r="AF10" s="23"/>
      <c r="AG10" s="23"/>
      <c r="AH10" s="70"/>
      <c r="AI10" s="71"/>
      <c r="AJ10" s="23"/>
      <c r="AK10" s="23"/>
      <c r="AL10" s="23"/>
      <c r="AM10" s="23"/>
      <c r="AN10" s="23"/>
      <c r="AO10" s="23"/>
      <c r="AP10" s="70"/>
      <c r="AQ10" s="71"/>
      <c r="AR10" s="23"/>
      <c r="AS10" s="23"/>
      <c r="AT10" s="23"/>
      <c r="AU10" s="23"/>
      <c r="AV10" s="23"/>
      <c r="AW10" s="23"/>
      <c r="AX10" s="70"/>
      <c r="AY10" s="71"/>
      <c r="AZ10" s="23"/>
      <c r="BA10" s="23"/>
      <c r="BB10" s="23"/>
      <c r="BC10" s="23"/>
      <c r="BD10" s="23"/>
      <c r="BE10" s="23"/>
    </row>
    <row r="11" spans="1:57" ht="13.5">
      <c r="A11" s="65" t="s">
        <v>202</v>
      </c>
      <c r="B11" s="65" t="s">
        <v>212</v>
      </c>
      <c r="C11" s="68" t="s">
        <v>213</v>
      </c>
      <c r="D11" s="23">
        <f t="shared" si="0"/>
        <v>0</v>
      </c>
      <c r="E11" s="23">
        <f t="shared" si="0"/>
        <v>20017</v>
      </c>
      <c r="F11" s="23">
        <f t="shared" si="1"/>
        <v>20017</v>
      </c>
      <c r="G11" s="23">
        <f t="shared" si="2"/>
        <v>0</v>
      </c>
      <c r="H11" s="23">
        <f t="shared" si="2"/>
        <v>38023</v>
      </c>
      <c r="I11" s="23">
        <f t="shared" si="3"/>
        <v>38023</v>
      </c>
      <c r="J11" s="65" t="s">
        <v>282</v>
      </c>
      <c r="K11" s="69" t="s">
        <v>144</v>
      </c>
      <c r="L11" s="23">
        <v>0</v>
      </c>
      <c r="M11" s="23">
        <v>20017</v>
      </c>
      <c r="N11" s="23">
        <v>20017</v>
      </c>
      <c r="O11" s="23">
        <v>0</v>
      </c>
      <c r="P11" s="23">
        <v>38023</v>
      </c>
      <c r="Q11" s="23">
        <v>38023</v>
      </c>
      <c r="R11" s="70"/>
      <c r="S11" s="71"/>
      <c r="T11" s="23"/>
      <c r="U11" s="23"/>
      <c r="V11" s="23"/>
      <c r="W11" s="23"/>
      <c r="X11" s="23"/>
      <c r="Y11" s="23"/>
      <c r="Z11" s="70"/>
      <c r="AA11" s="71"/>
      <c r="AB11" s="23"/>
      <c r="AC11" s="23"/>
      <c r="AD11" s="23"/>
      <c r="AE11" s="23"/>
      <c r="AF11" s="23"/>
      <c r="AG11" s="23"/>
      <c r="AH11" s="70"/>
      <c r="AI11" s="71"/>
      <c r="AJ11" s="23"/>
      <c r="AK11" s="23"/>
      <c r="AL11" s="23"/>
      <c r="AM11" s="23"/>
      <c r="AN11" s="23"/>
      <c r="AO11" s="23"/>
      <c r="AP11" s="70"/>
      <c r="AQ11" s="71"/>
      <c r="AR11" s="23"/>
      <c r="AS11" s="23"/>
      <c r="AT11" s="23"/>
      <c r="AU11" s="23"/>
      <c r="AV11" s="23"/>
      <c r="AW11" s="23"/>
      <c r="AX11" s="70"/>
      <c r="AY11" s="71"/>
      <c r="AZ11" s="23"/>
      <c r="BA11" s="23"/>
      <c r="BB11" s="23"/>
      <c r="BC11" s="23"/>
      <c r="BD11" s="23"/>
      <c r="BE11" s="23"/>
    </row>
    <row r="12" spans="1:57" ht="13.5">
      <c r="A12" s="65" t="s">
        <v>202</v>
      </c>
      <c r="B12" s="65" t="s">
        <v>214</v>
      </c>
      <c r="C12" s="68" t="s">
        <v>215</v>
      </c>
      <c r="D12" s="23">
        <f t="shared" si="0"/>
        <v>0</v>
      </c>
      <c r="E12" s="23">
        <f t="shared" si="0"/>
        <v>5027</v>
      </c>
      <c r="F12" s="23">
        <f t="shared" si="1"/>
        <v>5027</v>
      </c>
      <c r="G12" s="23">
        <f t="shared" si="2"/>
        <v>0</v>
      </c>
      <c r="H12" s="23">
        <f t="shared" si="2"/>
        <v>8486</v>
      </c>
      <c r="I12" s="23">
        <f t="shared" si="3"/>
        <v>8486</v>
      </c>
      <c r="J12" s="65" t="s">
        <v>282</v>
      </c>
      <c r="K12" s="69" t="s">
        <v>144</v>
      </c>
      <c r="L12" s="23">
        <v>0</v>
      </c>
      <c r="M12" s="23">
        <v>5027</v>
      </c>
      <c r="N12" s="23">
        <v>5027</v>
      </c>
      <c r="O12" s="23">
        <v>0</v>
      </c>
      <c r="P12" s="23">
        <v>8486</v>
      </c>
      <c r="Q12" s="23">
        <v>8486</v>
      </c>
      <c r="R12" s="70"/>
      <c r="S12" s="71"/>
      <c r="T12" s="23"/>
      <c r="U12" s="23"/>
      <c r="V12" s="23"/>
      <c r="W12" s="23"/>
      <c r="X12" s="23"/>
      <c r="Y12" s="23"/>
      <c r="Z12" s="70"/>
      <c r="AA12" s="71"/>
      <c r="AB12" s="23"/>
      <c r="AC12" s="23"/>
      <c r="AD12" s="23"/>
      <c r="AE12" s="23"/>
      <c r="AF12" s="23"/>
      <c r="AG12" s="23"/>
      <c r="AH12" s="70"/>
      <c r="AI12" s="71"/>
      <c r="AJ12" s="23"/>
      <c r="AK12" s="23"/>
      <c r="AL12" s="23"/>
      <c r="AM12" s="23"/>
      <c r="AN12" s="23"/>
      <c r="AO12" s="23"/>
      <c r="AP12" s="70"/>
      <c r="AQ12" s="71"/>
      <c r="AR12" s="23"/>
      <c r="AS12" s="23"/>
      <c r="AT12" s="23"/>
      <c r="AU12" s="23"/>
      <c r="AV12" s="23"/>
      <c r="AW12" s="23"/>
      <c r="AX12" s="70"/>
      <c r="AY12" s="71"/>
      <c r="AZ12" s="23"/>
      <c r="BA12" s="23"/>
      <c r="BB12" s="23"/>
      <c r="BC12" s="23"/>
      <c r="BD12" s="23"/>
      <c r="BE12" s="23"/>
    </row>
    <row r="13" spans="1:57" ht="13.5">
      <c r="A13" s="65" t="s">
        <v>202</v>
      </c>
      <c r="B13" s="65" t="s">
        <v>216</v>
      </c>
      <c r="C13" s="68" t="s">
        <v>217</v>
      </c>
      <c r="D13" s="23">
        <f t="shared" si="0"/>
        <v>0</v>
      </c>
      <c r="E13" s="23">
        <f t="shared" si="0"/>
        <v>33137</v>
      </c>
      <c r="F13" s="23">
        <f t="shared" si="1"/>
        <v>33137</v>
      </c>
      <c r="G13" s="23">
        <f t="shared" si="2"/>
        <v>0</v>
      </c>
      <c r="H13" s="23">
        <f t="shared" si="2"/>
        <v>19977</v>
      </c>
      <c r="I13" s="23">
        <f t="shared" si="3"/>
        <v>19977</v>
      </c>
      <c r="J13" s="65" t="s">
        <v>282</v>
      </c>
      <c r="K13" s="69" t="s">
        <v>144</v>
      </c>
      <c r="L13" s="23">
        <v>0</v>
      </c>
      <c r="M13" s="23">
        <v>13087</v>
      </c>
      <c r="N13" s="23">
        <v>13087</v>
      </c>
      <c r="O13" s="23">
        <v>0</v>
      </c>
      <c r="P13" s="23">
        <v>19977</v>
      </c>
      <c r="Q13" s="23">
        <v>19977</v>
      </c>
      <c r="R13" s="70" t="s">
        <v>288</v>
      </c>
      <c r="S13" s="71" t="s">
        <v>147</v>
      </c>
      <c r="T13" s="23">
        <v>0</v>
      </c>
      <c r="U13" s="23">
        <v>20050</v>
      </c>
      <c r="V13" s="23">
        <v>20050</v>
      </c>
      <c r="W13" s="23">
        <v>0</v>
      </c>
      <c r="X13" s="23">
        <v>0</v>
      </c>
      <c r="Y13" s="23">
        <v>0</v>
      </c>
      <c r="Z13" s="70"/>
      <c r="AA13" s="71"/>
      <c r="AB13" s="23"/>
      <c r="AC13" s="23"/>
      <c r="AD13" s="23"/>
      <c r="AE13" s="23"/>
      <c r="AF13" s="23"/>
      <c r="AG13" s="23"/>
      <c r="AH13" s="70"/>
      <c r="AI13" s="71"/>
      <c r="AJ13" s="23"/>
      <c r="AK13" s="23"/>
      <c r="AL13" s="23"/>
      <c r="AM13" s="23"/>
      <c r="AN13" s="23"/>
      <c r="AO13" s="23"/>
      <c r="AP13" s="70"/>
      <c r="AQ13" s="71"/>
      <c r="AR13" s="23"/>
      <c r="AS13" s="23"/>
      <c r="AT13" s="23"/>
      <c r="AU13" s="23"/>
      <c r="AV13" s="23"/>
      <c r="AW13" s="23"/>
      <c r="AX13" s="70"/>
      <c r="AY13" s="71"/>
      <c r="AZ13" s="23"/>
      <c r="BA13" s="23"/>
      <c r="BB13" s="23"/>
      <c r="BC13" s="23"/>
      <c r="BD13" s="23"/>
      <c r="BE13" s="23"/>
    </row>
    <row r="14" spans="1:57" ht="13.5">
      <c r="A14" s="65" t="s">
        <v>202</v>
      </c>
      <c r="B14" s="65" t="s">
        <v>218</v>
      </c>
      <c r="C14" s="68" t="s">
        <v>219</v>
      </c>
      <c r="D14" s="23">
        <f t="shared" si="0"/>
        <v>0</v>
      </c>
      <c r="E14" s="23">
        <f t="shared" si="0"/>
        <v>15072</v>
      </c>
      <c r="F14" s="23">
        <f t="shared" si="1"/>
        <v>15072</v>
      </c>
      <c r="G14" s="23">
        <f t="shared" si="2"/>
        <v>0</v>
      </c>
      <c r="H14" s="23">
        <f t="shared" si="2"/>
        <v>11951</v>
      </c>
      <c r="I14" s="23">
        <f t="shared" si="3"/>
        <v>11951</v>
      </c>
      <c r="J14" s="65" t="s">
        <v>282</v>
      </c>
      <c r="K14" s="69" t="s">
        <v>144</v>
      </c>
      <c r="L14" s="23">
        <v>0</v>
      </c>
      <c r="M14" s="23">
        <v>5523</v>
      </c>
      <c r="N14" s="23">
        <v>5523</v>
      </c>
      <c r="O14" s="23">
        <v>0</v>
      </c>
      <c r="P14" s="23">
        <v>11951</v>
      </c>
      <c r="Q14" s="23">
        <v>11951</v>
      </c>
      <c r="R14" s="70" t="s">
        <v>288</v>
      </c>
      <c r="S14" s="71" t="s">
        <v>147</v>
      </c>
      <c r="T14" s="23">
        <v>0</v>
      </c>
      <c r="U14" s="23">
        <v>9549</v>
      </c>
      <c r="V14" s="23">
        <v>9549</v>
      </c>
      <c r="W14" s="23">
        <v>0</v>
      </c>
      <c r="X14" s="23">
        <v>0</v>
      </c>
      <c r="Y14" s="23">
        <v>0</v>
      </c>
      <c r="Z14" s="70"/>
      <c r="AA14" s="71"/>
      <c r="AB14" s="23"/>
      <c r="AC14" s="23"/>
      <c r="AD14" s="23"/>
      <c r="AE14" s="23"/>
      <c r="AF14" s="23"/>
      <c r="AG14" s="23"/>
      <c r="AH14" s="70"/>
      <c r="AI14" s="71"/>
      <c r="AJ14" s="23"/>
      <c r="AK14" s="23"/>
      <c r="AL14" s="23"/>
      <c r="AM14" s="23"/>
      <c r="AN14" s="23"/>
      <c r="AO14" s="23"/>
      <c r="AP14" s="70"/>
      <c r="AQ14" s="71"/>
      <c r="AR14" s="23"/>
      <c r="AS14" s="23"/>
      <c r="AT14" s="23"/>
      <c r="AU14" s="23"/>
      <c r="AV14" s="23"/>
      <c r="AW14" s="23"/>
      <c r="AX14" s="70"/>
      <c r="AY14" s="71"/>
      <c r="AZ14" s="23"/>
      <c r="BA14" s="23"/>
      <c r="BB14" s="23"/>
      <c r="BC14" s="23"/>
      <c r="BD14" s="23"/>
      <c r="BE14" s="23"/>
    </row>
    <row r="15" spans="1:57" ht="13.5">
      <c r="A15" s="65" t="s">
        <v>202</v>
      </c>
      <c r="B15" s="65" t="s">
        <v>220</v>
      </c>
      <c r="C15" s="68" t="s">
        <v>221</v>
      </c>
      <c r="D15" s="23">
        <f t="shared" si="0"/>
        <v>0</v>
      </c>
      <c r="E15" s="23">
        <f t="shared" si="0"/>
        <v>67309</v>
      </c>
      <c r="F15" s="23">
        <f t="shared" si="1"/>
        <v>67309</v>
      </c>
      <c r="G15" s="23">
        <f t="shared" si="2"/>
        <v>0</v>
      </c>
      <c r="H15" s="23">
        <f t="shared" si="2"/>
        <v>16876</v>
      </c>
      <c r="I15" s="23">
        <f t="shared" si="3"/>
        <v>16876</v>
      </c>
      <c r="J15" s="65" t="s">
        <v>282</v>
      </c>
      <c r="K15" s="69" t="s">
        <v>144</v>
      </c>
      <c r="L15" s="23">
        <v>0</v>
      </c>
      <c r="M15" s="23">
        <v>10292</v>
      </c>
      <c r="N15" s="23">
        <v>10292</v>
      </c>
      <c r="O15" s="23">
        <v>0</v>
      </c>
      <c r="P15" s="23">
        <v>16876</v>
      </c>
      <c r="Q15" s="23">
        <v>16876</v>
      </c>
      <c r="R15" s="70" t="s">
        <v>288</v>
      </c>
      <c r="S15" s="71" t="s">
        <v>148</v>
      </c>
      <c r="T15" s="23">
        <v>0</v>
      </c>
      <c r="U15" s="23">
        <v>57017</v>
      </c>
      <c r="V15" s="23">
        <v>57017</v>
      </c>
      <c r="W15" s="23">
        <v>0</v>
      </c>
      <c r="X15" s="23">
        <v>0</v>
      </c>
      <c r="Y15" s="23">
        <v>0</v>
      </c>
      <c r="Z15" s="70"/>
      <c r="AA15" s="71"/>
      <c r="AB15" s="23"/>
      <c r="AC15" s="23"/>
      <c r="AD15" s="23"/>
      <c r="AE15" s="23"/>
      <c r="AF15" s="23"/>
      <c r="AG15" s="23"/>
      <c r="AH15" s="70"/>
      <c r="AI15" s="71"/>
      <c r="AJ15" s="23"/>
      <c r="AK15" s="23"/>
      <c r="AL15" s="23"/>
      <c r="AM15" s="23"/>
      <c r="AN15" s="23"/>
      <c r="AO15" s="23"/>
      <c r="AP15" s="70"/>
      <c r="AQ15" s="71"/>
      <c r="AR15" s="23"/>
      <c r="AS15" s="23"/>
      <c r="AT15" s="23"/>
      <c r="AU15" s="23"/>
      <c r="AV15" s="23"/>
      <c r="AW15" s="23"/>
      <c r="AX15" s="70"/>
      <c r="AY15" s="71"/>
      <c r="AZ15" s="23"/>
      <c r="BA15" s="23"/>
      <c r="BB15" s="23"/>
      <c r="BC15" s="23"/>
      <c r="BD15" s="23"/>
      <c r="BE15" s="23"/>
    </row>
    <row r="16" spans="1:57" ht="13.5">
      <c r="A16" s="65" t="s">
        <v>202</v>
      </c>
      <c r="B16" s="65" t="s">
        <v>222</v>
      </c>
      <c r="C16" s="68" t="s">
        <v>223</v>
      </c>
      <c r="D16" s="23">
        <f t="shared" si="0"/>
        <v>0</v>
      </c>
      <c r="E16" s="23">
        <f t="shared" si="0"/>
        <v>18118</v>
      </c>
      <c r="F16" s="23">
        <f t="shared" si="1"/>
        <v>18118</v>
      </c>
      <c r="G16" s="23">
        <f t="shared" si="2"/>
        <v>0</v>
      </c>
      <c r="H16" s="23">
        <f t="shared" si="2"/>
        <v>13823</v>
      </c>
      <c r="I16" s="23">
        <f t="shared" si="3"/>
        <v>13823</v>
      </c>
      <c r="J16" s="65" t="s">
        <v>288</v>
      </c>
      <c r="K16" s="69" t="s">
        <v>149</v>
      </c>
      <c r="L16" s="23">
        <v>0</v>
      </c>
      <c r="M16" s="23">
        <v>11470</v>
      </c>
      <c r="N16" s="23">
        <v>11470</v>
      </c>
      <c r="O16" s="23">
        <v>0</v>
      </c>
      <c r="P16" s="23">
        <v>0</v>
      </c>
      <c r="Q16" s="23">
        <v>0</v>
      </c>
      <c r="R16" s="70" t="s">
        <v>282</v>
      </c>
      <c r="S16" s="71" t="s">
        <v>144</v>
      </c>
      <c r="T16" s="23">
        <v>0</v>
      </c>
      <c r="U16" s="23">
        <v>6648</v>
      </c>
      <c r="V16" s="23">
        <v>6648</v>
      </c>
      <c r="W16" s="23">
        <v>0</v>
      </c>
      <c r="X16" s="23">
        <v>13823</v>
      </c>
      <c r="Y16" s="23">
        <v>13823</v>
      </c>
      <c r="Z16" s="70"/>
      <c r="AA16" s="71"/>
      <c r="AB16" s="23"/>
      <c r="AC16" s="23"/>
      <c r="AD16" s="23"/>
      <c r="AE16" s="23"/>
      <c r="AF16" s="23"/>
      <c r="AG16" s="23"/>
      <c r="AH16" s="70"/>
      <c r="AI16" s="71"/>
      <c r="AJ16" s="23"/>
      <c r="AK16" s="23"/>
      <c r="AL16" s="23"/>
      <c r="AM16" s="23"/>
      <c r="AN16" s="23"/>
      <c r="AO16" s="23"/>
      <c r="AP16" s="70"/>
      <c r="AQ16" s="71"/>
      <c r="AR16" s="23"/>
      <c r="AS16" s="23"/>
      <c r="AT16" s="23"/>
      <c r="AU16" s="23"/>
      <c r="AV16" s="23"/>
      <c r="AW16" s="23"/>
      <c r="AX16" s="70"/>
      <c r="AY16" s="71"/>
      <c r="AZ16" s="23"/>
      <c r="BA16" s="23"/>
      <c r="BB16" s="23"/>
      <c r="BC16" s="23"/>
      <c r="BD16" s="23"/>
      <c r="BE16" s="23"/>
    </row>
    <row r="17" spans="1:57" ht="13.5">
      <c r="A17" s="65" t="s">
        <v>202</v>
      </c>
      <c r="B17" s="65" t="s">
        <v>224</v>
      </c>
      <c r="C17" s="68" t="s">
        <v>225</v>
      </c>
      <c r="D17" s="23">
        <f t="shared" si="0"/>
        <v>0</v>
      </c>
      <c r="E17" s="23">
        <f t="shared" si="0"/>
        <v>16639</v>
      </c>
      <c r="F17" s="23">
        <f t="shared" si="1"/>
        <v>16639</v>
      </c>
      <c r="G17" s="23">
        <f t="shared" si="2"/>
        <v>0</v>
      </c>
      <c r="H17" s="23">
        <f t="shared" si="2"/>
        <v>9809</v>
      </c>
      <c r="I17" s="23">
        <f t="shared" si="3"/>
        <v>9809</v>
      </c>
      <c r="J17" s="65" t="s">
        <v>288</v>
      </c>
      <c r="K17" s="69" t="s">
        <v>149</v>
      </c>
      <c r="L17" s="23">
        <v>0</v>
      </c>
      <c r="M17" s="23">
        <v>10285</v>
      </c>
      <c r="N17" s="23">
        <v>10285</v>
      </c>
      <c r="O17" s="23">
        <v>0</v>
      </c>
      <c r="P17" s="23">
        <v>0</v>
      </c>
      <c r="Q17" s="23">
        <v>0</v>
      </c>
      <c r="R17" s="70" t="s">
        <v>282</v>
      </c>
      <c r="S17" s="71" t="s">
        <v>144</v>
      </c>
      <c r="T17" s="23">
        <v>0</v>
      </c>
      <c r="U17" s="23">
        <v>6354</v>
      </c>
      <c r="V17" s="23">
        <v>6354</v>
      </c>
      <c r="W17" s="23">
        <v>0</v>
      </c>
      <c r="X17" s="23">
        <v>9809</v>
      </c>
      <c r="Y17" s="23">
        <v>9809</v>
      </c>
      <c r="Z17" s="70"/>
      <c r="AA17" s="71"/>
      <c r="AB17" s="23"/>
      <c r="AC17" s="23"/>
      <c r="AD17" s="23"/>
      <c r="AE17" s="23"/>
      <c r="AF17" s="23"/>
      <c r="AG17" s="23"/>
      <c r="AH17" s="70"/>
      <c r="AI17" s="71"/>
      <c r="AJ17" s="23"/>
      <c r="AK17" s="23"/>
      <c r="AL17" s="23"/>
      <c r="AM17" s="23"/>
      <c r="AN17" s="23"/>
      <c r="AO17" s="23"/>
      <c r="AP17" s="70"/>
      <c r="AQ17" s="71"/>
      <c r="AR17" s="23"/>
      <c r="AS17" s="23"/>
      <c r="AT17" s="23"/>
      <c r="AU17" s="23"/>
      <c r="AV17" s="23"/>
      <c r="AW17" s="23"/>
      <c r="AX17" s="70"/>
      <c r="AY17" s="71"/>
      <c r="AZ17" s="23"/>
      <c r="BA17" s="23"/>
      <c r="BB17" s="23"/>
      <c r="BC17" s="23"/>
      <c r="BD17" s="23"/>
      <c r="BE17" s="23"/>
    </row>
    <row r="18" spans="1:57" ht="13.5">
      <c r="A18" s="65" t="s">
        <v>202</v>
      </c>
      <c r="B18" s="65" t="s">
        <v>226</v>
      </c>
      <c r="C18" s="68" t="s">
        <v>227</v>
      </c>
      <c r="D18" s="23">
        <f t="shared" si="0"/>
        <v>0</v>
      </c>
      <c r="E18" s="23">
        <f t="shared" si="0"/>
        <v>46010</v>
      </c>
      <c r="F18" s="23">
        <f t="shared" si="1"/>
        <v>46010</v>
      </c>
      <c r="G18" s="23">
        <f t="shared" si="2"/>
        <v>0</v>
      </c>
      <c r="H18" s="23">
        <f t="shared" si="2"/>
        <v>12604</v>
      </c>
      <c r="I18" s="23">
        <f t="shared" si="3"/>
        <v>12604</v>
      </c>
      <c r="J18" s="65" t="s">
        <v>282</v>
      </c>
      <c r="K18" s="69" t="s">
        <v>144</v>
      </c>
      <c r="L18" s="23">
        <v>0</v>
      </c>
      <c r="M18" s="23">
        <v>5100</v>
      </c>
      <c r="N18" s="23">
        <v>5100</v>
      </c>
      <c r="O18" s="23">
        <v>0</v>
      </c>
      <c r="P18" s="23">
        <v>12604</v>
      </c>
      <c r="Q18" s="23">
        <v>12604</v>
      </c>
      <c r="R18" s="70" t="s">
        <v>284</v>
      </c>
      <c r="S18" s="71" t="s">
        <v>150</v>
      </c>
      <c r="T18" s="23">
        <v>0</v>
      </c>
      <c r="U18" s="23">
        <v>40910</v>
      </c>
      <c r="V18" s="23">
        <v>40910</v>
      </c>
      <c r="W18" s="23">
        <v>0</v>
      </c>
      <c r="X18" s="23">
        <v>0</v>
      </c>
      <c r="Y18" s="23">
        <v>0</v>
      </c>
      <c r="Z18" s="70"/>
      <c r="AA18" s="71"/>
      <c r="AB18" s="23"/>
      <c r="AC18" s="23"/>
      <c r="AD18" s="23"/>
      <c r="AE18" s="23"/>
      <c r="AF18" s="23"/>
      <c r="AG18" s="23"/>
      <c r="AH18" s="70"/>
      <c r="AI18" s="71"/>
      <c r="AJ18" s="23"/>
      <c r="AK18" s="23"/>
      <c r="AL18" s="23"/>
      <c r="AM18" s="23"/>
      <c r="AN18" s="23"/>
      <c r="AO18" s="23"/>
      <c r="AP18" s="70"/>
      <c r="AQ18" s="71"/>
      <c r="AR18" s="23"/>
      <c r="AS18" s="23"/>
      <c r="AT18" s="23"/>
      <c r="AU18" s="23"/>
      <c r="AV18" s="23"/>
      <c r="AW18" s="23"/>
      <c r="AX18" s="70"/>
      <c r="AY18" s="71"/>
      <c r="AZ18" s="23"/>
      <c r="BA18" s="23"/>
      <c r="BB18" s="23"/>
      <c r="BC18" s="23"/>
      <c r="BD18" s="23"/>
      <c r="BE18" s="23"/>
    </row>
    <row r="19" spans="1:57" ht="13.5">
      <c r="A19" s="65" t="s">
        <v>202</v>
      </c>
      <c r="B19" s="65" t="s">
        <v>228</v>
      </c>
      <c r="C19" s="68" t="s">
        <v>229</v>
      </c>
      <c r="D19" s="23">
        <f t="shared" si="0"/>
        <v>0</v>
      </c>
      <c r="E19" s="23">
        <f t="shared" si="0"/>
        <v>31781</v>
      </c>
      <c r="F19" s="23">
        <f t="shared" si="1"/>
        <v>31781</v>
      </c>
      <c r="G19" s="23">
        <f t="shared" si="2"/>
        <v>0</v>
      </c>
      <c r="H19" s="23">
        <f t="shared" si="2"/>
        <v>5170</v>
      </c>
      <c r="I19" s="23">
        <f t="shared" si="3"/>
        <v>5170</v>
      </c>
      <c r="J19" s="65" t="s">
        <v>282</v>
      </c>
      <c r="K19" s="69" t="s">
        <v>144</v>
      </c>
      <c r="L19" s="23">
        <v>0</v>
      </c>
      <c r="M19" s="23">
        <v>3470</v>
      </c>
      <c r="N19" s="23">
        <v>3470</v>
      </c>
      <c r="O19" s="23">
        <v>0</v>
      </c>
      <c r="P19" s="23">
        <v>5170</v>
      </c>
      <c r="Q19" s="23">
        <v>5170</v>
      </c>
      <c r="R19" s="70" t="s">
        <v>284</v>
      </c>
      <c r="S19" s="71" t="s">
        <v>151</v>
      </c>
      <c r="T19" s="23">
        <v>0</v>
      </c>
      <c r="U19" s="23">
        <v>28311</v>
      </c>
      <c r="V19" s="23">
        <v>28311</v>
      </c>
      <c r="W19" s="23">
        <v>0</v>
      </c>
      <c r="X19" s="23">
        <v>0</v>
      </c>
      <c r="Y19" s="23">
        <v>0</v>
      </c>
      <c r="Z19" s="70"/>
      <c r="AA19" s="71"/>
      <c r="AB19" s="23"/>
      <c r="AC19" s="23"/>
      <c r="AD19" s="23"/>
      <c r="AE19" s="23"/>
      <c r="AF19" s="23"/>
      <c r="AG19" s="23"/>
      <c r="AH19" s="70"/>
      <c r="AI19" s="71"/>
      <c r="AJ19" s="23"/>
      <c r="AK19" s="23"/>
      <c r="AL19" s="23"/>
      <c r="AM19" s="23"/>
      <c r="AN19" s="23"/>
      <c r="AO19" s="23"/>
      <c r="AP19" s="70"/>
      <c r="AQ19" s="71"/>
      <c r="AR19" s="23"/>
      <c r="AS19" s="23"/>
      <c r="AT19" s="23"/>
      <c r="AU19" s="23"/>
      <c r="AV19" s="23"/>
      <c r="AW19" s="23"/>
      <c r="AX19" s="70"/>
      <c r="AY19" s="71"/>
      <c r="AZ19" s="23"/>
      <c r="BA19" s="23"/>
      <c r="BB19" s="23"/>
      <c r="BC19" s="23"/>
      <c r="BD19" s="23"/>
      <c r="BE19" s="23"/>
    </row>
    <row r="20" spans="1:57" ht="13.5">
      <c r="A20" s="65" t="s">
        <v>202</v>
      </c>
      <c r="B20" s="65" t="s">
        <v>230</v>
      </c>
      <c r="C20" s="68" t="s">
        <v>231</v>
      </c>
      <c r="D20" s="23">
        <f t="shared" si="0"/>
        <v>0</v>
      </c>
      <c r="E20" s="23">
        <f t="shared" si="0"/>
        <v>13665</v>
      </c>
      <c r="F20" s="23">
        <f t="shared" si="1"/>
        <v>13665</v>
      </c>
      <c r="G20" s="23">
        <f t="shared" si="2"/>
        <v>0</v>
      </c>
      <c r="H20" s="23">
        <f t="shared" si="2"/>
        <v>26841</v>
      </c>
      <c r="I20" s="23">
        <f t="shared" si="3"/>
        <v>26841</v>
      </c>
      <c r="J20" s="65" t="s">
        <v>282</v>
      </c>
      <c r="K20" s="69" t="s">
        <v>144</v>
      </c>
      <c r="L20" s="23">
        <v>0</v>
      </c>
      <c r="M20" s="23">
        <v>13665</v>
      </c>
      <c r="N20" s="23">
        <v>13665</v>
      </c>
      <c r="O20" s="23">
        <v>0</v>
      </c>
      <c r="P20" s="23">
        <v>26841</v>
      </c>
      <c r="Q20" s="23">
        <v>26841</v>
      </c>
      <c r="R20" s="70"/>
      <c r="S20" s="71"/>
      <c r="T20" s="23"/>
      <c r="U20" s="23"/>
      <c r="V20" s="23"/>
      <c r="W20" s="23"/>
      <c r="X20" s="23"/>
      <c r="Y20" s="23"/>
      <c r="Z20" s="70"/>
      <c r="AA20" s="71"/>
      <c r="AB20" s="23"/>
      <c r="AC20" s="23"/>
      <c r="AD20" s="23"/>
      <c r="AE20" s="23"/>
      <c r="AF20" s="23"/>
      <c r="AG20" s="23"/>
      <c r="AH20" s="70"/>
      <c r="AI20" s="71"/>
      <c r="AJ20" s="23"/>
      <c r="AK20" s="23"/>
      <c r="AL20" s="23"/>
      <c r="AM20" s="23"/>
      <c r="AN20" s="23"/>
      <c r="AO20" s="23"/>
      <c r="AP20" s="70"/>
      <c r="AQ20" s="71"/>
      <c r="AR20" s="23"/>
      <c r="AS20" s="23"/>
      <c r="AT20" s="23"/>
      <c r="AU20" s="23"/>
      <c r="AV20" s="23"/>
      <c r="AW20" s="23"/>
      <c r="AX20" s="70"/>
      <c r="AY20" s="71"/>
      <c r="AZ20" s="23"/>
      <c r="BA20" s="23"/>
      <c r="BB20" s="23"/>
      <c r="BC20" s="23"/>
      <c r="BD20" s="23"/>
      <c r="BE20" s="23"/>
    </row>
    <row r="21" spans="1:57" ht="13.5">
      <c r="A21" s="65" t="s">
        <v>202</v>
      </c>
      <c r="B21" s="65" t="s">
        <v>232</v>
      </c>
      <c r="C21" s="68" t="s">
        <v>233</v>
      </c>
      <c r="D21" s="23">
        <f t="shared" si="0"/>
        <v>13902</v>
      </c>
      <c r="E21" s="23">
        <f t="shared" si="0"/>
        <v>102374</v>
      </c>
      <c r="F21" s="23">
        <f t="shared" si="1"/>
        <v>116276</v>
      </c>
      <c r="G21" s="23">
        <f t="shared" si="2"/>
        <v>0</v>
      </c>
      <c r="H21" s="23">
        <f t="shared" si="2"/>
        <v>21638</v>
      </c>
      <c r="I21" s="23">
        <f t="shared" si="3"/>
        <v>21638</v>
      </c>
      <c r="J21" s="65" t="s">
        <v>278</v>
      </c>
      <c r="K21" s="69" t="s">
        <v>152</v>
      </c>
      <c r="L21" s="23">
        <v>13902</v>
      </c>
      <c r="M21" s="23">
        <v>89003</v>
      </c>
      <c r="N21" s="23">
        <v>102905</v>
      </c>
      <c r="O21" s="23">
        <v>0</v>
      </c>
      <c r="P21" s="23">
        <v>218</v>
      </c>
      <c r="Q21" s="23">
        <v>218</v>
      </c>
      <c r="R21" s="70" t="s">
        <v>282</v>
      </c>
      <c r="S21" s="71" t="s">
        <v>144</v>
      </c>
      <c r="T21" s="23">
        <v>0</v>
      </c>
      <c r="U21" s="23">
        <v>13371</v>
      </c>
      <c r="V21" s="23">
        <v>13371</v>
      </c>
      <c r="W21" s="23">
        <v>0</v>
      </c>
      <c r="X21" s="23">
        <v>21420</v>
      </c>
      <c r="Y21" s="23">
        <v>21420</v>
      </c>
      <c r="Z21" s="70"/>
      <c r="AA21" s="71"/>
      <c r="AB21" s="23"/>
      <c r="AC21" s="23"/>
      <c r="AD21" s="23"/>
      <c r="AE21" s="23"/>
      <c r="AF21" s="23"/>
      <c r="AG21" s="23"/>
      <c r="AH21" s="70"/>
      <c r="AI21" s="71"/>
      <c r="AJ21" s="23"/>
      <c r="AK21" s="23"/>
      <c r="AL21" s="23"/>
      <c r="AM21" s="23"/>
      <c r="AN21" s="23"/>
      <c r="AO21" s="23"/>
      <c r="AP21" s="70"/>
      <c r="AQ21" s="71"/>
      <c r="AR21" s="23"/>
      <c r="AS21" s="23"/>
      <c r="AT21" s="23"/>
      <c r="AU21" s="23"/>
      <c r="AV21" s="23"/>
      <c r="AW21" s="23"/>
      <c r="AX21" s="70"/>
      <c r="AY21" s="71"/>
      <c r="AZ21" s="23"/>
      <c r="BA21" s="23"/>
      <c r="BB21" s="23"/>
      <c r="BC21" s="23"/>
      <c r="BD21" s="23"/>
      <c r="BE21" s="23"/>
    </row>
    <row r="22" spans="1:57" ht="13.5">
      <c r="A22" s="65" t="s">
        <v>202</v>
      </c>
      <c r="B22" s="65" t="s">
        <v>234</v>
      </c>
      <c r="C22" s="68" t="s">
        <v>235</v>
      </c>
      <c r="D22" s="23">
        <f t="shared" si="0"/>
        <v>6218</v>
      </c>
      <c r="E22" s="23">
        <f t="shared" si="0"/>
        <v>43589</v>
      </c>
      <c r="F22" s="23">
        <f t="shared" si="1"/>
        <v>49807</v>
      </c>
      <c r="G22" s="23">
        <f t="shared" si="2"/>
        <v>0</v>
      </c>
      <c r="H22" s="23">
        <f t="shared" si="2"/>
        <v>7805</v>
      </c>
      <c r="I22" s="23">
        <f t="shared" si="3"/>
        <v>7805</v>
      </c>
      <c r="J22" s="65" t="s">
        <v>282</v>
      </c>
      <c r="K22" s="69" t="s">
        <v>144</v>
      </c>
      <c r="L22" s="23">
        <v>0</v>
      </c>
      <c r="M22" s="23">
        <v>5589</v>
      </c>
      <c r="N22" s="23">
        <v>5589</v>
      </c>
      <c r="O22" s="23">
        <v>0</v>
      </c>
      <c r="P22" s="23">
        <v>7707</v>
      </c>
      <c r="Q22" s="23">
        <v>7707</v>
      </c>
      <c r="R22" s="70" t="s">
        <v>278</v>
      </c>
      <c r="S22" s="71" t="s">
        <v>152</v>
      </c>
      <c r="T22" s="23">
        <v>6218</v>
      </c>
      <c r="U22" s="23">
        <v>38000</v>
      </c>
      <c r="V22" s="23">
        <v>44218</v>
      </c>
      <c r="W22" s="23">
        <v>0</v>
      </c>
      <c r="X22" s="23">
        <v>98</v>
      </c>
      <c r="Y22" s="23">
        <v>98</v>
      </c>
      <c r="Z22" s="70"/>
      <c r="AA22" s="71"/>
      <c r="AB22" s="23"/>
      <c r="AC22" s="23"/>
      <c r="AD22" s="23"/>
      <c r="AE22" s="23"/>
      <c r="AF22" s="23"/>
      <c r="AG22" s="23"/>
      <c r="AH22" s="70"/>
      <c r="AI22" s="71"/>
      <c r="AJ22" s="23"/>
      <c r="AK22" s="23"/>
      <c r="AL22" s="23"/>
      <c r="AM22" s="23"/>
      <c r="AN22" s="23"/>
      <c r="AO22" s="23"/>
      <c r="AP22" s="70"/>
      <c r="AQ22" s="71"/>
      <c r="AR22" s="23"/>
      <c r="AS22" s="23"/>
      <c r="AT22" s="23"/>
      <c r="AU22" s="23"/>
      <c r="AV22" s="23"/>
      <c r="AW22" s="23"/>
      <c r="AX22" s="70"/>
      <c r="AY22" s="71"/>
      <c r="AZ22" s="23"/>
      <c r="BA22" s="23"/>
      <c r="BB22" s="23"/>
      <c r="BC22" s="23"/>
      <c r="BD22" s="23"/>
      <c r="BE22" s="23"/>
    </row>
    <row r="23" spans="1:57" ht="13.5">
      <c r="A23" s="65" t="s">
        <v>202</v>
      </c>
      <c r="B23" s="65" t="s">
        <v>236</v>
      </c>
      <c r="C23" s="68" t="s">
        <v>237</v>
      </c>
      <c r="D23" s="23">
        <f t="shared" si="0"/>
        <v>11685</v>
      </c>
      <c r="E23" s="23">
        <f t="shared" si="0"/>
        <v>83054</v>
      </c>
      <c r="F23" s="23">
        <f t="shared" si="1"/>
        <v>94739</v>
      </c>
      <c r="G23" s="23">
        <f t="shared" si="2"/>
        <v>0</v>
      </c>
      <c r="H23" s="23">
        <f t="shared" si="2"/>
        <v>21245</v>
      </c>
      <c r="I23" s="23">
        <f t="shared" si="3"/>
        <v>21245</v>
      </c>
      <c r="J23" s="65" t="s">
        <v>282</v>
      </c>
      <c r="K23" s="69" t="s">
        <v>144</v>
      </c>
      <c r="L23" s="23">
        <v>0</v>
      </c>
      <c r="M23" s="23">
        <v>10703</v>
      </c>
      <c r="N23" s="23">
        <v>10703</v>
      </c>
      <c r="O23" s="23">
        <v>0</v>
      </c>
      <c r="P23" s="23">
        <v>21061</v>
      </c>
      <c r="Q23" s="23">
        <v>21061</v>
      </c>
      <c r="R23" s="70" t="s">
        <v>278</v>
      </c>
      <c r="S23" s="71" t="s">
        <v>152</v>
      </c>
      <c r="T23" s="23">
        <v>11685</v>
      </c>
      <c r="U23" s="23">
        <v>72351</v>
      </c>
      <c r="V23" s="23">
        <v>84036</v>
      </c>
      <c r="W23" s="23">
        <v>0</v>
      </c>
      <c r="X23" s="23">
        <v>184</v>
      </c>
      <c r="Y23" s="23">
        <v>184</v>
      </c>
      <c r="Z23" s="70"/>
      <c r="AA23" s="71"/>
      <c r="AB23" s="23"/>
      <c r="AC23" s="23"/>
      <c r="AD23" s="23"/>
      <c r="AE23" s="23"/>
      <c r="AF23" s="23"/>
      <c r="AG23" s="23"/>
      <c r="AH23" s="70"/>
      <c r="AI23" s="71"/>
      <c r="AJ23" s="23"/>
      <c r="AK23" s="23"/>
      <c r="AL23" s="23"/>
      <c r="AM23" s="23"/>
      <c r="AN23" s="23"/>
      <c r="AO23" s="23"/>
      <c r="AP23" s="70"/>
      <c r="AQ23" s="71"/>
      <c r="AR23" s="23"/>
      <c r="AS23" s="23"/>
      <c r="AT23" s="23"/>
      <c r="AU23" s="23"/>
      <c r="AV23" s="23"/>
      <c r="AW23" s="23"/>
      <c r="AX23" s="70"/>
      <c r="AY23" s="71"/>
      <c r="AZ23" s="23"/>
      <c r="BA23" s="23"/>
      <c r="BB23" s="23"/>
      <c r="BC23" s="23"/>
      <c r="BD23" s="23"/>
      <c r="BE23" s="23"/>
    </row>
    <row r="24" spans="1:57" ht="13.5">
      <c r="A24" s="65" t="s">
        <v>202</v>
      </c>
      <c r="B24" s="65" t="s">
        <v>238</v>
      </c>
      <c r="C24" s="68" t="s">
        <v>239</v>
      </c>
      <c r="D24" s="23">
        <f t="shared" si="0"/>
        <v>8306</v>
      </c>
      <c r="E24" s="23">
        <f t="shared" si="0"/>
        <v>42505</v>
      </c>
      <c r="F24" s="23">
        <f t="shared" si="1"/>
        <v>50811</v>
      </c>
      <c r="G24" s="23">
        <f t="shared" si="2"/>
        <v>0</v>
      </c>
      <c r="H24" s="23">
        <f t="shared" si="2"/>
        <v>4948</v>
      </c>
      <c r="I24" s="23">
        <f t="shared" si="3"/>
        <v>4948</v>
      </c>
      <c r="J24" s="65" t="s">
        <v>290</v>
      </c>
      <c r="K24" s="69" t="s">
        <v>146</v>
      </c>
      <c r="L24" s="23">
        <v>8306</v>
      </c>
      <c r="M24" s="23">
        <v>42505</v>
      </c>
      <c r="N24" s="23">
        <v>50811</v>
      </c>
      <c r="O24" s="23">
        <v>0</v>
      </c>
      <c r="P24" s="23">
        <v>4948</v>
      </c>
      <c r="Q24" s="23">
        <v>4948</v>
      </c>
      <c r="R24" s="70"/>
      <c r="S24" s="71"/>
      <c r="T24" s="23"/>
      <c r="U24" s="23"/>
      <c r="V24" s="23"/>
      <c r="W24" s="23"/>
      <c r="X24" s="23"/>
      <c r="Y24" s="23"/>
      <c r="Z24" s="70"/>
      <c r="AA24" s="71"/>
      <c r="AB24" s="23"/>
      <c r="AC24" s="23"/>
      <c r="AD24" s="23"/>
      <c r="AE24" s="23"/>
      <c r="AF24" s="23"/>
      <c r="AG24" s="23"/>
      <c r="AH24" s="70"/>
      <c r="AI24" s="71"/>
      <c r="AJ24" s="23"/>
      <c r="AK24" s="23"/>
      <c r="AL24" s="23"/>
      <c r="AM24" s="23"/>
      <c r="AN24" s="23"/>
      <c r="AO24" s="23"/>
      <c r="AP24" s="70"/>
      <c r="AQ24" s="71"/>
      <c r="AR24" s="23"/>
      <c r="AS24" s="23"/>
      <c r="AT24" s="23"/>
      <c r="AU24" s="23"/>
      <c r="AV24" s="23"/>
      <c r="AW24" s="23"/>
      <c r="AX24" s="70"/>
      <c r="AY24" s="71"/>
      <c r="AZ24" s="23"/>
      <c r="BA24" s="23"/>
      <c r="BB24" s="23"/>
      <c r="BC24" s="23"/>
      <c r="BD24" s="23"/>
      <c r="BE24" s="23"/>
    </row>
    <row r="25" spans="1:57" ht="13.5">
      <c r="A25" s="65" t="s">
        <v>202</v>
      </c>
      <c r="B25" s="65" t="s">
        <v>240</v>
      </c>
      <c r="C25" s="68" t="s">
        <v>401</v>
      </c>
      <c r="D25" s="23">
        <f t="shared" si="0"/>
        <v>3401</v>
      </c>
      <c r="E25" s="23">
        <f t="shared" si="0"/>
        <v>14084</v>
      </c>
      <c r="F25" s="23">
        <f t="shared" si="1"/>
        <v>17485</v>
      </c>
      <c r="G25" s="23">
        <f t="shared" si="2"/>
        <v>0</v>
      </c>
      <c r="H25" s="23">
        <f t="shared" si="2"/>
        <v>5402</v>
      </c>
      <c r="I25" s="23">
        <f t="shared" si="3"/>
        <v>5402</v>
      </c>
      <c r="J25" s="65" t="s">
        <v>290</v>
      </c>
      <c r="K25" s="69" t="s">
        <v>146</v>
      </c>
      <c r="L25" s="23">
        <v>3401</v>
      </c>
      <c r="M25" s="23">
        <v>14084</v>
      </c>
      <c r="N25" s="23">
        <v>17485</v>
      </c>
      <c r="O25" s="23">
        <v>0</v>
      </c>
      <c r="P25" s="23">
        <v>5402</v>
      </c>
      <c r="Q25" s="23">
        <v>5402</v>
      </c>
      <c r="R25" s="70"/>
      <c r="S25" s="71"/>
      <c r="T25" s="23"/>
      <c r="U25" s="23"/>
      <c r="V25" s="23"/>
      <c r="W25" s="23"/>
      <c r="X25" s="23"/>
      <c r="Y25" s="23"/>
      <c r="Z25" s="70"/>
      <c r="AA25" s="71"/>
      <c r="AB25" s="23"/>
      <c r="AC25" s="23"/>
      <c r="AD25" s="23"/>
      <c r="AE25" s="23"/>
      <c r="AF25" s="23"/>
      <c r="AG25" s="23"/>
      <c r="AH25" s="70"/>
      <c r="AI25" s="71"/>
      <c r="AJ25" s="23"/>
      <c r="AK25" s="23"/>
      <c r="AL25" s="23"/>
      <c r="AM25" s="23"/>
      <c r="AN25" s="23"/>
      <c r="AO25" s="23"/>
      <c r="AP25" s="70"/>
      <c r="AQ25" s="71"/>
      <c r="AR25" s="23"/>
      <c r="AS25" s="23"/>
      <c r="AT25" s="23"/>
      <c r="AU25" s="23"/>
      <c r="AV25" s="23"/>
      <c r="AW25" s="23"/>
      <c r="AX25" s="70"/>
      <c r="AY25" s="71"/>
      <c r="AZ25" s="23"/>
      <c r="BA25" s="23"/>
      <c r="BB25" s="23"/>
      <c r="BC25" s="23"/>
      <c r="BD25" s="23"/>
      <c r="BE25" s="23"/>
    </row>
    <row r="26" spans="1:57" ht="13.5">
      <c r="A26" s="65" t="s">
        <v>202</v>
      </c>
      <c r="B26" s="65" t="s">
        <v>241</v>
      </c>
      <c r="C26" s="68" t="s">
        <v>142</v>
      </c>
      <c r="D26" s="23">
        <f t="shared" si="0"/>
        <v>6982</v>
      </c>
      <c r="E26" s="23">
        <f t="shared" si="0"/>
        <v>26538</v>
      </c>
      <c r="F26" s="23">
        <f t="shared" si="1"/>
        <v>33520</v>
      </c>
      <c r="G26" s="23">
        <f t="shared" si="2"/>
        <v>0</v>
      </c>
      <c r="H26" s="23">
        <f t="shared" si="2"/>
        <v>3833</v>
      </c>
      <c r="I26" s="23">
        <f t="shared" si="3"/>
        <v>3833</v>
      </c>
      <c r="J26" s="65" t="s">
        <v>290</v>
      </c>
      <c r="K26" s="69" t="s">
        <v>291</v>
      </c>
      <c r="L26" s="23">
        <v>6982</v>
      </c>
      <c r="M26" s="23">
        <v>26538</v>
      </c>
      <c r="N26" s="23">
        <v>33520</v>
      </c>
      <c r="O26" s="23">
        <v>0</v>
      </c>
      <c r="P26" s="23">
        <v>3833</v>
      </c>
      <c r="Q26" s="23">
        <v>3833</v>
      </c>
      <c r="R26" s="70"/>
      <c r="S26" s="71"/>
      <c r="T26" s="23"/>
      <c r="U26" s="23"/>
      <c r="V26" s="23"/>
      <c r="W26" s="23"/>
      <c r="X26" s="23"/>
      <c r="Y26" s="23"/>
      <c r="Z26" s="70"/>
      <c r="AA26" s="71"/>
      <c r="AB26" s="23"/>
      <c r="AC26" s="23"/>
      <c r="AD26" s="23"/>
      <c r="AE26" s="23"/>
      <c r="AF26" s="23"/>
      <c r="AG26" s="23"/>
      <c r="AH26" s="70"/>
      <c r="AI26" s="71"/>
      <c r="AJ26" s="23"/>
      <c r="AK26" s="23"/>
      <c r="AL26" s="23"/>
      <c r="AM26" s="23"/>
      <c r="AN26" s="23"/>
      <c r="AO26" s="23"/>
      <c r="AP26" s="70"/>
      <c r="AQ26" s="71"/>
      <c r="AR26" s="23"/>
      <c r="AS26" s="23"/>
      <c r="AT26" s="23"/>
      <c r="AU26" s="23"/>
      <c r="AV26" s="23"/>
      <c r="AW26" s="23"/>
      <c r="AX26" s="70"/>
      <c r="AY26" s="71"/>
      <c r="AZ26" s="23"/>
      <c r="BA26" s="23"/>
      <c r="BB26" s="23"/>
      <c r="BC26" s="23"/>
      <c r="BD26" s="23"/>
      <c r="BE26" s="23"/>
    </row>
    <row r="27" spans="1:57" ht="13.5">
      <c r="A27" s="65" t="s">
        <v>202</v>
      </c>
      <c r="B27" s="65" t="s">
        <v>242</v>
      </c>
      <c r="C27" s="68" t="s">
        <v>243</v>
      </c>
      <c r="D27" s="23">
        <f t="shared" si="0"/>
        <v>9285</v>
      </c>
      <c r="E27" s="23">
        <f t="shared" si="0"/>
        <v>43892</v>
      </c>
      <c r="F27" s="23">
        <f t="shared" si="1"/>
        <v>53177</v>
      </c>
      <c r="G27" s="23">
        <f t="shared" si="2"/>
        <v>0</v>
      </c>
      <c r="H27" s="23">
        <f t="shared" si="2"/>
        <v>7707</v>
      </c>
      <c r="I27" s="23">
        <f t="shared" si="3"/>
        <v>7707</v>
      </c>
      <c r="J27" s="65" t="s">
        <v>290</v>
      </c>
      <c r="K27" s="69" t="s">
        <v>146</v>
      </c>
      <c r="L27" s="23">
        <v>9285</v>
      </c>
      <c r="M27" s="23">
        <v>43892</v>
      </c>
      <c r="N27" s="23">
        <v>53177</v>
      </c>
      <c r="O27" s="23">
        <v>0</v>
      </c>
      <c r="P27" s="23">
        <v>7707</v>
      </c>
      <c r="Q27" s="23">
        <v>7707</v>
      </c>
      <c r="R27" s="70"/>
      <c r="S27" s="71"/>
      <c r="T27" s="23"/>
      <c r="U27" s="23"/>
      <c r="V27" s="23"/>
      <c r="W27" s="23"/>
      <c r="X27" s="23"/>
      <c r="Y27" s="23"/>
      <c r="Z27" s="70"/>
      <c r="AA27" s="71"/>
      <c r="AB27" s="23"/>
      <c r="AC27" s="23"/>
      <c r="AD27" s="23"/>
      <c r="AE27" s="23"/>
      <c r="AF27" s="23"/>
      <c r="AG27" s="23"/>
      <c r="AH27" s="70"/>
      <c r="AI27" s="71"/>
      <c r="AJ27" s="23"/>
      <c r="AK27" s="23"/>
      <c r="AL27" s="23"/>
      <c r="AM27" s="23"/>
      <c r="AN27" s="23"/>
      <c r="AO27" s="23"/>
      <c r="AP27" s="70"/>
      <c r="AQ27" s="71"/>
      <c r="AR27" s="23"/>
      <c r="AS27" s="23"/>
      <c r="AT27" s="23"/>
      <c r="AU27" s="23"/>
      <c r="AV27" s="23"/>
      <c r="AW27" s="23"/>
      <c r="AX27" s="70"/>
      <c r="AY27" s="71"/>
      <c r="AZ27" s="23"/>
      <c r="BA27" s="23"/>
      <c r="BB27" s="23"/>
      <c r="BC27" s="23"/>
      <c r="BD27" s="23"/>
      <c r="BE27" s="23"/>
    </row>
    <row r="28" spans="1:57" ht="13.5">
      <c r="A28" s="65" t="s">
        <v>202</v>
      </c>
      <c r="B28" s="65" t="s">
        <v>244</v>
      </c>
      <c r="C28" s="68" t="s">
        <v>245</v>
      </c>
      <c r="D28" s="23">
        <f t="shared" si="0"/>
        <v>4477</v>
      </c>
      <c r="E28" s="23">
        <f t="shared" si="0"/>
        <v>13159</v>
      </c>
      <c r="F28" s="23">
        <f t="shared" si="1"/>
        <v>17636</v>
      </c>
      <c r="G28" s="23">
        <f t="shared" si="2"/>
        <v>0</v>
      </c>
      <c r="H28" s="23">
        <f t="shared" si="2"/>
        <v>3361</v>
      </c>
      <c r="I28" s="23">
        <f t="shared" si="3"/>
        <v>3361</v>
      </c>
      <c r="J28" s="65" t="s">
        <v>290</v>
      </c>
      <c r="K28" s="69" t="s">
        <v>146</v>
      </c>
      <c r="L28" s="23">
        <v>4477</v>
      </c>
      <c r="M28" s="23">
        <v>13159</v>
      </c>
      <c r="N28" s="23">
        <v>17636</v>
      </c>
      <c r="O28" s="23">
        <v>0</v>
      </c>
      <c r="P28" s="23">
        <v>3361</v>
      </c>
      <c r="Q28" s="23">
        <v>3361</v>
      </c>
      <c r="R28" s="70"/>
      <c r="S28" s="71"/>
      <c r="T28" s="23"/>
      <c r="U28" s="23"/>
      <c r="V28" s="23"/>
      <c r="W28" s="23"/>
      <c r="X28" s="23"/>
      <c r="Y28" s="23"/>
      <c r="Z28" s="70"/>
      <c r="AA28" s="71"/>
      <c r="AB28" s="23"/>
      <c r="AC28" s="23"/>
      <c r="AD28" s="23"/>
      <c r="AE28" s="23"/>
      <c r="AF28" s="23"/>
      <c r="AG28" s="23"/>
      <c r="AH28" s="70"/>
      <c r="AI28" s="71"/>
      <c r="AJ28" s="23"/>
      <c r="AK28" s="23"/>
      <c r="AL28" s="23"/>
      <c r="AM28" s="23"/>
      <c r="AN28" s="23"/>
      <c r="AO28" s="23"/>
      <c r="AP28" s="70"/>
      <c r="AQ28" s="71"/>
      <c r="AR28" s="23"/>
      <c r="AS28" s="23"/>
      <c r="AT28" s="23"/>
      <c r="AU28" s="23"/>
      <c r="AV28" s="23"/>
      <c r="AW28" s="23"/>
      <c r="AX28" s="70"/>
      <c r="AY28" s="71"/>
      <c r="AZ28" s="23"/>
      <c r="BA28" s="23"/>
      <c r="BB28" s="23"/>
      <c r="BC28" s="23"/>
      <c r="BD28" s="23"/>
      <c r="BE28" s="23"/>
    </row>
    <row r="29" spans="1:57" ht="13.5">
      <c r="A29" s="65" t="s">
        <v>202</v>
      </c>
      <c r="B29" s="65" t="s">
        <v>246</v>
      </c>
      <c r="C29" s="68" t="s">
        <v>247</v>
      </c>
      <c r="D29" s="23">
        <f t="shared" si="0"/>
        <v>7971</v>
      </c>
      <c r="E29" s="23">
        <f t="shared" si="0"/>
        <v>28065</v>
      </c>
      <c r="F29" s="23">
        <f t="shared" si="1"/>
        <v>36036</v>
      </c>
      <c r="G29" s="23">
        <f t="shared" si="2"/>
        <v>0</v>
      </c>
      <c r="H29" s="23">
        <f t="shared" si="2"/>
        <v>9530</v>
      </c>
      <c r="I29" s="23">
        <f t="shared" si="3"/>
        <v>9530</v>
      </c>
      <c r="J29" s="65" t="s">
        <v>290</v>
      </c>
      <c r="K29" s="69" t="s">
        <v>146</v>
      </c>
      <c r="L29" s="23">
        <v>7971</v>
      </c>
      <c r="M29" s="23">
        <v>28065</v>
      </c>
      <c r="N29" s="23">
        <v>36036</v>
      </c>
      <c r="O29" s="23">
        <v>0</v>
      </c>
      <c r="P29" s="23">
        <v>9530</v>
      </c>
      <c r="Q29" s="23">
        <v>9530</v>
      </c>
      <c r="R29" s="70"/>
      <c r="S29" s="71"/>
      <c r="T29" s="23"/>
      <c r="U29" s="23"/>
      <c r="V29" s="23"/>
      <c r="W29" s="23"/>
      <c r="X29" s="23"/>
      <c r="Y29" s="23"/>
      <c r="Z29" s="70"/>
      <c r="AA29" s="71"/>
      <c r="AB29" s="23"/>
      <c r="AC29" s="23"/>
      <c r="AD29" s="23"/>
      <c r="AE29" s="23"/>
      <c r="AF29" s="23"/>
      <c r="AG29" s="23"/>
      <c r="AH29" s="70"/>
      <c r="AI29" s="71"/>
      <c r="AJ29" s="23"/>
      <c r="AK29" s="23"/>
      <c r="AL29" s="23"/>
      <c r="AM29" s="23"/>
      <c r="AN29" s="23"/>
      <c r="AO29" s="23"/>
      <c r="AP29" s="70"/>
      <c r="AQ29" s="71"/>
      <c r="AR29" s="23"/>
      <c r="AS29" s="23"/>
      <c r="AT29" s="23"/>
      <c r="AU29" s="23"/>
      <c r="AV29" s="23"/>
      <c r="AW29" s="23"/>
      <c r="AX29" s="70"/>
      <c r="AY29" s="71"/>
      <c r="AZ29" s="23"/>
      <c r="BA29" s="23"/>
      <c r="BB29" s="23"/>
      <c r="BC29" s="23"/>
      <c r="BD29" s="23"/>
      <c r="BE29" s="23"/>
    </row>
    <row r="30" spans="1:57" ht="13.5">
      <c r="A30" s="65" t="s">
        <v>202</v>
      </c>
      <c r="B30" s="65" t="s">
        <v>248</v>
      </c>
      <c r="C30" s="68" t="s">
        <v>200</v>
      </c>
      <c r="D30" s="23">
        <f t="shared" si="0"/>
        <v>9975</v>
      </c>
      <c r="E30" s="23">
        <f t="shared" si="0"/>
        <v>40550</v>
      </c>
      <c r="F30" s="23">
        <f t="shared" si="1"/>
        <v>50525</v>
      </c>
      <c r="G30" s="23">
        <f t="shared" si="2"/>
        <v>0</v>
      </c>
      <c r="H30" s="23">
        <f t="shared" si="2"/>
        <v>13793</v>
      </c>
      <c r="I30" s="23">
        <f t="shared" si="3"/>
        <v>13793</v>
      </c>
      <c r="J30" s="65" t="s">
        <v>290</v>
      </c>
      <c r="K30" s="69" t="s">
        <v>146</v>
      </c>
      <c r="L30" s="23">
        <v>9975</v>
      </c>
      <c r="M30" s="23">
        <v>40550</v>
      </c>
      <c r="N30" s="23">
        <v>50525</v>
      </c>
      <c r="O30" s="23">
        <v>0</v>
      </c>
      <c r="P30" s="23">
        <v>13793</v>
      </c>
      <c r="Q30" s="23">
        <v>13793</v>
      </c>
      <c r="R30" s="70"/>
      <c r="S30" s="71"/>
      <c r="T30" s="23"/>
      <c r="U30" s="23"/>
      <c r="V30" s="23"/>
      <c r="W30" s="23"/>
      <c r="X30" s="23"/>
      <c r="Y30" s="23"/>
      <c r="Z30" s="70"/>
      <c r="AA30" s="71"/>
      <c r="AB30" s="23"/>
      <c r="AC30" s="23"/>
      <c r="AD30" s="23"/>
      <c r="AE30" s="23"/>
      <c r="AF30" s="23"/>
      <c r="AG30" s="23"/>
      <c r="AH30" s="70"/>
      <c r="AI30" s="71"/>
      <c r="AJ30" s="23"/>
      <c r="AK30" s="23"/>
      <c r="AL30" s="23"/>
      <c r="AM30" s="23"/>
      <c r="AN30" s="23"/>
      <c r="AO30" s="23"/>
      <c r="AP30" s="70"/>
      <c r="AQ30" s="71"/>
      <c r="AR30" s="23"/>
      <c r="AS30" s="23"/>
      <c r="AT30" s="23"/>
      <c r="AU30" s="23"/>
      <c r="AV30" s="23"/>
      <c r="AW30" s="23"/>
      <c r="AX30" s="70"/>
      <c r="AY30" s="71"/>
      <c r="AZ30" s="23"/>
      <c r="BA30" s="23"/>
      <c r="BB30" s="23"/>
      <c r="BC30" s="23"/>
      <c r="BD30" s="23"/>
      <c r="BE30" s="23"/>
    </row>
    <row r="31" spans="1:57" ht="13.5">
      <c r="A31" s="65" t="s">
        <v>202</v>
      </c>
      <c r="B31" s="65" t="s">
        <v>249</v>
      </c>
      <c r="C31" s="68" t="s">
        <v>250</v>
      </c>
      <c r="D31" s="23">
        <f t="shared" si="0"/>
        <v>13602</v>
      </c>
      <c r="E31" s="23">
        <f t="shared" si="0"/>
        <v>62177</v>
      </c>
      <c r="F31" s="23">
        <f t="shared" si="1"/>
        <v>75779</v>
      </c>
      <c r="G31" s="23">
        <f t="shared" si="2"/>
        <v>0</v>
      </c>
      <c r="H31" s="23">
        <f t="shared" si="2"/>
        <v>23614</v>
      </c>
      <c r="I31" s="23">
        <f t="shared" si="3"/>
        <v>23614</v>
      </c>
      <c r="J31" s="65" t="s">
        <v>290</v>
      </c>
      <c r="K31" s="69" t="s">
        <v>291</v>
      </c>
      <c r="L31" s="23">
        <v>13602</v>
      </c>
      <c r="M31" s="23">
        <v>62177</v>
      </c>
      <c r="N31" s="23">
        <v>75779</v>
      </c>
      <c r="O31" s="23">
        <v>0</v>
      </c>
      <c r="P31" s="23">
        <v>23614</v>
      </c>
      <c r="Q31" s="23">
        <v>23614</v>
      </c>
      <c r="R31" s="70"/>
      <c r="S31" s="71"/>
      <c r="T31" s="23"/>
      <c r="U31" s="23"/>
      <c r="V31" s="23"/>
      <c r="W31" s="23"/>
      <c r="X31" s="23"/>
      <c r="Y31" s="23"/>
      <c r="Z31" s="70"/>
      <c r="AA31" s="71"/>
      <c r="AB31" s="23"/>
      <c r="AC31" s="23"/>
      <c r="AD31" s="23"/>
      <c r="AE31" s="23"/>
      <c r="AF31" s="23"/>
      <c r="AG31" s="23"/>
      <c r="AH31" s="70"/>
      <c r="AI31" s="71"/>
      <c r="AJ31" s="23"/>
      <c r="AK31" s="23"/>
      <c r="AL31" s="23"/>
      <c r="AM31" s="23"/>
      <c r="AN31" s="23"/>
      <c r="AO31" s="23"/>
      <c r="AP31" s="70"/>
      <c r="AQ31" s="71"/>
      <c r="AR31" s="23"/>
      <c r="AS31" s="23"/>
      <c r="AT31" s="23"/>
      <c r="AU31" s="23"/>
      <c r="AV31" s="23"/>
      <c r="AW31" s="23"/>
      <c r="AX31" s="70"/>
      <c r="AY31" s="71"/>
      <c r="AZ31" s="23"/>
      <c r="BA31" s="23"/>
      <c r="BB31" s="23"/>
      <c r="BC31" s="23"/>
      <c r="BD31" s="23"/>
      <c r="BE31" s="23"/>
    </row>
    <row r="32" spans="1:57" ht="13.5">
      <c r="A32" s="65" t="s">
        <v>202</v>
      </c>
      <c r="B32" s="65" t="s">
        <v>251</v>
      </c>
      <c r="C32" s="68" t="s">
        <v>252</v>
      </c>
      <c r="D32" s="23">
        <f t="shared" si="0"/>
        <v>9328</v>
      </c>
      <c r="E32" s="23">
        <f t="shared" si="0"/>
        <v>37968</v>
      </c>
      <c r="F32" s="23">
        <f t="shared" si="1"/>
        <v>47296</v>
      </c>
      <c r="G32" s="23">
        <f t="shared" si="2"/>
        <v>0</v>
      </c>
      <c r="H32" s="23">
        <f t="shared" si="2"/>
        <v>18171</v>
      </c>
      <c r="I32" s="23">
        <f t="shared" si="3"/>
        <v>18171</v>
      </c>
      <c r="J32" s="65" t="s">
        <v>290</v>
      </c>
      <c r="K32" s="69" t="s">
        <v>291</v>
      </c>
      <c r="L32" s="23">
        <v>9328</v>
      </c>
      <c r="M32" s="23">
        <v>37968</v>
      </c>
      <c r="N32" s="23">
        <v>47296</v>
      </c>
      <c r="O32" s="23">
        <v>0</v>
      </c>
      <c r="P32" s="23">
        <v>18171</v>
      </c>
      <c r="Q32" s="23">
        <v>18171</v>
      </c>
      <c r="R32" s="70"/>
      <c r="S32" s="71"/>
      <c r="T32" s="23"/>
      <c r="U32" s="23"/>
      <c r="V32" s="23"/>
      <c r="W32" s="23"/>
      <c r="X32" s="23"/>
      <c r="Y32" s="23"/>
      <c r="Z32" s="70"/>
      <c r="AA32" s="71"/>
      <c r="AB32" s="23"/>
      <c r="AC32" s="23"/>
      <c r="AD32" s="23"/>
      <c r="AE32" s="23"/>
      <c r="AF32" s="23"/>
      <c r="AG32" s="23"/>
      <c r="AH32" s="70"/>
      <c r="AI32" s="71"/>
      <c r="AJ32" s="23"/>
      <c r="AK32" s="23"/>
      <c r="AL32" s="23"/>
      <c r="AM32" s="23"/>
      <c r="AN32" s="23"/>
      <c r="AO32" s="23"/>
      <c r="AP32" s="70"/>
      <c r="AQ32" s="71"/>
      <c r="AR32" s="23"/>
      <c r="AS32" s="23"/>
      <c r="AT32" s="23"/>
      <c r="AU32" s="23"/>
      <c r="AV32" s="23"/>
      <c r="AW32" s="23"/>
      <c r="AX32" s="70"/>
      <c r="AY32" s="71"/>
      <c r="AZ32" s="23"/>
      <c r="BA32" s="23"/>
      <c r="BB32" s="23"/>
      <c r="BC32" s="23"/>
      <c r="BD32" s="23"/>
      <c r="BE32" s="23"/>
    </row>
    <row r="33" spans="1:57" ht="13.5">
      <c r="A33" s="65" t="s">
        <v>202</v>
      </c>
      <c r="B33" s="65" t="s">
        <v>253</v>
      </c>
      <c r="C33" s="68" t="s">
        <v>254</v>
      </c>
      <c r="D33" s="23">
        <f t="shared" si="0"/>
        <v>0</v>
      </c>
      <c r="E33" s="23">
        <f t="shared" si="0"/>
        <v>61095</v>
      </c>
      <c r="F33" s="23">
        <f t="shared" si="1"/>
        <v>61095</v>
      </c>
      <c r="G33" s="23">
        <f t="shared" si="2"/>
        <v>0</v>
      </c>
      <c r="H33" s="23">
        <f t="shared" si="2"/>
        <v>18839</v>
      </c>
      <c r="I33" s="23">
        <f t="shared" si="3"/>
        <v>18839</v>
      </c>
      <c r="J33" s="65" t="s">
        <v>286</v>
      </c>
      <c r="K33" s="69" t="s">
        <v>145</v>
      </c>
      <c r="L33" s="23">
        <v>0</v>
      </c>
      <c r="M33" s="23">
        <v>33429</v>
      </c>
      <c r="N33" s="23">
        <v>33429</v>
      </c>
      <c r="O33" s="23">
        <v>0</v>
      </c>
      <c r="P33" s="23">
        <v>0</v>
      </c>
      <c r="Q33" s="23">
        <v>0</v>
      </c>
      <c r="R33" s="70" t="s">
        <v>276</v>
      </c>
      <c r="S33" s="71" t="s">
        <v>153</v>
      </c>
      <c r="T33" s="23">
        <v>0</v>
      </c>
      <c r="U33" s="23">
        <v>0</v>
      </c>
      <c r="V33" s="23">
        <v>0</v>
      </c>
      <c r="W33" s="23">
        <v>0</v>
      </c>
      <c r="X33" s="23">
        <v>18839</v>
      </c>
      <c r="Y33" s="23">
        <v>18839</v>
      </c>
      <c r="Z33" s="70" t="s">
        <v>280</v>
      </c>
      <c r="AA33" s="71" t="s">
        <v>154</v>
      </c>
      <c r="AB33" s="23">
        <v>0</v>
      </c>
      <c r="AC33" s="23">
        <v>27666</v>
      </c>
      <c r="AD33" s="23">
        <v>27666</v>
      </c>
      <c r="AE33" s="23">
        <v>0</v>
      </c>
      <c r="AF33" s="23">
        <v>0</v>
      </c>
      <c r="AG33" s="23">
        <v>0</v>
      </c>
      <c r="AH33" s="70"/>
      <c r="AI33" s="71"/>
      <c r="AJ33" s="23"/>
      <c r="AK33" s="23"/>
      <c r="AL33" s="23"/>
      <c r="AM33" s="23"/>
      <c r="AN33" s="23"/>
      <c r="AO33" s="23"/>
      <c r="AP33" s="70"/>
      <c r="AQ33" s="71"/>
      <c r="AR33" s="23"/>
      <c r="AS33" s="23"/>
      <c r="AT33" s="23"/>
      <c r="AU33" s="23"/>
      <c r="AV33" s="23"/>
      <c r="AW33" s="23"/>
      <c r="AX33" s="70"/>
      <c r="AY33" s="71"/>
      <c r="AZ33" s="23"/>
      <c r="BA33" s="23"/>
      <c r="BB33" s="23"/>
      <c r="BC33" s="23"/>
      <c r="BD33" s="23"/>
      <c r="BE33" s="23"/>
    </row>
    <row r="34" spans="1:57" ht="13.5">
      <c r="A34" s="65" t="s">
        <v>202</v>
      </c>
      <c r="B34" s="65" t="s">
        <v>255</v>
      </c>
      <c r="C34" s="68" t="s">
        <v>256</v>
      </c>
      <c r="D34" s="23">
        <f t="shared" si="0"/>
        <v>0</v>
      </c>
      <c r="E34" s="23">
        <f t="shared" si="0"/>
        <v>36901</v>
      </c>
      <c r="F34" s="23">
        <f t="shared" si="1"/>
        <v>36901</v>
      </c>
      <c r="G34" s="23">
        <f t="shared" si="2"/>
        <v>0</v>
      </c>
      <c r="H34" s="23">
        <f t="shared" si="2"/>
        <v>14497</v>
      </c>
      <c r="I34" s="23">
        <f t="shared" si="3"/>
        <v>14497</v>
      </c>
      <c r="J34" s="65" t="s">
        <v>286</v>
      </c>
      <c r="K34" s="69" t="s">
        <v>145</v>
      </c>
      <c r="L34" s="23">
        <v>0</v>
      </c>
      <c r="M34" s="23">
        <v>23099</v>
      </c>
      <c r="N34" s="23">
        <v>23099</v>
      </c>
      <c r="O34" s="23">
        <v>0</v>
      </c>
      <c r="P34" s="23">
        <v>0</v>
      </c>
      <c r="Q34" s="23">
        <v>0</v>
      </c>
      <c r="R34" s="70" t="s">
        <v>280</v>
      </c>
      <c r="S34" s="71" t="s">
        <v>155</v>
      </c>
      <c r="T34" s="23">
        <v>0</v>
      </c>
      <c r="U34" s="23">
        <v>13802</v>
      </c>
      <c r="V34" s="23">
        <v>13802</v>
      </c>
      <c r="W34" s="23">
        <v>0</v>
      </c>
      <c r="X34" s="23">
        <v>0</v>
      </c>
      <c r="Y34" s="23">
        <v>0</v>
      </c>
      <c r="Z34" s="70" t="s">
        <v>276</v>
      </c>
      <c r="AA34" s="71" t="s">
        <v>156</v>
      </c>
      <c r="AB34" s="23">
        <v>0</v>
      </c>
      <c r="AC34" s="23">
        <v>0</v>
      </c>
      <c r="AD34" s="23">
        <v>0</v>
      </c>
      <c r="AE34" s="23">
        <v>0</v>
      </c>
      <c r="AF34" s="23">
        <v>14497</v>
      </c>
      <c r="AG34" s="23">
        <v>14497</v>
      </c>
      <c r="AH34" s="70"/>
      <c r="AI34" s="71"/>
      <c r="AJ34" s="23"/>
      <c r="AK34" s="23"/>
      <c r="AL34" s="23"/>
      <c r="AM34" s="23"/>
      <c r="AN34" s="23"/>
      <c r="AO34" s="23"/>
      <c r="AP34" s="70"/>
      <c r="AQ34" s="71"/>
      <c r="AR34" s="23"/>
      <c r="AS34" s="23"/>
      <c r="AT34" s="23"/>
      <c r="AU34" s="23"/>
      <c r="AV34" s="23"/>
      <c r="AW34" s="23"/>
      <c r="AX34" s="70"/>
      <c r="AY34" s="71"/>
      <c r="AZ34" s="23"/>
      <c r="BA34" s="23"/>
      <c r="BB34" s="23"/>
      <c r="BC34" s="23"/>
      <c r="BD34" s="23"/>
      <c r="BE34" s="23"/>
    </row>
    <row r="35" spans="1:57" ht="13.5">
      <c r="A35" s="65" t="s">
        <v>202</v>
      </c>
      <c r="B35" s="65" t="s">
        <v>257</v>
      </c>
      <c r="C35" s="68" t="s">
        <v>258</v>
      </c>
      <c r="D35" s="23">
        <f t="shared" si="0"/>
        <v>0</v>
      </c>
      <c r="E35" s="23">
        <f t="shared" si="0"/>
        <v>55478</v>
      </c>
      <c r="F35" s="23">
        <f t="shared" si="1"/>
        <v>55478</v>
      </c>
      <c r="G35" s="23">
        <f t="shared" si="2"/>
        <v>0</v>
      </c>
      <c r="H35" s="23">
        <f t="shared" si="2"/>
        <v>22928</v>
      </c>
      <c r="I35" s="23">
        <f t="shared" si="3"/>
        <v>22928</v>
      </c>
      <c r="J35" s="65" t="s">
        <v>280</v>
      </c>
      <c r="K35" s="69" t="s">
        <v>155</v>
      </c>
      <c r="L35" s="23">
        <v>0</v>
      </c>
      <c r="M35" s="23">
        <v>24796</v>
      </c>
      <c r="N35" s="23">
        <v>24796</v>
      </c>
      <c r="O35" s="23">
        <v>0</v>
      </c>
      <c r="P35" s="23">
        <v>0</v>
      </c>
      <c r="Q35" s="23">
        <v>0</v>
      </c>
      <c r="R35" s="70" t="s">
        <v>276</v>
      </c>
      <c r="S35" s="71" t="s">
        <v>156</v>
      </c>
      <c r="T35" s="23">
        <v>0</v>
      </c>
      <c r="U35" s="23">
        <v>0</v>
      </c>
      <c r="V35" s="23">
        <v>0</v>
      </c>
      <c r="W35" s="23">
        <v>0</v>
      </c>
      <c r="X35" s="23">
        <v>22928</v>
      </c>
      <c r="Y35" s="23">
        <v>22928</v>
      </c>
      <c r="Z35" s="70" t="s">
        <v>286</v>
      </c>
      <c r="AA35" s="71" t="s">
        <v>145</v>
      </c>
      <c r="AB35" s="23">
        <v>0</v>
      </c>
      <c r="AC35" s="23">
        <v>30682</v>
      </c>
      <c r="AD35" s="23">
        <v>30682</v>
      </c>
      <c r="AE35" s="23">
        <v>0</v>
      </c>
      <c r="AF35" s="23">
        <v>0</v>
      </c>
      <c r="AG35" s="23">
        <v>0</v>
      </c>
      <c r="AH35" s="70"/>
      <c r="AI35" s="71"/>
      <c r="AJ35" s="23"/>
      <c r="AK35" s="23"/>
      <c r="AL35" s="23"/>
      <c r="AM35" s="23"/>
      <c r="AN35" s="23"/>
      <c r="AO35" s="23"/>
      <c r="AP35" s="70"/>
      <c r="AQ35" s="71"/>
      <c r="AR35" s="23"/>
      <c r="AS35" s="23"/>
      <c r="AT35" s="23"/>
      <c r="AU35" s="23"/>
      <c r="AV35" s="23"/>
      <c r="AW35" s="23"/>
      <c r="AX35" s="70"/>
      <c r="AY35" s="71"/>
      <c r="AZ35" s="23"/>
      <c r="BA35" s="23"/>
      <c r="BB35" s="23"/>
      <c r="BC35" s="23"/>
      <c r="BD35" s="23"/>
      <c r="BE35" s="23"/>
    </row>
    <row r="36" spans="1:57" ht="13.5">
      <c r="A36" s="65" t="s">
        <v>202</v>
      </c>
      <c r="B36" s="65" t="s">
        <v>259</v>
      </c>
      <c r="C36" s="68" t="s">
        <v>260</v>
      </c>
      <c r="D36" s="23">
        <f t="shared" si="0"/>
        <v>0</v>
      </c>
      <c r="E36" s="23">
        <f t="shared" si="0"/>
        <v>24445</v>
      </c>
      <c r="F36" s="23">
        <f t="shared" si="1"/>
        <v>24445</v>
      </c>
      <c r="G36" s="23">
        <f t="shared" si="2"/>
        <v>0</v>
      </c>
      <c r="H36" s="23">
        <f t="shared" si="2"/>
        <v>2679</v>
      </c>
      <c r="I36" s="23">
        <f t="shared" si="3"/>
        <v>2679</v>
      </c>
      <c r="J36" s="65" t="s">
        <v>286</v>
      </c>
      <c r="K36" s="69" t="s">
        <v>145</v>
      </c>
      <c r="L36" s="23">
        <v>0</v>
      </c>
      <c r="M36" s="23">
        <v>24445</v>
      </c>
      <c r="N36" s="23">
        <v>24445</v>
      </c>
      <c r="O36" s="23">
        <v>0</v>
      </c>
      <c r="P36" s="23">
        <v>0</v>
      </c>
      <c r="Q36" s="23">
        <v>0</v>
      </c>
      <c r="R36" s="70" t="s">
        <v>276</v>
      </c>
      <c r="S36" s="71" t="s">
        <v>156</v>
      </c>
      <c r="T36" s="23">
        <v>0</v>
      </c>
      <c r="U36" s="23">
        <v>0</v>
      </c>
      <c r="V36" s="23">
        <v>0</v>
      </c>
      <c r="W36" s="23">
        <v>0</v>
      </c>
      <c r="X36" s="23">
        <v>2679</v>
      </c>
      <c r="Y36" s="23">
        <v>2679</v>
      </c>
      <c r="Z36" s="70"/>
      <c r="AA36" s="71"/>
      <c r="AB36" s="23"/>
      <c r="AC36" s="23"/>
      <c r="AD36" s="23"/>
      <c r="AE36" s="23"/>
      <c r="AF36" s="23"/>
      <c r="AG36" s="23"/>
      <c r="AH36" s="70"/>
      <c r="AI36" s="71"/>
      <c r="AJ36" s="23"/>
      <c r="AK36" s="23"/>
      <c r="AL36" s="23"/>
      <c r="AM36" s="23"/>
      <c r="AN36" s="23"/>
      <c r="AO36" s="23"/>
      <c r="AP36" s="70"/>
      <c r="AQ36" s="71"/>
      <c r="AR36" s="23"/>
      <c r="AS36" s="23"/>
      <c r="AT36" s="23"/>
      <c r="AU36" s="23"/>
      <c r="AV36" s="23"/>
      <c r="AW36" s="23"/>
      <c r="AX36" s="70"/>
      <c r="AY36" s="71"/>
      <c r="AZ36" s="23"/>
      <c r="BA36" s="23"/>
      <c r="BB36" s="23"/>
      <c r="BC36" s="23"/>
      <c r="BD36" s="23"/>
      <c r="BE36" s="23"/>
    </row>
    <row r="37" spans="1:57" ht="13.5">
      <c r="A37" s="65" t="s">
        <v>202</v>
      </c>
      <c r="B37" s="65" t="s">
        <v>261</v>
      </c>
      <c r="C37" s="68" t="s">
        <v>262</v>
      </c>
      <c r="D37" s="23">
        <f aca="true" t="shared" si="4" ref="D37:E44">L37+T37+AB37+AJ37+AR37+AZ37</f>
        <v>0</v>
      </c>
      <c r="E37" s="23">
        <f t="shared" si="4"/>
        <v>42000</v>
      </c>
      <c r="F37" s="23">
        <f t="shared" si="1"/>
        <v>42000</v>
      </c>
      <c r="G37" s="23">
        <f aca="true" t="shared" si="5" ref="G37:H44">O37+W37+AE37+AM37+AU37+BC37</f>
        <v>0</v>
      </c>
      <c r="H37" s="23">
        <f t="shared" si="5"/>
        <v>34618</v>
      </c>
      <c r="I37" s="23">
        <f t="shared" si="3"/>
        <v>34618</v>
      </c>
      <c r="J37" s="65" t="s">
        <v>286</v>
      </c>
      <c r="K37" s="69" t="s">
        <v>145</v>
      </c>
      <c r="L37" s="23">
        <v>0</v>
      </c>
      <c r="M37" s="23">
        <v>42000</v>
      </c>
      <c r="N37" s="23">
        <v>42000</v>
      </c>
      <c r="O37" s="23">
        <v>0</v>
      </c>
      <c r="P37" s="23">
        <v>0</v>
      </c>
      <c r="Q37" s="23">
        <v>0</v>
      </c>
      <c r="R37" s="70" t="s">
        <v>276</v>
      </c>
      <c r="S37" s="71" t="s">
        <v>156</v>
      </c>
      <c r="T37" s="23">
        <v>0</v>
      </c>
      <c r="U37" s="23">
        <v>0</v>
      </c>
      <c r="V37" s="23">
        <v>0</v>
      </c>
      <c r="W37" s="23">
        <v>0</v>
      </c>
      <c r="X37" s="23">
        <v>34618</v>
      </c>
      <c r="Y37" s="23">
        <v>34618</v>
      </c>
      <c r="Z37" s="70"/>
      <c r="AA37" s="71"/>
      <c r="AB37" s="23"/>
      <c r="AC37" s="23"/>
      <c r="AD37" s="23"/>
      <c r="AE37" s="23"/>
      <c r="AF37" s="23"/>
      <c r="AG37" s="23"/>
      <c r="AH37" s="70"/>
      <c r="AI37" s="71"/>
      <c r="AJ37" s="23"/>
      <c r="AK37" s="23"/>
      <c r="AL37" s="23"/>
      <c r="AM37" s="23"/>
      <c r="AN37" s="23"/>
      <c r="AO37" s="23"/>
      <c r="AP37" s="70"/>
      <c r="AQ37" s="71"/>
      <c r="AR37" s="23"/>
      <c r="AS37" s="23"/>
      <c r="AT37" s="23"/>
      <c r="AU37" s="23"/>
      <c r="AV37" s="23"/>
      <c r="AW37" s="23"/>
      <c r="AX37" s="70"/>
      <c r="AY37" s="71"/>
      <c r="AZ37" s="23"/>
      <c r="BA37" s="23"/>
      <c r="BB37" s="23"/>
      <c r="BC37" s="23"/>
      <c r="BD37" s="23"/>
      <c r="BE37" s="23"/>
    </row>
    <row r="38" spans="1:57" ht="13.5">
      <c r="A38" s="65" t="s">
        <v>202</v>
      </c>
      <c r="B38" s="65" t="s">
        <v>263</v>
      </c>
      <c r="C38" s="68" t="s">
        <v>201</v>
      </c>
      <c r="D38" s="23">
        <f t="shared" si="4"/>
        <v>0</v>
      </c>
      <c r="E38" s="23">
        <f t="shared" si="4"/>
        <v>32109</v>
      </c>
      <c r="F38" s="23">
        <f aca="true" t="shared" si="6" ref="F38:F44">D38+E38</f>
        <v>32109</v>
      </c>
      <c r="G38" s="23">
        <f t="shared" si="5"/>
        <v>0</v>
      </c>
      <c r="H38" s="23">
        <f t="shared" si="5"/>
        <v>22514</v>
      </c>
      <c r="I38" s="23">
        <f aca="true" t="shared" si="7" ref="I38:I44">G38+H38</f>
        <v>22514</v>
      </c>
      <c r="J38" s="65" t="s">
        <v>286</v>
      </c>
      <c r="K38" s="69" t="s">
        <v>145</v>
      </c>
      <c r="L38" s="23">
        <v>0</v>
      </c>
      <c r="M38" s="23">
        <v>32109</v>
      </c>
      <c r="N38" s="23">
        <v>32109</v>
      </c>
      <c r="O38" s="23">
        <v>0</v>
      </c>
      <c r="P38" s="23">
        <v>0</v>
      </c>
      <c r="Q38" s="23">
        <v>0</v>
      </c>
      <c r="R38" s="70" t="s">
        <v>276</v>
      </c>
      <c r="S38" s="71" t="s">
        <v>156</v>
      </c>
      <c r="T38" s="23">
        <v>0</v>
      </c>
      <c r="U38" s="23">
        <v>0</v>
      </c>
      <c r="V38" s="23">
        <v>0</v>
      </c>
      <c r="W38" s="23">
        <v>0</v>
      </c>
      <c r="X38" s="23">
        <v>22514</v>
      </c>
      <c r="Y38" s="23">
        <v>22514</v>
      </c>
      <c r="Z38" s="70"/>
      <c r="AA38" s="71"/>
      <c r="AB38" s="23"/>
      <c r="AC38" s="23"/>
      <c r="AD38" s="23"/>
      <c r="AE38" s="23"/>
      <c r="AF38" s="23"/>
      <c r="AG38" s="23"/>
      <c r="AH38" s="70"/>
      <c r="AI38" s="71"/>
      <c r="AJ38" s="23"/>
      <c r="AK38" s="23"/>
      <c r="AL38" s="23"/>
      <c r="AM38" s="23"/>
      <c r="AN38" s="23"/>
      <c r="AO38" s="23"/>
      <c r="AP38" s="70"/>
      <c r="AQ38" s="71"/>
      <c r="AR38" s="23"/>
      <c r="AS38" s="23"/>
      <c r="AT38" s="23"/>
      <c r="AU38" s="23"/>
      <c r="AV38" s="23"/>
      <c r="AW38" s="23"/>
      <c r="AX38" s="70"/>
      <c r="AY38" s="71"/>
      <c r="AZ38" s="23"/>
      <c r="BA38" s="23"/>
      <c r="BB38" s="23"/>
      <c r="BC38" s="23"/>
      <c r="BD38" s="23"/>
      <c r="BE38" s="23"/>
    </row>
    <row r="39" spans="1:57" ht="13.5">
      <c r="A39" s="65" t="s">
        <v>202</v>
      </c>
      <c r="B39" s="65" t="s">
        <v>264</v>
      </c>
      <c r="C39" s="68" t="s">
        <v>265</v>
      </c>
      <c r="D39" s="23">
        <f t="shared" si="4"/>
        <v>0</v>
      </c>
      <c r="E39" s="23">
        <f t="shared" si="4"/>
        <v>31786</v>
      </c>
      <c r="F39" s="23">
        <f t="shared" si="6"/>
        <v>31786</v>
      </c>
      <c r="G39" s="23">
        <f t="shared" si="5"/>
        <v>0</v>
      </c>
      <c r="H39" s="23">
        <f t="shared" si="5"/>
        <v>26786</v>
      </c>
      <c r="I39" s="23">
        <f t="shared" si="7"/>
        <v>26786</v>
      </c>
      <c r="J39" s="65" t="s">
        <v>286</v>
      </c>
      <c r="K39" s="69" t="s">
        <v>145</v>
      </c>
      <c r="L39" s="23">
        <v>0</v>
      </c>
      <c r="M39" s="23">
        <v>31786</v>
      </c>
      <c r="N39" s="23">
        <v>31786</v>
      </c>
      <c r="O39" s="23">
        <v>0</v>
      </c>
      <c r="P39" s="23">
        <v>0</v>
      </c>
      <c r="Q39" s="23">
        <v>0</v>
      </c>
      <c r="R39" s="70" t="s">
        <v>276</v>
      </c>
      <c r="S39" s="71" t="s">
        <v>156</v>
      </c>
      <c r="T39" s="23">
        <v>0</v>
      </c>
      <c r="U39" s="23">
        <v>0</v>
      </c>
      <c r="V39" s="23">
        <v>0</v>
      </c>
      <c r="W39" s="23">
        <v>0</v>
      </c>
      <c r="X39" s="23">
        <v>26786</v>
      </c>
      <c r="Y39" s="23">
        <v>26786</v>
      </c>
      <c r="Z39" s="70"/>
      <c r="AA39" s="71"/>
      <c r="AB39" s="23"/>
      <c r="AC39" s="23"/>
      <c r="AD39" s="23"/>
      <c r="AE39" s="23"/>
      <c r="AF39" s="23"/>
      <c r="AG39" s="23"/>
      <c r="AH39" s="70"/>
      <c r="AI39" s="71"/>
      <c r="AJ39" s="23"/>
      <c r="AK39" s="23"/>
      <c r="AL39" s="23"/>
      <c r="AM39" s="23"/>
      <c r="AN39" s="23"/>
      <c r="AO39" s="23"/>
      <c r="AP39" s="70"/>
      <c r="AQ39" s="71"/>
      <c r="AR39" s="23"/>
      <c r="AS39" s="23"/>
      <c r="AT39" s="23"/>
      <c r="AU39" s="23"/>
      <c r="AV39" s="23"/>
      <c r="AW39" s="23"/>
      <c r="AX39" s="70"/>
      <c r="AY39" s="71"/>
      <c r="AZ39" s="23"/>
      <c r="BA39" s="23"/>
      <c r="BB39" s="23"/>
      <c r="BC39" s="23"/>
      <c r="BD39" s="23"/>
      <c r="BE39" s="23"/>
    </row>
    <row r="40" spans="1:57" ht="13.5">
      <c r="A40" s="65" t="s">
        <v>202</v>
      </c>
      <c r="B40" s="65" t="s">
        <v>266</v>
      </c>
      <c r="C40" s="68" t="s">
        <v>162</v>
      </c>
      <c r="D40" s="23">
        <f t="shared" si="4"/>
        <v>0</v>
      </c>
      <c r="E40" s="23">
        <f t="shared" si="4"/>
        <v>24694</v>
      </c>
      <c r="F40" s="23">
        <f t="shared" si="6"/>
        <v>24694</v>
      </c>
      <c r="G40" s="23">
        <f t="shared" si="5"/>
        <v>0</v>
      </c>
      <c r="H40" s="23">
        <f t="shared" si="5"/>
        <v>18729</v>
      </c>
      <c r="I40" s="23">
        <f t="shared" si="7"/>
        <v>18729</v>
      </c>
      <c r="J40" s="65" t="s">
        <v>286</v>
      </c>
      <c r="K40" s="69" t="s">
        <v>145</v>
      </c>
      <c r="L40" s="23">
        <v>0</v>
      </c>
      <c r="M40" s="23">
        <v>24694</v>
      </c>
      <c r="N40" s="23">
        <v>24694</v>
      </c>
      <c r="O40" s="23">
        <v>0</v>
      </c>
      <c r="P40" s="23">
        <v>0</v>
      </c>
      <c r="Q40" s="23">
        <v>0</v>
      </c>
      <c r="R40" s="70" t="s">
        <v>276</v>
      </c>
      <c r="S40" s="71" t="s">
        <v>156</v>
      </c>
      <c r="T40" s="23">
        <v>0</v>
      </c>
      <c r="U40" s="23">
        <v>0</v>
      </c>
      <c r="V40" s="23">
        <v>0</v>
      </c>
      <c r="W40" s="23">
        <v>0</v>
      </c>
      <c r="X40" s="23">
        <v>18729</v>
      </c>
      <c r="Y40" s="23">
        <v>18729</v>
      </c>
      <c r="Z40" s="70"/>
      <c r="AA40" s="71"/>
      <c r="AB40" s="23"/>
      <c r="AC40" s="23"/>
      <c r="AD40" s="23"/>
      <c r="AE40" s="23"/>
      <c r="AF40" s="23"/>
      <c r="AG40" s="23"/>
      <c r="AH40" s="70"/>
      <c r="AI40" s="71"/>
      <c r="AJ40" s="23"/>
      <c r="AK40" s="23"/>
      <c r="AL40" s="23"/>
      <c r="AM40" s="23"/>
      <c r="AN40" s="23"/>
      <c r="AO40" s="23"/>
      <c r="AP40" s="70"/>
      <c r="AQ40" s="71"/>
      <c r="AR40" s="23"/>
      <c r="AS40" s="23"/>
      <c r="AT40" s="23"/>
      <c r="AU40" s="23"/>
      <c r="AV40" s="23"/>
      <c r="AW40" s="23"/>
      <c r="AX40" s="70"/>
      <c r="AY40" s="71"/>
      <c r="AZ40" s="23"/>
      <c r="BA40" s="23"/>
      <c r="BB40" s="23"/>
      <c r="BC40" s="23"/>
      <c r="BD40" s="23"/>
      <c r="BE40" s="23"/>
    </row>
    <row r="41" spans="1:57" ht="13.5">
      <c r="A41" s="65" t="s">
        <v>202</v>
      </c>
      <c r="B41" s="65" t="s">
        <v>267</v>
      </c>
      <c r="C41" s="68" t="s">
        <v>268</v>
      </c>
      <c r="D41" s="23">
        <f t="shared" si="4"/>
        <v>0</v>
      </c>
      <c r="E41" s="23">
        <f t="shared" si="4"/>
        <v>27763</v>
      </c>
      <c r="F41" s="23">
        <f t="shared" si="6"/>
        <v>27763</v>
      </c>
      <c r="G41" s="23">
        <f t="shared" si="5"/>
        <v>0</v>
      </c>
      <c r="H41" s="23">
        <f t="shared" si="5"/>
        <v>23405</v>
      </c>
      <c r="I41" s="23">
        <f t="shared" si="7"/>
        <v>23405</v>
      </c>
      <c r="J41" s="65" t="s">
        <v>286</v>
      </c>
      <c r="K41" s="69" t="s">
        <v>145</v>
      </c>
      <c r="L41" s="23">
        <v>0</v>
      </c>
      <c r="M41" s="23">
        <v>27763</v>
      </c>
      <c r="N41" s="23">
        <v>27763</v>
      </c>
      <c r="O41" s="23">
        <v>0</v>
      </c>
      <c r="P41" s="23">
        <v>0</v>
      </c>
      <c r="Q41" s="23">
        <v>0</v>
      </c>
      <c r="R41" s="70" t="s">
        <v>274</v>
      </c>
      <c r="S41" s="71" t="s">
        <v>157</v>
      </c>
      <c r="T41" s="23">
        <v>0</v>
      </c>
      <c r="U41" s="23">
        <v>0</v>
      </c>
      <c r="V41" s="23">
        <v>0</v>
      </c>
      <c r="W41" s="23">
        <v>0</v>
      </c>
      <c r="X41" s="23">
        <v>23405</v>
      </c>
      <c r="Y41" s="23">
        <v>23405</v>
      </c>
      <c r="Z41" s="70"/>
      <c r="AA41" s="71"/>
      <c r="AB41" s="23"/>
      <c r="AC41" s="23"/>
      <c r="AD41" s="23"/>
      <c r="AE41" s="23"/>
      <c r="AF41" s="23"/>
      <c r="AG41" s="23"/>
      <c r="AH41" s="70"/>
      <c r="AI41" s="71"/>
      <c r="AJ41" s="23"/>
      <c r="AK41" s="23"/>
      <c r="AL41" s="23"/>
      <c r="AM41" s="23"/>
      <c r="AN41" s="23"/>
      <c r="AO41" s="23"/>
      <c r="AP41" s="70"/>
      <c r="AQ41" s="71"/>
      <c r="AR41" s="23"/>
      <c r="AS41" s="23"/>
      <c r="AT41" s="23"/>
      <c r="AU41" s="23"/>
      <c r="AV41" s="23"/>
      <c r="AW41" s="23"/>
      <c r="AX41" s="70"/>
      <c r="AY41" s="71"/>
      <c r="AZ41" s="23"/>
      <c r="BA41" s="23"/>
      <c r="BB41" s="23"/>
      <c r="BC41" s="23"/>
      <c r="BD41" s="23"/>
      <c r="BE41" s="23"/>
    </row>
    <row r="42" spans="1:57" ht="13.5">
      <c r="A42" s="65" t="s">
        <v>202</v>
      </c>
      <c r="B42" s="65" t="s">
        <v>269</v>
      </c>
      <c r="C42" s="68" t="s">
        <v>143</v>
      </c>
      <c r="D42" s="23">
        <f t="shared" si="4"/>
        <v>0</v>
      </c>
      <c r="E42" s="23">
        <f t="shared" si="4"/>
        <v>64342</v>
      </c>
      <c r="F42" s="23">
        <f t="shared" si="6"/>
        <v>64342</v>
      </c>
      <c r="G42" s="23">
        <f t="shared" si="5"/>
        <v>0</v>
      </c>
      <c r="H42" s="23">
        <f t="shared" si="5"/>
        <v>21866</v>
      </c>
      <c r="I42" s="23">
        <f t="shared" si="7"/>
        <v>21866</v>
      </c>
      <c r="J42" s="65" t="s">
        <v>274</v>
      </c>
      <c r="K42" s="69" t="s">
        <v>157</v>
      </c>
      <c r="L42" s="23">
        <v>0</v>
      </c>
      <c r="M42" s="23">
        <v>37445</v>
      </c>
      <c r="N42" s="23">
        <v>37445</v>
      </c>
      <c r="O42" s="23">
        <v>0</v>
      </c>
      <c r="P42" s="23">
        <v>21866</v>
      </c>
      <c r="Q42" s="23">
        <v>21866</v>
      </c>
      <c r="R42" s="70" t="s">
        <v>286</v>
      </c>
      <c r="S42" s="71" t="s">
        <v>145</v>
      </c>
      <c r="T42" s="23">
        <v>0</v>
      </c>
      <c r="U42" s="23">
        <v>26897</v>
      </c>
      <c r="V42" s="23">
        <v>26897</v>
      </c>
      <c r="W42" s="23">
        <v>0</v>
      </c>
      <c r="X42" s="23">
        <v>0</v>
      </c>
      <c r="Y42" s="23">
        <v>0</v>
      </c>
      <c r="Z42" s="70"/>
      <c r="AA42" s="71"/>
      <c r="AB42" s="23"/>
      <c r="AC42" s="23"/>
      <c r="AD42" s="23"/>
      <c r="AE42" s="23"/>
      <c r="AF42" s="23"/>
      <c r="AG42" s="23"/>
      <c r="AH42" s="70"/>
      <c r="AI42" s="71"/>
      <c r="AJ42" s="23"/>
      <c r="AK42" s="23"/>
      <c r="AL42" s="23"/>
      <c r="AM42" s="23"/>
      <c r="AN42" s="23"/>
      <c r="AO42" s="23"/>
      <c r="AP42" s="70"/>
      <c r="AQ42" s="71"/>
      <c r="AR42" s="23"/>
      <c r="AS42" s="23"/>
      <c r="AT42" s="23"/>
      <c r="AU42" s="23"/>
      <c r="AV42" s="23"/>
      <c r="AW42" s="23"/>
      <c r="AX42" s="70"/>
      <c r="AY42" s="71"/>
      <c r="AZ42" s="23"/>
      <c r="BA42" s="23"/>
      <c r="BB42" s="23"/>
      <c r="BC42" s="23"/>
      <c r="BD42" s="23"/>
      <c r="BE42" s="23"/>
    </row>
    <row r="43" spans="1:57" ht="13.5">
      <c r="A43" s="65" t="s">
        <v>202</v>
      </c>
      <c r="B43" s="65" t="s">
        <v>270</v>
      </c>
      <c r="C43" s="68" t="s">
        <v>271</v>
      </c>
      <c r="D43" s="23">
        <f t="shared" si="4"/>
        <v>0</v>
      </c>
      <c r="E43" s="23">
        <f t="shared" si="4"/>
        <v>59256</v>
      </c>
      <c r="F43" s="23">
        <f t="shared" si="6"/>
        <v>59256</v>
      </c>
      <c r="G43" s="23">
        <f t="shared" si="5"/>
        <v>0</v>
      </c>
      <c r="H43" s="23">
        <f t="shared" si="5"/>
        <v>19420</v>
      </c>
      <c r="I43" s="23">
        <f t="shared" si="7"/>
        <v>19420</v>
      </c>
      <c r="J43" s="65" t="s">
        <v>274</v>
      </c>
      <c r="K43" s="69" t="s">
        <v>157</v>
      </c>
      <c r="L43" s="23">
        <v>0</v>
      </c>
      <c r="M43" s="23">
        <v>35052</v>
      </c>
      <c r="N43" s="23">
        <v>35052</v>
      </c>
      <c r="O43" s="23">
        <v>0</v>
      </c>
      <c r="P43" s="23">
        <v>19420</v>
      </c>
      <c r="Q43" s="23">
        <v>19420</v>
      </c>
      <c r="R43" s="70" t="s">
        <v>286</v>
      </c>
      <c r="S43" s="71" t="s">
        <v>145</v>
      </c>
      <c r="T43" s="23">
        <v>0</v>
      </c>
      <c r="U43" s="23">
        <v>24204</v>
      </c>
      <c r="V43" s="23">
        <v>24204</v>
      </c>
      <c r="W43" s="23">
        <v>0</v>
      </c>
      <c r="X43" s="23">
        <v>0</v>
      </c>
      <c r="Y43" s="23">
        <v>0</v>
      </c>
      <c r="Z43" s="70"/>
      <c r="AA43" s="71"/>
      <c r="AB43" s="23"/>
      <c r="AC43" s="23"/>
      <c r="AD43" s="23"/>
      <c r="AE43" s="23"/>
      <c r="AF43" s="23"/>
      <c r="AG43" s="23"/>
      <c r="AH43" s="70"/>
      <c r="AI43" s="71"/>
      <c r="AJ43" s="23"/>
      <c r="AK43" s="23"/>
      <c r="AL43" s="23"/>
      <c r="AM43" s="23"/>
      <c r="AN43" s="23"/>
      <c r="AO43" s="23"/>
      <c r="AP43" s="70"/>
      <c r="AQ43" s="71"/>
      <c r="AR43" s="23"/>
      <c r="AS43" s="23"/>
      <c r="AT43" s="23"/>
      <c r="AU43" s="23"/>
      <c r="AV43" s="23"/>
      <c r="AW43" s="23"/>
      <c r="AX43" s="70"/>
      <c r="AY43" s="71"/>
      <c r="AZ43" s="23"/>
      <c r="BA43" s="23"/>
      <c r="BB43" s="23"/>
      <c r="BC43" s="23"/>
      <c r="BD43" s="23"/>
      <c r="BE43" s="23"/>
    </row>
    <row r="44" spans="1:57" ht="13.5">
      <c r="A44" s="65" t="s">
        <v>202</v>
      </c>
      <c r="B44" s="65" t="s">
        <v>272</v>
      </c>
      <c r="C44" s="68" t="s">
        <v>273</v>
      </c>
      <c r="D44" s="23">
        <f t="shared" si="4"/>
        <v>0</v>
      </c>
      <c r="E44" s="23">
        <f t="shared" si="4"/>
        <v>30050</v>
      </c>
      <c r="F44" s="23">
        <f t="shared" si="6"/>
        <v>30050</v>
      </c>
      <c r="G44" s="23">
        <f t="shared" si="5"/>
        <v>0</v>
      </c>
      <c r="H44" s="23">
        <f t="shared" si="5"/>
        <v>14406</v>
      </c>
      <c r="I44" s="23">
        <f t="shared" si="7"/>
        <v>14406</v>
      </c>
      <c r="J44" s="65" t="s">
        <v>286</v>
      </c>
      <c r="K44" s="69" t="s">
        <v>145</v>
      </c>
      <c r="L44" s="23">
        <v>0</v>
      </c>
      <c r="M44" s="23">
        <v>30050</v>
      </c>
      <c r="N44" s="23">
        <v>30050</v>
      </c>
      <c r="O44" s="23">
        <v>0</v>
      </c>
      <c r="P44" s="23">
        <v>0</v>
      </c>
      <c r="Q44" s="23">
        <v>0</v>
      </c>
      <c r="R44" s="70" t="s">
        <v>276</v>
      </c>
      <c r="S44" s="71" t="s">
        <v>156</v>
      </c>
      <c r="T44" s="23">
        <v>0</v>
      </c>
      <c r="U44" s="23">
        <v>0</v>
      </c>
      <c r="V44" s="23">
        <v>0</v>
      </c>
      <c r="W44" s="23">
        <v>0</v>
      </c>
      <c r="X44" s="23">
        <v>14406</v>
      </c>
      <c r="Y44" s="23">
        <v>14406</v>
      </c>
      <c r="Z44" s="70"/>
      <c r="AA44" s="71"/>
      <c r="AB44" s="23"/>
      <c r="AC44" s="23"/>
      <c r="AD44" s="23"/>
      <c r="AE44" s="23"/>
      <c r="AF44" s="23"/>
      <c r="AG44" s="23"/>
      <c r="AH44" s="70"/>
      <c r="AI44" s="71"/>
      <c r="AJ44" s="23"/>
      <c r="AK44" s="23"/>
      <c r="AL44" s="23"/>
      <c r="AM44" s="23"/>
      <c r="AN44" s="23"/>
      <c r="AO44" s="23"/>
      <c r="AP44" s="70"/>
      <c r="AQ44" s="71"/>
      <c r="AR44" s="23"/>
      <c r="AS44" s="23"/>
      <c r="AT44" s="23"/>
      <c r="AU44" s="23"/>
      <c r="AV44" s="23"/>
      <c r="AW44" s="23"/>
      <c r="AX44" s="70"/>
      <c r="AY44" s="71"/>
      <c r="AZ44" s="23"/>
      <c r="BA44" s="23"/>
      <c r="BB44" s="23"/>
      <c r="BC44" s="23"/>
      <c r="BD44" s="23"/>
      <c r="BE44" s="23"/>
    </row>
    <row r="45" spans="1:57" ht="13.5">
      <c r="A45" s="113" t="s">
        <v>163</v>
      </c>
      <c r="B45" s="114"/>
      <c r="C45" s="114"/>
      <c r="D45" s="72">
        <f aca="true" t="shared" si="8" ref="D45:I45">SUM(D6:D44)</f>
        <v>167148</v>
      </c>
      <c r="E45" s="72">
        <f t="shared" si="8"/>
        <v>2462368</v>
      </c>
      <c r="F45" s="72">
        <f t="shared" si="8"/>
        <v>2629516</v>
      </c>
      <c r="G45" s="72">
        <f t="shared" si="8"/>
        <v>0</v>
      </c>
      <c r="H45" s="72">
        <f t="shared" si="8"/>
        <v>1047866</v>
      </c>
      <c r="I45" s="72">
        <f t="shared" si="8"/>
        <v>1047866</v>
      </c>
      <c r="J45" s="65" t="s">
        <v>158</v>
      </c>
      <c r="K45" s="69" t="s">
        <v>158</v>
      </c>
      <c r="L45" s="23">
        <f aca="true" t="shared" si="9" ref="L45:Q45">SUM(L6:L44)</f>
        <v>149245</v>
      </c>
      <c r="M45" s="23">
        <f t="shared" si="9"/>
        <v>2046556</v>
      </c>
      <c r="N45" s="23">
        <f t="shared" si="9"/>
        <v>2195801</v>
      </c>
      <c r="O45" s="23">
        <f t="shared" si="9"/>
        <v>0</v>
      </c>
      <c r="P45" s="23">
        <f t="shared" si="9"/>
        <v>532414</v>
      </c>
      <c r="Q45" s="23">
        <f t="shared" si="9"/>
        <v>532414</v>
      </c>
      <c r="R45" s="70" t="s">
        <v>158</v>
      </c>
      <c r="S45" s="70" t="s">
        <v>158</v>
      </c>
      <c r="T45" s="23">
        <f aca="true" t="shared" si="10" ref="T45:Y45">SUM(T6:T44)</f>
        <v>17903</v>
      </c>
      <c r="U45" s="23">
        <f t="shared" si="10"/>
        <v>357464</v>
      </c>
      <c r="V45" s="23">
        <f t="shared" si="10"/>
        <v>375367</v>
      </c>
      <c r="W45" s="23">
        <f t="shared" si="10"/>
        <v>0</v>
      </c>
      <c r="X45" s="23">
        <f t="shared" si="10"/>
        <v>500955</v>
      </c>
      <c r="Y45" s="23">
        <f t="shared" si="10"/>
        <v>500955</v>
      </c>
      <c r="Z45" s="70" t="s">
        <v>158</v>
      </c>
      <c r="AA45" s="70" t="s">
        <v>158</v>
      </c>
      <c r="AB45" s="23">
        <f aca="true" t="shared" si="11" ref="AB45:AG45">SUM(AB6:AB44)</f>
        <v>0</v>
      </c>
      <c r="AC45" s="23">
        <f t="shared" si="11"/>
        <v>58348</v>
      </c>
      <c r="AD45" s="23">
        <f t="shared" si="11"/>
        <v>58348</v>
      </c>
      <c r="AE45" s="23">
        <f t="shared" si="11"/>
        <v>0</v>
      </c>
      <c r="AF45" s="23">
        <f t="shared" si="11"/>
        <v>14497</v>
      </c>
      <c r="AG45" s="23">
        <f t="shared" si="11"/>
        <v>14497</v>
      </c>
      <c r="AH45" s="70" t="s">
        <v>158</v>
      </c>
      <c r="AI45" s="70" t="s">
        <v>158</v>
      </c>
      <c r="AJ45" s="23">
        <f aca="true" t="shared" si="12" ref="AJ45:AO45">SUM(AJ6:AJ44)</f>
        <v>0</v>
      </c>
      <c r="AK45" s="23">
        <f t="shared" si="12"/>
        <v>0</v>
      </c>
      <c r="AL45" s="23">
        <f t="shared" si="12"/>
        <v>0</v>
      </c>
      <c r="AM45" s="23">
        <f t="shared" si="12"/>
        <v>0</v>
      </c>
      <c r="AN45" s="23">
        <f t="shared" si="12"/>
        <v>0</v>
      </c>
      <c r="AO45" s="23">
        <f t="shared" si="12"/>
        <v>0</v>
      </c>
      <c r="AP45" s="70" t="s">
        <v>158</v>
      </c>
      <c r="AQ45" s="70" t="s">
        <v>158</v>
      </c>
      <c r="AR45" s="23">
        <f aca="true" t="shared" si="13" ref="AR45:AW45">SUM(AR6:AR44)</f>
        <v>0</v>
      </c>
      <c r="AS45" s="23">
        <f t="shared" si="13"/>
        <v>0</v>
      </c>
      <c r="AT45" s="23">
        <f t="shared" si="13"/>
        <v>0</v>
      </c>
      <c r="AU45" s="23">
        <f t="shared" si="13"/>
        <v>0</v>
      </c>
      <c r="AV45" s="23">
        <f t="shared" si="13"/>
        <v>0</v>
      </c>
      <c r="AW45" s="23">
        <f t="shared" si="13"/>
        <v>0</v>
      </c>
      <c r="AX45" s="70" t="s">
        <v>158</v>
      </c>
      <c r="AY45" s="70" t="s">
        <v>158</v>
      </c>
      <c r="AZ45" s="23">
        <f aca="true" t="shared" si="14" ref="AZ45:BE45">SUM(AZ6:AZ44)</f>
        <v>0</v>
      </c>
      <c r="BA45" s="23">
        <f t="shared" si="14"/>
        <v>0</v>
      </c>
      <c r="BB45" s="23">
        <f t="shared" si="14"/>
        <v>0</v>
      </c>
      <c r="BC45" s="23">
        <f t="shared" si="14"/>
        <v>0</v>
      </c>
      <c r="BD45" s="23">
        <f t="shared" si="14"/>
        <v>0</v>
      </c>
      <c r="BE45" s="23">
        <f t="shared" si="14"/>
        <v>0</v>
      </c>
    </row>
  </sheetData>
  <mergeCells count="16">
    <mergeCell ref="S3:S5"/>
    <mergeCell ref="Z3:Z5"/>
    <mergeCell ref="A2:A5"/>
    <mergeCell ref="B2:B5"/>
    <mergeCell ref="C2:C5"/>
    <mergeCell ref="J3:J5"/>
    <mergeCell ref="AQ3:AQ5"/>
    <mergeCell ref="AX3:AX5"/>
    <mergeCell ref="AY3:AY5"/>
    <mergeCell ref="A45:C45"/>
    <mergeCell ref="AA3:AA5"/>
    <mergeCell ref="AH3:AH5"/>
    <mergeCell ref="AI3:AI5"/>
    <mergeCell ref="AP3:AP5"/>
    <mergeCell ref="K3:K5"/>
    <mergeCell ref="R3:R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&amp;L&amp;16廃棄物処理事業経費【組合分担金】（平成１２年度実績）&amp;R&amp;D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6.625" style="73" customWidth="1"/>
    <col min="3" max="3" width="35.625" style="73" customWidth="1"/>
    <col min="4" max="5" width="14.625" style="73" customWidth="1"/>
    <col min="6" max="6" width="6.625" style="53" customWidth="1"/>
    <col min="7" max="7" width="12.625" style="53" customWidth="1"/>
    <col min="8" max="9" width="10.625" style="54" customWidth="1"/>
    <col min="10" max="10" width="6.625" style="53" customWidth="1"/>
    <col min="11" max="11" width="12.625" style="53" customWidth="1"/>
    <col min="12" max="13" width="10.625" style="54" customWidth="1"/>
    <col min="14" max="14" width="6.625" style="53" customWidth="1"/>
    <col min="15" max="15" width="12.625" style="53" customWidth="1"/>
    <col min="16" max="17" width="10.625" style="54" customWidth="1"/>
    <col min="18" max="18" width="6.625" style="53" customWidth="1"/>
    <col min="19" max="19" width="12.625" style="53" customWidth="1"/>
    <col min="20" max="21" width="10.625" style="54" customWidth="1"/>
    <col min="22" max="22" width="6.625" style="53" customWidth="1"/>
    <col min="23" max="23" width="12.625" style="53" customWidth="1"/>
    <col min="24" max="25" width="10.625" style="54" customWidth="1"/>
    <col min="26" max="26" width="6.625" style="53" customWidth="1"/>
    <col min="27" max="27" width="12.625" style="53" customWidth="1"/>
    <col min="28" max="29" width="10.625" style="54" customWidth="1"/>
    <col min="30" max="30" width="6.625" style="53" customWidth="1"/>
    <col min="31" max="31" width="12.625" style="53" customWidth="1"/>
    <col min="32" max="33" width="10.625" style="54" customWidth="1"/>
    <col min="34" max="34" width="6.625" style="53" customWidth="1"/>
    <col min="35" max="35" width="12.625" style="53" customWidth="1"/>
    <col min="36" max="37" width="10.625" style="54" customWidth="1"/>
    <col min="38" max="38" width="6.625" style="53" customWidth="1"/>
    <col min="39" max="39" width="12.625" style="53" customWidth="1"/>
    <col min="40" max="41" width="10.625" style="54" customWidth="1"/>
    <col min="42" max="42" width="6.625" style="53" customWidth="1"/>
    <col min="43" max="43" width="12.625" style="53" customWidth="1"/>
    <col min="44" max="45" width="10.625" style="54" customWidth="1"/>
    <col min="46" max="46" width="6.625" style="53" customWidth="1"/>
    <col min="47" max="47" width="12.625" style="53" customWidth="1"/>
    <col min="48" max="49" width="10.625" style="54" customWidth="1"/>
    <col min="50" max="50" width="6.625" style="53" customWidth="1"/>
    <col min="51" max="51" width="12.625" style="53" customWidth="1"/>
    <col min="52" max="53" width="10.625" style="54" customWidth="1"/>
    <col min="54" max="54" width="6.625" style="53" customWidth="1"/>
    <col min="55" max="55" width="12.625" style="53" customWidth="1"/>
    <col min="56" max="57" width="10.625" style="54" customWidth="1"/>
    <col min="58" max="58" width="6.625" style="53" customWidth="1"/>
    <col min="59" max="59" width="12.625" style="53" customWidth="1"/>
    <col min="60" max="61" width="10.625" style="54" customWidth="1"/>
    <col min="62" max="62" width="6.625" style="53" customWidth="1"/>
    <col min="63" max="63" width="12.625" style="53" customWidth="1"/>
    <col min="64" max="65" width="10.625" style="54" customWidth="1"/>
    <col min="66" max="66" width="6.625" style="53" customWidth="1"/>
    <col min="67" max="67" width="12.625" style="53" customWidth="1"/>
    <col min="68" max="69" width="10.625" style="54" customWidth="1"/>
    <col min="70" max="70" width="6.625" style="53" customWidth="1"/>
    <col min="71" max="71" width="12.625" style="53" customWidth="1"/>
    <col min="72" max="73" width="10.625" style="54" customWidth="1"/>
    <col min="74" max="74" width="6.625" style="53" customWidth="1"/>
    <col min="75" max="75" width="12.625" style="53" customWidth="1"/>
    <col min="76" max="77" width="10.625" style="54" customWidth="1"/>
    <col min="78" max="78" width="6.625" style="53" customWidth="1"/>
    <col min="79" max="79" width="12.625" style="53" customWidth="1"/>
    <col min="80" max="81" width="10.625" style="54" customWidth="1"/>
    <col min="82" max="82" width="6.625" style="53" customWidth="1"/>
    <col min="83" max="83" width="12.625" style="53" customWidth="1"/>
    <col min="84" max="85" width="10.625" style="54" customWidth="1"/>
    <col min="86" max="86" width="6.625" style="53" customWidth="1"/>
    <col min="87" max="87" width="12.625" style="53" customWidth="1"/>
    <col min="88" max="89" width="10.625" style="54" customWidth="1"/>
    <col min="90" max="90" width="6.625" style="53" customWidth="1"/>
    <col min="91" max="91" width="12.625" style="53" customWidth="1"/>
    <col min="92" max="93" width="10.625" style="54" customWidth="1"/>
    <col min="94" max="94" width="6.625" style="53" customWidth="1"/>
    <col min="95" max="95" width="12.625" style="53" customWidth="1"/>
    <col min="96" max="97" width="10.625" style="54" customWidth="1"/>
    <col min="98" max="98" width="6.625" style="53" customWidth="1"/>
    <col min="99" max="99" width="12.625" style="53" customWidth="1"/>
    <col min="100" max="101" width="10.625" style="54" customWidth="1"/>
    <col min="102" max="102" width="6.625" style="53" customWidth="1"/>
    <col min="103" max="103" width="12.625" style="53" customWidth="1"/>
    <col min="104" max="105" width="10.625" style="54" customWidth="1"/>
    <col min="106" max="106" width="6.625" style="53" customWidth="1"/>
    <col min="107" max="107" width="12.625" style="53" customWidth="1"/>
    <col min="108" max="109" width="10.625" style="54" customWidth="1"/>
    <col min="110" max="110" width="6.625" style="53" customWidth="1"/>
    <col min="111" max="111" width="12.625" style="53" customWidth="1"/>
    <col min="112" max="113" width="10.625" style="54" customWidth="1"/>
    <col min="114" max="114" width="6.625" style="53" customWidth="1"/>
    <col min="115" max="115" width="12.625" style="53" customWidth="1"/>
    <col min="116" max="117" width="10.625" style="54" customWidth="1"/>
    <col min="118" max="118" width="6.625" style="53" customWidth="1"/>
    <col min="119" max="119" width="12.625" style="53" customWidth="1"/>
    <col min="120" max="121" width="10.625" style="54" customWidth="1"/>
    <col min="122" max="122" width="6.625" style="53" customWidth="1"/>
    <col min="123" max="123" width="12.625" style="53" customWidth="1"/>
    <col min="124" max="125" width="10.625" style="54" customWidth="1"/>
  </cols>
  <sheetData>
    <row r="1" spans="1:5" ht="17.25">
      <c r="A1" s="1" t="s">
        <v>133</v>
      </c>
      <c r="B1" s="74"/>
      <c r="C1" s="1"/>
      <c r="D1" s="1"/>
      <c r="E1" s="1"/>
    </row>
    <row r="2" spans="1:125" s="2" customFormat="1" ht="13.5">
      <c r="A2" s="110" t="s">
        <v>164</v>
      </c>
      <c r="B2" s="116" t="s">
        <v>159</v>
      </c>
      <c r="C2" s="119" t="s">
        <v>6</v>
      </c>
      <c r="D2" s="56" t="s">
        <v>7</v>
      </c>
      <c r="E2" s="57"/>
      <c r="F2" s="56" t="s">
        <v>8</v>
      </c>
      <c r="G2" s="58"/>
      <c r="H2" s="58"/>
      <c r="I2" s="59"/>
      <c r="J2" s="56" t="s">
        <v>9</v>
      </c>
      <c r="K2" s="58"/>
      <c r="L2" s="58"/>
      <c r="M2" s="59"/>
      <c r="N2" s="56" t="s">
        <v>10</v>
      </c>
      <c r="O2" s="58"/>
      <c r="P2" s="58"/>
      <c r="Q2" s="59"/>
      <c r="R2" s="56" t="s">
        <v>11</v>
      </c>
      <c r="S2" s="58"/>
      <c r="T2" s="58"/>
      <c r="U2" s="59"/>
      <c r="V2" s="56" t="s">
        <v>12</v>
      </c>
      <c r="W2" s="58"/>
      <c r="X2" s="58"/>
      <c r="Y2" s="59"/>
      <c r="Z2" s="56" t="s">
        <v>13</v>
      </c>
      <c r="AA2" s="58"/>
      <c r="AB2" s="58"/>
      <c r="AC2" s="59"/>
      <c r="AD2" s="56" t="s">
        <v>14</v>
      </c>
      <c r="AE2" s="58"/>
      <c r="AF2" s="58"/>
      <c r="AG2" s="59"/>
      <c r="AH2" s="56" t="s">
        <v>15</v>
      </c>
      <c r="AI2" s="58"/>
      <c r="AJ2" s="58"/>
      <c r="AK2" s="59"/>
      <c r="AL2" s="56" t="s">
        <v>16</v>
      </c>
      <c r="AM2" s="58"/>
      <c r="AN2" s="58"/>
      <c r="AO2" s="59"/>
      <c r="AP2" s="56" t="s">
        <v>17</v>
      </c>
      <c r="AQ2" s="58"/>
      <c r="AR2" s="58"/>
      <c r="AS2" s="59"/>
      <c r="AT2" s="56" t="s">
        <v>18</v>
      </c>
      <c r="AU2" s="58"/>
      <c r="AV2" s="58"/>
      <c r="AW2" s="59"/>
      <c r="AX2" s="56" t="s">
        <v>19</v>
      </c>
      <c r="AY2" s="58"/>
      <c r="AZ2" s="58"/>
      <c r="BA2" s="59"/>
      <c r="BB2" s="56" t="s">
        <v>20</v>
      </c>
      <c r="BC2" s="58"/>
      <c r="BD2" s="58"/>
      <c r="BE2" s="59"/>
      <c r="BF2" s="56" t="s">
        <v>21</v>
      </c>
      <c r="BG2" s="58"/>
      <c r="BH2" s="58"/>
      <c r="BI2" s="59"/>
      <c r="BJ2" s="56" t="s">
        <v>22</v>
      </c>
      <c r="BK2" s="58"/>
      <c r="BL2" s="58"/>
      <c r="BM2" s="59"/>
      <c r="BN2" s="56" t="s">
        <v>23</v>
      </c>
      <c r="BO2" s="58"/>
      <c r="BP2" s="58"/>
      <c r="BQ2" s="59"/>
      <c r="BR2" s="56" t="s">
        <v>24</v>
      </c>
      <c r="BS2" s="58"/>
      <c r="BT2" s="58"/>
      <c r="BU2" s="59"/>
      <c r="BV2" s="56" t="s">
        <v>25</v>
      </c>
      <c r="BW2" s="58"/>
      <c r="BX2" s="58"/>
      <c r="BY2" s="59"/>
      <c r="BZ2" s="56" t="s">
        <v>26</v>
      </c>
      <c r="CA2" s="58"/>
      <c r="CB2" s="58"/>
      <c r="CC2" s="59"/>
      <c r="CD2" s="56" t="s">
        <v>27</v>
      </c>
      <c r="CE2" s="58"/>
      <c r="CF2" s="58"/>
      <c r="CG2" s="59"/>
      <c r="CH2" s="56" t="s">
        <v>28</v>
      </c>
      <c r="CI2" s="58"/>
      <c r="CJ2" s="58"/>
      <c r="CK2" s="59"/>
      <c r="CL2" s="56" t="s">
        <v>29</v>
      </c>
      <c r="CM2" s="58"/>
      <c r="CN2" s="58"/>
      <c r="CO2" s="59"/>
      <c r="CP2" s="56" t="s">
        <v>30</v>
      </c>
      <c r="CQ2" s="58"/>
      <c r="CR2" s="58"/>
      <c r="CS2" s="59"/>
      <c r="CT2" s="56" t="s">
        <v>31</v>
      </c>
      <c r="CU2" s="58"/>
      <c r="CV2" s="58"/>
      <c r="CW2" s="59"/>
      <c r="CX2" s="56" t="s">
        <v>32</v>
      </c>
      <c r="CY2" s="58"/>
      <c r="CZ2" s="58"/>
      <c r="DA2" s="59"/>
      <c r="DB2" s="56" t="s">
        <v>33</v>
      </c>
      <c r="DC2" s="58"/>
      <c r="DD2" s="58"/>
      <c r="DE2" s="59"/>
      <c r="DF2" s="56" t="s">
        <v>34</v>
      </c>
      <c r="DG2" s="58"/>
      <c r="DH2" s="58"/>
      <c r="DI2" s="59"/>
      <c r="DJ2" s="56" t="s">
        <v>35</v>
      </c>
      <c r="DK2" s="58"/>
      <c r="DL2" s="58"/>
      <c r="DM2" s="59"/>
      <c r="DN2" s="56" t="s">
        <v>36</v>
      </c>
      <c r="DO2" s="58"/>
      <c r="DP2" s="58"/>
      <c r="DQ2" s="59"/>
      <c r="DR2" s="56" t="s">
        <v>37</v>
      </c>
      <c r="DS2" s="58"/>
      <c r="DT2" s="58"/>
      <c r="DU2" s="59"/>
    </row>
    <row r="3" spans="1:125" s="2" customFormat="1" ht="13.5" customHeight="1">
      <c r="A3" s="111"/>
      <c r="B3" s="117"/>
      <c r="C3" s="111"/>
      <c r="D3" s="75" t="s">
        <v>160</v>
      </c>
      <c r="E3" s="45" t="s">
        <v>390</v>
      </c>
      <c r="F3" s="122" t="s">
        <v>39</v>
      </c>
      <c r="G3" s="120" t="s">
        <v>38</v>
      </c>
      <c r="H3" s="75" t="s">
        <v>161</v>
      </c>
      <c r="I3" s="45" t="s">
        <v>390</v>
      </c>
      <c r="J3" s="122" t="s">
        <v>39</v>
      </c>
      <c r="K3" s="120" t="s">
        <v>38</v>
      </c>
      <c r="L3" s="75" t="s">
        <v>161</v>
      </c>
      <c r="M3" s="45" t="s">
        <v>390</v>
      </c>
      <c r="N3" s="122" t="s">
        <v>39</v>
      </c>
      <c r="O3" s="120" t="s">
        <v>38</v>
      </c>
      <c r="P3" s="75" t="s">
        <v>161</v>
      </c>
      <c r="Q3" s="45" t="s">
        <v>390</v>
      </c>
      <c r="R3" s="122" t="s">
        <v>39</v>
      </c>
      <c r="S3" s="120" t="s">
        <v>38</v>
      </c>
      <c r="T3" s="75" t="s">
        <v>161</v>
      </c>
      <c r="U3" s="45" t="s">
        <v>390</v>
      </c>
      <c r="V3" s="122" t="s">
        <v>39</v>
      </c>
      <c r="W3" s="120" t="s">
        <v>38</v>
      </c>
      <c r="X3" s="75" t="s">
        <v>161</v>
      </c>
      <c r="Y3" s="45" t="s">
        <v>390</v>
      </c>
      <c r="Z3" s="122" t="s">
        <v>39</v>
      </c>
      <c r="AA3" s="120" t="s">
        <v>38</v>
      </c>
      <c r="AB3" s="75" t="s">
        <v>161</v>
      </c>
      <c r="AC3" s="45" t="s">
        <v>390</v>
      </c>
      <c r="AD3" s="122" t="s">
        <v>39</v>
      </c>
      <c r="AE3" s="120" t="s">
        <v>38</v>
      </c>
      <c r="AF3" s="75" t="s">
        <v>161</v>
      </c>
      <c r="AG3" s="45" t="s">
        <v>390</v>
      </c>
      <c r="AH3" s="122" t="s">
        <v>39</v>
      </c>
      <c r="AI3" s="120" t="s">
        <v>38</v>
      </c>
      <c r="AJ3" s="75" t="s">
        <v>161</v>
      </c>
      <c r="AK3" s="45" t="s">
        <v>390</v>
      </c>
      <c r="AL3" s="122" t="s">
        <v>39</v>
      </c>
      <c r="AM3" s="120" t="s">
        <v>38</v>
      </c>
      <c r="AN3" s="75" t="s">
        <v>161</v>
      </c>
      <c r="AO3" s="45" t="s">
        <v>390</v>
      </c>
      <c r="AP3" s="122" t="s">
        <v>39</v>
      </c>
      <c r="AQ3" s="120" t="s">
        <v>38</v>
      </c>
      <c r="AR3" s="75" t="s">
        <v>161</v>
      </c>
      <c r="AS3" s="45" t="s">
        <v>390</v>
      </c>
      <c r="AT3" s="122" t="s">
        <v>39</v>
      </c>
      <c r="AU3" s="120" t="s">
        <v>38</v>
      </c>
      <c r="AV3" s="75" t="s">
        <v>161</v>
      </c>
      <c r="AW3" s="45" t="s">
        <v>390</v>
      </c>
      <c r="AX3" s="122" t="s">
        <v>39</v>
      </c>
      <c r="AY3" s="120" t="s">
        <v>38</v>
      </c>
      <c r="AZ3" s="75" t="s">
        <v>161</v>
      </c>
      <c r="BA3" s="45" t="s">
        <v>390</v>
      </c>
      <c r="BB3" s="122" t="s">
        <v>39</v>
      </c>
      <c r="BC3" s="120" t="s">
        <v>38</v>
      </c>
      <c r="BD3" s="75" t="s">
        <v>161</v>
      </c>
      <c r="BE3" s="45" t="s">
        <v>390</v>
      </c>
      <c r="BF3" s="122" t="s">
        <v>39</v>
      </c>
      <c r="BG3" s="120" t="s">
        <v>38</v>
      </c>
      <c r="BH3" s="75" t="s">
        <v>161</v>
      </c>
      <c r="BI3" s="45" t="s">
        <v>390</v>
      </c>
      <c r="BJ3" s="122" t="s">
        <v>39</v>
      </c>
      <c r="BK3" s="120" t="s">
        <v>38</v>
      </c>
      <c r="BL3" s="75" t="s">
        <v>161</v>
      </c>
      <c r="BM3" s="45" t="s">
        <v>390</v>
      </c>
      <c r="BN3" s="122" t="s">
        <v>39</v>
      </c>
      <c r="BO3" s="120" t="s">
        <v>38</v>
      </c>
      <c r="BP3" s="75" t="s">
        <v>161</v>
      </c>
      <c r="BQ3" s="45" t="s">
        <v>390</v>
      </c>
      <c r="BR3" s="122" t="s">
        <v>39</v>
      </c>
      <c r="BS3" s="120" t="s">
        <v>38</v>
      </c>
      <c r="BT3" s="75" t="s">
        <v>161</v>
      </c>
      <c r="BU3" s="45" t="s">
        <v>390</v>
      </c>
      <c r="BV3" s="122" t="s">
        <v>39</v>
      </c>
      <c r="BW3" s="120" t="s">
        <v>38</v>
      </c>
      <c r="BX3" s="75" t="s">
        <v>161</v>
      </c>
      <c r="BY3" s="45" t="s">
        <v>390</v>
      </c>
      <c r="BZ3" s="122" t="s">
        <v>39</v>
      </c>
      <c r="CA3" s="120" t="s">
        <v>38</v>
      </c>
      <c r="CB3" s="75" t="s">
        <v>161</v>
      </c>
      <c r="CC3" s="45" t="s">
        <v>390</v>
      </c>
      <c r="CD3" s="122" t="s">
        <v>39</v>
      </c>
      <c r="CE3" s="120" t="s">
        <v>38</v>
      </c>
      <c r="CF3" s="75" t="s">
        <v>161</v>
      </c>
      <c r="CG3" s="45" t="s">
        <v>390</v>
      </c>
      <c r="CH3" s="122" t="s">
        <v>39</v>
      </c>
      <c r="CI3" s="120" t="s">
        <v>38</v>
      </c>
      <c r="CJ3" s="75" t="s">
        <v>161</v>
      </c>
      <c r="CK3" s="45" t="s">
        <v>390</v>
      </c>
      <c r="CL3" s="122" t="s">
        <v>39</v>
      </c>
      <c r="CM3" s="120" t="s">
        <v>38</v>
      </c>
      <c r="CN3" s="75" t="s">
        <v>161</v>
      </c>
      <c r="CO3" s="45" t="s">
        <v>390</v>
      </c>
      <c r="CP3" s="122" t="s">
        <v>39</v>
      </c>
      <c r="CQ3" s="120" t="s">
        <v>38</v>
      </c>
      <c r="CR3" s="75" t="s">
        <v>161</v>
      </c>
      <c r="CS3" s="45" t="s">
        <v>390</v>
      </c>
      <c r="CT3" s="122" t="s">
        <v>39</v>
      </c>
      <c r="CU3" s="120" t="s">
        <v>38</v>
      </c>
      <c r="CV3" s="75" t="s">
        <v>161</v>
      </c>
      <c r="CW3" s="45" t="s">
        <v>390</v>
      </c>
      <c r="CX3" s="122" t="s">
        <v>39</v>
      </c>
      <c r="CY3" s="120" t="s">
        <v>38</v>
      </c>
      <c r="CZ3" s="75" t="s">
        <v>161</v>
      </c>
      <c r="DA3" s="45" t="s">
        <v>390</v>
      </c>
      <c r="DB3" s="122" t="s">
        <v>39</v>
      </c>
      <c r="DC3" s="120" t="s">
        <v>38</v>
      </c>
      <c r="DD3" s="75" t="s">
        <v>161</v>
      </c>
      <c r="DE3" s="45" t="s">
        <v>390</v>
      </c>
      <c r="DF3" s="122" t="s">
        <v>39</v>
      </c>
      <c r="DG3" s="120" t="s">
        <v>38</v>
      </c>
      <c r="DH3" s="75" t="s">
        <v>161</v>
      </c>
      <c r="DI3" s="45" t="s">
        <v>390</v>
      </c>
      <c r="DJ3" s="122" t="s">
        <v>39</v>
      </c>
      <c r="DK3" s="120" t="s">
        <v>38</v>
      </c>
      <c r="DL3" s="75" t="s">
        <v>161</v>
      </c>
      <c r="DM3" s="45" t="s">
        <v>390</v>
      </c>
      <c r="DN3" s="122" t="s">
        <v>39</v>
      </c>
      <c r="DO3" s="120" t="s">
        <v>38</v>
      </c>
      <c r="DP3" s="75" t="s">
        <v>161</v>
      </c>
      <c r="DQ3" s="45" t="s">
        <v>390</v>
      </c>
      <c r="DR3" s="122" t="s">
        <v>39</v>
      </c>
      <c r="DS3" s="120" t="s">
        <v>38</v>
      </c>
      <c r="DT3" s="75" t="s">
        <v>161</v>
      </c>
      <c r="DU3" s="45" t="s">
        <v>390</v>
      </c>
    </row>
    <row r="4" spans="1:125" s="2" customFormat="1" ht="13.5">
      <c r="A4" s="111"/>
      <c r="B4" s="117"/>
      <c r="C4" s="111"/>
      <c r="D4" s="64" t="s">
        <v>399</v>
      </c>
      <c r="E4" s="76" t="s">
        <v>399</v>
      </c>
      <c r="F4" s="123"/>
      <c r="G4" s="121"/>
      <c r="H4" s="64" t="s">
        <v>399</v>
      </c>
      <c r="I4" s="76" t="s">
        <v>399</v>
      </c>
      <c r="J4" s="123"/>
      <c r="K4" s="121"/>
      <c r="L4" s="64" t="s">
        <v>399</v>
      </c>
      <c r="M4" s="76" t="s">
        <v>399</v>
      </c>
      <c r="N4" s="123"/>
      <c r="O4" s="121"/>
      <c r="P4" s="64" t="s">
        <v>399</v>
      </c>
      <c r="Q4" s="76" t="s">
        <v>399</v>
      </c>
      <c r="R4" s="123"/>
      <c r="S4" s="121"/>
      <c r="T4" s="64" t="s">
        <v>399</v>
      </c>
      <c r="U4" s="76" t="s">
        <v>399</v>
      </c>
      <c r="V4" s="123"/>
      <c r="W4" s="121"/>
      <c r="X4" s="64" t="s">
        <v>399</v>
      </c>
      <c r="Y4" s="76" t="s">
        <v>399</v>
      </c>
      <c r="Z4" s="123"/>
      <c r="AA4" s="121"/>
      <c r="AB4" s="64" t="s">
        <v>399</v>
      </c>
      <c r="AC4" s="76" t="s">
        <v>399</v>
      </c>
      <c r="AD4" s="123"/>
      <c r="AE4" s="121"/>
      <c r="AF4" s="64" t="s">
        <v>399</v>
      </c>
      <c r="AG4" s="76" t="s">
        <v>399</v>
      </c>
      <c r="AH4" s="123"/>
      <c r="AI4" s="121"/>
      <c r="AJ4" s="64" t="s">
        <v>399</v>
      </c>
      <c r="AK4" s="76" t="s">
        <v>399</v>
      </c>
      <c r="AL4" s="123"/>
      <c r="AM4" s="121"/>
      <c r="AN4" s="64" t="s">
        <v>399</v>
      </c>
      <c r="AO4" s="76" t="s">
        <v>399</v>
      </c>
      <c r="AP4" s="123"/>
      <c r="AQ4" s="121"/>
      <c r="AR4" s="64" t="s">
        <v>399</v>
      </c>
      <c r="AS4" s="76" t="s">
        <v>399</v>
      </c>
      <c r="AT4" s="123"/>
      <c r="AU4" s="121"/>
      <c r="AV4" s="64" t="s">
        <v>399</v>
      </c>
      <c r="AW4" s="76" t="s">
        <v>399</v>
      </c>
      <c r="AX4" s="123"/>
      <c r="AY4" s="121"/>
      <c r="AZ4" s="64" t="s">
        <v>399</v>
      </c>
      <c r="BA4" s="76" t="s">
        <v>399</v>
      </c>
      <c r="BB4" s="123"/>
      <c r="BC4" s="121"/>
      <c r="BD4" s="64" t="s">
        <v>399</v>
      </c>
      <c r="BE4" s="76" t="s">
        <v>399</v>
      </c>
      <c r="BF4" s="123"/>
      <c r="BG4" s="121"/>
      <c r="BH4" s="64" t="s">
        <v>399</v>
      </c>
      <c r="BI4" s="76" t="s">
        <v>399</v>
      </c>
      <c r="BJ4" s="123"/>
      <c r="BK4" s="121"/>
      <c r="BL4" s="64" t="s">
        <v>399</v>
      </c>
      <c r="BM4" s="76" t="s">
        <v>399</v>
      </c>
      <c r="BN4" s="123"/>
      <c r="BO4" s="121"/>
      <c r="BP4" s="64" t="s">
        <v>399</v>
      </c>
      <c r="BQ4" s="76" t="s">
        <v>399</v>
      </c>
      <c r="BR4" s="123"/>
      <c r="BS4" s="123"/>
      <c r="BT4" s="64" t="s">
        <v>399</v>
      </c>
      <c r="BU4" s="76" t="s">
        <v>399</v>
      </c>
      <c r="BV4" s="123"/>
      <c r="BW4" s="121"/>
      <c r="BX4" s="64" t="s">
        <v>399</v>
      </c>
      <c r="BY4" s="76" t="s">
        <v>399</v>
      </c>
      <c r="BZ4" s="123"/>
      <c r="CA4" s="121"/>
      <c r="CB4" s="64" t="s">
        <v>399</v>
      </c>
      <c r="CC4" s="76" t="s">
        <v>399</v>
      </c>
      <c r="CD4" s="123"/>
      <c r="CE4" s="121"/>
      <c r="CF4" s="64" t="s">
        <v>399</v>
      </c>
      <c r="CG4" s="76" t="s">
        <v>399</v>
      </c>
      <c r="CH4" s="123"/>
      <c r="CI4" s="121"/>
      <c r="CJ4" s="64" t="s">
        <v>399</v>
      </c>
      <c r="CK4" s="76" t="s">
        <v>399</v>
      </c>
      <c r="CL4" s="123"/>
      <c r="CM4" s="121"/>
      <c r="CN4" s="64" t="s">
        <v>399</v>
      </c>
      <c r="CO4" s="76" t="s">
        <v>399</v>
      </c>
      <c r="CP4" s="123"/>
      <c r="CQ4" s="121"/>
      <c r="CR4" s="64" t="s">
        <v>399</v>
      </c>
      <c r="CS4" s="76" t="s">
        <v>399</v>
      </c>
      <c r="CT4" s="123"/>
      <c r="CU4" s="121"/>
      <c r="CV4" s="64" t="s">
        <v>399</v>
      </c>
      <c r="CW4" s="76" t="s">
        <v>399</v>
      </c>
      <c r="CX4" s="123"/>
      <c r="CY4" s="121"/>
      <c r="CZ4" s="64" t="s">
        <v>399</v>
      </c>
      <c r="DA4" s="76" t="s">
        <v>399</v>
      </c>
      <c r="DB4" s="123"/>
      <c r="DC4" s="121"/>
      <c r="DD4" s="64" t="s">
        <v>399</v>
      </c>
      <c r="DE4" s="76" t="s">
        <v>399</v>
      </c>
      <c r="DF4" s="123"/>
      <c r="DG4" s="121"/>
      <c r="DH4" s="64" t="s">
        <v>399</v>
      </c>
      <c r="DI4" s="76" t="s">
        <v>399</v>
      </c>
      <c r="DJ4" s="123"/>
      <c r="DK4" s="121"/>
      <c r="DL4" s="64" t="s">
        <v>399</v>
      </c>
      <c r="DM4" s="76" t="s">
        <v>399</v>
      </c>
      <c r="DN4" s="123"/>
      <c r="DO4" s="121"/>
      <c r="DP4" s="64" t="s">
        <v>399</v>
      </c>
      <c r="DQ4" s="76" t="s">
        <v>399</v>
      </c>
      <c r="DR4" s="123"/>
      <c r="DS4" s="121"/>
      <c r="DT4" s="64" t="s">
        <v>399</v>
      </c>
      <c r="DU4" s="76" t="s">
        <v>399</v>
      </c>
    </row>
    <row r="5" spans="1:125" ht="13.5">
      <c r="A5" s="77" t="s">
        <v>202</v>
      </c>
      <c r="B5" s="78" t="s">
        <v>274</v>
      </c>
      <c r="C5" s="79" t="s">
        <v>275</v>
      </c>
      <c r="D5" s="23">
        <f aca="true" t="shared" si="0" ref="D5:E27">H5+L5+P5+T5+X5+AB5+AF5+AJ5+AN5+AR5+AV5+AZ5+BD5+BH5+BL5+BP5+BT5+BX5+CB5+CF5+CJ5+CN5+CR5+CV5+CZ5+DD5+DH5+DL5+DP5+DT5</f>
        <v>72497</v>
      </c>
      <c r="E5" s="23">
        <f t="shared" si="0"/>
        <v>64691</v>
      </c>
      <c r="F5" s="65" t="s">
        <v>267</v>
      </c>
      <c r="G5" s="69" t="s">
        <v>45</v>
      </c>
      <c r="H5" s="23">
        <v>0</v>
      </c>
      <c r="I5" s="23">
        <v>23405</v>
      </c>
      <c r="J5" s="65" t="s">
        <v>269</v>
      </c>
      <c r="K5" s="69" t="s">
        <v>139</v>
      </c>
      <c r="L5" s="23">
        <v>37445</v>
      </c>
      <c r="M5" s="23">
        <v>21866</v>
      </c>
      <c r="N5" s="65" t="s">
        <v>270</v>
      </c>
      <c r="O5" s="69" t="s">
        <v>46</v>
      </c>
      <c r="P5" s="23">
        <v>35052</v>
      </c>
      <c r="Q5" s="23">
        <v>19420</v>
      </c>
      <c r="R5" s="65"/>
      <c r="S5" s="69"/>
      <c r="T5" s="23"/>
      <c r="U5" s="23"/>
      <c r="V5" s="65"/>
      <c r="W5" s="69"/>
      <c r="X5" s="23"/>
      <c r="Y5" s="23"/>
      <c r="Z5" s="65"/>
      <c r="AA5" s="69"/>
      <c r="AB5" s="23"/>
      <c r="AC5" s="23"/>
      <c r="AD5" s="65"/>
      <c r="AE5" s="69"/>
      <c r="AF5" s="23"/>
      <c r="AG5" s="23"/>
      <c r="AH5" s="65"/>
      <c r="AI5" s="69"/>
      <c r="AJ5" s="23"/>
      <c r="AK5" s="23"/>
      <c r="AL5" s="65"/>
      <c r="AM5" s="69"/>
      <c r="AN5" s="23"/>
      <c r="AO5" s="23"/>
      <c r="AP5" s="65"/>
      <c r="AQ5" s="69"/>
      <c r="AR5" s="23"/>
      <c r="AS5" s="23"/>
      <c r="AT5" s="65"/>
      <c r="AU5" s="69"/>
      <c r="AV5" s="23"/>
      <c r="AW5" s="23"/>
      <c r="AX5" s="65"/>
      <c r="AY5" s="69"/>
      <c r="AZ5" s="23"/>
      <c r="BA5" s="23"/>
      <c r="BB5" s="65"/>
      <c r="BC5" s="69"/>
      <c r="BD5" s="23"/>
      <c r="BE5" s="23"/>
      <c r="BF5" s="65"/>
      <c r="BG5" s="69"/>
      <c r="BH5" s="23"/>
      <c r="BI5" s="23"/>
      <c r="BJ5" s="65"/>
      <c r="BK5" s="69"/>
      <c r="BL5" s="23"/>
      <c r="BM5" s="23"/>
      <c r="BN5" s="65"/>
      <c r="BO5" s="69"/>
      <c r="BP5" s="23"/>
      <c r="BQ5" s="23"/>
      <c r="BR5" s="65"/>
      <c r="BS5" s="69"/>
      <c r="BT5" s="23"/>
      <c r="BU5" s="23"/>
      <c r="BV5" s="65"/>
      <c r="BW5" s="69"/>
      <c r="BX5" s="23"/>
      <c r="BY5" s="23"/>
      <c r="BZ5" s="65"/>
      <c r="CA5" s="69"/>
      <c r="CB5" s="23"/>
      <c r="CC5" s="23"/>
      <c r="CD5" s="65"/>
      <c r="CE5" s="69"/>
      <c r="CF5" s="23"/>
      <c r="CG5" s="23"/>
      <c r="CH5" s="65"/>
      <c r="CI5" s="69"/>
      <c r="CJ5" s="23"/>
      <c r="CK5" s="23"/>
      <c r="CL5" s="65"/>
      <c r="CM5" s="69"/>
      <c r="CN5" s="23"/>
      <c r="CO5" s="23"/>
      <c r="CP5" s="65"/>
      <c r="CQ5" s="69"/>
      <c r="CR5" s="23"/>
      <c r="CS5" s="23"/>
      <c r="CT5" s="65"/>
      <c r="CU5" s="69"/>
      <c r="CV5" s="23"/>
      <c r="CW5" s="23"/>
      <c r="CX5" s="65"/>
      <c r="CY5" s="69"/>
      <c r="CZ5" s="23"/>
      <c r="DA5" s="23"/>
      <c r="DB5" s="65"/>
      <c r="DC5" s="69"/>
      <c r="DD5" s="23"/>
      <c r="DE5" s="23"/>
      <c r="DF5" s="65"/>
      <c r="DG5" s="69"/>
      <c r="DH5" s="23"/>
      <c r="DI5" s="23"/>
      <c r="DJ5" s="65"/>
      <c r="DK5" s="69"/>
      <c r="DL5" s="23"/>
      <c r="DM5" s="23"/>
      <c r="DN5" s="65"/>
      <c r="DO5" s="69"/>
      <c r="DP5" s="23"/>
      <c r="DQ5" s="23"/>
      <c r="DR5" s="65"/>
      <c r="DS5" s="69"/>
      <c r="DT5" s="23"/>
      <c r="DU5" s="23"/>
    </row>
    <row r="6" spans="1:125" ht="13.5">
      <c r="A6" s="77" t="s">
        <v>202</v>
      </c>
      <c r="B6" s="78" t="s">
        <v>276</v>
      </c>
      <c r="C6" s="79" t="s">
        <v>277</v>
      </c>
      <c r="D6" s="23">
        <f t="shared" si="0"/>
        <v>0</v>
      </c>
      <c r="E6" s="23">
        <f t="shared" si="0"/>
        <v>446713</v>
      </c>
      <c r="F6" s="65" t="s">
        <v>205</v>
      </c>
      <c r="G6" s="69" t="s">
        <v>47</v>
      </c>
      <c r="H6" s="23">
        <v>0</v>
      </c>
      <c r="I6" s="23">
        <v>270717</v>
      </c>
      <c r="J6" s="65" t="s">
        <v>253</v>
      </c>
      <c r="K6" s="69" t="s">
        <v>48</v>
      </c>
      <c r="L6" s="23">
        <v>0</v>
      </c>
      <c r="M6" s="23">
        <v>18839</v>
      </c>
      <c r="N6" s="65" t="s">
        <v>255</v>
      </c>
      <c r="O6" s="69" t="s">
        <v>49</v>
      </c>
      <c r="P6" s="23">
        <v>0</v>
      </c>
      <c r="Q6" s="23">
        <v>14497</v>
      </c>
      <c r="R6" s="65" t="s">
        <v>257</v>
      </c>
      <c r="S6" s="69" t="s">
        <v>50</v>
      </c>
      <c r="T6" s="23">
        <v>0</v>
      </c>
      <c r="U6" s="23">
        <v>22928</v>
      </c>
      <c r="V6" s="65" t="s">
        <v>259</v>
      </c>
      <c r="W6" s="69" t="s">
        <v>51</v>
      </c>
      <c r="X6" s="23">
        <v>0</v>
      </c>
      <c r="Y6" s="23">
        <v>2679</v>
      </c>
      <c r="Z6" s="65" t="s">
        <v>261</v>
      </c>
      <c r="AA6" s="69" t="s">
        <v>52</v>
      </c>
      <c r="AB6" s="23">
        <v>0</v>
      </c>
      <c r="AC6" s="23">
        <v>34618</v>
      </c>
      <c r="AD6" s="65" t="s">
        <v>263</v>
      </c>
      <c r="AE6" s="69" t="s">
        <v>137</v>
      </c>
      <c r="AF6" s="23">
        <v>0</v>
      </c>
      <c r="AG6" s="23">
        <v>22514</v>
      </c>
      <c r="AH6" s="65" t="s">
        <v>264</v>
      </c>
      <c r="AI6" s="69" t="s">
        <v>53</v>
      </c>
      <c r="AJ6" s="23">
        <v>0</v>
      </c>
      <c r="AK6" s="23">
        <v>26786</v>
      </c>
      <c r="AL6" s="65" t="s">
        <v>266</v>
      </c>
      <c r="AM6" s="69" t="s">
        <v>42</v>
      </c>
      <c r="AN6" s="23">
        <v>0</v>
      </c>
      <c r="AO6" s="23">
        <v>18729</v>
      </c>
      <c r="AP6" s="65" t="s">
        <v>272</v>
      </c>
      <c r="AQ6" s="69" t="s">
        <v>54</v>
      </c>
      <c r="AR6" s="23">
        <v>0</v>
      </c>
      <c r="AS6" s="23">
        <v>14406</v>
      </c>
      <c r="AT6" s="65"/>
      <c r="AU6" s="69"/>
      <c r="AV6" s="23"/>
      <c r="AW6" s="23"/>
      <c r="AX6" s="65"/>
      <c r="AY6" s="69"/>
      <c r="AZ6" s="23"/>
      <c r="BA6" s="23"/>
      <c r="BB6" s="65"/>
      <c r="BC6" s="69"/>
      <c r="BD6" s="23"/>
      <c r="BE6" s="23"/>
      <c r="BF6" s="65"/>
      <c r="BG6" s="69"/>
      <c r="BH6" s="23"/>
      <c r="BI6" s="23"/>
      <c r="BJ6" s="65"/>
      <c r="BK6" s="69"/>
      <c r="BL6" s="23"/>
      <c r="BM6" s="23"/>
      <c r="BN6" s="65"/>
      <c r="BO6" s="69"/>
      <c r="BP6" s="23"/>
      <c r="BQ6" s="23"/>
      <c r="BR6" s="65"/>
      <c r="BS6" s="69"/>
      <c r="BT6" s="23"/>
      <c r="BU6" s="23"/>
      <c r="BV6" s="65"/>
      <c r="BW6" s="69"/>
      <c r="BX6" s="23"/>
      <c r="BY6" s="23"/>
      <c r="BZ6" s="65"/>
      <c r="CA6" s="69"/>
      <c r="CB6" s="23"/>
      <c r="CC6" s="23"/>
      <c r="CD6" s="65"/>
      <c r="CE6" s="69"/>
      <c r="CF6" s="23"/>
      <c r="CG6" s="23"/>
      <c r="CH6" s="65"/>
      <c r="CI6" s="69"/>
      <c r="CJ6" s="23"/>
      <c r="CK6" s="23"/>
      <c r="CL6" s="65"/>
      <c r="CM6" s="69"/>
      <c r="CN6" s="23"/>
      <c r="CO6" s="23"/>
      <c r="CP6" s="65"/>
      <c r="CQ6" s="69"/>
      <c r="CR6" s="23"/>
      <c r="CS6" s="23"/>
      <c r="CT6" s="65"/>
      <c r="CU6" s="69"/>
      <c r="CV6" s="23"/>
      <c r="CW6" s="23"/>
      <c r="CX6" s="65"/>
      <c r="CY6" s="69"/>
      <c r="CZ6" s="23"/>
      <c r="DA6" s="23"/>
      <c r="DB6" s="65"/>
      <c r="DC6" s="69"/>
      <c r="DD6" s="23"/>
      <c r="DE6" s="23"/>
      <c r="DF6" s="65"/>
      <c r="DG6" s="69"/>
      <c r="DH6" s="23"/>
      <c r="DI6" s="23"/>
      <c r="DJ6" s="65"/>
      <c r="DK6" s="69"/>
      <c r="DL6" s="23"/>
      <c r="DM6" s="23"/>
      <c r="DN6" s="65"/>
      <c r="DO6" s="69"/>
      <c r="DP6" s="23"/>
      <c r="DQ6" s="23"/>
      <c r="DR6" s="65"/>
      <c r="DS6" s="69"/>
      <c r="DT6" s="23"/>
      <c r="DU6" s="23"/>
    </row>
    <row r="7" spans="1:125" ht="13.5">
      <c r="A7" s="77" t="s">
        <v>202</v>
      </c>
      <c r="B7" s="78" t="s">
        <v>278</v>
      </c>
      <c r="C7" s="79" t="s">
        <v>279</v>
      </c>
      <c r="D7" s="23">
        <f t="shared" si="0"/>
        <v>231159</v>
      </c>
      <c r="E7" s="23">
        <f t="shared" si="0"/>
        <v>500</v>
      </c>
      <c r="F7" s="65" t="s">
        <v>232</v>
      </c>
      <c r="G7" s="69" t="s">
        <v>55</v>
      </c>
      <c r="H7" s="23">
        <v>102905</v>
      </c>
      <c r="I7" s="23">
        <v>218</v>
      </c>
      <c r="J7" s="65" t="s">
        <v>234</v>
      </c>
      <c r="K7" s="69" t="s">
        <v>56</v>
      </c>
      <c r="L7" s="23">
        <v>44218</v>
      </c>
      <c r="M7" s="23">
        <v>98</v>
      </c>
      <c r="N7" s="65" t="s">
        <v>236</v>
      </c>
      <c r="O7" s="69" t="s">
        <v>57</v>
      </c>
      <c r="P7" s="23">
        <v>84036</v>
      </c>
      <c r="Q7" s="23">
        <v>184</v>
      </c>
      <c r="R7" s="65"/>
      <c r="S7" s="69"/>
      <c r="T7" s="23"/>
      <c r="U7" s="23"/>
      <c r="V7" s="65"/>
      <c r="W7" s="69"/>
      <c r="X7" s="23"/>
      <c r="Y7" s="23"/>
      <c r="Z7" s="65"/>
      <c r="AA7" s="69"/>
      <c r="AB7" s="23"/>
      <c r="AC7" s="23"/>
      <c r="AD7" s="65"/>
      <c r="AE7" s="69"/>
      <c r="AF7" s="23"/>
      <c r="AG7" s="23"/>
      <c r="AH7" s="65"/>
      <c r="AI7" s="69"/>
      <c r="AJ7" s="23"/>
      <c r="AK7" s="23"/>
      <c r="AL7" s="65"/>
      <c r="AM7" s="69"/>
      <c r="AN7" s="23"/>
      <c r="AO7" s="23"/>
      <c r="AP7" s="65"/>
      <c r="AQ7" s="69"/>
      <c r="AR7" s="23"/>
      <c r="AS7" s="23"/>
      <c r="AT7" s="65"/>
      <c r="AU7" s="69"/>
      <c r="AV7" s="23"/>
      <c r="AW7" s="23"/>
      <c r="AX7" s="65"/>
      <c r="AY7" s="69"/>
      <c r="AZ7" s="23"/>
      <c r="BA7" s="23"/>
      <c r="BB7" s="65"/>
      <c r="BC7" s="69"/>
      <c r="BD7" s="23"/>
      <c r="BE7" s="23"/>
      <c r="BF7" s="65"/>
      <c r="BG7" s="69"/>
      <c r="BH7" s="23"/>
      <c r="BI7" s="23"/>
      <c r="BJ7" s="65"/>
      <c r="BK7" s="69"/>
      <c r="BL7" s="23"/>
      <c r="BM7" s="23"/>
      <c r="BN7" s="65"/>
      <c r="BO7" s="69"/>
      <c r="BP7" s="23"/>
      <c r="BQ7" s="23"/>
      <c r="BR7" s="65"/>
      <c r="BS7" s="69"/>
      <c r="BT7" s="23"/>
      <c r="BU7" s="23"/>
      <c r="BV7" s="65"/>
      <c r="BW7" s="69"/>
      <c r="BX7" s="23"/>
      <c r="BY7" s="23"/>
      <c r="BZ7" s="65"/>
      <c r="CA7" s="69"/>
      <c r="CB7" s="23"/>
      <c r="CC7" s="23"/>
      <c r="CD7" s="65"/>
      <c r="CE7" s="69"/>
      <c r="CF7" s="23"/>
      <c r="CG7" s="23"/>
      <c r="CH7" s="65"/>
      <c r="CI7" s="69"/>
      <c r="CJ7" s="23"/>
      <c r="CK7" s="23"/>
      <c r="CL7" s="65"/>
      <c r="CM7" s="69"/>
      <c r="CN7" s="23"/>
      <c r="CO7" s="23"/>
      <c r="CP7" s="65"/>
      <c r="CQ7" s="69"/>
      <c r="CR7" s="23"/>
      <c r="CS7" s="23"/>
      <c r="CT7" s="65"/>
      <c r="CU7" s="69"/>
      <c r="CV7" s="23"/>
      <c r="CW7" s="23"/>
      <c r="CX7" s="65"/>
      <c r="CY7" s="69"/>
      <c r="CZ7" s="23"/>
      <c r="DA7" s="23"/>
      <c r="DB7" s="65"/>
      <c r="DC7" s="69"/>
      <c r="DD7" s="23"/>
      <c r="DE7" s="23"/>
      <c r="DF7" s="65"/>
      <c r="DG7" s="69"/>
      <c r="DH7" s="23"/>
      <c r="DI7" s="23"/>
      <c r="DJ7" s="65"/>
      <c r="DK7" s="69"/>
      <c r="DL7" s="23"/>
      <c r="DM7" s="23"/>
      <c r="DN7" s="65"/>
      <c r="DO7" s="69"/>
      <c r="DP7" s="23"/>
      <c r="DQ7" s="23"/>
      <c r="DR7" s="65"/>
      <c r="DS7" s="69"/>
      <c r="DT7" s="23"/>
      <c r="DU7" s="23"/>
    </row>
    <row r="8" spans="1:125" ht="13.5">
      <c r="A8" s="77" t="s">
        <v>202</v>
      </c>
      <c r="B8" s="78" t="s">
        <v>280</v>
      </c>
      <c r="C8" s="79" t="s">
        <v>281</v>
      </c>
      <c r="D8" s="23">
        <f t="shared" si="0"/>
        <v>66264</v>
      </c>
      <c r="E8" s="23">
        <f t="shared" si="0"/>
        <v>0</v>
      </c>
      <c r="F8" s="65" t="s">
        <v>253</v>
      </c>
      <c r="G8" s="69" t="s">
        <v>48</v>
      </c>
      <c r="H8" s="23">
        <v>27666</v>
      </c>
      <c r="I8" s="23">
        <v>0</v>
      </c>
      <c r="J8" s="65" t="s">
        <v>255</v>
      </c>
      <c r="K8" s="69" t="s">
        <v>49</v>
      </c>
      <c r="L8" s="23">
        <v>13802</v>
      </c>
      <c r="M8" s="23">
        <v>0</v>
      </c>
      <c r="N8" s="65" t="s">
        <v>257</v>
      </c>
      <c r="O8" s="69" t="s">
        <v>50</v>
      </c>
      <c r="P8" s="23">
        <v>24796</v>
      </c>
      <c r="Q8" s="23">
        <v>0</v>
      </c>
      <c r="R8" s="65"/>
      <c r="S8" s="69"/>
      <c r="T8" s="23"/>
      <c r="U8" s="23"/>
      <c r="V8" s="65"/>
      <c r="W8" s="69"/>
      <c r="X8" s="23"/>
      <c r="Y8" s="23"/>
      <c r="Z8" s="65"/>
      <c r="AA8" s="69"/>
      <c r="AB8" s="23"/>
      <c r="AC8" s="23"/>
      <c r="AD8" s="65"/>
      <c r="AE8" s="69"/>
      <c r="AF8" s="23"/>
      <c r="AG8" s="23"/>
      <c r="AH8" s="65"/>
      <c r="AI8" s="69"/>
      <c r="AJ8" s="23"/>
      <c r="AK8" s="23"/>
      <c r="AL8" s="65"/>
      <c r="AM8" s="69"/>
      <c r="AN8" s="23"/>
      <c r="AO8" s="23"/>
      <c r="AP8" s="65"/>
      <c r="AQ8" s="69"/>
      <c r="AR8" s="23"/>
      <c r="AS8" s="23"/>
      <c r="AT8" s="65"/>
      <c r="AU8" s="69"/>
      <c r="AV8" s="23"/>
      <c r="AW8" s="23"/>
      <c r="AX8" s="65"/>
      <c r="AY8" s="69"/>
      <c r="AZ8" s="23"/>
      <c r="BA8" s="23"/>
      <c r="BB8" s="65"/>
      <c r="BC8" s="69"/>
      <c r="BD8" s="23"/>
      <c r="BE8" s="23"/>
      <c r="BF8" s="65"/>
      <c r="BG8" s="69"/>
      <c r="BH8" s="23"/>
      <c r="BI8" s="23"/>
      <c r="BJ8" s="65"/>
      <c r="BK8" s="69"/>
      <c r="BL8" s="23"/>
      <c r="BM8" s="23"/>
      <c r="BN8" s="65"/>
      <c r="BO8" s="69"/>
      <c r="BP8" s="23"/>
      <c r="BQ8" s="23"/>
      <c r="BR8" s="65"/>
      <c r="BS8" s="69"/>
      <c r="BT8" s="23"/>
      <c r="BU8" s="23"/>
      <c r="BV8" s="65"/>
      <c r="BW8" s="69"/>
      <c r="BX8" s="23"/>
      <c r="BY8" s="23"/>
      <c r="BZ8" s="65"/>
      <c r="CA8" s="69"/>
      <c r="CB8" s="23"/>
      <c r="CC8" s="23"/>
      <c r="CD8" s="65"/>
      <c r="CE8" s="69"/>
      <c r="CF8" s="23"/>
      <c r="CG8" s="23"/>
      <c r="CH8" s="65"/>
      <c r="CI8" s="69"/>
      <c r="CJ8" s="23"/>
      <c r="CK8" s="23"/>
      <c r="CL8" s="65"/>
      <c r="CM8" s="69"/>
      <c r="CN8" s="23"/>
      <c r="CO8" s="23"/>
      <c r="CP8" s="65"/>
      <c r="CQ8" s="69"/>
      <c r="CR8" s="23"/>
      <c r="CS8" s="23"/>
      <c r="CT8" s="65"/>
      <c r="CU8" s="69"/>
      <c r="CV8" s="23"/>
      <c r="CW8" s="23"/>
      <c r="CX8" s="65"/>
      <c r="CY8" s="69"/>
      <c r="CZ8" s="23"/>
      <c r="DA8" s="23"/>
      <c r="DB8" s="65"/>
      <c r="DC8" s="69"/>
      <c r="DD8" s="23"/>
      <c r="DE8" s="23"/>
      <c r="DF8" s="65"/>
      <c r="DG8" s="69"/>
      <c r="DH8" s="23"/>
      <c r="DI8" s="23"/>
      <c r="DJ8" s="65"/>
      <c r="DK8" s="69"/>
      <c r="DL8" s="23"/>
      <c r="DM8" s="23"/>
      <c r="DN8" s="65"/>
      <c r="DO8" s="69"/>
      <c r="DP8" s="23"/>
      <c r="DQ8" s="23"/>
      <c r="DR8" s="65"/>
      <c r="DS8" s="69"/>
      <c r="DT8" s="23"/>
      <c r="DU8" s="23"/>
    </row>
    <row r="9" spans="1:125" ht="13.5">
      <c r="A9" s="77" t="s">
        <v>202</v>
      </c>
      <c r="B9" s="78" t="s">
        <v>282</v>
      </c>
      <c r="C9" s="79" t="s">
        <v>283</v>
      </c>
      <c r="D9" s="23">
        <f t="shared" si="0"/>
        <v>352848</v>
      </c>
      <c r="E9" s="23">
        <f t="shared" si="0"/>
        <v>389430</v>
      </c>
      <c r="F9" s="65" t="s">
        <v>203</v>
      </c>
      <c r="G9" s="69" t="s">
        <v>58</v>
      </c>
      <c r="H9" s="23">
        <v>222695</v>
      </c>
      <c r="I9" s="23">
        <v>159043</v>
      </c>
      <c r="J9" s="65" t="s">
        <v>212</v>
      </c>
      <c r="K9" s="69" t="s">
        <v>59</v>
      </c>
      <c r="L9" s="23">
        <v>20017</v>
      </c>
      <c r="M9" s="23">
        <v>38023</v>
      </c>
      <c r="N9" s="65" t="s">
        <v>214</v>
      </c>
      <c r="O9" s="69" t="s">
        <v>60</v>
      </c>
      <c r="P9" s="23">
        <v>5027</v>
      </c>
      <c r="Q9" s="23">
        <v>8486</v>
      </c>
      <c r="R9" s="65" t="s">
        <v>211</v>
      </c>
      <c r="S9" s="69" t="s">
        <v>138</v>
      </c>
      <c r="T9" s="23">
        <v>11307</v>
      </c>
      <c r="U9" s="23">
        <v>16639</v>
      </c>
      <c r="V9" s="65" t="s">
        <v>236</v>
      </c>
      <c r="W9" s="69" t="s">
        <v>57</v>
      </c>
      <c r="X9" s="23">
        <v>10703</v>
      </c>
      <c r="Y9" s="23">
        <v>21061</v>
      </c>
      <c r="Z9" s="65" t="s">
        <v>234</v>
      </c>
      <c r="AA9" s="69" t="s">
        <v>56</v>
      </c>
      <c r="AB9" s="23">
        <v>5589</v>
      </c>
      <c r="AC9" s="23">
        <v>7707</v>
      </c>
      <c r="AD9" s="65" t="s">
        <v>232</v>
      </c>
      <c r="AE9" s="69" t="s">
        <v>55</v>
      </c>
      <c r="AF9" s="23">
        <v>13371</v>
      </c>
      <c r="AG9" s="23">
        <v>21420</v>
      </c>
      <c r="AH9" s="65" t="s">
        <v>230</v>
      </c>
      <c r="AI9" s="69" t="s">
        <v>61</v>
      </c>
      <c r="AJ9" s="23">
        <v>13665</v>
      </c>
      <c r="AK9" s="23">
        <v>26841</v>
      </c>
      <c r="AL9" s="65" t="s">
        <v>224</v>
      </c>
      <c r="AM9" s="69" t="s">
        <v>62</v>
      </c>
      <c r="AN9" s="23">
        <v>6354</v>
      </c>
      <c r="AO9" s="23">
        <v>9809</v>
      </c>
      <c r="AP9" s="65" t="s">
        <v>228</v>
      </c>
      <c r="AQ9" s="69" t="s">
        <v>63</v>
      </c>
      <c r="AR9" s="23">
        <v>3470</v>
      </c>
      <c r="AS9" s="23">
        <v>5170</v>
      </c>
      <c r="AT9" s="65" t="s">
        <v>226</v>
      </c>
      <c r="AU9" s="69" t="s">
        <v>64</v>
      </c>
      <c r="AV9" s="23">
        <v>5100</v>
      </c>
      <c r="AW9" s="23">
        <v>12604</v>
      </c>
      <c r="AX9" s="65" t="s">
        <v>222</v>
      </c>
      <c r="AY9" s="69" t="s">
        <v>65</v>
      </c>
      <c r="AZ9" s="23">
        <v>6648</v>
      </c>
      <c r="BA9" s="23">
        <v>13823</v>
      </c>
      <c r="BB9" s="65" t="s">
        <v>218</v>
      </c>
      <c r="BC9" s="69" t="s">
        <v>66</v>
      </c>
      <c r="BD9" s="23">
        <v>5523</v>
      </c>
      <c r="BE9" s="23">
        <v>11951</v>
      </c>
      <c r="BF9" s="65" t="s">
        <v>220</v>
      </c>
      <c r="BG9" s="69" t="s">
        <v>67</v>
      </c>
      <c r="BH9" s="23">
        <v>10292</v>
      </c>
      <c r="BI9" s="23">
        <v>16876</v>
      </c>
      <c r="BJ9" s="65" t="s">
        <v>216</v>
      </c>
      <c r="BK9" s="69" t="s">
        <v>68</v>
      </c>
      <c r="BL9" s="23">
        <v>13087</v>
      </c>
      <c r="BM9" s="23">
        <v>19977</v>
      </c>
      <c r="BN9" s="65"/>
      <c r="BO9" s="69"/>
      <c r="BP9" s="23"/>
      <c r="BQ9" s="23"/>
      <c r="BR9" s="65"/>
      <c r="BS9" s="69"/>
      <c r="BT9" s="23"/>
      <c r="BU9" s="23"/>
      <c r="BV9" s="65"/>
      <c r="BW9" s="69"/>
      <c r="BX9" s="23"/>
      <c r="BY9" s="23"/>
      <c r="BZ9" s="65"/>
      <c r="CA9" s="69"/>
      <c r="CB9" s="23"/>
      <c r="CC9" s="23"/>
      <c r="CD9" s="65"/>
      <c r="CE9" s="69"/>
      <c r="CF9" s="23"/>
      <c r="CG9" s="23"/>
      <c r="CH9" s="65"/>
      <c r="CI9" s="69"/>
      <c r="CJ9" s="23"/>
      <c r="CK9" s="23"/>
      <c r="CL9" s="65"/>
      <c r="CM9" s="69"/>
      <c r="CN9" s="23"/>
      <c r="CO9" s="23"/>
      <c r="CP9" s="65"/>
      <c r="CQ9" s="69"/>
      <c r="CR9" s="23"/>
      <c r="CS9" s="23"/>
      <c r="CT9" s="65"/>
      <c r="CU9" s="69"/>
      <c r="CV9" s="23"/>
      <c r="CW9" s="23"/>
      <c r="CX9" s="65"/>
      <c r="CY9" s="69"/>
      <c r="CZ9" s="23"/>
      <c r="DA9" s="23"/>
      <c r="DB9" s="65"/>
      <c r="DC9" s="69"/>
      <c r="DD9" s="23"/>
      <c r="DE9" s="23"/>
      <c r="DF9" s="65"/>
      <c r="DG9" s="69"/>
      <c r="DH9" s="23"/>
      <c r="DI9" s="23"/>
      <c r="DJ9" s="65"/>
      <c r="DK9" s="69"/>
      <c r="DL9" s="23"/>
      <c r="DM9" s="23"/>
      <c r="DN9" s="65"/>
      <c r="DO9" s="69"/>
      <c r="DP9" s="23"/>
      <c r="DQ9" s="23"/>
      <c r="DR9" s="65"/>
      <c r="DS9" s="69"/>
      <c r="DT9" s="23"/>
      <c r="DU9" s="23"/>
    </row>
    <row r="10" spans="1:125" ht="13.5">
      <c r="A10" s="77" t="s">
        <v>202</v>
      </c>
      <c r="B10" s="78" t="s">
        <v>284</v>
      </c>
      <c r="C10" s="79" t="s">
        <v>285</v>
      </c>
      <c r="D10" s="23">
        <f t="shared" si="0"/>
        <v>69221</v>
      </c>
      <c r="E10" s="23">
        <f t="shared" si="0"/>
        <v>0</v>
      </c>
      <c r="F10" s="65" t="s">
        <v>226</v>
      </c>
      <c r="G10" s="69" t="s">
        <v>64</v>
      </c>
      <c r="H10" s="23">
        <v>40910</v>
      </c>
      <c r="I10" s="23">
        <v>0</v>
      </c>
      <c r="J10" s="65" t="s">
        <v>228</v>
      </c>
      <c r="K10" s="69" t="s">
        <v>63</v>
      </c>
      <c r="L10" s="23">
        <v>28311</v>
      </c>
      <c r="M10" s="23">
        <v>0</v>
      </c>
      <c r="N10" s="65"/>
      <c r="O10" s="69"/>
      <c r="P10" s="23"/>
      <c r="Q10" s="23"/>
      <c r="R10" s="65"/>
      <c r="S10" s="69"/>
      <c r="T10" s="23"/>
      <c r="U10" s="23"/>
      <c r="V10" s="65"/>
      <c r="W10" s="69"/>
      <c r="X10" s="23"/>
      <c r="Y10" s="23"/>
      <c r="Z10" s="65"/>
      <c r="AA10" s="69"/>
      <c r="AB10" s="23"/>
      <c r="AC10" s="23"/>
      <c r="AD10" s="65"/>
      <c r="AE10" s="69"/>
      <c r="AF10" s="23"/>
      <c r="AG10" s="23"/>
      <c r="AH10" s="65"/>
      <c r="AI10" s="69"/>
      <c r="AJ10" s="23"/>
      <c r="AK10" s="23"/>
      <c r="AL10" s="65"/>
      <c r="AM10" s="69"/>
      <c r="AN10" s="23"/>
      <c r="AO10" s="23"/>
      <c r="AP10" s="65"/>
      <c r="AQ10" s="69"/>
      <c r="AR10" s="23"/>
      <c r="AS10" s="23"/>
      <c r="AT10" s="65"/>
      <c r="AU10" s="69"/>
      <c r="AV10" s="23"/>
      <c r="AW10" s="23"/>
      <c r="AX10" s="65"/>
      <c r="AY10" s="69"/>
      <c r="AZ10" s="23"/>
      <c r="BA10" s="23"/>
      <c r="BB10" s="65"/>
      <c r="BC10" s="69"/>
      <c r="BD10" s="23"/>
      <c r="BE10" s="23"/>
      <c r="BF10" s="65"/>
      <c r="BG10" s="69"/>
      <c r="BH10" s="23"/>
      <c r="BI10" s="23"/>
      <c r="BJ10" s="65"/>
      <c r="BK10" s="69"/>
      <c r="BL10" s="23"/>
      <c r="BM10" s="23"/>
      <c r="BN10" s="65"/>
      <c r="BO10" s="69"/>
      <c r="BP10" s="23"/>
      <c r="BQ10" s="23"/>
      <c r="BR10" s="65"/>
      <c r="BS10" s="69"/>
      <c r="BT10" s="23"/>
      <c r="BU10" s="23"/>
      <c r="BV10" s="65"/>
      <c r="BW10" s="69"/>
      <c r="BX10" s="23"/>
      <c r="BY10" s="23"/>
      <c r="BZ10" s="65"/>
      <c r="CA10" s="69"/>
      <c r="CB10" s="23"/>
      <c r="CC10" s="23"/>
      <c r="CD10" s="65"/>
      <c r="CE10" s="69"/>
      <c r="CF10" s="23"/>
      <c r="CG10" s="23"/>
      <c r="CH10" s="65"/>
      <c r="CI10" s="69"/>
      <c r="CJ10" s="23"/>
      <c r="CK10" s="23"/>
      <c r="CL10" s="65"/>
      <c r="CM10" s="69"/>
      <c r="CN10" s="23"/>
      <c r="CO10" s="23"/>
      <c r="CP10" s="65"/>
      <c r="CQ10" s="69"/>
      <c r="CR10" s="23"/>
      <c r="CS10" s="23"/>
      <c r="CT10" s="65"/>
      <c r="CU10" s="69"/>
      <c r="CV10" s="23"/>
      <c r="CW10" s="23"/>
      <c r="CX10" s="65"/>
      <c r="CY10" s="69"/>
      <c r="CZ10" s="23"/>
      <c r="DA10" s="23"/>
      <c r="DB10" s="65"/>
      <c r="DC10" s="69"/>
      <c r="DD10" s="23"/>
      <c r="DE10" s="23"/>
      <c r="DF10" s="65"/>
      <c r="DG10" s="69"/>
      <c r="DH10" s="23"/>
      <c r="DI10" s="23"/>
      <c r="DJ10" s="65"/>
      <c r="DK10" s="69"/>
      <c r="DL10" s="23"/>
      <c r="DM10" s="23"/>
      <c r="DN10" s="65"/>
      <c r="DO10" s="69"/>
      <c r="DP10" s="23"/>
      <c r="DQ10" s="23"/>
      <c r="DR10" s="65"/>
      <c r="DS10" s="69"/>
      <c r="DT10" s="23"/>
      <c r="DU10" s="23"/>
    </row>
    <row r="11" spans="1:125" ht="13.5">
      <c r="A11" s="77" t="s">
        <v>202</v>
      </c>
      <c r="B11" s="78" t="s">
        <v>286</v>
      </c>
      <c r="C11" s="79" t="s">
        <v>287</v>
      </c>
      <c r="D11" s="23">
        <f t="shared" si="0"/>
        <v>994082</v>
      </c>
      <c r="E11" s="23">
        <f t="shared" si="0"/>
        <v>0</v>
      </c>
      <c r="F11" s="65" t="s">
        <v>205</v>
      </c>
      <c r="G11" s="69" t="s">
        <v>206</v>
      </c>
      <c r="H11" s="23">
        <v>581153</v>
      </c>
      <c r="I11" s="23">
        <v>0</v>
      </c>
      <c r="J11" s="65" t="s">
        <v>209</v>
      </c>
      <c r="K11" s="69" t="s">
        <v>210</v>
      </c>
      <c r="L11" s="23">
        <v>61771</v>
      </c>
      <c r="M11" s="23">
        <v>0</v>
      </c>
      <c r="N11" s="65" t="s">
        <v>253</v>
      </c>
      <c r="O11" s="69" t="s">
        <v>254</v>
      </c>
      <c r="P11" s="23">
        <v>33429</v>
      </c>
      <c r="Q11" s="23">
        <v>0</v>
      </c>
      <c r="R11" s="65" t="s">
        <v>255</v>
      </c>
      <c r="S11" s="69" t="s">
        <v>256</v>
      </c>
      <c r="T11" s="23">
        <v>23099</v>
      </c>
      <c r="U11" s="23">
        <v>0</v>
      </c>
      <c r="V11" s="65" t="s">
        <v>257</v>
      </c>
      <c r="W11" s="69" t="s">
        <v>258</v>
      </c>
      <c r="X11" s="23">
        <v>30682</v>
      </c>
      <c r="Y11" s="23">
        <v>0</v>
      </c>
      <c r="Z11" s="65" t="s">
        <v>259</v>
      </c>
      <c r="AA11" s="69" t="s">
        <v>260</v>
      </c>
      <c r="AB11" s="23">
        <v>24445</v>
      </c>
      <c r="AC11" s="23">
        <v>0</v>
      </c>
      <c r="AD11" s="65" t="s">
        <v>261</v>
      </c>
      <c r="AE11" s="69" t="s">
        <v>262</v>
      </c>
      <c r="AF11" s="23">
        <v>42000</v>
      </c>
      <c r="AG11" s="23">
        <v>0</v>
      </c>
      <c r="AH11" s="65" t="s">
        <v>263</v>
      </c>
      <c r="AI11" s="69" t="s">
        <v>201</v>
      </c>
      <c r="AJ11" s="23">
        <v>32109</v>
      </c>
      <c r="AK11" s="23">
        <v>0</v>
      </c>
      <c r="AL11" s="65" t="s">
        <v>264</v>
      </c>
      <c r="AM11" s="69" t="s">
        <v>265</v>
      </c>
      <c r="AN11" s="23">
        <v>31786</v>
      </c>
      <c r="AO11" s="23">
        <v>0</v>
      </c>
      <c r="AP11" s="65" t="s">
        <v>266</v>
      </c>
      <c r="AQ11" s="69" t="s">
        <v>162</v>
      </c>
      <c r="AR11" s="23">
        <v>24694</v>
      </c>
      <c r="AS11" s="23">
        <v>0</v>
      </c>
      <c r="AT11" s="65" t="s">
        <v>267</v>
      </c>
      <c r="AU11" s="69" t="s">
        <v>268</v>
      </c>
      <c r="AV11" s="23">
        <v>27763</v>
      </c>
      <c r="AW11" s="23">
        <v>0</v>
      </c>
      <c r="AX11" s="65" t="s">
        <v>269</v>
      </c>
      <c r="AY11" s="69" t="s">
        <v>143</v>
      </c>
      <c r="AZ11" s="23">
        <v>26897</v>
      </c>
      <c r="BA11" s="23">
        <v>0</v>
      </c>
      <c r="BB11" s="65" t="s">
        <v>270</v>
      </c>
      <c r="BC11" s="69" t="s">
        <v>271</v>
      </c>
      <c r="BD11" s="23">
        <v>24204</v>
      </c>
      <c r="BE11" s="23">
        <v>0</v>
      </c>
      <c r="BF11" s="65" t="s">
        <v>272</v>
      </c>
      <c r="BG11" s="69" t="s">
        <v>69</v>
      </c>
      <c r="BH11" s="23">
        <v>30050</v>
      </c>
      <c r="BI11" s="23">
        <v>0</v>
      </c>
      <c r="BJ11" s="65"/>
      <c r="BK11" s="69"/>
      <c r="BL11" s="23"/>
      <c r="BM11" s="23"/>
      <c r="BN11" s="65"/>
      <c r="BO11" s="69"/>
      <c r="BP11" s="23"/>
      <c r="BQ11" s="23"/>
      <c r="BR11" s="65"/>
      <c r="BS11" s="69"/>
      <c r="BT11" s="23"/>
      <c r="BU11" s="23"/>
      <c r="BV11" s="65"/>
      <c r="BW11" s="69"/>
      <c r="BX11" s="23"/>
      <c r="BY11" s="23"/>
      <c r="BZ11" s="65"/>
      <c r="CA11" s="69"/>
      <c r="CB11" s="23"/>
      <c r="CC11" s="23"/>
      <c r="CD11" s="65"/>
      <c r="CE11" s="69"/>
      <c r="CF11" s="23"/>
      <c r="CG11" s="23"/>
      <c r="CH11" s="65"/>
      <c r="CI11" s="69"/>
      <c r="CJ11" s="23"/>
      <c r="CK11" s="23"/>
      <c r="CL11" s="65"/>
      <c r="CM11" s="69"/>
      <c r="CN11" s="23"/>
      <c r="CO11" s="23"/>
      <c r="CP11" s="65"/>
      <c r="CQ11" s="69"/>
      <c r="CR11" s="23"/>
      <c r="CS11" s="23"/>
      <c r="CT11" s="65"/>
      <c r="CU11" s="69"/>
      <c r="CV11" s="23"/>
      <c r="CW11" s="23"/>
      <c r="CX11" s="65"/>
      <c r="CY11" s="69"/>
      <c r="CZ11" s="23"/>
      <c r="DA11" s="23"/>
      <c r="DB11" s="65"/>
      <c r="DC11" s="69"/>
      <c r="DD11" s="23"/>
      <c r="DE11" s="23"/>
      <c r="DF11" s="65"/>
      <c r="DG11" s="69"/>
      <c r="DH11" s="23"/>
      <c r="DI11" s="23"/>
      <c r="DJ11" s="65"/>
      <c r="DK11" s="69"/>
      <c r="DL11" s="23"/>
      <c r="DM11" s="23"/>
      <c r="DN11" s="65"/>
      <c r="DO11" s="69"/>
      <c r="DP11" s="23"/>
      <c r="DQ11" s="23"/>
      <c r="DR11" s="65"/>
      <c r="DS11" s="69"/>
      <c r="DT11" s="23"/>
      <c r="DU11" s="23"/>
    </row>
    <row r="12" spans="1:125" ht="13.5">
      <c r="A12" s="77" t="s">
        <v>202</v>
      </c>
      <c r="B12" s="78" t="s">
        <v>288</v>
      </c>
      <c r="C12" s="79" t="s">
        <v>289</v>
      </c>
      <c r="D12" s="23">
        <f t="shared" si="0"/>
        <v>108371</v>
      </c>
      <c r="E12" s="23">
        <f t="shared" si="0"/>
        <v>0</v>
      </c>
      <c r="F12" s="65" t="s">
        <v>216</v>
      </c>
      <c r="G12" s="69" t="s">
        <v>68</v>
      </c>
      <c r="H12" s="23">
        <v>20050</v>
      </c>
      <c r="I12" s="23">
        <v>0</v>
      </c>
      <c r="J12" s="65" t="s">
        <v>218</v>
      </c>
      <c r="K12" s="69" t="s">
        <v>66</v>
      </c>
      <c r="L12" s="23">
        <v>9549</v>
      </c>
      <c r="M12" s="23">
        <v>0</v>
      </c>
      <c r="N12" s="65" t="s">
        <v>220</v>
      </c>
      <c r="O12" s="69" t="s">
        <v>67</v>
      </c>
      <c r="P12" s="23">
        <v>57017</v>
      </c>
      <c r="Q12" s="23">
        <v>0</v>
      </c>
      <c r="R12" s="65" t="s">
        <v>222</v>
      </c>
      <c r="S12" s="69" t="s">
        <v>65</v>
      </c>
      <c r="T12" s="23">
        <v>11470</v>
      </c>
      <c r="U12" s="23">
        <v>0</v>
      </c>
      <c r="V12" s="65" t="s">
        <v>224</v>
      </c>
      <c r="W12" s="69" t="s">
        <v>62</v>
      </c>
      <c r="X12" s="23">
        <v>10285</v>
      </c>
      <c r="Y12" s="23">
        <v>0</v>
      </c>
      <c r="Z12" s="65"/>
      <c r="AA12" s="69"/>
      <c r="AB12" s="23"/>
      <c r="AC12" s="23"/>
      <c r="AD12" s="65"/>
      <c r="AE12" s="69"/>
      <c r="AF12" s="23"/>
      <c r="AG12" s="23"/>
      <c r="AH12" s="65"/>
      <c r="AI12" s="69"/>
      <c r="AJ12" s="23"/>
      <c r="AK12" s="23"/>
      <c r="AL12" s="65"/>
      <c r="AM12" s="69"/>
      <c r="AN12" s="23"/>
      <c r="AO12" s="23"/>
      <c r="AP12" s="65"/>
      <c r="AQ12" s="69"/>
      <c r="AR12" s="23"/>
      <c r="AS12" s="23"/>
      <c r="AT12" s="65"/>
      <c r="AU12" s="69"/>
      <c r="AV12" s="23"/>
      <c r="AW12" s="23"/>
      <c r="AX12" s="65"/>
      <c r="AY12" s="69"/>
      <c r="AZ12" s="23"/>
      <c r="BA12" s="23"/>
      <c r="BB12" s="65"/>
      <c r="BC12" s="69"/>
      <c r="BD12" s="23"/>
      <c r="BE12" s="23"/>
      <c r="BF12" s="65"/>
      <c r="BG12" s="69"/>
      <c r="BH12" s="23"/>
      <c r="BI12" s="23"/>
      <c r="BJ12" s="65"/>
      <c r="BK12" s="69"/>
      <c r="BL12" s="23"/>
      <c r="BM12" s="23"/>
      <c r="BN12" s="65"/>
      <c r="BO12" s="69"/>
      <c r="BP12" s="23"/>
      <c r="BQ12" s="23"/>
      <c r="BR12" s="65"/>
      <c r="BS12" s="69"/>
      <c r="BT12" s="23"/>
      <c r="BU12" s="23"/>
      <c r="BV12" s="65"/>
      <c r="BW12" s="69"/>
      <c r="BX12" s="23"/>
      <c r="BY12" s="23"/>
      <c r="BZ12" s="65"/>
      <c r="CA12" s="69"/>
      <c r="CB12" s="23"/>
      <c r="CC12" s="23"/>
      <c r="CD12" s="65"/>
      <c r="CE12" s="69"/>
      <c r="CF12" s="23"/>
      <c r="CG12" s="23"/>
      <c r="CH12" s="65"/>
      <c r="CI12" s="69"/>
      <c r="CJ12" s="23"/>
      <c r="CK12" s="23"/>
      <c r="CL12" s="65"/>
      <c r="CM12" s="69"/>
      <c r="CN12" s="23"/>
      <c r="CO12" s="23"/>
      <c r="CP12" s="65"/>
      <c r="CQ12" s="69"/>
      <c r="CR12" s="23"/>
      <c r="CS12" s="23"/>
      <c r="CT12" s="65"/>
      <c r="CU12" s="69"/>
      <c r="CV12" s="23"/>
      <c r="CW12" s="23"/>
      <c r="CX12" s="65"/>
      <c r="CY12" s="69"/>
      <c r="CZ12" s="23"/>
      <c r="DA12" s="23"/>
      <c r="DB12" s="65"/>
      <c r="DC12" s="69"/>
      <c r="DD12" s="23"/>
      <c r="DE12" s="23"/>
      <c r="DF12" s="65"/>
      <c r="DG12" s="69"/>
      <c r="DH12" s="23"/>
      <c r="DI12" s="23"/>
      <c r="DJ12" s="65"/>
      <c r="DK12" s="69"/>
      <c r="DL12" s="23"/>
      <c r="DM12" s="23"/>
      <c r="DN12" s="65"/>
      <c r="DO12" s="69"/>
      <c r="DP12" s="23"/>
      <c r="DQ12" s="23"/>
      <c r="DR12" s="65"/>
      <c r="DS12" s="69"/>
      <c r="DT12" s="23"/>
      <c r="DU12" s="23"/>
    </row>
    <row r="13" spans="1:125" ht="13.5">
      <c r="A13" s="77" t="s">
        <v>202</v>
      </c>
      <c r="B13" s="78" t="s">
        <v>290</v>
      </c>
      <c r="C13" s="79" t="s">
        <v>291</v>
      </c>
      <c r="D13" s="23">
        <f t="shared" si="0"/>
        <v>735074</v>
      </c>
      <c r="E13" s="23">
        <f t="shared" si="0"/>
        <v>146532</v>
      </c>
      <c r="F13" s="65" t="s">
        <v>207</v>
      </c>
      <c r="G13" s="69" t="s">
        <v>70</v>
      </c>
      <c r="H13" s="23">
        <v>352809</v>
      </c>
      <c r="I13" s="23">
        <v>56173</v>
      </c>
      <c r="J13" s="65" t="s">
        <v>238</v>
      </c>
      <c r="K13" s="69" t="s">
        <v>71</v>
      </c>
      <c r="L13" s="23">
        <v>50811</v>
      </c>
      <c r="M13" s="23">
        <v>4948</v>
      </c>
      <c r="N13" s="65" t="s">
        <v>240</v>
      </c>
      <c r="O13" s="69" t="s">
        <v>40</v>
      </c>
      <c r="P13" s="23">
        <v>17485</v>
      </c>
      <c r="Q13" s="23">
        <v>5402</v>
      </c>
      <c r="R13" s="65" t="s">
        <v>241</v>
      </c>
      <c r="S13" s="69" t="s">
        <v>72</v>
      </c>
      <c r="T13" s="23">
        <v>33520</v>
      </c>
      <c r="U13" s="23">
        <v>3833</v>
      </c>
      <c r="V13" s="65" t="s">
        <v>242</v>
      </c>
      <c r="W13" s="69" t="s">
        <v>73</v>
      </c>
      <c r="X13" s="23">
        <v>53177</v>
      </c>
      <c r="Y13" s="23">
        <v>7707</v>
      </c>
      <c r="Z13" s="65" t="s">
        <v>244</v>
      </c>
      <c r="AA13" s="69" t="s">
        <v>74</v>
      </c>
      <c r="AB13" s="23">
        <v>17636</v>
      </c>
      <c r="AC13" s="23">
        <v>3361</v>
      </c>
      <c r="AD13" s="65" t="s">
        <v>246</v>
      </c>
      <c r="AE13" s="69" t="s">
        <v>75</v>
      </c>
      <c r="AF13" s="23">
        <v>36036</v>
      </c>
      <c r="AG13" s="23">
        <v>9530</v>
      </c>
      <c r="AH13" s="65" t="s">
        <v>248</v>
      </c>
      <c r="AI13" s="69" t="s">
        <v>135</v>
      </c>
      <c r="AJ13" s="23">
        <v>50525</v>
      </c>
      <c r="AK13" s="23">
        <v>13793</v>
      </c>
      <c r="AL13" s="65" t="s">
        <v>249</v>
      </c>
      <c r="AM13" s="69" t="s">
        <v>76</v>
      </c>
      <c r="AN13" s="23">
        <v>75779</v>
      </c>
      <c r="AO13" s="23">
        <v>23614</v>
      </c>
      <c r="AP13" s="65" t="s">
        <v>251</v>
      </c>
      <c r="AQ13" s="69" t="s">
        <v>77</v>
      </c>
      <c r="AR13" s="23">
        <v>47296</v>
      </c>
      <c r="AS13" s="23">
        <v>18171</v>
      </c>
      <c r="AT13" s="65"/>
      <c r="AU13" s="69"/>
      <c r="AV13" s="23"/>
      <c r="AW13" s="23"/>
      <c r="AX13" s="65"/>
      <c r="AY13" s="69"/>
      <c r="AZ13" s="23"/>
      <c r="BA13" s="23"/>
      <c r="BB13" s="65"/>
      <c r="BC13" s="69"/>
      <c r="BD13" s="23"/>
      <c r="BE13" s="23"/>
      <c r="BF13" s="65"/>
      <c r="BG13" s="69"/>
      <c r="BH13" s="23"/>
      <c r="BI13" s="23"/>
      <c r="BJ13" s="65"/>
      <c r="BK13" s="69"/>
      <c r="BL13" s="23"/>
      <c r="BM13" s="23"/>
      <c r="BN13" s="65"/>
      <c r="BO13" s="69"/>
      <c r="BP13" s="23"/>
      <c r="BQ13" s="23"/>
      <c r="BR13" s="65"/>
      <c r="BS13" s="69"/>
      <c r="BT13" s="23"/>
      <c r="BU13" s="23"/>
      <c r="BV13" s="65"/>
      <c r="BW13" s="69"/>
      <c r="BX13" s="23"/>
      <c r="BY13" s="23"/>
      <c r="BZ13" s="65"/>
      <c r="CA13" s="69"/>
      <c r="CB13" s="23"/>
      <c r="CC13" s="23"/>
      <c r="CD13" s="65"/>
      <c r="CE13" s="69"/>
      <c r="CF13" s="23"/>
      <c r="CG13" s="23"/>
      <c r="CH13" s="65"/>
      <c r="CI13" s="69"/>
      <c r="CJ13" s="23"/>
      <c r="CK13" s="23"/>
      <c r="CL13" s="65"/>
      <c r="CM13" s="69"/>
      <c r="CN13" s="23"/>
      <c r="CO13" s="23"/>
      <c r="CP13" s="65"/>
      <c r="CQ13" s="69"/>
      <c r="CR13" s="23"/>
      <c r="CS13" s="23"/>
      <c r="CT13" s="65"/>
      <c r="CU13" s="69"/>
      <c r="CV13" s="23"/>
      <c r="CW13" s="23"/>
      <c r="CX13" s="65"/>
      <c r="CY13" s="69"/>
      <c r="CZ13" s="23"/>
      <c r="DA13" s="23"/>
      <c r="DB13" s="65"/>
      <c r="DC13" s="69"/>
      <c r="DD13" s="23"/>
      <c r="DE13" s="23"/>
      <c r="DF13" s="65"/>
      <c r="DG13" s="69"/>
      <c r="DH13" s="23"/>
      <c r="DI13" s="23"/>
      <c r="DJ13" s="65"/>
      <c r="DK13" s="69"/>
      <c r="DL13" s="23"/>
      <c r="DM13" s="23"/>
      <c r="DN13" s="65"/>
      <c r="DO13" s="69"/>
      <c r="DP13" s="23"/>
      <c r="DQ13" s="23"/>
      <c r="DR13" s="65"/>
      <c r="DS13" s="69"/>
      <c r="DT13" s="23"/>
      <c r="DU13" s="23"/>
    </row>
    <row r="14" spans="1:125" ht="13.5">
      <c r="A14" s="77" t="s">
        <v>292</v>
      </c>
      <c r="B14" s="78" t="s">
        <v>349</v>
      </c>
      <c r="C14" s="79" t="s">
        <v>350</v>
      </c>
      <c r="D14" s="23">
        <f t="shared" si="0"/>
        <v>0</v>
      </c>
      <c r="E14" s="23">
        <f t="shared" si="0"/>
        <v>240731</v>
      </c>
      <c r="F14" s="65" t="s">
        <v>296</v>
      </c>
      <c r="G14" s="69" t="s">
        <v>78</v>
      </c>
      <c r="H14" s="23">
        <v>0</v>
      </c>
      <c r="I14" s="23">
        <v>205825</v>
      </c>
      <c r="J14" s="65" t="s">
        <v>339</v>
      </c>
      <c r="K14" s="69" t="s">
        <v>79</v>
      </c>
      <c r="L14" s="23">
        <v>0</v>
      </c>
      <c r="M14" s="23">
        <v>9388</v>
      </c>
      <c r="N14" s="65" t="s">
        <v>340</v>
      </c>
      <c r="O14" s="69" t="s">
        <v>80</v>
      </c>
      <c r="P14" s="23">
        <v>0</v>
      </c>
      <c r="Q14" s="23">
        <v>6740</v>
      </c>
      <c r="R14" s="65" t="s">
        <v>385</v>
      </c>
      <c r="S14" s="69" t="s">
        <v>81</v>
      </c>
      <c r="T14" s="23">
        <v>0</v>
      </c>
      <c r="U14" s="23">
        <v>10111</v>
      </c>
      <c r="V14" s="65" t="s">
        <v>386</v>
      </c>
      <c r="W14" s="69" t="s">
        <v>82</v>
      </c>
      <c r="X14" s="23">
        <v>0</v>
      </c>
      <c r="Y14" s="23">
        <v>8667</v>
      </c>
      <c r="Z14" s="65"/>
      <c r="AA14" s="69"/>
      <c r="AB14" s="23"/>
      <c r="AC14" s="23"/>
      <c r="AD14" s="65"/>
      <c r="AE14" s="69"/>
      <c r="AF14" s="23"/>
      <c r="AG14" s="23"/>
      <c r="AH14" s="65"/>
      <c r="AI14" s="69"/>
      <c r="AJ14" s="23"/>
      <c r="AK14" s="23"/>
      <c r="AL14" s="65"/>
      <c r="AM14" s="69"/>
      <c r="AN14" s="23"/>
      <c r="AO14" s="23"/>
      <c r="AP14" s="65"/>
      <c r="AQ14" s="69"/>
      <c r="AR14" s="23"/>
      <c r="AS14" s="23"/>
      <c r="AT14" s="65"/>
      <c r="AU14" s="69"/>
      <c r="AV14" s="23"/>
      <c r="AW14" s="23"/>
      <c r="AX14" s="65"/>
      <c r="AY14" s="69"/>
      <c r="AZ14" s="23"/>
      <c r="BA14" s="23"/>
      <c r="BB14" s="65"/>
      <c r="BC14" s="69"/>
      <c r="BD14" s="23"/>
      <c r="BE14" s="23"/>
      <c r="BF14" s="65"/>
      <c r="BG14" s="69"/>
      <c r="BH14" s="23"/>
      <c r="BI14" s="23"/>
      <c r="BJ14" s="65"/>
      <c r="BK14" s="69"/>
      <c r="BL14" s="23"/>
      <c r="BM14" s="23"/>
      <c r="BN14" s="65"/>
      <c r="BO14" s="69"/>
      <c r="BP14" s="23"/>
      <c r="BQ14" s="23"/>
      <c r="BR14" s="65"/>
      <c r="BS14" s="69"/>
      <c r="BT14" s="23"/>
      <c r="BU14" s="23"/>
      <c r="BV14" s="65"/>
      <c r="BW14" s="69"/>
      <c r="BX14" s="23"/>
      <c r="BY14" s="23"/>
      <c r="BZ14" s="65"/>
      <c r="CA14" s="69"/>
      <c r="CB14" s="23"/>
      <c r="CC14" s="23"/>
      <c r="CD14" s="65"/>
      <c r="CE14" s="69"/>
      <c r="CF14" s="23"/>
      <c r="CG14" s="23"/>
      <c r="CH14" s="65"/>
      <c r="CI14" s="69"/>
      <c r="CJ14" s="23"/>
      <c r="CK14" s="23"/>
      <c r="CL14" s="65"/>
      <c r="CM14" s="69"/>
      <c r="CN14" s="23"/>
      <c r="CO14" s="23"/>
      <c r="CP14" s="65"/>
      <c r="CQ14" s="69"/>
      <c r="CR14" s="23"/>
      <c r="CS14" s="23"/>
      <c r="CT14" s="65"/>
      <c r="CU14" s="69"/>
      <c r="CV14" s="23"/>
      <c r="CW14" s="23"/>
      <c r="CX14" s="65"/>
      <c r="CY14" s="69"/>
      <c r="CZ14" s="23"/>
      <c r="DA14" s="23"/>
      <c r="DB14" s="65"/>
      <c r="DC14" s="69"/>
      <c r="DD14" s="23"/>
      <c r="DE14" s="23"/>
      <c r="DF14" s="65"/>
      <c r="DG14" s="69"/>
      <c r="DH14" s="23"/>
      <c r="DI14" s="23"/>
      <c r="DJ14" s="65"/>
      <c r="DK14" s="69"/>
      <c r="DL14" s="23"/>
      <c r="DM14" s="23"/>
      <c r="DN14" s="65"/>
      <c r="DO14" s="69"/>
      <c r="DP14" s="23"/>
      <c r="DQ14" s="23"/>
      <c r="DR14" s="65"/>
      <c r="DS14" s="69"/>
      <c r="DT14" s="23"/>
      <c r="DU14" s="23"/>
    </row>
    <row r="15" spans="1:125" ht="13.5">
      <c r="A15" s="77" t="s">
        <v>292</v>
      </c>
      <c r="B15" s="78" t="s">
        <v>351</v>
      </c>
      <c r="C15" s="79" t="s">
        <v>352</v>
      </c>
      <c r="D15" s="23">
        <f t="shared" si="0"/>
        <v>164596</v>
      </c>
      <c r="E15" s="23">
        <f t="shared" si="0"/>
        <v>192508</v>
      </c>
      <c r="F15" s="65" t="s">
        <v>297</v>
      </c>
      <c r="G15" s="69" t="s">
        <v>83</v>
      </c>
      <c r="H15" s="23">
        <v>130672</v>
      </c>
      <c r="I15" s="23">
        <v>152782</v>
      </c>
      <c r="J15" s="65" t="s">
        <v>326</v>
      </c>
      <c r="K15" s="69" t="s">
        <v>84</v>
      </c>
      <c r="L15" s="23">
        <v>14678</v>
      </c>
      <c r="M15" s="23">
        <v>16925</v>
      </c>
      <c r="N15" s="65" t="s">
        <v>327</v>
      </c>
      <c r="O15" s="69" t="s">
        <v>85</v>
      </c>
      <c r="P15" s="23">
        <v>19246</v>
      </c>
      <c r="Q15" s="23">
        <v>22801</v>
      </c>
      <c r="R15" s="65"/>
      <c r="S15" s="69"/>
      <c r="T15" s="23"/>
      <c r="U15" s="23"/>
      <c r="V15" s="65"/>
      <c r="W15" s="69"/>
      <c r="X15" s="23"/>
      <c r="Y15" s="23"/>
      <c r="Z15" s="65"/>
      <c r="AA15" s="69"/>
      <c r="AB15" s="23"/>
      <c r="AC15" s="23"/>
      <c r="AD15" s="65"/>
      <c r="AE15" s="69"/>
      <c r="AF15" s="23"/>
      <c r="AG15" s="23"/>
      <c r="AH15" s="65"/>
      <c r="AI15" s="69"/>
      <c r="AJ15" s="23"/>
      <c r="AK15" s="23"/>
      <c r="AL15" s="65"/>
      <c r="AM15" s="69"/>
      <c r="AN15" s="23"/>
      <c r="AO15" s="23"/>
      <c r="AP15" s="65"/>
      <c r="AQ15" s="69"/>
      <c r="AR15" s="23"/>
      <c r="AS15" s="23"/>
      <c r="AT15" s="65"/>
      <c r="AU15" s="69"/>
      <c r="AV15" s="23"/>
      <c r="AW15" s="23"/>
      <c r="AX15" s="65"/>
      <c r="AY15" s="69"/>
      <c r="AZ15" s="23"/>
      <c r="BA15" s="23"/>
      <c r="BB15" s="65"/>
      <c r="BC15" s="69"/>
      <c r="BD15" s="23"/>
      <c r="BE15" s="23"/>
      <c r="BF15" s="65"/>
      <c r="BG15" s="69"/>
      <c r="BH15" s="23"/>
      <c r="BI15" s="23"/>
      <c r="BJ15" s="65"/>
      <c r="BK15" s="69"/>
      <c r="BL15" s="23"/>
      <c r="BM15" s="23"/>
      <c r="BN15" s="65"/>
      <c r="BO15" s="69"/>
      <c r="BP15" s="23"/>
      <c r="BQ15" s="23"/>
      <c r="BR15" s="65"/>
      <c r="BS15" s="69"/>
      <c r="BT15" s="23"/>
      <c r="BU15" s="23"/>
      <c r="BV15" s="65"/>
      <c r="BW15" s="69"/>
      <c r="BX15" s="23"/>
      <c r="BY15" s="23"/>
      <c r="BZ15" s="65"/>
      <c r="CA15" s="69"/>
      <c r="CB15" s="23"/>
      <c r="CC15" s="23"/>
      <c r="CD15" s="65"/>
      <c r="CE15" s="69"/>
      <c r="CF15" s="23"/>
      <c r="CG15" s="23"/>
      <c r="CH15" s="65"/>
      <c r="CI15" s="69"/>
      <c r="CJ15" s="23"/>
      <c r="CK15" s="23"/>
      <c r="CL15" s="65"/>
      <c r="CM15" s="69"/>
      <c r="CN15" s="23"/>
      <c r="CO15" s="23"/>
      <c r="CP15" s="65"/>
      <c r="CQ15" s="69"/>
      <c r="CR15" s="23"/>
      <c r="CS15" s="23"/>
      <c r="CT15" s="65"/>
      <c r="CU15" s="69"/>
      <c r="CV15" s="23"/>
      <c r="CW15" s="23"/>
      <c r="CX15" s="65"/>
      <c r="CY15" s="69"/>
      <c r="CZ15" s="23"/>
      <c r="DA15" s="23"/>
      <c r="DB15" s="65"/>
      <c r="DC15" s="69"/>
      <c r="DD15" s="23"/>
      <c r="DE15" s="23"/>
      <c r="DF15" s="65"/>
      <c r="DG15" s="69"/>
      <c r="DH15" s="23"/>
      <c r="DI15" s="23"/>
      <c r="DJ15" s="65"/>
      <c r="DK15" s="69"/>
      <c r="DL15" s="23"/>
      <c r="DM15" s="23"/>
      <c r="DN15" s="65"/>
      <c r="DO15" s="69"/>
      <c r="DP15" s="23"/>
      <c r="DQ15" s="23"/>
      <c r="DR15" s="65"/>
      <c r="DS15" s="69"/>
      <c r="DT15" s="23"/>
      <c r="DU15" s="23"/>
    </row>
    <row r="16" spans="1:125" ht="13.5">
      <c r="A16" s="77" t="s">
        <v>292</v>
      </c>
      <c r="B16" s="78" t="s">
        <v>353</v>
      </c>
      <c r="C16" s="79" t="s">
        <v>354</v>
      </c>
      <c r="D16" s="23">
        <f t="shared" si="0"/>
        <v>144584</v>
      </c>
      <c r="E16" s="23">
        <f t="shared" si="0"/>
        <v>132455</v>
      </c>
      <c r="F16" s="65" t="s">
        <v>298</v>
      </c>
      <c r="G16" s="69" t="s">
        <v>86</v>
      </c>
      <c r="H16" s="23">
        <v>117113</v>
      </c>
      <c r="I16" s="23">
        <v>94043</v>
      </c>
      <c r="J16" s="65" t="s">
        <v>309</v>
      </c>
      <c r="K16" s="69" t="s">
        <v>87</v>
      </c>
      <c r="L16" s="23">
        <v>15904</v>
      </c>
      <c r="M16" s="23">
        <v>26491</v>
      </c>
      <c r="N16" s="65" t="s">
        <v>310</v>
      </c>
      <c r="O16" s="69" t="s">
        <v>88</v>
      </c>
      <c r="P16" s="23">
        <v>11567</v>
      </c>
      <c r="Q16" s="23">
        <v>11921</v>
      </c>
      <c r="R16" s="65"/>
      <c r="S16" s="69"/>
      <c r="T16" s="23"/>
      <c r="U16" s="23"/>
      <c r="V16" s="65"/>
      <c r="W16" s="69"/>
      <c r="X16" s="23"/>
      <c r="Y16" s="23"/>
      <c r="Z16" s="65"/>
      <c r="AA16" s="69"/>
      <c r="AB16" s="23"/>
      <c r="AC16" s="23"/>
      <c r="AD16" s="65"/>
      <c r="AE16" s="69"/>
      <c r="AF16" s="23"/>
      <c r="AG16" s="23"/>
      <c r="AH16" s="65"/>
      <c r="AI16" s="69"/>
      <c r="AJ16" s="23"/>
      <c r="AK16" s="23"/>
      <c r="AL16" s="65"/>
      <c r="AM16" s="69"/>
      <c r="AN16" s="23"/>
      <c r="AO16" s="23"/>
      <c r="AP16" s="65"/>
      <c r="AQ16" s="69"/>
      <c r="AR16" s="23"/>
      <c r="AS16" s="23"/>
      <c r="AT16" s="65"/>
      <c r="AU16" s="69"/>
      <c r="AV16" s="23"/>
      <c r="AW16" s="23"/>
      <c r="AX16" s="65"/>
      <c r="AY16" s="69"/>
      <c r="AZ16" s="23"/>
      <c r="BA16" s="23"/>
      <c r="BB16" s="65"/>
      <c r="BC16" s="69"/>
      <c r="BD16" s="23"/>
      <c r="BE16" s="23"/>
      <c r="BF16" s="65"/>
      <c r="BG16" s="69"/>
      <c r="BH16" s="23"/>
      <c r="BI16" s="23"/>
      <c r="BJ16" s="65"/>
      <c r="BK16" s="69"/>
      <c r="BL16" s="23"/>
      <c r="BM16" s="23"/>
      <c r="BN16" s="65"/>
      <c r="BO16" s="69"/>
      <c r="BP16" s="23"/>
      <c r="BQ16" s="23"/>
      <c r="BR16" s="65"/>
      <c r="BS16" s="69"/>
      <c r="BT16" s="23"/>
      <c r="BU16" s="23"/>
      <c r="BV16" s="65"/>
      <c r="BW16" s="69"/>
      <c r="BX16" s="23"/>
      <c r="BY16" s="23"/>
      <c r="BZ16" s="65"/>
      <c r="CA16" s="69"/>
      <c r="CB16" s="23"/>
      <c r="CC16" s="23"/>
      <c r="CD16" s="65"/>
      <c r="CE16" s="69"/>
      <c r="CF16" s="23"/>
      <c r="CG16" s="23"/>
      <c r="CH16" s="65"/>
      <c r="CI16" s="69"/>
      <c r="CJ16" s="23"/>
      <c r="CK16" s="23"/>
      <c r="CL16" s="65"/>
      <c r="CM16" s="69"/>
      <c r="CN16" s="23"/>
      <c r="CO16" s="23"/>
      <c r="CP16" s="65"/>
      <c r="CQ16" s="69"/>
      <c r="CR16" s="23"/>
      <c r="CS16" s="23"/>
      <c r="CT16" s="65"/>
      <c r="CU16" s="69"/>
      <c r="CV16" s="23"/>
      <c r="CW16" s="23"/>
      <c r="CX16" s="65"/>
      <c r="CY16" s="69"/>
      <c r="CZ16" s="23"/>
      <c r="DA16" s="23"/>
      <c r="DB16" s="65"/>
      <c r="DC16" s="69"/>
      <c r="DD16" s="23"/>
      <c r="DE16" s="23"/>
      <c r="DF16" s="65"/>
      <c r="DG16" s="69"/>
      <c r="DH16" s="23"/>
      <c r="DI16" s="23"/>
      <c r="DJ16" s="65"/>
      <c r="DK16" s="69"/>
      <c r="DL16" s="23"/>
      <c r="DM16" s="23"/>
      <c r="DN16" s="65"/>
      <c r="DO16" s="69"/>
      <c r="DP16" s="23"/>
      <c r="DQ16" s="23"/>
      <c r="DR16" s="65"/>
      <c r="DS16" s="69"/>
      <c r="DT16" s="23"/>
      <c r="DU16" s="23"/>
    </row>
    <row r="17" spans="1:125" ht="13.5">
      <c r="A17" s="77" t="s">
        <v>292</v>
      </c>
      <c r="B17" s="78" t="s">
        <v>355</v>
      </c>
      <c r="C17" s="79" t="s">
        <v>356</v>
      </c>
      <c r="D17" s="23">
        <f t="shared" si="0"/>
        <v>110309</v>
      </c>
      <c r="E17" s="23">
        <f t="shared" si="0"/>
        <v>0</v>
      </c>
      <c r="F17" s="65" t="s">
        <v>307</v>
      </c>
      <c r="G17" s="69" t="s">
        <v>89</v>
      </c>
      <c r="H17" s="23">
        <v>38609</v>
      </c>
      <c r="I17" s="23">
        <v>0</v>
      </c>
      <c r="J17" s="65" t="s">
        <v>321</v>
      </c>
      <c r="K17" s="69" t="s">
        <v>90</v>
      </c>
      <c r="L17" s="23">
        <v>71700</v>
      </c>
      <c r="M17" s="23">
        <v>0</v>
      </c>
      <c r="N17" s="65"/>
      <c r="O17" s="69"/>
      <c r="P17" s="23"/>
      <c r="Q17" s="23"/>
      <c r="R17" s="65"/>
      <c r="S17" s="69"/>
      <c r="T17" s="23"/>
      <c r="U17" s="23"/>
      <c r="V17" s="65"/>
      <c r="W17" s="69"/>
      <c r="X17" s="23"/>
      <c r="Y17" s="23"/>
      <c r="Z17" s="65"/>
      <c r="AA17" s="69"/>
      <c r="AB17" s="23"/>
      <c r="AC17" s="23"/>
      <c r="AD17" s="65"/>
      <c r="AE17" s="69"/>
      <c r="AF17" s="23"/>
      <c r="AG17" s="23"/>
      <c r="AH17" s="65"/>
      <c r="AI17" s="69"/>
      <c r="AJ17" s="23"/>
      <c r="AK17" s="23"/>
      <c r="AL17" s="65"/>
      <c r="AM17" s="69"/>
      <c r="AN17" s="23"/>
      <c r="AO17" s="23"/>
      <c r="AP17" s="65"/>
      <c r="AQ17" s="69"/>
      <c r="AR17" s="23"/>
      <c r="AS17" s="23"/>
      <c r="AT17" s="65"/>
      <c r="AU17" s="69"/>
      <c r="AV17" s="23"/>
      <c r="AW17" s="23"/>
      <c r="AX17" s="65"/>
      <c r="AY17" s="69"/>
      <c r="AZ17" s="23"/>
      <c r="BA17" s="23"/>
      <c r="BB17" s="65"/>
      <c r="BC17" s="69"/>
      <c r="BD17" s="23"/>
      <c r="BE17" s="23"/>
      <c r="BF17" s="65"/>
      <c r="BG17" s="69"/>
      <c r="BH17" s="23"/>
      <c r="BI17" s="23"/>
      <c r="BJ17" s="65"/>
      <c r="BK17" s="69"/>
      <c r="BL17" s="23"/>
      <c r="BM17" s="23"/>
      <c r="BN17" s="65"/>
      <c r="BO17" s="69"/>
      <c r="BP17" s="23"/>
      <c r="BQ17" s="23"/>
      <c r="BR17" s="65"/>
      <c r="BS17" s="69"/>
      <c r="BT17" s="23"/>
      <c r="BU17" s="23"/>
      <c r="BV17" s="65"/>
      <c r="BW17" s="69"/>
      <c r="BX17" s="23"/>
      <c r="BY17" s="23"/>
      <c r="BZ17" s="65"/>
      <c r="CA17" s="69"/>
      <c r="CB17" s="23"/>
      <c r="CC17" s="23"/>
      <c r="CD17" s="65"/>
      <c r="CE17" s="69"/>
      <c r="CF17" s="23"/>
      <c r="CG17" s="23"/>
      <c r="CH17" s="65"/>
      <c r="CI17" s="69"/>
      <c r="CJ17" s="23"/>
      <c r="CK17" s="23"/>
      <c r="CL17" s="65"/>
      <c r="CM17" s="69"/>
      <c r="CN17" s="23"/>
      <c r="CO17" s="23"/>
      <c r="CP17" s="65"/>
      <c r="CQ17" s="69"/>
      <c r="CR17" s="23"/>
      <c r="CS17" s="23"/>
      <c r="CT17" s="65"/>
      <c r="CU17" s="69"/>
      <c r="CV17" s="23"/>
      <c r="CW17" s="23"/>
      <c r="CX17" s="65"/>
      <c r="CY17" s="69"/>
      <c r="CZ17" s="23"/>
      <c r="DA17" s="23"/>
      <c r="DB17" s="65"/>
      <c r="DC17" s="69"/>
      <c r="DD17" s="23"/>
      <c r="DE17" s="23"/>
      <c r="DF17" s="65"/>
      <c r="DG17" s="69"/>
      <c r="DH17" s="23"/>
      <c r="DI17" s="23"/>
      <c r="DJ17" s="65"/>
      <c r="DK17" s="69"/>
      <c r="DL17" s="23"/>
      <c r="DM17" s="23"/>
      <c r="DN17" s="65"/>
      <c r="DO17" s="69"/>
      <c r="DP17" s="23"/>
      <c r="DQ17" s="23"/>
      <c r="DR17" s="65"/>
      <c r="DS17" s="69"/>
      <c r="DT17" s="23"/>
      <c r="DU17" s="23"/>
    </row>
    <row r="18" spans="1:125" ht="13.5">
      <c r="A18" s="77" t="s">
        <v>292</v>
      </c>
      <c r="B18" s="78" t="s">
        <v>357</v>
      </c>
      <c r="C18" s="79" t="s">
        <v>358</v>
      </c>
      <c r="D18" s="23">
        <f t="shared" si="0"/>
        <v>0</v>
      </c>
      <c r="E18" s="23">
        <f t="shared" si="0"/>
        <v>180362</v>
      </c>
      <c r="F18" s="65" t="s">
        <v>315</v>
      </c>
      <c r="G18" s="69" t="s">
        <v>91</v>
      </c>
      <c r="H18" s="23">
        <v>0</v>
      </c>
      <c r="I18" s="23">
        <v>28765</v>
      </c>
      <c r="J18" s="65" t="s">
        <v>313</v>
      </c>
      <c r="K18" s="69" t="s">
        <v>41</v>
      </c>
      <c r="L18" s="23">
        <v>0</v>
      </c>
      <c r="M18" s="23">
        <v>37488</v>
      </c>
      <c r="N18" s="65" t="s">
        <v>314</v>
      </c>
      <c r="O18" s="69" t="s">
        <v>140</v>
      </c>
      <c r="P18" s="23">
        <v>0</v>
      </c>
      <c r="Q18" s="23">
        <v>15223</v>
      </c>
      <c r="R18" s="65" t="s">
        <v>307</v>
      </c>
      <c r="S18" s="69" t="s">
        <v>89</v>
      </c>
      <c r="T18" s="23">
        <v>0</v>
      </c>
      <c r="U18" s="23">
        <v>16812</v>
      </c>
      <c r="V18" s="65" t="s">
        <v>316</v>
      </c>
      <c r="W18" s="69" t="s">
        <v>92</v>
      </c>
      <c r="X18" s="23">
        <v>0</v>
      </c>
      <c r="Y18" s="23">
        <v>17372</v>
      </c>
      <c r="Z18" s="65" t="s">
        <v>318</v>
      </c>
      <c r="AA18" s="69" t="s">
        <v>93</v>
      </c>
      <c r="AB18" s="23">
        <v>0</v>
      </c>
      <c r="AC18" s="23">
        <v>7414</v>
      </c>
      <c r="AD18" s="65" t="s">
        <v>317</v>
      </c>
      <c r="AE18" s="69" t="s">
        <v>94</v>
      </c>
      <c r="AF18" s="23">
        <v>0</v>
      </c>
      <c r="AG18" s="23">
        <v>7330</v>
      </c>
      <c r="AH18" s="65" t="s">
        <v>319</v>
      </c>
      <c r="AI18" s="69" t="s">
        <v>95</v>
      </c>
      <c r="AJ18" s="23">
        <v>0</v>
      </c>
      <c r="AK18" s="23">
        <v>8264</v>
      </c>
      <c r="AL18" s="65" t="s">
        <v>320</v>
      </c>
      <c r="AM18" s="69" t="s">
        <v>96</v>
      </c>
      <c r="AN18" s="23">
        <v>0</v>
      </c>
      <c r="AO18" s="23">
        <v>9663</v>
      </c>
      <c r="AP18" s="65" t="s">
        <v>311</v>
      </c>
      <c r="AQ18" s="69" t="s">
        <v>97</v>
      </c>
      <c r="AR18" s="23">
        <v>0</v>
      </c>
      <c r="AS18" s="23">
        <v>16950</v>
      </c>
      <c r="AT18" s="65" t="s">
        <v>312</v>
      </c>
      <c r="AU18" s="69" t="s">
        <v>98</v>
      </c>
      <c r="AV18" s="23">
        <v>0</v>
      </c>
      <c r="AW18" s="23">
        <v>15081</v>
      </c>
      <c r="AX18" s="65"/>
      <c r="AY18" s="69"/>
      <c r="AZ18" s="23"/>
      <c r="BA18" s="23"/>
      <c r="BB18" s="65"/>
      <c r="BC18" s="69"/>
      <c r="BD18" s="23"/>
      <c r="BE18" s="23"/>
      <c r="BF18" s="65"/>
      <c r="BG18" s="69"/>
      <c r="BH18" s="23"/>
      <c r="BI18" s="23"/>
      <c r="BJ18" s="65"/>
      <c r="BK18" s="69"/>
      <c r="BL18" s="23"/>
      <c r="BM18" s="23"/>
      <c r="BN18" s="65"/>
      <c r="BO18" s="69"/>
      <c r="BP18" s="23"/>
      <c r="BQ18" s="23"/>
      <c r="BR18" s="65"/>
      <c r="BS18" s="69"/>
      <c r="BT18" s="23"/>
      <c r="BU18" s="23"/>
      <c r="BV18" s="65"/>
      <c r="BW18" s="69"/>
      <c r="BX18" s="23"/>
      <c r="BY18" s="23"/>
      <c r="BZ18" s="65"/>
      <c r="CA18" s="69"/>
      <c r="CB18" s="23"/>
      <c r="CC18" s="23"/>
      <c r="CD18" s="65"/>
      <c r="CE18" s="69"/>
      <c r="CF18" s="23"/>
      <c r="CG18" s="23"/>
      <c r="CH18" s="65"/>
      <c r="CI18" s="69"/>
      <c r="CJ18" s="23"/>
      <c r="CK18" s="23"/>
      <c r="CL18" s="65"/>
      <c r="CM18" s="69"/>
      <c r="CN18" s="23"/>
      <c r="CO18" s="23"/>
      <c r="CP18" s="65"/>
      <c r="CQ18" s="69"/>
      <c r="CR18" s="23"/>
      <c r="CS18" s="23"/>
      <c r="CT18" s="65"/>
      <c r="CU18" s="69"/>
      <c r="CV18" s="23"/>
      <c r="CW18" s="23"/>
      <c r="CX18" s="65"/>
      <c r="CY18" s="69"/>
      <c r="CZ18" s="23"/>
      <c r="DA18" s="23"/>
      <c r="DB18" s="65"/>
      <c r="DC18" s="69"/>
      <c r="DD18" s="23"/>
      <c r="DE18" s="23"/>
      <c r="DF18" s="65"/>
      <c r="DG18" s="69"/>
      <c r="DH18" s="23"/>
      <c r="DI18" s="23"/>
      <c r="DJ18" s="65"/>
      <c r="DK18" s="69"/>
      <c r="DL18" s="23"/>
      <c r="DM18" s="23"/>
      <c r="DN18" s="65"/>
      <c r="DO18" s="69"/>
      <c r="DP18" s="23"/>
      <c r="DQ18" s="23"/>
      <c r="DR18" s="65"/>
      <c r="DS18" s="69"/>
      <c r="DT18" s="23"/>
      <c r="DU18" s="23"/>
    </row>
    <row r="19" spans="1:125" ht="13.5">
      <c r="A19" s="77" t="s">
        <v>292</v>
      </c>
      <c r="B19" s="78" t="s">
        <v>359</v>
      </c>
      <c r="C19" s="79" t="s">
        <v>360</v>
      </c>
      <c r="D19" s="23">
        <f t="shared" si="0"/>
        <v>279833</v>
      </c>
      <c r="E19" s="23">
        <f t="shared" si="0"/>
        <v>0</v>
      </c>
      <c r="F19" s="65" t="s">
        <v>314</v>
      </c>
      <c r="G19" s="69" t="s">
        <v>140</v>
      </c>
      <c r="H19" s="23">
        <v>53817</v>
      </c>
      <c r="I19" s="23">
        <v>0</v>
      </c>
      <c r="J19" s="65" t="s">
        <v>313</v>
      </c>
      <c r="K19" s="69" t="s">
        <v>41</v>
      </c>
      <c r="L19" s="23">
        <v>84298</v>
      </c>
      <c r="M19" s="23">
        <v>0</v>
      </c>
      <c r="N19" s="65" t="s">
        <v>315</v>
      </c>
      <c r="O19" s="69" t="s">
        <v>91</v>
      </c>
      <c r="P19" s="23">
        <v>82170</v>
      </c>
      <c r="Q19" s="23">
        <v>0</v>
      </c>
      <c r="R19" s="65" t="s">
        <v>316</v>
      </c>
      <c r="S19" s="69" t="s">
        <v>92</v>
      </c>
      <c r="T19" s="23">
        <v>59548</v>
      </c>
      <c r="U19" s="23">
        <v>0</v>
      </c>
      <c r="V19" s="65"/>
      <c r="W19" s="69"/>
      <c r="X19" s="23"/>
      <c r="Y19" s="23"/>
      <c r="Z19" s="65"/>
      <c r="AA19" s="69"/>
      <c r="AB19" s="23"/>
      <c r="AC19" s="23"/>
      <c r="AD19" s="65"/>
      <c r="AE19" s="69"/>
      <c r="AF19" s="23"/>
      <c r="AG19" s="23"/>
      <c r="AH19" s="65"/>
      <c r="AI19" s="69"/>
      <c r="AJ19" s="23"/>
      <c r="AK19" s="23"/>
      <c r="AL19" s="65"/>
      <c r="AM19" s="69"/>
      <c r="AN19" s="23"/>
      <c r="AO19" s="23"/>
      <c r="AP19" s="65"/>
      <c r="AQ19" s="69"/>
      <c r="AR19" s="23"/>
      <c r="AS19" s="23"/>
      <c r="AT19" s="65"/>
      <c r="AU19" s="69"/>
      <c r="AV19" s="23"/>
      <c r="AW19" s="23"/>
      <c r="AX19" s="65"/>
      <c r="AY19" s="69"/>
      <c r="AZ19" s="23"/>
      <c r="BA19" s="23"/>
      <c r="BB19" s="65"/>
      <c r="BC19" s="69"/>
      <c r="BD19" s="23"/>
      <c r="BE19" s="23"/>
      <c r="BF19" s="65"/>
      <c r="BG19" s="69"/>
      <c r="BH19" s="23"/>
      <c r="BI19" s="23"/>
      <c r="BJ19" s="65"/>
      <c r="BK19" s="69"/>
      <c r="BL19" s="23"/>
      <c r="BM19" s="23"/>
      <c r="BN19" s="65"/>
      <c r="BO19" s="69"/>
      <c r="BP19" s="23"/>
      <c r="BQ19" s="23"/>
      <c r="BR19" s="65"/>
      <c r="BS19" s="69"/>
      <c r="BT19" s="23"/>
      <c r="BU19" s="23"/>
      <c r="BV19" s="65"/>
      <c r="BW19" s="69"/>
      <c r="BX19" s="23"/>
      <c r="BY19" s="23"/>
      <c r="BZ19" s="65"/>
      <c r="CA19" s="69"/>
      <c r="CB19" s="23"/>
      <c r="CC19" s="23"/>
      <c r="CD19" s="65"/>
      <c r="CE19" s="69"/>
      <c r="CF19" s="23"/>
      <c r="CG19" s="23"/>
      <c r="CH19" s="65"/>
      <c r="CI19" s="69"/>
      <c r="CJ19" s="23"/>
      <c r="CK19" s="23"/>
      <c r="CL19" s="65"/>
      <c r="CM19" s="69"/>
      <c r="CN19" s="23"/>
      <c r="CO19" s="23"/>
      <c r="CP19" s="65"/>
      <c r="CQ19" s="69"/>
      <c r="CR19" s="23"/>
      <c r="CS19" s="23"/>
      <c r="CT19" s="65"/>
      <c r="CU19" s="69"/>
      <c r="CV19" s="23"/>
      <c r="CW19" s="23"/>
      <c r="CX19" s="65"/>
      <c r="CY19" s="69"/>
      <c r="CZ19" s="23"/>
      <c r="DA19" s="23"/>
      <c r="DB19" s="65"/>
      <c r="DC19" s="69"/>
      <c r="DD19" s="23"/>
      <c r="DE19" s="23"/>
      <c r="DF19" s="65"/>
      <c r="DG19" s="69"/>
      <c r="DH19" s="23"/>
      <c r="DI19" s="23"/>
      <c r="DJ19" s="65"/>
      <c r="DK19" s="69"/>
      <c r="DL19" s="23"/>
      <c r="DM19" s="23"/>
      <c r="DN19" s="65"/>
      <c r="DO19" s="69"/>
      <c r="DP19" s="23"/>
      <c r="DQ19" s="23"/>
      <c r="DR19" s="65"/>
      <c r="DS19" s="69"/>
      <c r="DT19" s="23"/>
      <c r="DU19" s="23"/>
    </row>
    <row r="20" spans="1:125" ht="13.5">
      <c r="A20" s="77" t="s">
        <v>292</v>
      </c>
      <c r="B20" s="78" t="s">
        <v>361</v>
      </c>
      <c r="C20" s="79" t="s">
        <v>362</v>
      </c>
      <c r="D20" s="23">
        <f t="shared" si="0"/>
        <v>0</v>
      </c>
      <c r="E20" s="23">
        <f t="shared" si="0"/>
        <v>88360</v>
      </c>
      <c r="F20" s="65" t="s">
        <v>341</v>
      </c>
      <c r="G20" s="69" t="s">
        <v>99</v>
      </c>
      <c r="H20" s="23">
        <v>0</v>
      </c>
      <c r="I20" s="23">
        <v>31014</v>
      </c>
      <c r="J20" s="65" t="s">
        <v>342</v>
      </c>
      <c r="K20" s="69" t="s">
        <v>100</v>
      </c>
      <c r="L20" s="23">
        <v>0</v>
      </c>
      <c r="M20" s="23">
        <v>20379</v>
      </c>
      <c r="N20" s="65" t="s">
        <v>343</v>
      </c>
      <c r="O20" s="69" t="s">
        <v>101</v>
      </c>
      <c r="P20" s="23">
        <v>0</v>
      </c>
      <c r="Q20" s="23">
        <v>13113</v>
      </c>
      <c r="R20" s="65" t="s">
        <v>344</v>
      </c>
      <c r="S20" s="69" t="s">
        <v>102</v>
      </c>
      <c r="T20" s="23">
        <v>0</v>
      </c>
      <c r="U20" s="23">
        <v>23854</v>
      </c>
      <c r="V20" s="65"/>
      <c r="W20" s="69"/>
      <c r="X20" s="23"/>
      <c r="Y20" s="23"/>
      <c r="Z20" s="65"/>
      <c r="AA20" s="69"/>
      <c r="AB20" s="23"/>
      <c r="AC20" s="23"/>
      <c r="AD20" s="65"/>
      <c r="AE20" s="69"/>
      <c r="AF20" s="23"/>
      <c r="AG20" s="23"/>
      <c r="AH20" s="65"/>
      <c r="AI20" s="69"/>
      <c r="AJ20" s="23"/>
      <c r="AK20" s="23"/>
      <c r="AL20" s="65"/>
      <c r="AM20" s="69"/>
      <c r="AN20" s="23"/>
      <c r="AO20" s="23"/>
      <c r="AP20" s="65"/>
      <c r="AQ20" s="69"/>
      <c r="AR20" s="23"/>
      <c r="AS20" s="23"/>
      <c r="AT20" s="65"/>
      <c r="AU20" s="69"/>
      <c r="AV20" s="23"/>
      <c r="AW20" s="23"/>
      <c r="AX20" s="65"/>
      <c r="AY20" s="69"/>
      <c r="AZ20" s="23"/>
      <c r="BA20" s="23"/>
      <c r="BB20" s="65"/>
      <c r="BC20" s="69"/>
      <c r="BD20" s="23"/>
      <c r="BE20" s="23"/>
      <c r="BF20" s="65"/>
      <c r="BG20" s="69"/>
      <c r="BH20" s="23"/>
      <c r="BI20" s="23"/>
      <c r="BJ20" s="65"/>
      <c r="BK20" s="69"/>
      <c r="BL20" s="23"/>
      <c r="BM20" s="23"/>
      <c r="BN20" s="65"/>
      <c r="BO20" s="69"/>
      <c r="BP20" s="23"/>
      <c r="BQ20" s="23"/>
      <c r="BR20" s="65"/>
      <c r="BS20" s="69"/>
      <c r="BT20" s="23"/>
      <c r="BU20" s="23"/>
      <c r="BV20" s="65"/>
      <c r="BW20" s="69"/>
      <c r="BX20" s="23"/>
      <c r="BY20" s="23"/>
      <c r="BZ20" s="65"/>
      <c r="CA20" s="69"/>
      <c r="CB20" s="23"/>
      <c r="CC20" s="23"/>
      <c r="CD20" s="65"/>
      <c r="CE20" s="69"/>
      <c r="CF20" s="23"/>
      <c r="CG20" s="23"/>
      <c r="CH20" s="65"/>
      <c r="CI20" s="69"/>
      <c r="CJ20" s="23"/>
      <c r="CK20" s="23"/>
      <c r="CL20" s="65"/>
      <c r="CM20" s="69"/>
      <c r="CN20" s="23"/>
      <c r="CO20" s="23"/>
      <c r="CP20" s="65"/>
      <c r="CQ20" s="69"/>
      <c r="CR20" s="23"/>
      <c r="CS20" s="23"/>
      <c r="CT20" s="65"/>
      <c r="CU20" s="69"/>
      <c r="CV20" s="23"/>
      <c r="CW20" s="23"/>
      <c r="CX20" s="65"/>
      <c r="CY20" s="69"/>
      <c r="CZ20" s="23"/>
      <c r="DA20" s="23"/>
      <c r="DB20" s="65"/>
      <c r="DC20" s="69"/>
      <c r="DD20" s="23"/>
      <c r="DE20" s="23"/>
      <c r="DF20" s="65"/>
      <c r="DG20" s="69"/>
      <c r="DH20" s="23"/>
      <c r="DI20" s="23"/>
      <c r="DJ20" s="65"/>
      <c r="DK20" s="69"/>
      <c r="DL20" s="23"/>
      <c r="DM20" s="23"/>
      <c r="DN20" s="65"/>
      <c r="DO20" s="69"/>
      <c r="DP20" s="23"/>
      <c r="DQ20" s="23"/>
      <c r="DR20" s="65"/>
      <c r="DS20" s="69"/>
      <c r="DT20" s="23"/>
      <c r="DU20" s="23"/>
    </row>
    <row r="21" spans="1:125" ht="13.5">
      <c r="A21" s="77" t="s">
        <v>292</v>
      </c>
      <c r="B21" s="78" t="s">
        <v>363</v>
      </c>
      <c r="C21" s="79" t="s">
        <v>364</v>
      </c>
      <c r="D21" s="23">
        <f t="shared" si="0"/>
        <v>68861</v>
      </c>
      <c r="E21" s="23">
        <f t="shared" si="0"/>
        <v>0</v>
      </c>
      <c r="F21" s="65" t="s">
        <v>311</v>
      </c>
      <c r="G21" s="69" t="s">
        <v>97</v>
      </c>
      <c r="H21" s="23">
        <v>34431</v>
      </c>
      <c r="I21" s="23">
        <v>0</v>
      </c>
      <c r="J21" s="65" t="s">
        <v>312</v>
      </c>
      <c r="K21" s="69" t="s">
        <v>98</v>
      </c>
      <c r="L21" s="23">
        <v>34430</v>
      </c>
      <c r="M21" s="23">
        <v>0</v>
      </c>
      <c r="N21" s="65"/>
      <c r="O21" s="69"/>
      <c r="P21" s="23"/>
      <c r="Q21" s="23"/>
      <c r="R21" s="65"/>
      <c r="S21" s="69"/>
      <c r="T21" s="23"/>
      <c r="U21" s="23"/>
      <c r="V21" s="65"/>
      <c r="W21" s="69"/>
      <c r="X21" s="23"/>
      <c r="Y21" s="23"/>
      <c r="Z21" s="65"/>
      <c r="AA21" s="69"/>
      <c r="AB21" s="23"/>
      <c r="AC21" s="23"/>
      <c r="AD21" s="65"/>
      <c r="AE21" s="69"/>
      <c r="AF21" s="23"/>
      <c r="AG21" s="23"/>
      <c r="AH21" s="65"/>
      <c r="AI21" s="69"/>
      <c r="AJ21" s="23"/>
      <c r="AK21" s="23"/>
      <c r="AL21" s="65"/>
      <c r="AM21" s="69"/>
      <c r="AN21" s="23"/>
      <c r="AO21" s="23"/>
      <c r="AP21" s="65"/>
      <c r="AQ21" s="69"/>
      <c r="AR21" s="23"/>
      <c r="AS21" s="23"/>
      <c r="AT21" s="65"/>
      <c r="AU21" s="69"/>
      <c r="AV21" s="23"/>
      <c r="AW21" s="23"/>
      <c r="AX21" s="65"/>
      <c r="AY21" s="69"/>
      <c r="AZ21" s="23"/>
      <c r="BA21" s="23"/>
      <c r="BB21" s="65"/>
      <c r="BC21" s="69"/>
      <c r="BD21" s="23"/>
      <c r="BE21" s="23"/>
      <c r="BF21" s="65"/>
      <c r="BG21" s="69"/>
      <c r="BH21" s="23"/>
      <c r="BI21" s="23"/>
      <c r="BJ21" s="65"/>
      <c r="BK21" s="69"/>
      <c r="BL21" s="23"/>
      <c r="BM21" s="23"/>
      <c r="BN21" s="65"/>
      <c r="BO21" s="69"/>
      <c r="BP21" s="23"/>
      <c r="BQ21" s="23"/>
      <c r="BR21" s="65"/>
      <c r="BS21" s="69"/>
      <c r="BT21" s="23"/>
      <c r="BU21" s="23"/>
      <c r="BV21" s="65"/>
      <c r="BW21" s="69"/>
      <c r="BX21" s="23"/>
      <c r="BY21" s="23"/>
      <c r="BZ21" s="65"/>
      <c r="CA21" s="69"/>
      <c r="CB21" s="23"/>
      <c r="CC21" s="23"/>
      <c r="CD21" s="65"/>
      <c r="CE21" s="69"/>
      <c r="CF21" s="23"/>
      <c r="CG21" s="23"/>
      <c r="CH21" s="65"/>
      <c r="CI21" s="69"/>
      <c r="CJ21" s="23"/>
      <c r="CK21" s="23"/>
      <c r="CL21" s="65"/>
      <c r="CM21" s="69"/>
      <c r="CN21" s="23"/>
      <c r="CO21" s="23"/>
      <c r="CP21" s="65"/>
      <c r="CQ21" s="69"/>
      <c r="CR21" s="23"/>
      <c r="CS21" s="23"/>
      <c r="CT21" s="65"/>
      <c r="CU21" s="69"/>
      <c r="CV21" s="23"/>
      <c r="CW21" s="23"/>
      <c r="CX21" s="65"/>
      <c r="CY21" s="69"/>
      <c r="CZ21" s="23"/>
      <c r="DA21" s="23"/>
      <c r="DB21" s="65"/>
      <c r="DC21" s="69"/>
      <c r="DD21" s="23"/>
      <c r="DE21" s="23"/>
      <c r="DF21" s="65"/>
      <c r="DG21" s="69"/>
      <c r="DH21" s="23"/>
      <c r="DI21" s="23"/>
      <c r="DJ21" s="65"/>
      <c r="DK21" s="69"/>
      <c r="DL21" s="23"/>
      <c r="DM21" s="23"/>
      <c r="DN21" s="65"/>
      <c r="DO21" s="69"/>
      <c r="DP21" s="23"/>
      <c r="DQ21" s="23"/>
      <c r="DR21" s="65"/>
      <c r="DS21" s="69"/>
      <c r="DT21" s="23"/>
      <c r="DU21" s="23"/>
    </row>
    <row r="22" spans="1:125" ht="13.5">
      <c r="A22" s="77" t="s">
        <v>292</v>
      </c>
      <c r="B22" s="78" t="s">
        <v>365</v>
      </c>
      <c r="C22" s="79" t="s">
        <v>366</v>
      </c>
      <c r="D22" s="23">
        <f t="shared" si="0"/>
        <v>260313</v>
      </c>
      <c r="E22" s="23">
        <f t="shared" si="0"/>
        <v>0</v>
      </c>
      <c r="F22" s="65" t="s">
        <v>296</v>
      </c>
      <c r="G22" s="69" t="s">
        <v>78</v>
      </c>
      <c r="H22" s="23">
        <v>237666</v>
      </c>
      <c r="I22" s="23">
        <v>0</v>
      </c>
      <c r="J22" s="65" t="s">
        <v>339</v>
      </c>
      <c r="K22" s="69" t="s">
        <v>79</v>
      </c>
      <c r="L22" s="23">
        <v>4946</v>
      </c>
      <c r="M22" s="23">
        <v>0</v>
      </c>
      <c r="N22" s="65" t="s">
        <v>340</v>
      </c>
      <c r="O22" s="69" t="s">
        <v>80</v>
      </c>
      <c r="P22" s="23">
        <v>2083</v>
      </c>
      <c r="Q22" s="23">
        <v>0</v>
      </c>
      <c r="R22" s="65" t="s">
        <v>342</v>
      </c>
      <c r="S22" s="69" t="s">
        <v>100</v>
      </c>
      <c r="T22" s="23">
        <v>11974</v>
      </c>
      <c r="U22" s="23">
        <v>0</v>
      </c>
      <c r="V22" s="65" t="s">
        <v>343</v>
      </c>
      <c r="W22" s="69" t="s">
        <v>101</v>
      </c>
      <c r="X22" s="23">
        <v>3644</v>
      </c>
      <c r="Y22" s="23">
        <v>0</v>
      </c>
      <c r="Z22" s="65"/>
      <c r="AA22" s="69"/>
      <c r="AB22" s="23"/>
      <c r="AC22" s="23"/>
      <c r="AD22" s="65"/>
      <c r="AE22" s="69"/>
      <c r="AF22" s="23"/>
      <c r="AG22" s="23"/>
      <c r="AH22" s="65"/>
      <c r="AI22" s="69"/>
      <c r="AJ22" s="23"/>
      <c r="AK22" s="23"/>
      <c r="AL22" s="65"/>
      <c r="AM22" s="69"/>
      <c r="AN22" s="23"/>
      <c r="AO22" s="23"/>
      <c r="AP22" s="65"/>
      <c r="AQ22" s="69"/>
      <c r="AR22" s="23"/>
      <c r="AS22" s="23"/>
      <c r="AT22" s="65"/>
      <c r="AU22" s="69"/>
      <c r="AV22" s="23"/>
      <c r="AW22" s="23"/>
      <c r="AX22" s="65"/>
      <c r="AY22" s="69"/>
      <c r="AZ22" s="23"/>
      <c r="BA22" s="23"/>
      <c r="BB22" s="65"/>
      <c r="BC22" s="69"/>
      <c r="BD22" s="23"/>
      <c r="BE22" s="23"/>
      <c r="BF22" s="65"/>
      <c r="BG22" s="69"/>
      <c r="BH22" s="23"/>
      <c r="BI22" s="23"/>
      <c r="BJ22" s="65"/>
      <c r="BK22" s="69"/>
      <c r="BL22" s="23"/>
      <c r="BM22" s="23"/>
      <c r="BN22" s="65"/>
      <c r="BO22" s="69"/>
      <c r="BP22" s="23"/>
      <c r="BQ22" s="23"/>
      <c r="BR22" s="65"/>
      <c r="BS22" s="69"/>
      <c r="BT22" s="23"/>
      <c r="BU22" s="23"/>
      <c r="BV22" s="65"/>
      <c r="BW22" s="69"/>
      <c r="BX22" s="23"/>
      <c r="BY22" s="23"/>
      <c r="BZ22" s="65"/>
      <c r="CA22" s="69"/>
      <c r="CB22" s="23"/>
      <c r="CC22" s="23"/>
      <c r="CD22" s="65"/>
      <c r="CE22" s="69"/>
      <c r="CF22" s="23"/>
      <c r="CG22" s="23"/>
      <c r="CH22" s="65"/>
      <c r="CI22" s="69"/>
      <c r="CJ22" s="23"/>
      <c r="CK22" s="23"/>
      <c r="CL22" s="65"/>
      <c r="CM22" s="69"/>
      <c r="CN22" s="23"/>
      <c r="CO22" s="23"/>
      <c r="CP22" s="65"/>
      <c r="CQ22" s="69"/>
      <c r="CR22" s="23"/>
      <c r="CS22" s="23"/>
      <c r="CT22" s="65"/>
      <c r="CU22" s="69"/>
      <c r="CV22" s="23"/>
      <c r="CW22" s="23"/>
      <c r="CX22" s="65"/>
      <c r="CY22" s="69"/>
      <c r="CZ22" s="23"/>
      <c r="DA22" s="23"/>
      <c r="DB22" s="65"/>
      <c r="DC22" s="69"/>
      <c r="DD22" s="23"/>
      <c r="DE22" s="23"/>
      <c r="DF22" s="65"/>
      <c r="DG22" s="69"/>
      <c r="DH22" s="23"/>
      <c r="DI22" s="23"/>
      <c r="DJ22" s="65"/>
      <c r="DK22" s="69"/>
      <c r="DL22" s="23"/>
      <c r="DM22" s="23"/>
      <c r="DN22" s="65"/>
      <c r="DO22" s="69"/>
      <c r="DP22" s="23"/>
      <c r="DQ22" s="23"/>
      <c r="DR22" s="65"/>
      <c r="DS22" s="69"/>
      <c r="DT22" s="23"/>
      <c r="DU22" s="23"/>
    </row>
    <row r="23" spans="1:125" ht="13.5">
      <c r="A23" s="77" t="s">
        <v>292</v>
      </c>
      <c r="B23" s="78" t="s">
        <v>367</v>
      </c>
      <c r="C23" s="79" t="s">
        <v>368</v>
      </c>
      <c r="D23" s="23">
        <f t="shared" si="0"/>
        <v>32707</v>
      </c>
      <c r="E23" s="23">
        <f t="shared" si="0"/>
        <v>0</v>
      </c>
      <c r="F23" s="65" t="s">
        <v>320</v>
      </c>
      <c r="G23" s="69" t="s">
        <v>96</v>
      </c>
      <c r="H23" s="23">
        <v>17334</v>
      </c>
      <c r="I23" s="23">
        <v>0</v>
      </c>
      <c r="J23" s="65" t="s">
        <v>319</v>
      </c>
      <c r="K23" s="69" t="s">
        <v>95</v>
      </c>
      <c r="L23" s="23">
        <v>15373</v>
      </c>
      <c r="M23" s="23">
        <v>0</v>
      </c>
      <c r="N23" s="65"/>
      <c r="O23" s="69"/>
      <c r="P23" s="23"/>
      <c r="Q23" s="23"/>
      <c r="R23" s="65"/>
      <c r="S23" s="69"/>
      <c r="T23" s="23"/>
      <c r="U23" s="23"/>
      <c r="V23" s="65"/>
      <c r="W23" s="69"/>
      <c r="X23" s="23"/>
      <c r="Y23" s="23"/>
      <c r="Z23" s="65"/>
      <c r="AA23" s="69"/>
      <c r="AB23" s="23"/>
      <c r="AC23" s="23"/>
      <c r="AD23" s="65"/>
      <c r="AE23" s="69"/>
      <c r="AF23" s="23"/>
      <c r="AG23" s="23"/>
      <c r="AH23" s="65"/>
      <c r="AI23" s="69"/>
      <c r="AJ23" s="23"/>
      <c r="AK23" s="23"/>
      <c r="AL23" s="65"/>
      <c r="AM23" s="69"/>
      <c r="AN23" s="23"/>
      <c r="AO23" s="23"/>
      <c r="AP23" s="65"/>
      <c r="AQ23" s="69"/>
      <c r="AR23" s="23"/>
      <c r="AS23" s="23"/>
      <c r="AT23" s="65"/>
      <c r="AU23" s="69"/>
      <c r="AV23" s="23"/>
      <c r="AW23" s="23"/>
      <c r="AX23" s="65"/>
      <c r="AY23" s="69"/>
      <c r="AZ23" s="23"/>
      <c r="BA23" s="23"/>
      <c r="BB23" s="65"/>
      <c r="BC23" s="69"/>
      <c r="BD23" s="23"/>
      <c r="BE23" s="23"/>
      <c r="BF23" s="65"/>
      <c r="BG23" s="69"/>
      <c r="BH23" s="23"/>
      <c r="BI23" s="23"/>
      <c r="BJ23" s="65"/>
      <c r="BK23" s="69"/>
      <c r="BL23" s="23"/>
      <c r="BM23" s="23"/>
      <c r="BN23" s="65"/>
      <c r="BO23" s="69"/>
      <c r="BP23" s="23"/>
      <c r="BQ23" s="23"/>
      <c r="BR23" s="65"/>
      <c r="BS23" s="69"/>
      <c r="BT23" s="23"/>
      <c r="BU23" s="23"/>
      <c r="BV23" s="65"/>
      <c r="BW23" s="69"/>
      <c r="BX23" s="23"/>
      <c r="BY23" s="23"/>
      <c r="BZ23" s="65"/>
      <c r="CA23" s="69"/>
      <c r="CB23" s="23"/>
      <c r="CC23" s="23"/>
      <c r="CD23" s="65"/>
      <c r="CE23" s="69"/>
      <c r="CF23" s="23"/>
      <c r="CG23" s="23"/>
      <c r="CH23" s="65"/>
      <c r="CI23" s="69"/>
      <c r="CJ23" s="23"/>
      <c r="CK23" s="23"/>
      <c r="CL23" s="65"/>
      <c r="CM23" s="69"/>
      <c r="CN23" s="23"/>
      <c r="CO23" s="23"/>
      <c r="CP23" s="65"/>
      <c r="CQ23" s="69"/>
      <c r="CR23" s="23"/>
      <c r="CS23" s="23"/>
      <c r="CT23" s="65"/>
      <c r="CU23" s="69"/>
      <c r="CV23" s="23"/>
      <c r="CW23" s="23"/>
      <c r="CX23" s="65"/>
      <c r="CY23" s="69"/>
      <c r="CZ23" s="23"/>
      <c r="DA23" s="23"/>
      <c r="DB23" s="65"/>
      <c r="DC23" s="69"/>
      <c r="DD23" s="23"/>
      <c r="DE23" s="23"/>
      <c r="DF23" s="65"/>
      <c r="DG23" s="69"/>
      <c r="DH23" s="23"/>
      <c r="DI23" s="23"/>
      <c r="DJ23" s="65"/>
      <c r="DK23" s="69"/>
      <c r="DL23" s="23"/>
      <c r="DM23" s="23"/>
      <c r="DN23" s="65"/>
      <c r="DO23" s="69"/>
      <c r="DP23" s="23"/>
      <c r="DQ23" s="23"/>
      <c r="DR23" s="65"/>
      <c r="DS23" s="69"/>
      <c r="DT23" s="23"/>
      <c r="DU23" s="23"/>
    </row>
    <row r="24" spans="1:125" ht="13.5">
      <c r="A24" s="77" t="s">
        <v>292</v>
      </c>
      <c r="B24" s="78" t="s">
        <v>369</v>
      </c>
      <c r="C24" s="79" t="s">
        <v>370</v>
      </c>
      <c r="D24" s="23">
        <f t="shared" si="0"/>
        <v>134441</v>
      </c>
      <c r="E24" s="23">
        <f t="shared" si="0"/>
        <v>0</v>
      </c>
      <c r="F24" s="65" t="s">
        <v>299</v>
      </c>
      <c r="G24" s="69" t="s">
        <v>103</v>
      </c>
      <c r="H24" s="23">
        <v>121861</v>
      </c>
      <c r="I24" s="23">
        <v>0</v>
      </c>
      <c r="J24" s="65" t="s">
        <v>334</v>
      </c>
      <c r="K24" s="69" t="s">
        <v>104</v>
      </c>
      <c r="L24" s="23">
        <v>12580</v>
      </c>
      <c r="M24" s="23">
        <v>0</v>
      </c>
      <c r="N24" s="65"/>
      <c r="O24" s="69"/>
      <c r="P24" s="23"/>
      <c r="Q24" s="23"/>
      <c r="R24" s="65"/>
      <c r="S24" s="69"/>
      <c r="T24" s="23"/>
      <c r="U24" s="23"/>
      <c r="V24" s="65"/>
      <c r="W24" s="69"/>
      <c r="X24" s="23"/>
      <c r="Y24" s="23"/>
      <c r="Z24" s="65"/>
      <c r="AA24" s="69"/>
      <c r="AB24" s="23"/>
      <c r="AC24" s="23"/>
      <c r="AD24" s="65"/>
      <c r="AE24" s="69"/>
      <c r="AF24" s="23"/>
      <c r="AG24" s="23"/>
      <c r="AH24" s="65"/>
      <c r="AI24" s="69"/>
      <c r="AJ24" s="23"/>
      <c r="AK24" s="23"/>
      <c r="AL24" s="65"/>
      <c r="AM24" s="69"/>
      <c r="AN24" s="23"/>
      <c r="AO24" s="23"/>
      <c r="AP24" s="65"/>
      <c r="AQ24" s="69"/>
      <c r="AR24" s="23"/>
      <c r="AS24" s="23"/>
      <c r="AT24" s="65"/>
      <c r="AU24" s="69"/>
      <c r="AV24" s="23"/>
      <c r="AW24" s="23"/>
      <c r="AX24" s="65"/>
      <c r="AY24" s="69"/>
      <c r="AZ24" s="23"/>
      <c r="BA24" s="23"/>
      <c r="BB24" s="65"/>
      <c r="BC24" s="69"/>
      <c r="BD24" s="23"/>
      <c r="BE24" s="23"/>
      <c r="BF24" s="65"/>
      <c r="BG24" s="69"/>
      <c r="BH24" s="23"/>
      <c r="BI24" s="23"/>
      <c r="BJ24" s="65"/>
      <c r="BK24" s="69"/>
      <c r="BL24" s="23"/>
      <c r="BM24" s="23"/>
      <c r="BN24" s="65"/>
      <c r="BO24" s="69"/>
      <c r="BP24" s="23"/>
      <c r="BQ24" s="23"/>
      <c r="BR24" s="65"/>
      <c r="BS24" s="69"/>
      <c r="BT24" s="23"/>
      <c r="BU24" s="23"/>
      <c r="BV24" s="65"/>
      <c r="BW24" s="69"/>
      <c r="BX24" s="23"/>
      <c r="BY24" s="23"/>
      <c r="BZ24" s="65"/>
      <c r="CA24" s="69"/>
      <c r="CB24" s="23"/>
      <c r="CC24" s="23"/>
      <c r="CD24" s="65"/>
      <c r="CE24" s="69"/>
      <c r="CF24" s="23"/>
      <c r="CG24" s="23"/>
      <c r="CH24" s="65"/>
      <c r="CI24" s="69"/>
      <c r="CJ24" s="23"/>
      <c r="CK24" s="23"/>
      <c r="CL24" s="65"/>
      <c r="CM24" s="69"/>
      <c r="CN24" s="23"/>
      <c r="CO24" s="23"/>
      <c r="CP24" s="65"/>
      <c r="CQ24" s="69"/>
      <c r="CR24" s="23"/>
      <c r="CS24" s="23"/>
      <c r="CT24" s="65"/>
      <c r="CU24" s="69"/>
      <c r="CV24" s="23"/>
      <c r="CW24" s="23"/>
      <c r="CX24" s="65"/>
      <c r="CY24" s="69"/>
      <c r="CZ24" s="23"/>
      <c r="DA24" s="23"/>
      <c r="DB24" s="65"/>
      <c r="DC24" s="69"/>
      <c r="DD24" s="23"/>
      <c r="DE24" s="23"/>
      <c r="DF24" s="65"/>
      <c r="DG24" s="69"/>
      <c r="DH24" s="23"/>
      <c r="DI24" s="23"/>
      <c r="DJ24" s="65"/>
      <c r="DK24" s="69"/>
      <c r="DL24" s="23"/>
      <c r="DM24" s="23"/>
      <c r="DN24" s="65"/>
      <c r="DO24" s="69"/>
      <c r="DP24" s="23"/>
      <c r="DQ24" s="23"/>
      <c r="DR24" s="65"/>
      <c r="DS24" s="69"/>
      <c r="DT24" s="23"/>
      <c r="DU24" s="23"/>
    </row>
    <row r="25" spans="1:125" ht="13.5">
      <c r="A25" s="77" t="s">
        <v>292</v>
      </c>
      <c r="B25" s="78" t="s">
        <v>371</v>
      </c>
      <c r="C25" s="79" t="s">
        <v>372</v>
      </c>
      <c r="D25" s="23">
        <f t="shared" si="0"/>
        <v>197617</v>
      </c>
      <c r="E25" s="23">
        <f t="shared" si="0"/>
        <v>93868</v>
      </c>
      <c r="F25" s="65" t="s">
        <v>345</v>
      </c>
      <c r="G25" s="69" t="s">
        <v>105</v>
      </c>
      <c r="H25" s="23">
        <v>158824</v>
      </c>
      <c r="I25" s="23">
        <v>70896</v>
      </c>
      <c r="J25" s="65" t="s">
        <v>346</v>
      </c>
      <c r="K25" s="69" t="s">
        <v>106</v>
      </c>
      <c r="L25" s="23">
        <v>8258</v>
      </c>
      <c r="M25" s="23">
        <v>3588</v>
      </c>
      <c r="N25" s="65" t="s">
        <v>347</v>
      </c>
      <c r="O25" s="69" t="s">
        <v>107</v>
      </c>
      <c r="P25" s="23">
        <v>15324</v>
      </c>
      <c r="Q25" s="23">
        <v>9534</v>
      </c>
      <c r="R25" s="65" t="s">
        <v>348</v>
      </c>
      <c r="S25" s="69" t="s">
        <v>108</v>
      </c>
      <c r="T25" s="23">
        <v>15211</v>
      </c>
      <c r="U25" s="23">
        <v>9850</v>
      </c>
      <c r="V25" s="65"/>
      <c r="W25" s="69"/>
      <c r="X25" s="23"/>
      <c r="Y25" s="23"/>
      <c r="Z25" s="65"/>
      <c r="AA25" s="69"/>
      <c r="AB25" s="23"/>
      <c r="AC25" s="23"/>
      <c r="AD25" s="65"/>
      <c r="AE25" s="69"/>
      <c r="AF25" s="23"/>
      <c r="AG25" s="23"/>
      <c r="AH25" s="65"/>
      <c r="AI25" s="69"/>
      <c r="AJ25" s="23"/>
      <c r="AK25" s="23"/>
      <c r="AL25" s="65"/>
      <c r="AM25" s="69"/>
      <c r="AN25" s="23"/>
      <c r="AO25" s="23"/>
      <c r="AP25" s="65"/>
      <c r="AQ25" s="69"/>
      <c r="AR25" s="23"/>
      <c r="AS25" s="23"/>
      <c r="AT25" s="65"/>
      <c r="AU25" s="69"/>
      <c r="AV25" s="23"/>
      <c r="AW25" s="23"/>
      <c r="AX25" s="65"/>
      <c r="AY25" s="69"/>
      <c r="AZ25" s="23"/>
      <c r="BA25" s="23"/>
      <c r="BB25" s="65"/>
      <c r="BC25" s="69"/>
      <c r="BD25" s="23"/>
      <c r="BE25" s="23"/>
      <c r="BF25" s="65"/>
      <c r="BG25" s="69"/>
      <c r="BH25" s="23"/>
      <c r="BI25" s="23"/>
      <c r="BJ25" s="65"/>
      <c r="BK25" s="69"/>
      <c r="BL25" s="23"/>
      <c r="BM25" s="23"/>
      <c r="BN25" s="65"/>
      <c r="BO25" s="69"/>
      <c r="BP25" s="23"/>
      <c r="BQ25" s="23"/>
      <c r="BR25" s="65"/>
      <c r="BS25" s="69"/>
      <c r="BT25" s="23"/>
      <c r="BU25" s="23"/>
      <c r="BV25" s="65"/>
      <c r="BW25" s="69"/>
      <c r="BX25" s="23"/>
      <c r="BY25" s="23"/>
      <c r="BZ25" s="65"/>
      <c r="CA25" s="69"/>
      <c r="CB25" s="23"/>
      <c r="CC25" s="23"/>
      <c r="CD25" s="65"/>
      <c r="CE25" s="69"/>
      <c r="CF25" s="23"/>
      <c r="CG25" s="23"/>
      <c r="CH25" s="65"/>
      <c r="CI25" s="69"/>
      <c r="CJ25" s="23"/>
      <c r="CK25" s="23"/>
      <c r="CL25" s="65"/>
      <c r="CM25" s="69"/>
      <c r="CN25" s="23"/>
      <c r="CO25" s="23"/>
      <c r="CP25" s="65"/>
      <c r="CQ25" s="69"/>
      <c r="CR25" s="23"/>
      <c r="CS25" s="23"/>
      <c r="CT25" s="65"/>
      <c r="CU25" s="69"/>
      <c r="CV25" s="23"/>
      <c r="CW25" s="23"/>
      <c r="CX25" s="65"/>
      <c r="CY25" s="69"/>
      <c r="CZ25" s="23"/>
      <c r="DA25" s="23"/>
      <c r="DB25" s="65"/>
      <c r="DC25" s="69"/>
      <c r="DD25" s="23"/>
      <c r="DE25" s="23"/>
      <c r="DF25" s="65"/>
      <c r="DG25" s="69"/>
      <c r="DH25" s="23"/>
      <c r="DI25" s="23"/>
      <c r="DJ25" s="65"/>
      <c r="DK25" s="69"/>
      <c r="DL25" s="23"/>
      <c r="DM25" s="23"/>
      <c r="DN25" s="65"/>
      <c r="DO25" s="69"/>
      <c r="DP25" s="23"/>
      <c r="DQ25" s="23"/>
      <c r="DR25" s="65"/>
      <c r="DS25" s="69"/>
      <c r="DT25" s="23"/>
      <c r="DU25" s="23"/>
    </row>
    <row r="26" spans="1:125" ht="13.5">
      <c r="A26" s="77" t="s">
        <v>292</v>
      </c>
      <c r="B26" s="78" t="s">
        <v>373</v>
      </c>
      <c r="C26" s="79" t="s">
        <v>374</v>
      </c>
      <c r="D26" s="23">
        <f t="shared" si="0"/>
        <v>390040</v>
      </c>
      <c r="E26" s="23">
        <f t="shared" si="0"/>
        <v>169383</v>
      </c>
      <c r="F26" s="65" t="s">
        <v>295</v>
      </c>
      <c r="G26" s="69" t="s">
        <v>109</v>
      </c>
      <c r="H26" s="23">
        <v>295563</v>
      </c>
      <c r="I26" s="23">
        <v>88062</v>
      </c>
      <c r="J26" s="65" t="s">
        <v>300</v>
      </c>
      <c r="K26" s="69" t="s">
        <v>110</v>
      </c>
      <c r="L26" s="23">
        <v>15348</v>
      </c>
      <c r="M26" s="23">
        <v>25483</v>
      </c>
      <c r="N26" s="65" t="s">
        <v>321</v>
      </c>
      <c r="O26" s="69" t="s">
        <v>90</v>
      </c>
      <c r="P26" s="23">
        <v>12493</v>
      </c>
      <c r="Q26" s="23">
        <v>23083</v>
      </c>
      <c r="R26" s="65" t="s">
        <v>322</v>
      </c>
      <c r="S26" s="69" t="s">
        <v>111</v>
      </c>
      <c r="T26" s="23">
        <v>517</v>
      </c>
      <c r="U26" s="23">
        <v>4229</v>
      </c>
      <c r="V26" s="65" t="s">
        <v>323</v>
      </c>
      <c r="W26" s="69" t="s">
        <v>112</v>
      </c>
      <c r="X26" s="23">
        <v>9407</v>
      </c>
      <c r="Y26" s="23">
        <v>1803</v>
      </c>
      <c r="Z26" s="65" t="s">
        <v>324</v>
      </c>
      <c r="AA26" s="69" t="s">
        <v>113</v>
      </c>
      <c r="AB26" s="23">
        <v>10829</v>
      </c>
      <c r="AC26" s="23">
        <v>5234</v>
      </c>
      <c r="AD26" s="65" t="s">
        <v>325</v>
      </c>
      <c r="AE26" s="69" t="s">
        <v>114</v>
      </c>
      <c r="AF26" s="23">
        <v>45883</v>
      </c>
      <c r="AG26" s="23">
        <v>21489</v>
      </c>
      <c r="AH26" s="65"/>
      <c r="AI26" s="69"/>
      <c r="AJ26" s="23"/>
      <c r="AK26" s="23"/>
      <c r="AL26" s="65"/>
      <c r="AM26" s="69"/>
      <c r="AN26" s="23"/>
      <c r="AO26" s="23"/>
      <c r="AP26" s="65"/>
      <c r="AQ26" s="69"/>
      <c r="AR26" s="23"/>
      <c r="AS26" s="23"/>
      <c r="AT26" s="65"/>
      <c r="AU26" s="69"/>
      <c r="AV26" s="23"/>
      <c r="AW26" s="23"/>
      <c r="AX26" s="65"/>
      <c r="AY26" s="69"/>
      <c r="AZ26" s="23"/>
      <c r="BA26" s="23"/>
      <c r="BB26" s="65"/>
      <c r="BC26" s="69"/>
      <c r="BD26" s="23"/>
      <c r="BE26" s="23"/>
      <c r="BF26" s="65"/>
      <c r="BG26" s="69"/>
      <c r="BH26" s="23"/>
      <c r="BI26" s="23"/>
      <c r="BJ26" s="65"/>
      <c r="BK26" s="69"/>
      <c r="BL26" s="23"/>
      <c r="BM26" s="23"/>
      <c r="BN26" s="65"/>
      <c r="BO26" s="69"/>
      <c r="BP26" s="23"/>
      <c r="BQ26" s="23"/>
      <c r="BR26" s="65"/>
      <c r="BS26" s="69"/>
      <c r="BT26" s="23"/>
      <c r="BU26" s="23"/>
      <c r="BV26" s="65"/>
      <c r="BW26" s="69"/>
      <c r="BX26" s="23"/>
      <c r="BY26" s="23"/>
      <c r="BZ26" s="65"/>
      <c r="CA26" s="69"/>
      <c r="CB26" s="23"/>
      <c r="CC26" s="23"/>
      <c r="CD26" s="65"/>
      <c r="CE26" s="69"/>
      <c r="CF26" s="23"/>
      <c r="CG26" s="23"/>
      <c r="CH26" s="65"/>
      <c r="CI26" s="69"/>
      <c r="CJ26" s="23"/>
      <c r="CK26" s="23"/>
      <c r="CL26" s="65"/>
      <c r="CM26" s="69"/>
      <c r="CN26" s="23"/>
      <c r="CO26" s="23"/>
      <c r="CP26" s="65"/>
      <c r="CQ26" s="69"/>
      <c r="CR26" s="23"/>
      <c r="CS26" s="23"/>
      <c r="CT26" s="65"/>
      <c r="CU26" s="69"/>
      <c r="CV26" s="23"/>
      <c r="CW26" s="23"/>
      <c r="CX26" s="65"/>
      <c r="CY26" s="69"/>
      <c r="CZ26" s="23"/>
      <c r="DA26" s="23"/>
      <c r="DB26" s="65"/>
      <c r="DC26" s="69"/>
      <c r="DD26" s="23"/>
      <c r="DE26" s="23"/>
      <c r="DF26" s="65"/>
      <c r="DG26" s="69"/>
      <c r="DH26" s="23"/>
      <c r="DI26" s="23"/>
      <c r="DJ26" s="65"/>
      <c r="DK26" s="69"/>
      <c r="DL26" s="23"/>
      <c r="DM26" s="23"/>
      <c r="DN26" s="65"/>
      <c r="DO26" s="69"/>
      <c r="DP26" s="23"/>
      <c r="DQ26" s="23"/>
      <c r="DR26" s="65"/>
      <c r="DS26" s="69"/>
      <c r="DT26" s="23"/>
      <c r="DU26" s="23"/>
    </row>
    <row r="27" spans="1:125" ht="13.5">
      <c r="A27" s="77" t="s">
        <v>292</v>
      </c>
      <c r="B27" s="78" t="s">
        <v>375</v>
      </c>
      <c r="C27" s="79" t="s">
        <v>376</v>
      </c>
      <c r="D27" s="23">
        <f t="shared" si="0"/>
        <v>54636</v>
      </c>
      <c r="E27" s="23">
        <f t="shared" si="0"/>
        <v>0</v>
      </c>
      <c r="F27" s="65" t="s">
        <v>342</v>
      </c>
      <c r="G27" s="69" t="s">
        <v>100</v>
      </c>
      <c r="H27" s="23">
        <v>16117</v>
      </c>
      <c r="I27" s="23">
        <v>0</v>
      </c>
      <c r="J27" s="65" t="s">
        <v>343</v>
      </c>
      <c r="K27" s="69" t="s">
        <v>101</v>
      </c>
      <c r="L27" s="23">
        <v>7485</v>
      </c>
      <c r="M27" s="23">
        <v>0</v>
      </c>
      <c r="N27" s="65" t="s">
        <v>344</v>
      </c>
      <c r="O27" s="69" t="s">
        <v>102</v>
      </c>
      <c r="P27" s="23">
        <v>31034</v>
      </c>
      <c r="Q27" s="23">
        <v>0</v>
      </c>
      <c r="R27" s="65"/>
      <c r="S27" s="69"/>
      <c r="T27" s="23"/>
      <c r="U27" s="23"/>
      <c r="V27" s="65"/>
      <c r="W27" s="69"/>
      <c r="X27" s="23"/>
      <c r="Y27" s="23"/>
      <c r="Z27" s="65"/>
      <c r="AA27" s="69"/>
      <c r="AB27" s="23"/>
      <c r="AC27" s="23"/>
      <c r="AD27" s="65"/>
      <c r="AE27" s="69"/>
      <c r="AF27" s="23"/>
      <c r="AG27" s="23"/>
      <c r="AH27" s="65"/>
      <c r="AI27" s="69"/>
      <c r="AJ27" s="23"/>
      <c r="AK27" s="23"/>
      <c r="AL27" s="65"/>
      <c r="AM27" s="69"/>
      <c r="AN27" s="23"/>
      <c r="AO27" s="23"/>
      <c r="AP27" s="65"/>
      <c r="AQ27" s="69"/>
      <c r="AR27" s="23"/>
      <c r="AS27" s="23"/>
      <c r="AT27" s="65"/>
      <c r="AU27" s="69"/>
      <c r="AV27" s="23"/>
      <c r="AW27" s="23"/>
      <c r="AX27" s="65"/>
      <c r="AY27" s="69"/>
      <c r="AZ27" s="23"/>
      <c r="BA27" s="23"/>
      <c r="BB27" s="65"/>
      <c r="BC27" s="69"/>
      <c r="BD27" s="23"/>
      <c r="BE27" s="23"/>
      <c r="BF27" s="65"/>
      <c r="BG27" s="69"/>
      <c r="BH27" s="23"/>
      <c r="BI27" s="23"/>
      <c r="BJ27" s="65"/>
      <c r="BK27" s="69"/>
      <c r="BL27" s="23"/>
      <c r="BM27" s="23"/>
      <c r="BN27" s="65"/>
      <c r="BO27" s="69"/>
      <c r="BP27" s="23"/>
      <c r="BQ27" s="23"/>
      <c r="BR27" s="65"/>
      <c r="BS27" s="69"/>
      <c r="BT27" s="23"/>
      <c r="BU27" s="23"/>
      <c r="BV27" s="65"/>
      <c r="BW27" s="69"/>
      <c r="BX27" s="23"/>
      <c r="BY27" s="23"/>
      <c r="BZ27" s="65"/>
      <c r="CA27" s="69"/>
      <c r="CB27" s="23"/>
      <c r="CC27" s="23"/>
      <c r="CD27" s="65"/>
      <c r="CE27" s="69"/>
      <c r="CF27" s="23"/>
      <c r="CG27" s="23"/>
      <c r="CH27" s="65"/>
      <c r="CI27" s="69"/>
      <c r="CJ27" s="23"/>
      <c r="CK27" s="23"/>
      <c r="CL27" s="65"/>
      <c r="CM27" s="69"/>
      <c r="CN27" s="23"/>
      <c r="CO27" s="23"/>
      <c r="CP27" s="65"/>
      <c r="CQ27" s="69"/>
      <c r="CR27" s="23"/>
      <c r="CS27" s="23"/>
      <c r="CT27" s="65"/>
      <c r="CU27" s="69"/>
      <c r="CV27" s="23"/>
      <c r="CW27" s="23"/>
      <c r="CX27" s="65"/>
      <c r="CY27" s="69"/>
      <c r="CZ27" s="23"/>
      <c r="DA27" s="23"/>
      <c r="DB27" s="65"/>
      <c r="DC27" s="69"/>
      <c r="DD27" s="23"/>
      <c r="DE27" s="23"/>
      <c r="DF27" s="65"/>
      <c r="DG27" s="69"/>
      <c r="DH27" s="23"/>
      <c r="DI27" s="23"/>
      <c r="DJ27" s="65"/>
      <c r="DK27" s="69"/>
      <c r="DL27" s="23"/>
      <c r="DM27" s="23"/>
      <c r="DN27" s="65"/>
      <c r="DO27" s="69"/>
      <c r="DP27" s="23"/>
      <c r="DQ27" s="23"/>
      <c r="DR27" s="65"/>
      <c r="DS27" s="69"/>
      <c r="DT27" s="23"/>
      <c r="DU27" s="23"/>
    </row>
    <row r="28" spans="1:125" ht="13.5">
      <c r="A28" s="77" t="s">
        <v>292</v>
      </c>
      <c r="B28" s="78" t="s">
        <v>377</v>
      </c>
      <c r="C28" s="79" t="s">
        <v>378</v>
      </c>
      <c r="D28" s="23">
        <f aca="true" t="shared" si="1" ref="D28:E31">H28+L28+P28+T28+X28+AB28+AF28+AJ28+AN28+AR28+AV28+AZ28+BD28+BH28+BL28+BP28+BT28+BX28+CB28+CF28+CJ28+CN28+CR28+CV28+CZ28+DD28+DH28+DL28+DP28+DT28</f>
        <v>124838</v>
      </c>
      <c r="E28" s="23">
        <f t="shared" si="1"/>
        <v>0</v>
      </c>
      <c r="F28" s="65" t="s">
        <v>317</v>
      </c>
      <c r="G28" s="69" t="s">
        <v>94</v>
      </c>
      <c r="H28" s="23">
        <v>33847</v>
      </c>
      <c r="I28" s="23">
        <v>0</v>
      </c>
      <c r="J28" s="65" t="s">
        <v>318</v>
      </c>
      <c r="K28" s="69" t="s">
        <v>93</v>
      </c>
      <c r="L28" s="23">
        <v>47279</v>
      </c>
      <c r="M28" s="23">
        <v>0</v>
      </c>
      <c r="N28" s="65" t="s">
        <v>319</v>
      </c>
      <c r="O28" s="69" t="s">
        <v>95</v>
      </c>
      <c r="P28" s="23">
        <v>21253</v>
      </c>
      <c r="Q28" s="23">
        <v>0</v>
      </c>
      <c r="R28" s="65" t="s">
        <v>320</v>
      </c>
      <c r="S28" s="69" t="s">
        <v>96</v>
      </c>
      <c r="T28" s="23">
        <v>22459</v>
      </c>
      <c r="U28" s="23">
        <v>0</v>
      </c>
      <c r="V28" s="65"/>
      <c r="W28" s="69"/>
      <c r="X28" s="23"/>
      <c r="Y28" s="23"/>
      <c r="Z28" s="65"/>
      <c r="AA28" s="69"/>
      <c r="AB28" s="23"/>
      <c r="AC28" s="23"/>
      <c r="AD28" s="65"/>
      <c r="AE28" s="69"/>
      <c r="AF28" s="23"/>
      <c r="AG28" s="23"/>
      <c r="AH28" s="65"/>
      <c r="AI28" s="69"/>
      <c r="AJ28" s="23"/>
      <c r="AK28" s="23"/>
      <c r="AL28" s="65"/>
      <c r="AM28" s="69"/>
      <c r="AN28" s="23"/>
      <c r="AO28" s="23"/>
      <c r="AP28" s="65"/>
      <c r="AQ28" s="69"/>
      <c r="AR28" s="23"/>
      <c r="AS28" s="23"/>
      <c r="AT28" s="65"/>
      <c r="AU28" s="69"/>
      <c r="AV28" s="23"/>
      <c r="AW28" s="23"/>
      <c r="AX28" s="65"/>
      <c r="AY28" s="69"/>
      <c r="AZ28" s="23"/>
      <c r="BA28" s="23"/>
      <c r="BB28" s="65"/>
      <c r="BC28" s="69"/>
      <c r="BD28" s="23"/>
      <c r="BE28" s="23"/>
      <c r="BF28" s="65"/>
      <c r="BG28" s="69"/>
      <c r="BH28" s="23"/>
      <c r="BI28" s="23"/>
      <c r="BJ28" s="65"/>
      <c r="BK28" s="69"/>
      <c r="BL28" s="23"/>
      <c r="BM28" s="23"/>
      <c r="BN28" s="65"/>
      <c r="BO28" s="69"/>
      <c r="BP28" s="23"/>
      <c r="BQ28" s="23"/>
      <c r="BR28" s="65"/>
      <c r="BS28" s="69"/>
      <c r="BT28" s="23"/>
      <c r="BU28" s="23"/>
      <c r="BV28" s="65"/>
      <c r="BW28" s="69"/>
      <c r="BX28" s="23"/>
      <c r="BY28" s="23"/>
      <c r="BZ28" s="65"/>
      <c r="CA28" s="69"/>
      <c r="CB28" s="23"/>
      <c r="CC28" s="23"/>
      <c r="CD28" s="65"/>
      <c r="CE28" s="69"/>
      <c r="CF28" s="23"/>
      <c r="CG28" s="23"/>
      <c r="CH28" s="65"/>
      <c r="CI28" s="69"/>
      <c r="CJ28" s="23"/>
      <c r="CK28" s="23"/>
      <c r="CL28" s="65"/>
      <c r="CM28" s="69"/>
      <c r="CN28" s="23"/>
      <c r="CO28" s="23"/>
      <c r="CP28" s="65"/>
      <c r="CQ28" s="69"/>
      <c r="CR28" s="23"/>
      <c r="CS28" s="23"/>
      <c r="CT28" s="65"/>
      <c r="CU28" s="69"/>
      <c r="CV28" s="23"/>
      <c r="CW28" s="23"/>
      <c r="CX28" s="65"/>
      <c r="CY28" s="69"/>
      <c r="CZ28" s="23"/>
      <c r="DA28" s="23"/>
      <c r="DB28" s="65"/>
      <c r="DC28" s="69"/>
      <c r="DD28" s="23"/>
      <c r="DE28" s="23"/>
      <c r="DF28" s="65"/>
      <c r="DG28" s="69"/>
      <c r="DH28" s="23"/>
      <c r="DI28" s="23"/>
      <c r="DJ28" s="65"/>
      <c r="DK28" s="69"/>
      <c r="DL28" s="23"/>
      <c r="DM28" s="23"/>
      <c r="DN28" s="65"/>
      <c r="DO28" s="69"/>
      <c r="DP28" s="23"/>
      <c r="DQ28" s="23"/>
      <c r="DR28" s="65"/>
      <c r="DS28" s="69"/>
      <c r="DT28" s="23"/>
      <c r="DU28" s="23"/>
    </row>
    <row r="29" spans="1:125" ht="13.5">
      <c r="A29" s="77" t="s">
        <v>292</v>
      </c>
      <c r="B29" s="78" t="s">
        <v>379</v>
      </c>
      <c r="C29" s="79" t="s">
        <v>380</v>
      </c>
      <c r="D29" s="23">
        <f t="shared" si="1"/>
        <v>1061318</v>
      </c>
      <c r="E29" s="23">
        <f t="shared" si="1"/>
        <v>203708</v>
      </c>
      <c r="F29" s="65" t="s">
        <v>293</v>
      </c>
      <c r="G29" s="69" t="s">
        <v>115</v>
      </c>
      <c r="H29" s="23">
        <v>858104</v>
      </c>
      <c r="I29" s="23">
        <v>149062</v>
      </c>
      <c r="J29" s="65" t="s">
        <v>301</v>
      </c>
      <c r="K29" s="69" t="s">
        <v>43</v>
      </c>
      <c r="L29" s="23">
        <v>36615</v>
      </c>
      <c r="M29" s="23">
        <v>2310</v>
      </c>
      <c r="N29" s="65" t="s">
        <v>302</v>
      </c>
      <c r="O29" s="69" t="s">
        <v>116</v>
      </c>
      <c r="P29" s="23">
        <v>16047</v>
      </c>
      <c r="Q29" s="23">
        <v>3454</v>
      </c>
      <c r="R29" s="65" t="s">
        <v>303</v>
      </c>
      <c r="S29" s="69" t="s">
        <v>117</v>
      </c>
      <c r="T29" s="23">
        <v>19941</v>
      </c>
      <c r="U29" s="23">
        <v>13640</v>
      </c>
      <c r="V29" s="65" t="s">
        <v>304</v>
      </c>
      <c r="W29" s="69" t="s">
        <v>118</v>
      </c>
      <c r="X29" s="23">
        <v>46845</v>
      </c>
      <c r="Y29" s="23">
        <v>8309</v>
      </c>
      <c r="Z29" s="65" t="s">
        <v>305</v>
      </c>
      <c r="AA29" s="69" t="s">
        <v>119</v>
      </c>
      <c r="AB29" s="23">
        <v>18881</v>
      </c>
      <c r="AC29" s="23">
        <v>14382</v>
      </c>
      <c r="AD29" s="65" t="s">
        <v>306</v>
      </c>
      <c r="AE29" s="69" t="s">
        <v>120</v>
      </c>
      <c r="AF29" s="23">
        <v>39775</v>
      </c>
      <c r="AG29" s="23">
        <v>9300</v>
      </c>
      <c r="AH29" s="65" t="s">
        <v>307</v>
      </c>
      <c r="AI29" s="69" t="s">
        <v>89</v>
      </c>
      <c r="AJ29" s="23">
        <v>4487</v>
      </c>
      <c r="AK29" s="23">
        <v>0</v>
      </c>
      <c r="AL29" s="65" t="s">
        <v>308</v>
      </c>
      <c r="AM29" s="69" t="s">
        <v>121</v>
      </c>
      <c r="AN29" s="23">
        <v>20623</v>
      </c>
      <c r="AO29" s="23">
        <v>3251</v>
      </c>
      <c r="AP29" s="65"/>
      <c r="AQ29" s="69"/>
      <c r="AR29" s="23"/>
      <c r="AS29" s="23"/>
      <c r="AT29" s="65"/>
      <c r="AU29" s="69"/>
      <c r="AV29" s="23"/>
      <c r="AW29" s="23"/>
      <c r="AX29" s="65"/>
      <c r="AY29" s="69"/>
      <c r="AZ29" s="23"/>
      <c r="BA29" s="23"/>
      <c r="BB29" s="65"/>
      <c r="BC29" s="69"/>
      <c r="BD29" s="23"/>
      <c r="BE29" s="23"/>
      <c r="BF29" s="65"/>
      <c r="BG29" s="69"/>
      <c r="BH29" s="23"/>
      <c r="BI29" s="23"/>
      <c r="BJ29" s="65"/>
      <c r="BK29" s="69"/>
      <c r="BL29" s="23"/>
      <c r="BM29" s="23"/>
      <c r="BN29" s="65"/>
      <c r="BO29" s="69"/>
      <c r="BP29" s="23"/>
      <c r="BQ29" s="23"/>
      <c r="BR29" s="65"/>
      <c r="BS29" s="69"/>
      <c r="BT29" s="23"/>
      <c r="BU29" s="23"/>
      <c r="BV29" s="65"/>
      <c r="BW29" s="69"/>
      <c r="BX29" s="23"/>
      <c r="BY29" s="23"/>
      <c r="BZ29" s="65"/>
      <c r="CA29" s="69"/>
      <c r="CB29" s="23"/>
      <c r="CC29" s="23"/>
      <c r="CD29" s="65"/>
      <c r="CE29" s="69"/>
      <c r="CF29" s="23"/>
      <c r="CG29" s="23"/>
      <c r="CH29" s="65"/>
      <c r="CI29" s="69"/>
      <c r="CJ29" s="23"/>
      <c r="CK29" s="23"/>
      <c r="CL29" s="65"/>
      <c r="CM29" s="69"/>
      <c r="CN29" s="23"/>
      <c r="CO29" s="23"/>
      <c r="CP29" s="65"/>
      <c r="CQ29" s="69"/>
      <c r="CR29" s="23"/>
      <c r="CS29" s="23"/>
      <c r="CT29" s="65"/>
      <c r="CU29" s="69"/>
      <c r="CV29" s="23"/>
      <c r="CW29" s="23"/>
      <c r="CX29" s="65"/>
      <c r="CY29" s="69"/>
      <c r="CZ29" s="23"/>
      <c r="DA29" s="23"/>
      <c r="DB29" s="65"/>
      <c r="DC29" s="69"/>
      <c r="DD29" s="23"/>
      <c r="DE29" s="23"/>
      <c r="DF29" s="65"/>
      <c r="DG29" s="69"/>
      <c r="DH29" s="23"/>
      <c r="DI29" s="23"/>
      <c r="DJ29" s="65"/>
      <c r="DK29" s="69"/>
      <c r="DL29" s="23"/>
      <c r="DM29" s="23"/>
      <c r="DN29" s="65"/>
      <c r="DO29" s="69"/>
      <c r="DP29" s="23"/>
      <c r="DQ29" s="23"/>
      <c r="DR29" s="65"/>
      <c r="DS29" s="69"/>
      <c r="DT29" s="23"/>
      <c r="DU29" s="23"/>
    </row>
    <row r="30" spans="1:125" ht="13.5">
      <c r="A30" s="77" t="s">
        <v>292</v>
      </c>
      <c r="B30" s="78" t="s">
        <v>381</v>
      </c>
      <c r="C30" s="79" t="s">
        <v>382</v>
      </c>
      <c r="D30" s="23">
        <f t="shared" si="1"/>
        <v>144185</v>
      </c>
      <c r="E30" s="23">
        <f t="shared" si="1"/>
        <v>123944</v>
      </c>
      <c r="F30" s="65" t="s">
        <v>328</v>
      </c>
      <c r="G30" s="69" t="s">
        <v>134</v>
      </c>
      <c r="H30" s="23">
        <v>34881</v>
      </c>
      <c r="I30" s="23">
        <v>20058</v>
      </c>
      <c r="J30" s="65" t="s">
        <v>329</v>
      </c>
      <c r="K30" s="69" t="s">
        <v>122</v>
      </c>
      <c r="L30" s="23">
        <v>26981</v>
      </c>
      <c r="M30" s="23">
        <v>20323</v>
      </c>
      <c r="N30" s="65" t="s">
        <v>330</v>
      </c>
      <c r="O30" s="69" t="s">
        <v>44</v>
      </c>
      <c r="P30" s="23">
        <v>14285</v>
      </c>
      <c r="Q30" s="23">
        <v>6346</v>
      </c>
      <c r="R30" s="65" t="s">
        <v>331</v>
      </c>
      <c r="S30" s="69" t="s">
        <v>123</v>
      </c>
      <c r="T30" s="23">
        <v>13338</v>
      </c>
      <c r="U30" s="23">
        <v>8915</v>
      </c>
      <c r="V30" s="65" t="s">
        <v>332</v>
      </c>
      <c r="W30" s="69" t="s">
        <v>136</v>
      </c>
      <c r="X30" s="23">
        <v>25358</v>
      </c>
      <c r="Y30" s="23">
        <v>19494</v>
      </c>
      <c r="Z30" s="65" t="s">
        <v>333</v>
      </c>
      <c r="AA30" s="69" t="s">
        <v>124</v>
      </c>
      <c r="AB30" s="23">
        <v>29342</v>
      </c>
      <c r="AC30" s="23">
        <v>29509</v>
      </c>
      <c r="AD30" s="65" t="s">
        <v>334</v>
      </c>
      <c r="AE30" s="69" t="s">
        <v>104</v>
      </c>
      <c r="AF30" s="23">
        <v>0</v>
      </c>
      <c r="AG30" s="23">
        <v>19299</v>
      </c>
      <c r="AH30" s="65"/>
      <c r="AI30" s="69"/>
      <c r="AJ30" s="23"/>
      <c r="AK30" s="23"/>
      <c r="AL30" s="65"/>
      <c r="AM30" s="69"/>
      <c r="AN30" s="23"/>
      <c r="AO30" s="23"/>
      <c r="AP30" s="65"/>
      <c r="AQ30" s="69"/>
      <c r="AR30" s="23"/>
      <c r="AS30" s="23"/>
      <c r="AT30" s="65"/>
      <c r="AU30" s="69"/>
      <c r="AV30" s="23"/>
      <c r="AW30" s="23"/>
      <c r="AX30" s="65"/>
      <c r="AY30" s="69"/>
      <c r="AZ30" s="23"/>
      <c r="BA30" s="23"/>
      <c r="BB30" s="65"/>
      <c r="BC30" s="69"/>
      <c r="BD30" s="23"/>
      <c r="BE30" s="23"/>
      <c r="BF30" s="65"/>
      <c r="BG30" s="69"/>
      <c r="BH30" s="23"/>
      <c r="BI30" s="23"/>
      <c r="BJ30" s="65"/>
      <c r="BK30" s="69"/>
      <c r="BL30" s="23"/>
      <c r="BM30" s="23"/>
      <c r="BN30" s="65"/>
      <c r="BO30" s="69"/>
      <c r="BP30" s="23"/>
      <c r="BQ30" s="23"/>
      <c r="BR30" s="65"/>
      <c r="BS30" s="69"/>
      <c r="BT30" s="23"/>
      <c r="BU30" s="23"/>
      <c r="BV30" s="65"/>
      <c r="BW30" s="69"/>
      <c r="BX30" s="23"/>
      <c r="BY30" s="23"/>
      <c r="BZ30" s="65"/>
      <c r="CA30" s="69"/>
      <c r="CB30" s="23"/>
      <c r="CC30" s="23"/>
      <c r="CD30" s="65"/>
      <c r="CE30" s="69"/>
      <c r="CF30" s="23"/>
      <c r="CG30" s="23"/>
      <c r="CH30" s="65"/>
      <c r="CI30" s="69"/>
      <c r="CJ30" s="23"/>
      <c r="CK30" s="23"/>
      <c r="CL30" s="65"/>
      <c r="CM30" s="69"/>
      <c r="CN30" s="23"/>
      <c r="CO30" s="23"/>
      <c r="CP30" s="65"/>
      <c r="CQ30" s="69"/>
      <c r="CR30" s="23"/>
      <c r="CS30" s="23"/>
      <c r="CT30" s="65"/>
      <c r="CU30" s="69"/>
      <c r="CV30" s="23"/>
      <c r="CW30" s="23"/>
      <c r="CX30" s="65"/>
      <c r="CY30" s="69"/>
      <c r="CZ30" s="23"/>
      <c r="DA30" s="23"/>
      <c r="DB30" s="65"/>
      <c r="DC30" s="69"/>
      <c r="DD30" s="23"/>
      <c r="DE30" s="23"/>
      <c r="DF30" s="65"/>
      <c r="DG30" s="69"/>
      <c r="DH30" s="23"/>
      <c r="DI30" s="23"/>
      <c r="DJ30" s="65"/>
      <c r="DK30" s="69"/>
      <c r="DL30" s="23"/>
      <c r="DM30" s="23"/>
      <c r="DN30" s="65"/>
      <c r="DO30" s="69"/>
      <c r="DP30" s="23"/>
      <c r="DQ30" s="23"/>
      <c r="DR30" s="65"/>
      <c r="DS30" s="69"/>
      <c r="DT30" s="23"/>
      <c r="DU30" s="23"/>
    </row>
    <row r="31" spans="1:125" ht="13.5">
      <c r="A31" s="77" t="s">
        <v>292</v>
      </c>
      <c r="B31" s="78" t="s">
        <v>383</v>
      </c>
      <c r="C31" s="79" t="s">
        <v>384</v>
      </c>
      <c r="D31" s="23">
        <f t="shared" si="1"/>
        <v>337329</v>
      </c>
      <c r="E31" s="23">
        <f t="shared" si="1"/>
        <v>161772</v>
      </c>
      <c r="F31" s="65" t="s">
        <v>294</v>
      </c>
      <c r="G31" s="69" t="s">
        <v>125</v>
      </c>
      <c r="H31" s="23">
        <v>292440</v>
      </c>
      <c r="I31" s="23">
        <v>119971</v>
      </c>
      <c r="J31" s="65" t="s">
        <v>299</v>
      </c>
      <c r="K31" s="69" t="s">
        <v>103</v>
      </c>
      <c r="L31" s="23">
        <v>1238</v>
      </c>
      <c r="M31" s="23">
        <v>0</v>
      </c>
      <c r="N31" s="65" t="s">
        <v>335</v>
      </c>
      <c r="O31" s="69" t="s">
        <v>126</v>
      </c>
      <c r="P31" s="23">
        <v>21572</v>
      </c>
      <c r="Q31" s="23">
        <v>12035</v>
      </c>
      <c r="R31" s="65" t="s">
        <v>336</v>
      </c>
      <c r="S31" s="69" t="s">
        <v>127</v>
      </c>
      <c r="T31" s="23">
        <v>13188</v>
      </c>
      <c r="U31" s="23">
        <v>7244</v>
      </c>
      <c r="V31" s="65" t="s">
        <v>337</v>
      </c>
      <c r="W31" s="69" t="s">
        <v>128</v>
      </c>
      <c r="X31" s="23">
        <v>8500</v>
      </c>
      <c r="Y31" s="23">
        <v>3743</v>
      </c>
      <c r="Z31" s="65" t="s">
        <v>338</v>
      </c>
      <c r="AA31" s="69" t="s">
        <v>129</v>
      </c>
      <c r="AB31" s="23">
        <v>391</v>
      </c>
      <c r="AC31" s="23">
        <v>18779</v>
      </c>
      <c r="AD31" s="65"/>
      <c r="AE31" s="69"/>
      <c r="AF31" s="23"/>
      <c r="AG31" s="23"/>
      <c r="AH31" s="65"/>
      <c r="AI31" s="69"/>
      <c r="AJ31" s="23"/>
      <c r="AK31" s="23"/>
      <c r="AL31" s="65"/>
      <c r="AM31" s="69"/>
      <c r="AN31" s="23"/>
      <c r="AO31" s="23"/>
      <c r="AP31" s="65"/>
      <c r="AQ31" s="69"/>
      <c r="AR31" s="23"/>
      <c r="AS31" s="23"/>
      <c r="AT31" s="65"/>
      <c r="AU31" s="69"/>
      <c r="AV31" s="23"/>
      <c r="AW31" s="23"/>
      <c r="AX31" s="65"/>
      <c r="AY31" s="69"/>
      <c r="AZ31" s="23"/>
      <c r="BA31" s="23"/>
      <c r="BB31" s="65"/>
      <c r="BC31" s="69"/>
      <c r="BD31" s="23"/>
      <c r="BE31" s="23"/>
      <c r="BF31" s="65"/>
      <c r="BG31" s="69"/>
      <c r="BH31" s="23"/>
      <c r="BI31" s="23"/>
      <c r="BJ31" s="65"/>
      <c r="BK31" s="69"/>
      <c r="BL31" s="23"/>
      <c r="BM31" s="23"/>
      <c r="BN31" s="65"/>
      <c r="BO31" s="69"/>
      <c r="BP31" s="23"/>
      <c r="BQ31" s="23"/>
      <c r="BR31" s="65"/>
      <c r="BS31" s="69"/>
      <c r="BT31" s="23"/>
      <c r="BU31" s="23"/>
      <c r="BV31" s="65"/>
      <c r="BW31" s="69"/>
      <c r="BX31" s="23"/>
      <c r="BY31" s="23"/>
      <c r="BZ31" s="65"/>
      <c r="CA31" s="69"/>
      <c r="CB31" s="23"/>
      <c r="CC31" s="23"/>
      <c r="CD31" s="65"/>
      <c r="CE31" s="69"/>
      <c r="CF31" s="23"/>
      <c r="CG31" s="23"/>
      <c r="CH31" s="65"/>
      <c r="CI31" s="69"/>
      <c r="CJ31" s="23"/>
      <c r="CK31" s="23"/>
      <c r="CL31" s="65"/>
      <c r="CM31" s="69"/>
      <c r="CN31" s="23"/>
      <c r="CO31" s="23"/>
      <c r="CP31" s="65"/>
      <c r="CQ31" s="69"/>
      <c r="CR31" s="23"/>
      <c r="CS31" s="23"/>
      <c r="CT31" s="65"/>
      <c r="CU31" s="69"/>
      <c r="CV31" s="23"/>
      <c r="CW31" s="23"/>
      <c r="CX31" s="65"/>
      <c r="CY31" s="69"/>
      <c r="CZ31" s="23"/>
      <c r="DA31" s="23"/>
      <c r="DB31" s="65"/>
      <c r="DC31" s="69"/>
      <c r="DD31" s="23"/>
      <c r="DE31" s="23"/>
      <c r="DF31" s="65"/>
      <c r="DG31" s="69"/>
      <c r="DH31" s="23"/>
      <c r="DI31" s="23"/>
      <c r="DJ31" s="65"/>
      <c r="DK31" s="69"/>
      <c r="DL31" s="23"/>
      <c r="DM31" s="23"/>
      <c r="DN31" s="65"/>
      <c r="DO31" s="69"/>
      <c r="DP31" s="23"/>
      <c r="DQ31" s="23"/>
      <c r="DR31" s="65"/>
      <c r="DS31" s="69"/>
      <c r="DT31" s="23"/>
      <c r="DU31" s="23"/>
    </row>
    <row r="32" spans="1:125" ht="13.5">
      <c r="A32" s="124" t="s">
        <v>163</v>
      </c>
      <c r="B32" s="125"/>
      <c r="C32" s="126"/>
      <c r="D32" s="72">
        <f>SUM(D5:D31)</f>
        <v>6135123</v>
      </c>
      <c r="E32" s="72">
        <f>SUM(E5:E31)</f>
        <v>2634957</v>
      </c>
      <c r="F32" s="65" t="s">
        <v>158</v>
      </c>
      <c r="G32" s="65" t="s">
        <v>158</v>
      </c>
      <c r="H32" s="72">
        <f>SUM(H5:H31)</f>
        <v>3789467</v>
      </c>
      <c r="I32" s="72">
        <f>SUM(I5:I31)</f>
        <v>1470034</v>
      </c>
      <c r="J32" s="65" t="s">
        <v>158</v>
      </c>
      <c r="K32" s="65" t="s">
        <v>158</v>
      </c>
      <c r="L32" s="72">
        <f>SUM(L5:L31)</f>
        <v>663037</v>
      </c>
      <c r="M32" s="72">
        <f>SUM(M5:M31)</f>
        <v>246149</v>
      </c>
      <c r="N32" s="65" t="s">
        <v>158</v>
      </c>
      <c r="O32" s="65" t="s">
        <v>158</v>
      </c>
      <c r="P32" s="72">
        <f>SUM(P5:P31)</f>
        <v>503916</v>
      </c>
      <c r="Q32" s="72">
        <f>SUM(Q5:Q31)</f>
        <v>172239</v>
      </c>
      <c r="R32" s="65" t="s">
        <v>158</v>
      </c>
      <c r="S32" s="65" t="s">
        <v>158</v>
      </c>
      <c r="T32" s="72">
        <f>SUM(T5:T31)</f>
        <v>235572</v>
      </c>
      <c r="U32" s="72">
        <f>SUM(U5:U31)</f>
        <v>138055</v>
      </c>
      <c r="V32" s="65" t="s">
        <v>158</v>
      </c>
      <c r="W32" s="65" t="s">
        <v>158</v>
      </c>
      <c r="X32" s="72">
        <f>SUM(X5:X31)</f>
        <v>198601</v>
      </c>
      <c r="Y32" s="72">
        <f>SUM(Y5:Y31)</f>
        <v>90835</v>
      </c>
      <c r="Z32" s="65" t="s">
        <v>158</v>
      </c>
      <c r="AA32" s="65" t="s">
        <v>158</v>
      </c>
      <c r="AB32" s="72">
        <f>SUM(AB5:AB31)</f>
        <v>107113</v>
      </c>
      <c r="AC32" s="72">
        <f>SUM(AC5:AC31)</f>
        <v>121004</v>
      </c>
      <c r="AD32" s="65" t="s">
        <v>158</v>
      </c>
      <c r="AE32" s="65" t="s">
        <v>158</v>
      </c>
      <c r="AF32" s="72">
        <f>SUM(AF5:AF31)</f>
        <v>177065</v>
      </c>
      <c r="AG32" s="72">
        <f>SUM(AG5:AG31)</f>
        <v>110882</v>
      </c>
      <c r="AH32" s="65" t="s">
        <v>158</v>
      </c>
      <c r="AI32" s="65" t="s">
        <v>158</v>
      </c>
      <c r="AJ32" s="72">
        <f>SUM(AJ5:AJ31)</f>
        <v>100786</v>
      </c>
      <c r="AK32" s="72">
        <f>SUM(AK5:AK31)</f>
        <v>75684</v>
      </c>
      <c r="AL32" s="65" t="s">
        <v>158</v>
      </c>
      <c r="AM32" s="65" t="s">
        <v>158</v>
      </c>
      <c r="AN32" s="72">
        <f>SUM(AN5:AN31)</f>
        <v>134542</v>
      </c>
      <c r="AO32" s="72">
        <f>SUM(AO5:AO31)</f>
        <v>65066</v>
      </c>
      <c r="AP32" s="65" t="s">
        <v>158</v>
      </c>
      <c r="AQ32" s="65" t="s">
        <v>158</v>
      </c>
      <c r="AR32" s="72">
        <f>SUM(AR5:AR31)</f>
        <v>75460</v>
      </c>
      <c r="AS32" s="72">
        <f>SUM(AS5:AS31)</f>
        <v>54697</v>
      </c>
      <c r="AT32" s="65" t="s">
        <v>158</v>
      </c>
      <c r="AU32" s="65" t="s">
        <v>158</v>
      </c>
      <c r="AV32" s="72">
        <f>SUM(AV5:AV31)</f>
        <v>32863</v>
      </c>
      <c r="AW32" s="72">
        <f>SUM(AW5:AW31)</f>
        <v>27685</v>
      </c>
      <c r="AX32" s="65" t="s">
        <v>158</v>
      </c>
      <c r="AY32" s="65" t="s">
        <v>158</v>
      </c>
      <c r="AZ32" s="72">
        <f>SUM(AZ5:AZ31)</f>
        <v>33545</v>
      </c>
      <c r="BA32" s="72">
        <f>SUM(BA5:BA31)</f>
        <v>13823</v>
      </c>
      <c r="BB32" s="65" t="s">
        <v>158</v>
      </c>
      <c r="BC32" s="65" t="s">
        <v>158</v>
      </c>
      <c r="BD32" s="72">
        <f>SUM(BD5:BD31)</f>
        <v>29727</v>
      </c>
      <c r="BE32" s="72">
        <f>SUM(BE5:BE31)</f>
        <v>11951</v>
      </c>
      <c r="BF32" s="65" t="s">
        <v>158</v>
      </c>
      <c r="BG32" s="65" t="s">
        <v>158</v>
      </c>
      <c r="BH32" s="72">
        <f>SUM(BH5:BH31)</f>
        <v>40342</v>
      </c>
      <c r="BI32" s="72">
        <f>SUM(BI5:BI31)</f>
        <v>16876</v>
      </c>
      <c r="BJ32" s="65" t="s">
        <v>158</v>
      </c>
      <c r="BK32" s="65" t="s">
        <v>158</v>
      </c>
      <c r="BL32" s="72">
        <f>SUM(BL5:BL31)</f>
        <v>13087</v>
      </c>
      <c r="BM32" s="72">
        <f>SUM(BM5:BM31)</f>
        <v>19977</v>
      </c>
      <c r="BN32" s="65" t="s">
        <v>158</v>
      </c>
      <c r="BO32" s="65" t="s">
        <v>158</v>
      </c>
      <c r="BP32" s="72">
        <f>SUM(BP5:BP31)</f>
        <v>0</v>
      </c>
      <c r="BQ32" s="72">
        <f>SUM(BQ5:BQ31)</f>
        <v>0</v>
      </c>
      <c r="BR32" s="65" t="s">
        <v>158</v>
      </c>
      <c r="BS32" s="65" t="s">
        <v>158</v>
      </c>
      <c r="BT32" s="72">
        <f>SUM(BT5:BT31)</f>
        <v>0</v>
      </c>
      <c r="BU32" s="72">
        <f>SUM(BU5:BU31)</f>
        <v>0</v>
      </c>
      <c r="BV32" s="65" t="s">
        <v>158</v>
      </c>
      <c r="BW32" s="65" t="s">
        <v>158</v>
      </c>
      <c r="BX32" s="72">
        <f>SUM(BX5:BX31)</f>
        <v>0</v>
      </c>
      <c r="BY32" s="72">
        <f>SUM(BY5:BY31)</f>
        <v>0</v>
      </c>
      <c r="BZ32" s="65" t="s">
        <v>158</v>
      </c>
      <c r="CA32" s="65" t="s">
        <v>158</v>
      </c>
      <c r="CB32" s="72">
        <f>SUM(CB5:CB31)</f>
        <v>0</v>
      </c>
      <c r="CC32" s="72">
        <f>SUM(CC5:CC31)</f>
        <v>0</v>
      </c>
      <c r="CD32" s="65" t="s">
        <v>158</v>
      </c>
      <c r="CE32" s="65" t="s">
        <v>158</v>
      </c>
      <c r="CF32" s="72">
        <f>SUM(CF5:CF31)</f>
        <v>0</v>
      </c>
      <c r="CG32" s="72">
        <f>SUM(CG5:CG31)</f>
        <v>0</v>
      </c>
      <c r="CH32" s="65" t="s">
        <v>158</v>
      </c>
      <c r="CI32" s="65" t="s">
        <v>158</v>
      </c>
      <c r="CJ32" s="72">
        <f>SUM(CJ5:CJ31)</f>
        <v>0</v>
      </c>
      <c r="CK32" s="72">
        <f>SUM(CK5:CK31)</f>
        <v>0</v>
      </c>
      <c r="CL32" s="65" t="s">
        <v>158</v>
      </c>
      <c r="CM32" s="65" t="s">
        <v>158</v>
      </c>
      <c r="CN32" s="72">
        <f>SUM(CN5:CN31)</f>
        <v>0</v>
      </c>
      <c r="CO32" s="72">
        <f>SUM(CO5:CO31)</f>
        <v>0</v>
      </c>
      <c r="CP32" s="65" t="s">
        <v>158</v>
      </c>
      <c r="CQ32" s="65" t="s">
        <v>158</v>
      </c>
      <c r="CR32" s="72">
        <f>SUM(CR5:CR31)</f>
        <v>0</v>
      </c>
      <c r="CS32" s="72">
        <f>SUM(CS5:CS31)</f>
        <v>0</v>
      </c>
      <c r="CT32" s="65" t="s">
        <v>158</v>
      </c>
      <c r="CU32" s="65" t="s">
        <v>158</v>
      </c>
      <c r="CV32" s="72">
        <f>SUM(CV5:CV31)</f>
        <v>0</v>
      </c>
      <c r="CW32" s="72">
        <f>SUM(CW5:CW31)</f>
        <v>0</v>
      </c>
      <c r="CX32" s="65" t="s">
        <v>158</v>
      </c>
      <c r="CY32" s="65" t="s">
        <v>158</v>
      </c>
      <c r="CZ32" s="72">
        <f>SUM(CZ5:CZ31)</f>
        <v>0</v>
      </c>
      <c r="DA32" s="72">
        <f>SUM(DA5:DA31)</f>
        <v>0</v>
      </c>
      <c r="DB32" s="65" t="s">
        <v>158</v>
      </c>
      <c r="DC32" s="65" t="s">
        <v>158</v>
      </c>
      <c r="DD32" s="72">
        <f>SUM(DD5:DD31)</f>
        <v>0</v>
      </c>
      <c r="DE32" s="72">
        <f>SUM(DE5:DE31)</f>
        <v>0</v>
      </c>
      <c r="DF32" s="65" t="s">
        <v>158</v>
      </c>
      <c r="DG32" s="65" t="s">
        <v>158</v>
      </c>
      <c r="DH32" s="72">
        <f>SUM(DH5:DH31)</f>
        <v>0</v>
      </c>
      <c r="DI32" s="72">
        <f>SUM(DI5:DI31)</f>
        <v>0</v>
      </c>
      <c r="DJ32" s="65" t="s">
        <v>158</v>
      </c>
      <c r="DK32" s="65" t="s">
        <v>158</v>
      </c>
      <c r="DL32" s="72">
        <f>SUM(DL5:DL31)</f>
        <v>0</v>
      </c>
      <c r="DM32" s="72">
        <f>SUM(DM5:DM31)</f>
        <v>0</v>
      </c>
      <c r="DN32" s="65" t="s">
        <v>158</v>
      </c>
      <c r="DO32" s="65" t="s">
        <v>158</v>
      </c>
      <c r="DP32" s="72">
        <f>SUM(DP5:DP31)</f>
        <v>0</v>
      </c>
      <c r="DQ32" s="72">
        <f>SUM(DQ5:DQ31)</f>
        <v>0</v>
      </c>
      <c r="DR32" s="65" t="s">
        <v>158</v>
      </c>
      <c r="DS32" s="65" t="s">
        <v>158</v>
      </c>
      <c r="DT32" s="72">
        <f>SUM(DT5:DT31)</f>
        <v>0</v>
      </c>
      <c r="DU32" s="72">
        <f>SUM(DU5:DU31)</f>
        <v>0</v>
      </c>
    </row>
  </sheetData>
  <mergeCells count="64">
    <mergeCell ref="A2:A4"/>
    <mergeCell ref="B2:B4"/>
    <mergeCell ref="C2:C4"/>
    <mergeCell ref="F3:F4"/>
    <mergeCell ref="G3:G4"/>
    <mergeCell ref="J3:J4"/>
    <mergeCell ref="K3:K4"/>
    <mergeCell ref="N3:N4"/>
    <mergeCell ref="O3:O4"/>
    <mergeCell ref="R3:R4"/>
    <mergeCell ref="S3:S4"/>
    <mergeCell ref="V3:V4"/>
    <mergeCell ref="W3:W4"/>
    <mergeCell ref="Z3:Z4"/>
    <mergeCell ref="AA3:AA4"/>
    <mergeCell ref="AD3:AD4"/>
    <mergeCell ref="AE3:AE4"/>
    <mergeCell ref="AH3:AH4"/>
    <mergeCell ref="AI3:AI4"/>
    <mergeCell ref="AL3:AL4"/>
    <mergeCell ref="AM3:AM4"/>
    <mergeCell ref="AP3:AP4"/>
    <mergeCell ref="AQ3:AQ4"/>
    <mergeCell ref="AT3:AT4"/>
    <mergeCell ref="AU3:AU4"/>
    <mergeCell ref="AX3:AX4"/>
    <mergeCell ref="AY3:AY4"/>
    <mergeCell ref="BB3:BB4"/>
    <mergeCell ref="BC3:BC4"/>
    <mergeCell ref="BF3:BF4"/>
    <mergeCell ref="BG3:BG4"/>
    <mergeCell ref="BJ3:BJ4"/>
    <mergeCell ref="BK3:BK4"/>
    <mergeCell ref="BN3:BN4"/>
    <mergeCell ref="BO3:BO4"/>
    <mergeCell ref="BR3:BR4"/>
    <mergeCell ref="BS3:BS4"/>
    <mergeCell ref="BV3:BV4"/>
    <mergeCell ref="BW3:BW4"/>
    <mergeCell ref="BZ3:BZ4"/>
    <mergeCell ref="CA3:CA4"/>
    <mergeCell ref="CD3:CD4"/>
    <mergeCell ref="CE3:CE4"/>
    <mergeCell ref="CH3:CH4"/>
    <mergeCell ref="CI3:CI4"/>
    <mergeCell ref="CL3:CL4"/>
    <mergeCell ref="CM3:CM4"/>
    <mergeCell ref="CP3:CP4"/>
    <mergeCell ref="DC3:DC4"/>
    <mergeCell ref="DF3:DF4"/>
    <mergeCell ref="CQ3:CQ4"/>
    <mergeCell ref="CT3:CT4"/>
    <mergeCell ref="CU3:CU4"/>
    <mergeCell ref="CX3:CX4"/>
    <mergeCell ref="DO3:DO4"/>
    <mergeCell ref="DR3:DR4"/>
    <mergeCell ref="DS3:DS4"/>
    <mergeCell ref="A32:C32"/>
    <mergeCell ref="DG3:DG4"/>
    <mergeCell ref="DJ3:DJ4"/>
    <mergeCell ref="DK3:DK4"/>
    <mergeCell ref="DN3:DN4"/>
    <mergeCell ref="CY3:CY4"/>
    <mergeCell ref="DB3:DB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2"/>
  <headerFooter alignWithMargins="0">
    <oddHeader>&amp;L&amp;16廃棄物事業経費【市町村分担金】（平成１２年度実績）&amp;R&amp;D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2002-10-23T08:59:11Z</cp:lastPrinted>
  <dcterms:created xsi:type="dcterms:W3CDTF">2002-10-23T08:37:30Z</dcterms:created>
  <dcterms:modified xsi:type="dcterms:W3CDTF">2003-02-07T12:49:47Z</dcterms:modified>
  <cp:category/>
  <cp:version/>
  <cp:contentType/>
  <cp:contentStatus/>
</cp:coreProperties>
</file>