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definedNames>
    <definedName name="_xlnm.Print_Area" localSheetId="3">'市町村分担金内訳'!$A$2:$DU$13</definedName>
    <definedName name="_xlnm.Print_Area" localSheetId="2">'組合分担金内訳'!$A$2:$BE$53</definedName>
    <definedName name="_xlnm.Print_Area" localSheetId="1">'廃棄物事業経費（歳出）'!$A$2:$BH$62</definedName>
    <definedName name="_xlnm.Print_Area" localSheetId="0">'廃棄物事業経費（歳入）'!$A$2:$AD$62</definedName>
    <definedName name="_xlnm.Print_Titles" localSheetId="3">'市町村分担金内訳'!$A:$C,'市町村分担金内訳'!$2:$4</definedName>
    <definedName name="_xlnm.Print_Titles" localSheetId="2">'組合分担金内訳'!$A:$C,'組合分担金内訳'!$2:$5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<sst xmlns="http://schemas.openxmlformats.org/spreadsheetml/2006/main" count="1406" uniqueCount="248">
  <si>
    <t>（市区町村
分担金）</t>
  </si>
  <si>
    <t>使用料及び
手数料</t>
  </si>
  <si>
    <t>都道府県
支出金</t>
  </si>
  <si>
    <t>市町村・事務組合名</t>
  </si>
  <si>
    <t>市町村・事務組合名</t>
  </si>
  <si>
    <t>市町村名</t>
  </si>
  <si>
    <t>事務組合名</t>
  </si>
  <si>
    <t>合計（構成市町村1+～+構成市町村30）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</si>
  <si>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</si>
  <si>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</si>
  <si>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</si>
  <si>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</si>
  <si>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</si>
  <si>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</si>
  <si>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</si>
  <si>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</si>
  <si>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</si>
  <si>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</si>
  <si>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</si>
  <si>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</si>
  <si>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</si>
  <si>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</si>
  <si>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</si>
  <si>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</si>
  <si>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</si>
  <si>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</si>
  <si>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</si>
  <si>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</si>
  <si>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</si>
  <si>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</si>
  <si>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</si>
  <si>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</si>
  <si>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</si>
  <si>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</si>
  <si>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</si>
  <si>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</si>
  <si>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</si>
  <si>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</si>
  <si>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市町村名</t>
  </si>
  <si>
    <t>市町村
ｺｰﾄﾞ</t>
  </si>
  <si>
    <t>大和高田市　　　　　　　　　</t>
  </si>
  <si>
    <t>御所市　　　　　　　　　　　</t>
  </si>
  <si>
    <t>奈良県葛城地区清掃事務組合　　　　　　　　　　　　　　　　　</t>
  </si>
  <si>
    <t>香芝王寺環境施設組合　　　　　　　　　　　　　　　　　　　　</t>
  </si>
  <si>
    <t>葛城地区清掃事務組合　　　　　　　　　　　　　　　　　　　　</t>
  </si>
  <si>
    <t>山辺環境衛生組合　　　　　　　　　　　　　　　　　　　　　　</t>
  </si>
  <si>
    <t>宇陀衛生一部事務組合　　　　　　　　　　　　　　　　　　　　</t>
  </si>
  <si>
    <t>東宇陀環境衛生組合　　　　　　　　　　　　　　　　　　　　　</t>
  </si>
  <si>
    <t>南和広域衛生組合　　　　　　　　　　　　　　　　　　　　　　</t>
  </si>
  <si>
    <t>奈良県葛城区清掃事務組合　　　　　　　　　　　　　　　　　　</t>
  </si>
  <si>
    <t>香芝市　　　　　　　　　　　</t>
  </si>
  <si>
    <t>新庄町　　　　　　　　　　　</t>
  </si>
  <si>
    <t>當麻町　　　　　　　　　　　</t>
  </si>
  <si>
    <t>上牧町　　　　　　　　　　　</t>
  </si>
  <si>
    <t>王寺町　　　　　　　　　　　</t>
  </si>
  <si>
    <t>広陵町　　　　　　　　　　　</t>
  </si>
  <si>
    <t>河合町　　　　　　　　　　　</t>
  </si>
  <si>
    <t>大宇陀町　　　　　　　　　　</t>
  </si>
  <si>
    <t>菟田野町　　　　　　　　　　</t>
  </si>
  <si>
    <t>下北山村　　　　　　　　　　</t>
  </si>
  <si>
    <t>上北山村　　　　　　　　　　</t>
  </si>
  <si>
    <t>吉野町　　　　　　　　　　　</t>
  </si>
  <si>
    <t>東吉野村　　　　　　　　　　</t>
  </si>
  <si>
    <t>山添村　　　　　　　　　　　</t>
  </si>
  <si>
    <t>都祁村　　　　　　　　　　　</t>
  </si>
  <si>
    <t>大淀町　　　　　　　　　　　</t>
  </si>
  <si>
    <t>高取町　　　　　　　　　　　</t>
  </si>
  <si>
    <t>黒滝村　　　　　　　　　　　</t>
  </si>
  <si>
    <t>天川村　　　　　　　　　　　</t>
  </si>
  <si>
    <t>室生村　　　　　　　　　　　</t>
  </si>
  <si>
    <t>曽爾村　　　　　　　　　　　</t>
  </si>
  <si>
    <t>御杖村　　　　　　　　　　　</t>
  </si>
  <si>
    <t>廃棄物処理事業経費（市町村及び事務組合の合計）【歳入】（平成１２年度実績）</t>
  </si>
  <si>
    <t>廃棄物処理事業経費（市町村及び事務組合の合計）【歳出】（平成１２年度実績）</t>
  </si>
  <si>
    <t>廃棄物処理事業経費【組合分担金の合計】（平成１２年度実績）</t>
  </si>
  <si>
    <t>廃棄物処理事業経費【市町村分担金の合計】（平成１２年度実績）</t>
  </si>
  <si>
    <t>川上村　　　　　　　　　　　</t>
  </si>
  <si>
    <t>榛原町　　　　　　　　　　　</t>
  </si>
  <si>
    <t>榛原町</t>
  </si>
  <si>
    <t>香芝・王寺環境施設組合　　　　　　　　　　　　　　　　　　　</t>
  </si>
  <si>
    <t>奈良県葛城区地清掃事務組合　　　　　　　　　　　　　　　　　</t>
  </si>
  <si>
    <t>吉野広域行政組合　　　　　　　　　　　　　　　　　　　　　　</t>
  </si>
  <si>
    <t>上下北山衛生一部事務組合　　　　　　　　　　　　　　　　　　</t>
  </si>
  <si>
    <t>－</t>
  </si>
  <si>
    <t>コード</t>
  </si>
  <si>
    <t>ごみ</t>
  </si>
  <si>
    <t>ごみ</t>
  </si>
  <si>
    <t>川西町</t>
  </si>
  <si>
    <t>合　計</t>
  </si>
  <si>
    <t>都道府県</t>
  </si>
  <si>
    <t>コード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</si>
  <si>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</si>
  <si>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</si>
  <si>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</si>
  <si>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</si>
  <si>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</si>
  <si>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処理及び維持管理費 (人件費+処理費+車両購入費+委託費+処理費その他)</t>
  </si>
  <si>
    <t>（組合分担金）</t>
  </si>
  <si>
    <t>その他</t>
  </si>
  <si>
    <t>合計</t>
  </si>
  <si>
    <t>工事費 (中間処理施設+最終処分場+その他)</t>
  </si>
  <si>
    <t>調査費</t>
  </si>
  <si>
    <t>人件費</t>
  </si>
  <si>
    <t>処理費 (収集運搬費+中間処理費+最終処分費)</t>
  </si>
  <si>
    <t>車両等購入費</t>
  </si>
  <si>
    <t>委託費</t>
  </si>
  <si>
    <t>中間処理施設</t>
  </si>
  <si>
    <t>最終処分場</t>
  </si>
  <si>
    <t>収集運搬費</t>
  </si>
  <si>
    <t>中間処理費</t>
  </si>
  <si>
    <t>最終処分費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</si>
  <si>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</si>
  <si>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</si>
  <si>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</si>
  <si>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</si>
  <si>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</si>
  <si>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</si>
  <si>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</si>
  <si>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ごみ</t>
  </si>
  <si>
    <t>組合ｺｰﾄﾞ</t>
  </si>
  <si>
    <t>組合名</t>
  </si>
  <si>
    <t>ごみ</t>
  </si>
  <si>
    <t>建設・改良費</t>
  </si>
  <si>
    <t>処理及び
維持管理費</t>
  </si>
  <si>
    <t>小計</t>
  </si>
  <si>
    <t>川上村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</si>
  <si>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</si>
  <si>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</si>
  <si>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</si>
  <si>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</si>
  <si>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</si>
  <si>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</si>
  <si>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</si>
  <si>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</si>
  <si>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</si>
  <si>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</si>
  <si>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</si>
  <si>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</si>
  <si>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</si>
  <si>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</si>
  <si>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</si>
  <si>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</si>
  <si>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</si>
  <si>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</si>
  <si>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</si>
  <si>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</si>
  <si>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</si>
  <si>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29301</t>
  </si>
  <si>
    <t>月ケ瀬村</t>
  </si>
  <si>
    <t>29321</t>
  </si>
  <si>
    <t>都祁村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</si>
  <si>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</si>
  <si>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</si>
  <si>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</si>
  <si>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</si>
  <si>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</si>
  <si>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</si>
  <si>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</si>
  <si>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</si>
  <si>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</si>
  <si>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</si>
  <si>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</si>
  <si>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</si>
  <si>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</si>
  <si>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</si>
  <si>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</si>
  <si>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29381</t>
  </si>
  <si>
    <t>大宇陀町</t>
  </si>
  <si>
    <t>29382</t>
  </si>
  <si>
    <t>菟田野町</t>
  </si>
  <si>
    <t>29383</t>
  </si>
  <si>
    <t>29384</t>
  </si>
  <si>
    <t>室生村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</si>
  <si>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</si>
  <si>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</si>
  <si>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</si>
  <si>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</si>
  <si>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</si>
  <si>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</si>
  <si>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</si>
  <si>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</si>
  <si>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29421</t>
  </si>
  <si>
    <t>新庄町</t>
  </si>
  <si>
    <t>29422</t>
  </si>
  <si>
    <t>當麻町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</si>
  <si>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</si>
  <si>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</si>
  <si>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</si>
  <si>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</si>
  <si>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</si>
  <si>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</si>
  <si>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</si>
  <si>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</si>
  <si>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</si>
  <si>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</si>
  <si>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</si>
  <si>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</si>
  <si>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</si>
  <si>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</si>
  <si>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</si>
  <si>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</si>
  <si>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29445</t>
  </si>
  <si>
    <t>西吉野村</t>
  </si>
  <si>
    <t>29446</t>
  </si>
  <si>
    <t>天川村</t>
  </si>
  <si>
    <t>29447</t>
  </si>
  <si>
    <t>野迫川村</t>
  </si>
  <si>
    <t>29448</t>
  </si>
  <si>
    <t>大塔村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</si>
  <si>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</si>
  <si>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</si>
  <si>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</si>
  <si>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</si>
  <si>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</si>
  <si>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</si>
  <si>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</si>
  <si>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</si>
  <si>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</si>
  <si>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29809</t>
  </si>
  <si>
    <t>奈良県葛城地区清掃事務組合</t>
  </si>
  <si>
    <t>29810</t>
  </si>
  <si>
    <t>宇陀衛生一部事務組合</t>
  </si>
  <si>
    <t>29823</t>
  </si>
  <si>
    <t>上下北山衛生一部事務組合</t>
  </si>
  <si>
    <t>29828</t>
  </si>
  <si>
    <t>香芝・王寺環境施設組合</t>
  </si>
  <si>
    <t>29834</t>
  </si>
  <si>
    <t>吉野広域行政組合</t>
  </si>
  <si>
    <t>29835</t>
  </si>
  <si>
    <t>山辺環境衛生組合</t>
  </si>
  <si>
    <t>29843</t>
  </si>
  <si>
    <t>南和広域衛生組合</t>
  </si>
  <si>
    <t>29844</t>
  </si>
  <si>
    <t>東宇陀環境衛生組合</t>
  </si>
  <si>
    <t>都道府県</t>
  </si>
  <si>
    <t>コード</t>
  </si>
  <si>
    <t>ごみ</t>
  </si>
  <si>
    <t>し尿</t>
  </si>
  <si>
    <t>合計</t>
  </si>
  <si>
    <t>合計 (特定財源(市町村分担金を除く)+一般財源)</t>
  </si>
  <si>
    <t>特定財源 (市町村分担金を除く)</t>
  </si>
  <si>
    <t>一般財源</t>
  </si>
  <si>
    <t>国庫支出金</t>
  </si>
  <si>
    <t>地方債</t>
  </si>
  <si>
    <t>その他</t>
  </si>
  <si>
    <t>（千円）</t>
  </si>
  <si>
    <t>（千円）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</si>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</sst>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27">
    <xf numFmtId="0" fontId="0" fillId="0" borderId="0" xfId="0" applyAlignment="1">
      <alignment/>
    </xf>
    <xf numFmtId="0" fontId="1" fillId="0" borderId="0" xfId="21" applyFont="1" applyAlignment="1" quotePrefix="1">
      <alignment horizontal="left" vertical="center"/>
      <protection/>
    </xf>
    <xf numFmtId="0" fontId="0" fillId="0" borderId="0" xfId="0" applyAlignment="1">
      <alignment vertical="center"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38" fontId="5" fillId="0" borderId="8" xfId="16" applyFont="1" applyBorder="1" applyAlignment="1">
      <alignment vertical="center"/>
    </xf>
    <xf numFmtId="38" fontId="5" fillId="0" borderId="8" xfId="16" applyFont="1" applyBorder="1" applyAlignment="1">
      <alignment vertical="center" wrapText="1"/>
    </xf>
    <xf numFmtId="38" fontId="5" fillId="0" borderId="8" xfId="16" applyFont="1" applyBorder="1" applyAlignment="1">
      <alignment horizontal="right" vertical="center" wrapText="1"/>
    </xf>
    <xf numFmtId="38" fontId="5" fillId="0" borderId="8" xfId="16" applyFont="1" applyBorder="1" applyAlignment="1">
      <alignment horizontal="right" vertical="center"/>
    </xf>
    <xf numFmtId="0" fontId="5" fillId="0" borderId="8" xfId="0" applyNumberFormat="1" applyFont="1" applyBorder="1" applyAlignment="1" quotePrefix="1">
      <alignment horizontal="center" vertical="center"/>
    </xf>
    <xf numFmtId="0" fontId="5" fillId="0" borderId="8" xfId="0" applyNumberFormat="1" applyFont="1" applyBorder="1" applyAlignment="1" quotePrefix="1">
      <alignment vertical="center"/>
    </xf>
    <xf numFmtId="0" fontId="5" fillId="2" borderId="6" xfId="21" applyFont="1" applyFill="1" applyBorder="1" applyAlignment="1" quotePrefix="1">
      <alignment horizontal="center" vertical="center" wrapText="1"/>
      <protection/>
    </xf>
    <xf numFmtId="38" fontId="5" fillId="0" borderId="8" xfId="0" applyNumberFormat="1" applyFont="1" applyBorder="1" applyAlignment="1">
      <alignment horizontal="right" vertical="center"/>
    </xf>
    <xf numFmtId="0" fontId="5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Alignment="1">
      <alignment vertical="center" wrapText="1"/>
      <protection/>
    </xf>
    <xf numFmtId="0" fontId="5" fillId="2" borderId="6" xfId="20" applyFont="1" applyFill="1" applyBorder="1" applyAlignment="1" quotePrefix="1">
      <alignment horizontal="center" vertical="center"/>
      <protection/>
    </xf>
    <xf numFmtId="0" fontId="6" fillId="2" borderId="1" xfId="20" applyFont="1" applyFill="1" applyBorder="1" applyAlignment="1" quotePrefix="1">
      <alignment horizontal="left" vertical="center"/>
      <protection/>
    </xf>
    <xf numFmtId="0" fontId="5" fillId="2" borderId="2" xfId="20" applyFont="1" applyFill="1" applyBorder="1" applyAlignment="1">
      <alignment horizontal="left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5" fillId="2" borderId="5" xfId="20" applyFont="1" applyFill="1" applyBorder="1" applyAlignment="1" quotePrefix="1">
      <alignment horizontal="left" vertical="center"/>
      <protection/>
    </xf>
    <xf numFmtId="0" fontId="5" fillId="2" borderId="3" xfId="20" applyFont="1" applyFill="1" applyBorder="1" applyAlignment="1">
      <alignment horizontal="left" vertical="center"/>
      <protection/>
    </xf>
    <xf numFmtId="0" fontId="5" fillId="2" borderId="6" xfId="20" applyFont="1" applyFill="1" applyBorder="1" applyAlignment="1" quotePrefix="1">
      <alignment horizontal="left" vertical="center"/>
      <protection/>
    </xf>
    <xf numFmtId="0" fontId="5" fillId="2" borderId="8" xfId="20" applyFont="1" applyFill="1" applyBorder="1" applyAlignment="1">
      <alignment horizontal="left" vertical="center"/>
      <protection/>
    </xf>
    <xf numFmtId="0" fontId="5" fillId="2" borderId="1" xfId="20" applyFont="1" applyFill="1" applyBorder="1" applyAlignment="1">
      <alignment horizontal="left" vertical="center"/>
      <protection/>
    </xf>
    <xf numFmtId="0" fontId="5" fillId="2" borderId="6" xfId="20" applyFont="1" applyFill="1" applyBorder="1" applyAlignment="1" quotePrefix="1">
      <alignment horizontal="center" vertical="center" wrapText="1"/>
      <protection/>
    </xf>
    <xf numFmtId="0" fontId="5" fillId="2" borderId="4" xfId="20" applyFont="1" applyFill="1" applyBorder="1" applyAlignment="1">
      <alignment horizontal="left" vertical="center"/>
      <protection/>
    </xf>
    <xf numFmtId="0" fontId="5" fillId="2" borderId="7" xfId="20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 quotePrefix="1">
      <alignment horizontal="center" vertical="center" wrapText="1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7" xfId="20" applyFont="1" applyFill="1" applyBorder="1" applyAlignment="1">
      <alignment horizontal="center" vertical="center" wrapText="1"/>
      <protection/>
    </xf>
    <xf numFmtId="0" fontId="5" fillId="2" borderId="7" xfId="20" applyFont="1" applyFill="1" applyBorder="1" applyAlignment="1" quotePrefix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vertical="center"/>
      <protection/>
    </xf>
    <xf numFmtId="0" fontId="5" fillId="0" borderId="8" xfId="20" applyNumberFormat="1" applyFont="1" applyBorder="1" applyAlignment="1" quotePrefix="1">
      <alignment horizontal="center" vertical="center"/>
      <protection/>
    </xf>
    <xf numFmtId="0" fontId="5" fillId="0" borderId="8" xfId="20" applyNumberFormat="1" applyFont="1" applyBorder="1" applyAlignment="1" quotePrefix="1">
      <alignment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 quotePrefix="1">
      <alignment horizontal="center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6" fillId="2" borderId="1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 quotePrefix="1">
      <alignment horizontal="center" vertical="center" wrapText="1"/>
      <protection/>
    </xf>
    <xf numFmtId="0" fontId="5" fillId="0" borderId="8" xfId="21" applyFont="1" applyBorder="1" applyAlignment="1">
      <alignment horizontal="center" vertical="center"/>
      <protection/>
    </xf>
    <xf numFmtId="0" fontId="5" fillId="2" borderId="10" xfId="21" applyFont="1" applyFill="1" applyBorder="1" applyAlignment="1" quotePrefix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0" borderId="8" xfId="21" applyFont="1" applyBorder="1" applyAlignment="1">
      <alignment vertical="center"/>
      <protection/>
    </xf>
    <xf numFmtId="0" fontId="5" fillId="0" borderId="8" xfId="21" applyFont="1" applyBorder="1" applyAlignment="1">
      <alignment horizontal="left" vertical="center"/>
      <protection/>
    </xf>
    <xf numFmtId="38" fontId="5" fillId="0" borderId="8" xfId="16" applyFont="1" applyBorder="1" applyAlignment="1">
      <alignment horizontal="center" vertical="center"/>
    </xf>
    <xf numFmtId="38" fontId="5" fillId="0" borderId="8" xfId="16" applyFont="1" applyBorder="1" applyAlignment="1">
      <alignment horizontal="left" vertical="center"/>
    </xf>
    <xf numFmtId="38" fontId="5" fillId="0" borderId="8" xfId="21" applyNumberFormat="1" applyFont="1" applyBorder="1" applyAlignment="1">
      <alignment horizontal="right" vertical="center"/>
      <protection/>
    </xf>
    <xf numFmtId="0" fontId="5" fillId="0" borderId="0" xfId="21" applyFont="1" applyAlignment="1">
      <alignment horizontal="center" vertical="center"/>
      <protection/>
    </xf>
    <xf numFmtId="0" fontId="1" fillId="0" borderId="0" xfId="21" applyFont="1" applyAlignment="1" quotePrefix="1">
      <alignment horizontal="center" vertical="center"/>
      <protection/>
    </xf>
    <xf numFmtId="0" fontId="5" fillId="2" borderId="5" xfId="21" applyFont="1" applyFill="1" applyBorder="1" applyAlignment="1">
      <alignment horizontal="center" vertical="center" wrapText="1"/>
      <protection/>
    </xf>
    <xf numFmtId="0" fontId="5" fillId="2" borderId="11" xfId="21" applyFont="1" applyFill="1" applyBorder="1" applyAlignment="1" quotePrefix="1">
      <alignment horizontal="center" vertical="center" wrapText="1"/>
      <protection/>
    </xf>
    <xf numFmtId="0" fontId="8" fillId="0" borderId="8" xfId="21" applyFont="1" applyBorder="1" applyAlignment="1">
      <alignment horizontal="center" vertical="center"/>
      <protection/>
    </xf>
    <xf numFmtId="0" fontId="5" fillId="0" borderId="8" xfId="21" applyNumberFormat="1" applyFont="1" applyBorder="1" applyAlignment="1" quotePrefix="1">
      <alignment horizontal="center" vertical="center"/>
      <protection/>
    </xf>
    <xf numFmtId="0" fontId="5" fillId="0" borderId="8" xfId="21" applyNumberFormat="1" applyFont="1" applyBorder="1" applyAlignment="1" quotePrefix="1">
      <alignment vertical="center"/>
      <protection/>
    </xf>
    <xf numFmtId="0" fontId="5" fillId="2" borderId="2" xfId="21" applyFont="1" applyFill="1" applyBorder="1" applyAlignment="1">
      <alignment vertical="center"/>
      <protection/>
    </xf>
    <xf numFmtId="0" fontId="5" fillId="2" borderId="12" xfId="20" applyFont="1" applyFill="1" applyBorder="1" applyAlignment="1">
      <alignment horizontal="left" vertical="center"/>
      <protection/>
    </xf>
    <xf numFmtId="0" fontId="5" fillId="2" borderId="9" xfId="20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5" fillId="2" borderId="6" xfId="20" applyFont="1" applyFill="1" applyBorder="1" applyAlignment="1">
      <alignment horizontal="center" vertical="center"/>
      <protection/>
    </xf>
    <xf numFmtId="0" fontId="5" fillId="0" borderId="7" xfId="20" applyFont="1" applyBorder="1" applyAlignment="1">
      <alignment horizontal="center" vertical="center"/>
      <protection/>
    </xf>
    <xf numFmtId="49" fontId="5" fillId="2" borderId="6" xfId="20" applyNumberFormat="1" applyFont="1" applyFill="1" applyBorder="1" applyAlignment="1">
      <alignment horizontal="center" vertical="center"/>
      <protection/>
    </xf>
    <xf numFmtId="49" fontId="5" fillId="2" borderId="4" xfId="20" applyNumberFormat="1" applyFont="1" applyFill="1" applyBorder="1" applyAlignment="1">
      <alignment horizontal="center" vertical="center"/>
      <protection/>
    </xf>
    <xf numFmtId="49" fontId="5" fillId="2" borderId="7" xfId="20" applyNumberFormat="1" applyFont="1" applyFill="1" applyBorder="1" applyAlignment="1">
      <alignment horizontal="center" vertical="center"/>
      <protection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0" borderId="8" xfId="0" applyFont="1" applyBorder="1" applyAlignment="1" quotePrefix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20" applyFont="1" applyBorder="1" applyAlignment="1" quotePrefix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5" fillId="2" borderId="6" xfId="20" applyFont="1" applyFill="1" applyBorder="1" applyAlignment="1" quotePrefix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 quotePrefix="1">
      <alignment horizontal="left" vertical="center" wrapText="1"/>
      <protection/>
    </xf>
    <xf numFmtId="0" fontId="5" fillId="2" borderId="4" xfId="20" applyFont="1" applyFill="1" applyBorder="1" applyAlignment="1">
      <alignment horizontal="left" vertical="center" wrapText="1"/>
      <protection/>
    </xf>
    <xf numFmtId="0" fontId="5" fillId="2" borderId="6" xfId="20" applyFont="1" applyFill="1" applyBorder="1" applyAlignment="1" quotePrefix="1">
      <alignment horizontal="center" vertical="center" wrapText="1"/>
      <protection/>
    </xf>
    <xf numFmtId="0" fontId="5" fillId="2" borderId="4" xfId="20" applyFont="1" applyFill="1" applyBorder="1" applyAlignment="1">
      <alignment horizontal="center" vertical="center" wrapText="1"/>
      <protection/>
    </xf>
    <xf numFmtId="0" fontId="5" fillId="2" borderId="7" xfId="20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0" borderId="8" xfId="21" applyFont="1" applyBorder="1" applyAlignment="1" quotePrefix="1">
      <alignment horizontal="center" vertical="center"/>
      <protection/>
    </xf>
    <xf numFmtId="0" fontId="5" fillId="0" borderId="8" xfId="21" applyFont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0" borderId="1" xfId="21" applyFont="1" applyBorder="1" applyAlignment="1" quotePrefix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  <cellStyle name="標準_集計結果（経費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30" width="11.125" style="0" customWidth="1"/>
  </cols>
  <sheetData>
    <row r="1" spans="1:30" ht="17.25">
      <c r="A1" s="86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2" customFormat="1" ht="13.5">
      <c r="A2" s="92" t="s">
        <v>234</v>
      </c>
      <c r="B2" s="95" t="s">
        <v>235</v>
      </c>
      <c r="C2" s="98" t="s">
        <v>4</v>
      </c>
      <c r="D2" s="3" t="s">
        <v>236</v>
      </c>
      <c r="E2" s="4"/>
      <c r="F2" s="4"/>
      <c r="G2" s="4"/>
      <c r="H2" s="4"/>
      <c r="I2" s="4"/>
      <c r="J2" s="4"/>
      <c r="K2" s="4"/>
      <c r="L2" s="5"/>
      <c r="M2" s="3" t="s">
        <v>237</v>
      </c>
      <c r="N2" s="4"/>
      <c r="O2" s="4"/>
      <c r="P2" s="4"/>
      <c r="Q2" s="4"/>
      <c r="R2" s="4"/>
      <c r="S2" s="4"/>
      <c r="T2" s="4"/>
      <c r="U2" s="5"/>
      <c r="V2" s="3" t="s">
        <v>238</v>
      </c>
      <c r="W2" s="6"/>
      <c r="X2" s="6"/>
      <c r="Y2" s="6"/>
      <c r="Z2" s="6"/>
      <c r="AA2" s="6"/>
      <c r="AB2" s="6"/>
      <c r="AC2" s="6"/>
      <c r="AD2" s="7"/>
    </row>
    <row r="3" spans="1:30" s="2" customFormat="1" ht="13.5">
      <c r="A3" s="93"/>
      <c r="B3" s="96"/>
      <c r="C3" s="93"/>
      <c r="D3" s="9" t="s">
        <v>239</v>
      </c>
      <c r="E3" s="83"/>
      <c r="F3" s="83"/>
      <c r="G3" s="83"/>
      <c r="H3" s="83"/>
      <c r="I3" s="83"/>
      <c r="J3" s="83"/>
      <c r="K3" s="84"/>
      <c r="L3" s="85"/>
      <c r="M3" s="9" t="s">
        <v>239</v>
      </c>
      <c r="N3" s="83"/>
      <c r="O3" s="83"/>
      <c r="P3" s="83"/>
      <c r="Q3" s="83"/>
      <c r="R3" s="83"/>
      <c r="S3" s="83"/>
      <c r="T3" s="84"/>
      <c r="U3" s="85"/>
      <c r="V3" s="9" t="s">
        <v>239</v>
      </c>
      <c r="W3" s="83"/>
      <c r="X3" s="83"/>
      <c r="Y3" s="83"/>
      <c r="Z3" s="83"/>
      <c r="AA3" s="83"/>
      <c r="AB3" s="83"/>
      <c r="AC3" s="84"/>
      <c r="AD3" s="85"/>
    </row>
    <row r="4" spans="1:30" s="2" customFormat="1" ht="13.5">
      <c r="A4" s="93"/>
      <c r="B4" s="96"/>
      <c r="C4" s="93"/>
      <c r="D4" s="8"/>
      <c r="E4" s="9" t="s">
        <v>240</v>
      </c>
      <c r="F4" s="10"/>
      <c r="G4" s="10"/>
      <c r="H4" s="10"/>
      <c r="I4" s="10"/>
      <c r="J4" s="10"/>
      <c r="K4" s="11"/>
      <c r="L4" s="12" t="s">
        <v>241</v>
      </c>
      <c r="M4" s="8"/>
      <c r="N4" s="9" t="s">
        <v>240</v>
      </c>
      <c r="O4" s="10"/>
      <c r="P4" s="10"/>
      <c r="Q4" s="10"/>
      <c r="R4" s="10"/>
      <c r="S4" s="10"/>
      <c r="T4" s="11"/>
      <c r="U4" s="12" t="s">
        <v>241</v>
      </c>
      <c r="V4" s="8"/>
      <c r="W4" s="9" t="s">
        <v>240</v>
      </c>
      <c r="X4" s="10"/>
      <c r="Y4" s="10"/>
      <c r="Z4" s="10"/>
      <c r="AA4" s="10"/>
      <c r="AB4" s="10"/>
      <c r="AC4" s="11"/>
      <c r="AD4" s="12" t="s">
        <v>241</v>
      </c>
    </row>
    <row r="5" spans="1:30" s="2" customFormat="1" ht="22.5">
      <c r="A5" s="93"/>
      <c r="B5" s="96"/>
      <c r="C5" s="93"/>
      <c r="D5" s="8"/>
      <c r="E5" s="8"/>
      <c r="F5" s="13" t="s">
        <v>242</v>
      </c>
      <c r="G5" s="13" t="s">
        <v>2</v>
      </c>
      <c r="H5" s="13" t="s">
        <v>243</v>
      </c>
      <c r="I5" s="13" t="s">
        <v>1</v>
      </c>
      <c r="J5" s="13" t="s">
        <v>0</v>
      </c>
      <c r="K5" s="13" t="s">
        <v>244</v>
      </c>
      <c r="L5" s="14"/>
      <c r="M5" s="8"/>
      <c r="N5" s="8"/>
      <c r="O5" s="13" t="s">
        <v>242</v>
      </c>
      <c r="P5" s="13" t="s">
        <v>2</v>
      </c>
      <c r="Q5" s="13" t="s">
        <v>243</v>
      </c>
      <c r="R5" s="13" t="s">
        <v>1</v>
      </c>
      <c r="S5" s="13" t="s">
        <v>0</v>
      </c>
      <c r="T5" s="13" t="s">
        <v>244</v>
      </c>
      <c r="U5" s="14"/>
      <c r="V5" s="8"/>
      <c r="W5" s="8"/>
      <c r="X5" s="13" t="s">
        <v>242</v>
      </c>
      <c r="Y5" s="13" t="s">
        <v>2</v>
      </c>
      <c r="Z5" s="13" t="s">
        <v>243</v>
      </c>
      <c r="AA5" s="13" t="s">
        <v>1</v>
      </c>
      <c r="AB5" s="13" t="s">
        <v>0</v>
      </c>
      <c r="AC5" s="13" t="s">
        <v>244</v>
      </c>
      <c r="AD5" s="14"/>
    </row>
    <row r="6" spans="1:30" s="2" customFormat="1" ht="13.5">
      <c r="A6" s="94"/>
      <c r="B6" s="97"/>
      <c r="C6" s="94"/>
      <c r="D6" s="15" t="s">
        <v>245</v>
      </c>
      <c r="E6" s="15" t="s">
        <v>246</v>
      </c>
      <c r="F6" s="16" t="s">
        <v>246</v>
      </c>
      <c r="G6" s="16" t="s">
        <v>246</v>
      </c>
      <c r="H6" s="16" t="s">
        <v>246</v>
      </c>
      <c r="I6" s="16" t="s">
        <v>246</v>
      </c>
      <c r="J6" s="16" t="s">
        <v>246</v>
      </c>
      <c r="K6" s="16" t="s">
        <v>246</v>
      </c>
      <c r="L6" s="17" t="s">
        <v>246</v>
      </c>
      <c r="M6" s="15" t="s">
        <v>246</v>
      </c>
      <c r="N6" s="15" t="s">
        <v>246</v>
      </c>
      <c r="O6" s="16" t="s">
        <v>246</v>
      </c>
      <c r="P6" s="16" t="s">
        <v>246</v>
      </c>
      <c r="Q6" s="16" t="s">
        <v>246</v>
      </c>
      <c r="R6" s="16" t="s">
        <v>246</v>
      </c>
      <c r="S6" s="16" t="s">
        <v>246</v>
      </c>
      <c r="T6" s="16" t="s">
        <v>246</v>
      </c>
      <c r="U6" s="17" t="s">
        <v>246</v>
      </c>
      <c r="V6" s="15" t="s">
        <v>246</v>
      </c>
      <c r="W6" s="15" t="s">
        <v>246</v>
      </c>
      <c r="X6" s="16" t="s">
        <v>246</v>
      </c>
      <c r="Y6" s="16" t="s">
        <v>246</v>
      </c>
      <c r="Z6" s="16" t="s">
        <v>246</v>
      </c>
      <c r="AA6" s="16" t="s">
        <v>246</v>
      </c>
      <c r="AB6" s="16" t="s">
        <v>246</v>
      </c>
      <c r="AC6" s="16" t="s">
        <v>246</v>
      </c>
      <c r="AD6" s="17" t="s">
        <v>246</v>
      </c>
    </row>
    <row r="7" spans="1:30" ht="13.5">
      <c r="A7" s="18" t="s">
        <v>126</v>
      </c>
      <c r="B7" s="18" t="s">
        <v>127</v>
      </c>
      <c r="C7" s="19" t="s">
        <v>128</v>
      </c>
      <c r="D7" s="20">
        <f aca="true" t="shared" si="0" ref="D7:D56">E7+L7</f>
        <v>5148387</v>
      </c>
      <c r="E7" s="20">
        <f aca="true" t="shared" si="1" ref="E7:E56">F7+G7+H7+I7+K7</f>
        <v>735959</v>
      </c>
      <c r="F7" s="21">
        <v>77104</v>
      </c>
      <c r="G7" s="21">
        <v>0</v>
      </c>
      <c r="H7" s="21">
        <v>91800</v>
      </c>
      <c r="I7" s="21">
        <v>567055</v>
      </c>
      <c r="J7" s="22" t="s">
        <v>247</v>
      </c>
      <c r="K7" s="21">
        <v>0</v>
      </c>
      <c r="L7" s="21">
        <v>4412428</v>
      </c>
      <c r="M7" s="20">
        <f aca="true" t="shared" si="2" ref="M7:M56">N7+U7</f>
        <v>790140</v>
      </c>
      <c r="N7" s="20">
        <f aca="true" t="shared" si="3" ref="N7:N56">O7+P7+Q7+R7+T7</f>
        <v>299984</v>
      </c>
      <c r="O7" s="21">
        <v>88192</v>
      </c>
      <c r="P7" s="21">
        <v>0</v>
      </c>
      <c r="Q7" s="21">
        <v>112400</v>
      </c>
      <c r="R7" s="21">
        <v>99392</v>
      </c>
      <c r="S7" s="22" t="s">
        <v>247</v>
      </c>
      <c r="T7" s="21">
        <v>0</v>
      </c>
      <c r="U7" s="21">
        <v>490156</v>
      </c>
      <c r="V7" s="20">
        <f aca="true" t="shared" si="4" ref="V7:AA37">D7+M7</f>
        <v>5938527</v>
      </c>
      <c r="W7" s="20">
        <f t="shared" si="4"/>
        <v>1035943</v>
      </c>
      <c r="X7" s="20">
        <f t="shared" si="4"/>
        <v>165296</v>
      </c>
      <c r="Y7" s="20">
        <f t="shared" si="4"/>
        <v>0</v>
      </c>
      <c r="Z7" s="20">
        <f t="shared" si="4"/>
        <v>204200</v>
      </c>
      <c r="AA7" s="20">
        <f t="shared" si="4"/>
        <v>666447</v>
      </c>
      <c r="AB7" s="23" t="s">
        <v>247</v>
      </c>
      <c r="AC7" s="20">
        <f aca="true" t="shared" si="5" ref="AC7:AD13">K7+T7</f>
        <v>0</v>
      </c>
      <c r="AD7" s="20">
        <f t="shared" si="5"/>
        <v>4902584</v>
      </c>
    </row>
    <row r="8" spans="1:30" ht="13.5">
      <c r="A8" s="18" t="s">
        <v>126</v>
      </c>
      <c r="B8" s="18" t="s">
        <v>129</v>
      </c>
      <c r="C8" s="19" t="s">
        <v>130</v>
      </c>
      <c r="D8" s="20">
        <f t="shared" si="0"/>
        <v>1149697</v>
      </c>
      <c r="E8" s="20">
        <f t="shared" si="1"/>
        <v>139476</v>
      </c>
      <c r="F8" s="21">
        <v>65670</v>
      </c>
      <c r="G8" s="21">
        <v>1214</v>
      </c>
      <c r="H8" s="21">
        <v>0</v>
      </c>
      <c r="I8" s="21">
        <v>69383</v>
      </c>
      <c r="J8" s="22" t="s">
        <v>247</v>
      </c>
      <c r="K8" s="21">
        <v>3209</v>
      </c>
      <c r="L8" s="21">
        <v>1010221</v>
      </c>
      <c r="M8" s="20">
        <f t="shared" si="2"/>
        <v>543112</v>
      </c>
      <c r="N8" s="20">
        <f t="shared" si="3"/>
        <v>75168</v>
      </c>
      <c r="O8" s="21">
        <v>0</v>
      </c>
      <c r="P8" s="21">
        <v>0</v>
      </c>
      <c r="Q8" s="21">
        <v>0</v>
      </c>
      <c r="R8" s="21">
        <v>75168</v>
      </c>
      <c r="S8" s="22" t="s">
        <v>247</v>
      </c>
      <c r="T8" s="21">
        <v>0</v>
      </c>
      <c r="U8" s="21">
        <v>467944</v>
      </c>
      <c r="V8" s="20">
        <f t="shared" si="4"/>
        <v>1692809</v>
      </c>
      <c r="W8" s="20">
        <f t="shared" si="4"/>
        <v>214644</v>
      </c>
      <c r="X8" s="20">
        <f t="shared" si="4"/>
        <v>65670</v>
      </c>
      <c r="Y8" s="20">
        <f t="shared" si="4"/>
        <v>1214</v>
      </c>
      <c r="Z8" s="20">
        <f t="shared" si="4"/>
        <v>0</v>
      </c>
      <c r="AA8" s="20">
        <f t="shared" si="4"/>
        <v>144551</v>
      </c>
      <c r="AB8" s="23" t="s">
        <v>247</v>
      </c>
      <c r="AC8" s="20">
        <f t="shared" si="5"/>
        <v>3209</v>
      </c>
      <c r="AD8" s="20">
        <f t="shared" si="5"/>
        <v>1478165</v>
      </c>
    </row>
    <row r="9" spans="1:30" ht="13.5">
      <c r="A9" s="18" t="s">
        <v>126</v>
      </c>
      <c r="B9" s="18" t="s">
        <v>131</v>
      </c>
      <c r="C9" s="19" t="s">
        <v>132</v>
      </c>
      <c r="D9" s="20">
        <f t="shared" si="0"/>
        <v>2611728</v>
      </c>
      <c r="E9" s="20">
        <f t="shared" si="1"/>
        <v>606018</v>
      </c>
      <c r="F9" s="21">
        <v>466426</v>
      </c>
      <c r="G9" s="21">
        <v>0</v>
      </c>
      <c r="H9" s="21">
        <v>0</v>
      </c>
      <c r="I9" s="21">
        <v>137738</v>
      </c>
      <c r="J9" s="22" t="s">
        <v>247</v>
      </c>
      <c r="K9" s="21">
        <v>1854</v>
      </c>
      <c r="L9" s="21">
        <v>2005710</v>
      </c>
      <c r="M9" s="20">
        <f t="shared" si="2"/>
        <v>404714</v>
      </c>
      <c r="N9" s="20">
        <f t="shared" si="3"/>
        <v>141168</v>
      </c>
      <c r="O9" s="21">
        <v>0</v>
      </c>
      <c r="P9" s="21">
        <v>0</v>
      </c>
      <c r="Q9" s="21">
        <v>0</v>
      </c>
      <c r="R9" s="21">
        <v>141163</v>
      </c>
      <c r="S9" s="22" t="s">
        <v>247</v>
      </c>
      <c r="T9" s="21">
        <v>5</v>
      </c>
      <c r="U9" s="21">
        <v>263546</v>
      </c>
      <c r="V9" s="20">
        <f t="shared" si="4"/>
        <v>3016442</v>
      </c>
      <c r="W9" s="20">
        <f t="shared" si="4"/>
        <v>747186</v>
      </c>
      <c r="X9" s="20">
        <f t="shared" si="4"/>
        <v>466426</v>
      </c>
      <c r="Y9" s="20">
        <f t="shared" si="4"/>
        <v>0</v>
      </c>
      <c r="Z9" s="20">
        <f t="shared" si="4"/>
        <v>0</v>
      </c>
      <c r="AA9" s="20">
        <f t="shared" si="4"/>
        <v>278901</v>
      </c>
      <c r="AB9" s="23" t="s">
        <v>247</v>
      </c>
      <c r="AC9" s="20">
        <f t="shared" si="5"/>
        <v>1859</v>
      </c>
      <c r="AD9" s="20">
        <f t="shared" si="5"/>
        <v>2269256</v>
      </c>
    </row>
    <row r="10" spans="1:30" ht="13.5">
      <c r="A10" s="18" t="s">
        <v>126</v>
      </c>
      <c r="B10" s="18" t="s">
        <v>133</v>
      </c>
      <c r="C10" s="19" t="s">
        <v>134</v>
      </c>
      <c r="D10" s="20">
        <f t="shared" si="0"/>
        <v>1554774</v>
      </c>
      <c r="E10" s="20">
        <f t="shared" si="1"/>
        <v>827935</v>
      </c>
      <c r="F10" s="21">
        <v>104480</v>
      </c>
      <c r="G10" s="21">
        <v>0</v>
      </c>
      <c r="H10" s="21">
        <v>389500</v>
      </c>
      <c r="I10" s="21">
        <v>54950</v>
      </c>
      <c r="J10" s="22" t="s">
        <v>247</v>
      </c>
      <c r="K10" s="21">
        <v>279005</v>
      </c>
      <c r="L10" s="21">
        <v>726839</v>
      </c>
      <c r="M10" s="20">
        <f t="shared" si="2"/>
        <v>292352</v>
      </c>
      <c r="N10" s="20">
        <f t="shared" si="3"/>
        <v>87720</v>
      </c>
      <c r="O10" s="21">
        <v>0</v>
      </c>
      <c r="P10" s="21">
        <v>0</v>
      </c>
      <c r="Q10" s="21">
        <v>0</v>
      </c>
      <c r="R10" s="21">
        <v>75532</v>
      </c>
      <c r="S10" s="22" t="s">
        <v>247</v>
      </c>
      <c r="T10" s="21">
        <v>12188</v>
      </c>
      <c r="U10" s="21">
        <v>204632</v>
      </c>
      <c r="V10" s="20">
        <f t="shared" si="4"/>
        <v>1847126</v>
      </c>
      <c r="W10" s="20">
        <f t="shared" si="4"/>
        <v>915655</v>
      </c>
      <c r="X10" s="20">
        <f t="shared" si="4"/>
        <v>104480</v>
      </c>
      <c r="Y10" s="20">
        <f t="shared" si="4"/>
        <v>0</v>
      </c>
      <c r="Z10" s="20">
        <f t="shared" si="4"/>
        <v>389500</v>
      </c>
      <c r="AA10" s="20">
        <f t="shared" si="4"/>
        <v>130482</v>
      </c>
      <c r="AB10" s="23" t="s">
        <v>247</v>
      </c>
      <c r="AC10" s="20">
        <f t="shared" si="5"/>
        <v>291193</v>
      </c>
      <c r="AD10" s="20">
        <f t="shared" si="5"/>
        <v>931471</v>
      </c>
    </row>
    <row r="11" spans="1:30" ht="13.5">
      <c r="A11" s="18" t="s">
        <v>126</v>
      </c>
      <c r="B11" s="18" t="s">
        <v>135</v>
      </c>
      <c r="C11" s="19" t="s">
        <v>136</v>
      </c>
      <c r="D11" s="20">
        <f t="shared" si="0"/>
        <v>2800056</v>
      </c>
      <c r="E11" s="20">
        <f t="shared" si="1"/>
        <v>1126643</v>
      </c>
      <c r="F11" s="21">
        <v>252193</v>
      </c>
      <c r="G11" s="21">
        <v>0</v>
      </c>
      <c r="H11" s="21">
        <v>762200</v>
      </c>
      <c r="I11" s="21">
        <v>107587</v>
      </c>
      <c r="J11" s="22" t="s">
        <v>247</v>
      </c>
      <c r="K11" s="21">
        <v>4663</v>
      </c>
      <c r="L11" s="21">
        <v>1673413</v>
      </c>
      <c r="M11" s="20">
        <f t="shared" si="2"/>
        <v>679739</v>
      </c>
      <c r="N11" s="20">
        <f t="shared" si="3"/>
        <v>5106</v>
      </c>
      <c r="O11" s="21">
        <v>2228</v>
      </c>
      <c r="P11" s="21">
        <v>2878</v>
      </c>
      <c r="Q11" s="21">
        <v>0</v>
      </c>
      <c r="R11" s="21">
        <v>0</v>
      </c>
      <c r="S11" s="22" t="s">
        <v>247</v>
      </c>
      <c r="T11" s="21">
        <v>0</v>
      </c>
      <c r="U11" s="21">
        <v>674633</v>
      </c>
      <c r="V11" s="20">
        <f t="shared" si="4"/>
        <v>3479795</v>
      </c>
      <c r="W11" s="20">
        <f t="shared" si="4"/>
        <v>1131749</v>
      </c>
      <c r="X11" s="20">
        <f t="shared" si="4"/>
        <v>254421</v>
      </c>
      <c r="Y11" s="20">
        <f t="shared" si="4"/>
        <v>2878</v>
      </c>
      <c r="Z11" s="20">
        <f t="shared" si="4"/>
        <v>762200</v>
      </c>
      <c r="AA11" s="20">
        <f t="shared" si="4"/>
        <v>107587</v>
      </c>
      <c r="AB11" s="23" t="s">
        <v>247</v>
      </c>
      <c r="AC11" s="20">
        <f t="shared" si="5"/>
        <v>4663</v>
      </c>
      <c r="AD11" s="20">
        <f t="shared" si="5"/>
        <v>2348046</v>
      </c>
    </row>
    <row r="12" spans="1:30" ht="13.5">
      <c r="A12" s="18" t="s">
        <v>126</v>
      </c>
      <c r="B12" s="18" t="s">
        <v>137</v>
      </c>
      <c r="C12" s="19" t="s">
        <v>138</v>
      </c>
      <c r="D12" s="20">
        <f t="shared" si="0"/>
        <v>2084560</v>
      </c>
      <c r="E12" s="20">
        <f t="shared" si="1"/>
        <v>982626</v>
      </c>
      <c r="F12" s="21">
        <v>195085</v>
      </c>
      <c r="G12" s="21">
        <v>0</v>
      </c>
      <c r="H12" s="21">
        <v>625100</v>
      </c>
      <c r="I12" s="21">
        <v>157697</v>
      </c>
      <c r="J12" s="22" t="s">
        <v>247</v>
      </c>
      <c r="K12" s="21">
        <v>4744</v>
      </c>
      <c r="L12" s="21">
        <v>1101934</v>
      </c>
      <c r="M12" s="20">
        <f t="shared" si="2"/>
        <v>413982</v>
      </c>
      <c r="N12" s="20">
        <f t="shared" si="3"/>
        <v>196015</v>
      </c>
      <c r="O12" s="21">
        <v>0</v>
      </c>
      <c r="P12" s="21">
        <v>0</v>
      </c>
      <c r="Q12" s="21">
        <v>0</v>
      </c>
      <c r="R12" s="21">
        <v>196015</v>
      </c>
      <c r="S12" s="22" t="s">
        <v>247</v>
      </c>
      <c r="T12" s="21">
        <v>0</v>
      </c>
      <c r="U12" s="21">
        <v>217967</v>
      </c>
      <c r="V12" s="20">
        <f t="shared" si="4"/>
        <v>2498542</v>
      </c>
      <c r="W12" s="20">
        <f t="shared" si="4"/>
        <v>1178641</v>
      </c>
      <c r="X12" s="20">
        <f t="shared" si="4"/>
        <v>195085</v>
      </c>
      <c r="Y12" s="20">
        <f t="shared" si="4"/>
        <v>0</v>
      </c>
      <c r="Z12" s="20">
        <f t="shared" si="4"/>
        <v>625100</v>
      </c>
      <c r="AA12" s="20">
        <f t="shared" si="4"/>
        <v>353712</v>
      </c>
      <c r="AB12" s="23" t="s">
        <v>247</v>
      </c>
      <c r="AC12" s="20">
        <f t="shared" si="5"/>
        <v>4744</v>
      </c>
      <c r="AD12" s="20">
        <f t="shared" si="5"/>
        <v>1319901</v>
      </c>
    </row>
    <row r="13" spans="1:30" ht="13.5">
      <c r="A13" s="18" t="s">
        <v>126</v>
      </c>
      <c r="B13" s="18" t="s">
        <v>139</v>
      </c>
      <c r="C13" s="19" t="s">
        <v>140</v>
      </c>
      <c r="D13" s="20">
        <f t="shared" si="0"/>
        <v>472712</v>
      </c>
      <c r="E13" s="20">
        <f t="shared" si="1"/>
        <v>59302</v>
      </c>
      <c r="F13" s="21">
        <v>0</v>
      </c>
      <c r="G13" s="21">
        <v>0</v>
      </c>
      <c r="H13" s="21">
        <v>0</v>
      </c>
      <c r="I13" s="21">
        <v>58303</v>
      </c>
      <c r="J13" s="22" t="s">
        <v>247</v>
      </c>
      <c r="K13" s="21">
        <v>999</v>
      </c>
      <c r="L13" s="21">
        <v>413410</v>
      </c>
      <c r="M13" s="20">
        <f t="shared" si="2"/>
        <v>105919</v>
      </c>
      <c r="N13" s="20">
        <f t="shared" si="3"/>
        <v>68682</v>
      </c>
      <c r="O13" s="21">
        <v>0</v>
      </c>
      <c r="P13" s="21">
        <v>0</v>
      </c>
      <c r="Q13" s="21">
        <v>0</v>
      </c>
      <c r="R13" s="21">
        <v>68640</v>
      </c>
      <c r="S13" s="22" t="s">
        <v>247</v>
      </c>
      <c r="T13" s="21">
        <v>42</v>
      </c>
      <c r="U13" s="21">
        <v>37237</v>
      </c>
      <c r="V13" s="20">
        <f t="shared" si="4"/>
        <v>578631</v>
      </c>
      <c r="W13" s="20">
        <f t="shared" si="4"/>
        <v>127984</v>
      </c>
      <c r="X13" s="20">
        <f t="shared" si="4"/>
        <v>0</v>
      </c>
      <c r="Y13" s="20">
        <f t="shared" si="4"/>
        <v>0</v>
      </c>
      <c r="Z13" s="20">
        <f t="shared" si="4"/>
        <v>0</v>
      </c>
      <c r="AA13" s="20">
        <f t="shared" si="4"/>
        <v>126943</v>
      </c>
      <c r="AB13" s="23" t="s">
        <v>247</v>
      </c>
      <c r="AC13" s="20">
        <f t="shared" si="5"/>
        <v>1041</v>
      </c>
      <c r="AD13" s="20">
        <f t="shared" si="5"/>
        <v>450647</v>
      </c>
    </row>
    <row r="14" spans="1:30" ht="13.5">
      <c r="A14" s="18" t="s">
        <v>126</v>
      </c>
      <c r="B14" s="18" t="s">
        <v>141</v>
      </c>
      <c r="C14" s="19" t="s">
        <v>142</v>
      </c>
      <c r="D14" s="20">
        <f t="shared" si="0"/>
        <v>672280</v>
      </c>
      <c r="E14" s="20">
        <f t="shared" si="1"/>
        <v>32286</v>
      </c>
      <c r="F14" s="21">
        <v>0</v>
      </c>
      <c r="G14" s="21">
        <v>19537</v>
      </c>
      <c r="H14" s="21">
        <v>0</v>
      </c>
      <c r="I14" s="21">
        <v>12749</v>
      </c>
      <c r="J14" s="22" t="s">
        <v>247</v>
      </c>
      <c r="K14" s="21">
        <v>0</v>
      </c>
      <c r="L14" s="21">
        <v>639994</v>
      </c>
      <c r="M14" s="20">
        <f t="shared" si="2"/>
        <v>185540</v>
      </c>
      <c r="N14" s="20">
        <f t="shared" si="3"/>
        <v>0</v>
      </c>
      <c r="O14" s="21">
        <v>0</v>
      </c>
      <c r="P14" s="21">
        <v>0</v>
      </c>
      <c r="Q14" s="21">
        <v>0</v>
      </c>
      <c r="R14" s="21">
        <v>0</v>
      </c>
      <c r="S14" s="22" t="s">
        <v>247</v>
      </c>
      <c r="T14" s="21">
        <v>0</v>
      </c>
      <c r="U14" s="21">
        <v>185540</v>
      </c>
      <c r="V14" s="20">
        <f t="shared" si="4"/>
        <v>857820</v>
      </c>
      <c r="W14" s="20">
        <f t="shared" si="4"/>
        <v>32286</v>
      </c>
      <c r="X14" s="20">
        <f t="shared" si="4"/>
        <v>0</v>
      </c>
      <c r="Y14" s="20">
        <f t="shared" si="4"/>
        <v>19537</v>
      </c>
      <c r="Z14" s="20">
        <f t="shared" si="4"/>
        <v>0</v>
      </c>
      <c r="AA14" s="20">
        <f t="shared" si="4"/>
        <v>12749</v>
      </c>
      <c r="AB14" s="23" t="s">
        <v>247</v>
      </c>
      <c r="AC14" s="20">
        <f aca="true" t="shared" si="6" ref="AC14:AD53">K14+T14</f>
        <v>0</v>
      </c>
      <c r="AD14" s="20">
        <f t="shared" si="6"/>
        <v>825534</v>
      </c>
    </row>
    <row r="15" spans="1:30" ht="13.5">
      <c r="A15" s="18" t="s">
        <v>126</v>
      </c>
      <c r="B15" s="18" t="s">
        <v>143</v>
      </c>
      <c r="C15" s="19" t="s">
        <v>144</v>
      </c>
      <c r="D15" s="20">
        <f t="shared" si="0"/>
        <v>3301467</v>
      </c>
      <c r="E15" s="20">
        <f t="shared" si="1"/>
        <v>1587069</v>
      </c>
      <c r="F15" s="21">
        <v>777338</v>
      </c>
      <c r="G15" s="21">
        <v>0</v>
      </c>
      <c r="H15" s="21">
        <v>780700</v>
      </c>
      <c r="I15" s="21">
        <v>29031</v>
      </c>
      <c r="J15" s="22" t="s">
        <v>247</v>
      </c>
      <c r="K15" s="21">
        <v>0</v>
      </c>
      <c r="L15" s="21">
        <v>1714398</v>
      </c>
      <c r="M15" s="20">
        <f t="shared" si="2"/>
        <v>1197384</v>
      </c>
      <c r="N15" s="20">
        <f t="shared" si="3"/>
        <v>506492</v>
      </c>
      <c r="O15" s="21">
        <v>0</v>
      </c>
      <c r="P15" s="21">
        <v>0</v>
      </c>
      <c r="Q15" s="21">
        <v>471500</v>
      </c>
      <c r="R15" s="21">
        <v>34992</v>
      </c>
      <c r="S15" s="22" t="s">
        <v>247</v>
      </c>
      <c r="T15" s="21">
        <v>0</v>
      </c>
      <c r="U15" s="21">
        <v>690892</v>
      </c>
      <c r="V15" s="20">
        <f t="shared" si="4"/>
        <v>4498851</v>
      </c>
      <c r="W15" s="20">
        <f t="shared" si="4"/>
        <v>2093561</v>
      </c>
      <c r="X15" s="20">
        <f t="shared" si="4"/>
        <v>777338</v>
      </c>
      <c r="Y15" s="20">
        <f t="shared" si="4"/>
        <v>0</v>
      </c>
      <c r="Z15" s="20">
        <f t="shared" si="4"/>
        <v>1252200</v>
      </c>
      <c r="AA15" s="20">
        <f t="shared" si="4"/>
        <v>64023</v>
      </c>
      <c r="AB15" s="23" t="s">
        <v>247</v>
      </c>
      <c r="AC15" s="20">
        <f t="shared" si="6"/>
        <v>0</v>
      </c>
      <c r="AD15" s="20">
        <f t="shared" si="6"/>
        <v>2405290</v>
      </c>
    </row>
    <row r="16" spans="1:30" ht="13.5">
      <c r="A16" s="18" t="s">
        <v>126</v>
      </c>
      <c r="B16" s="18" t="s">
        <v>145</v>
      </c>
      <c r="C16" s="19" t="s">
        <v>146</v>
      </c>
      <c r="D16" s="20">
        <f t="shared" si="0"/>
        <v>733094</v>
      </c>
      <c r="E16" s="20">
        <f t="shared" si="1"/>
        <v>19410</v>
      </c>
      <c r="F16" s="21">
        <v>0</v>
      </c>
      <c r="G16" s="21">
        <v>2710</v>
      </c>
      <c r="H16" s="21">
        <v>16700</v>
      </c>
      <c r="I16" s="21">
        <v>0</v>
      </c>
      <c r="J16" s="22" t="s">
        <v>247</v>
      </c>
      <c r="K16" s="21">
        <v>0</v>
      </c>
      <c r="L16" s="21">
        <v>713684</v>
      </c>
      <c r="M16" s="20">
        <f t="shared" si="2"/>
        <v>278099</v>
      </c>
      <c r="N16" s="20">
        <f t="shared" si="3"/>
        <v>34919</v>
      </c>
      <c r="O16" s="21">
        <v>0</v>
      </c>
      <c r="P16" s="21">
        <v>0</v>
      </c>
      <c r="Q16" s="21">
        <v>0</v>
      </c>
      <c r="R16" s="21">
        <v>34919</v>
      </c>
      <c r="S16" s="22" t="s">
        <v>247</v>
      </c>
      <c r="T16" s="21">
        <v>0</v>
      </c>
      <c r="U16" s="21">
        <v>243180</v>
      </c>
      <c r="V16" s="20">
        <f t="shared" si="4"/>
        <v>1011193</v>
      </c>
      <c r="W16" s="20">
        <f t="shared" si="4"/>
        <v>54329</v>
      </c>
      <c r="X16" s="20">
        <f t="shared" si="4"/>
        <v>0</v>
      </c>
      <c r="Y16" s="20">
        <f t="shared" si="4"/>
        <v>2710</v>
      </c>
      <c r="Z16" s="20">
        <f t="shared" si="4"/>
        <v>16700</v>
      </c>
      <c r="AA16" s="20">
        <f t="shared" si="4"/>
        <v>34919</v>
      </c>
      <c r="AB16" s="23" t="s">
        <v>247</v>
      </c>
      <c r="AC16" s="20">
        <f t="shared" si="6"/>
        <v>0</v>
      </c>
      <c r="AD16" s="20">
        <f t="shared" si="6"/>
        <v>956864</v>
      </c>
    </row>
    <row r="17" spans="1:30" ht="13.5">
      <c r="A17" s="18" t="s">
        <v>126</v>
      </c>
      <c r="B17" s="18" t="s">
        <v>147</v>
      </c>
      <c r="C17" s="19" t="s">
        <v>148</v>
      </c>
      <c r="D17" s="20">
        <f t="shared" si="0"/>
        <v>25180</v>
      </c>
      <c r="E17" s="20">
        <f t="shared" si="1"/>
        <v>0</v>
      </c>
      <c r="F17" s="21">
        <v>0</v>
      </c>
      <c r="G17" s="21">
        <v>0</v>
      </c>
      <c r="H17" s="21">
        <v>0</v>
      </c>
      <c r="I17" s="21">
        <v>0</v>
      </c>
      <c r="J17" s="22" t="s">
        <v>247</v>
      </c>
      <c r="K17" s="21">
        <v>0</v>
      </c>
      <c r="L17" s="21">
        <v>25180</v>
      </c>
      <c r="M17" s="20">
        <f t="shared" si="2"/>
        <v>3013</v>
      </c>
      <c r="N17" s="20">
        <f t="shared" si="3"/>
        <v>1292</v>
      </c>
      <c r="O17" s="21">
        <v>0</v>
      </c>
      <c r="P17" s="21">
        <v>0</v>
      </c>
      <c r="Q17" s="21">
        <v>0</v>
      </c>
      <c r="R17" s="21">
        <v>1292</v>
      </c>
      <c r="S17" s="22" t="s">
        <v>247</v>
      </c>
      <c r="T17" s="21">
        <v>0</v>
      </c>
      <c r="U17" s="21">
        <v>1721</v>
      </c>
      <c r="V17" s="20">
        <f t="shared" si="4"/>
        <v>28193</v>
      </c>
      <c r="W17" s="20">
        <f t="shared" si="4"/>
        <v>1292</v>
      </c>
      <c r="X17" s="20">
        <f t="shared" si="4"/>
        <v>0</v>
      </c>
      <c r="Y17" s="20">
        <f t="shared" si="4"/>
        <v>0</v>
      </c>
      <c r="Z17" s="20">
        <f t="shared" si="4"/>
        <v>0</v>
      </c>
      <c r="AA17" s="20">
        <f t="shared" si="4"/>
        <v>1292</v>
      </c>
      <c r="AB17" s="23" t="s">
        <v>247</v>
      </c>
      <c r="AC17" s="20">
        <f t="shared" si="6"/>
        <v>0</v>
      </c>
      <c r="AD17" s="20">
        <f t="shared" si="6"/>
        <v>26901</v>
      </c>
    </row>
    <row r="18" spans="1:30" ht="13.5">
      <c r="A18" s="18" t="s">
        <v>126</v>
      </c>
      <c r="B18" s="18" t="s">
        <v>149</v>
      </c>
      <c r="C18" s="19" t="s">
        <v>150</v>
      </c>
      <c r="D18" s="20">
        <f t="shared" si="0"/>
        <v>68987</v>
      </c>
      <c r="E18" s="20">
        <f t="shared" si="1"/>
        <v>0</v>
      </c>
      <c r="F18" s="21">
        <v>0</v>
      </c>
      <c r="G18" s="21">
        <v>0</v>
      </c>
      <c r="H18" s="21">
        <v>0</v>
      </c>
      <c r="I18" s="21">
        <v>0</v>
      </c>
      <c r="J18" s="22" t="s">
        <v>247</v>
      </c>
      <c r="K18" s="21">
        <v>0</v>
      </c>
      <c r="L18" s="21">
        <v>68987</v>
      </c>
      <c r="M18" s="20">
        <f t="shared" si="2"/>
        <v>45426</v>
      </c>
      <c r="N18" s="20">
        <f t="shared" si="3"/>
        <v>0</v>
      </c>
      <c r="O18" s="21">
        <v>0</v>
      </c>
      <c r="P18" s="21">
        <v>0</v>
      </c>
      <c r="Q18" s="21">
        <v>0</v>
      </c>
      <c r="R18" s="21">
        <v>0</v>
      </c>
      <c r="S18" s="22" t="s">
        <v>247</v>
      </c>
      <c r="T18" s="21">
        <v>0</v>
      </c>
      <c r="U18" s="21">
        <v>45426</v>
      </c>
      <c r="V18" s="20">
        <f t="shared" si="4"/>
        <v>114413</v>
      </c>
      <c r="W18" s="20">
        <f t="shared" si="4"/>
        <v>0</v>
      </c>
      <c r="X18" s="20">
        <f t="shared" si="4"/>
        <v>0</v>
      </c>
      <c r="Y18" s="20">
        <f t="shared" si="4"/>
        <v>0</v>
      </c>
      <c r="Z18" s="20">
        <f t="shared" si="4"/>
        <v>0</v>
      </c>
      <c r="AA18" s="20">
        <f t="shared" si="4"/>
        <v>0</v>
      </c>
      <c r="AB18" s="23" t="s">
        <v>247</v>
      </c>
      <c r="AC18" s="20">
        <f t="shared" si="6"/>
        <v>0</v>
      </c>
      <c r="AD18" s="20">
        <f t="shared" si="6"/>
        <v>114413</v>
      </c>
    </row>
    <row r="19" spans="1:30" ht="13.5">
      <c r="A19" s="18" t="s">
        <v>126</v>
      </c>
      <c r="B19" s="18" t="s">
        <v>151</v>
      </c>
      <c r="C19" s="19" t="s">
        <v>152</v>
      </c>
      <c r="D19" s="20">
        <f t="shared" si="0"/>
        <v>40109</v>
      </c>
      <c r="E19" s="20">
        <f t="shared" si="1"/>
        <v>0</v>
      </c>
      <c r="F19" s="21">
        <v>0</v>
      </c>
      <c r="G19" s="21">
        <v>0</v>
      </c>
      <c r="H19" s="21">
        <v>0</v>
      </c>
      <c r="I19" s="21">
        <v>0</v>
      </c>
      <c r="J19" s="22" t="s">
        <v>247</v>
      </c>
      <c r="K19" s="21">
        <v>0</v>
      </c>
      <c r="L19" s="21">
        <v>40109</v>
      </c>
      <c r="M19" s="20">
        <f t="shared" si="2"/>
        <v>48105</v>
      </c>
      <c r="N19" s="20">
        <f t="shared" si="3"/>
        <v>0</v>
      </c>
      <c r="O19" s="21">
        <v>0</v>
      </c>
      <c r="P19" s="21">
        <v>0</v>
      </c>
      <c r="Q19" s="21">
        <v>0</v>
      </c>
      <c r="R19" s="21">
        <v>0</v>
      </c>
      <c r="S19" s="22" t="s">
        <v>247</v>
      </c>
      <c r="T19" s="21">
        <v>0</v>
      </c>
      <c r="U19" s="21">
        <v>48105</v>
      </c>
      <c r="V19" s="20">
        <f t="shared" si="4"/>
        <v>88214</v>
      </c>
      <c r="W19" s="20">
        <f t="shared" si="4"/>
        <v>0</v>
      </c>
      <c r="X19" s="20">
        <f t="shared" si="4"/>
        <v>0</v>
      </c>
      <c r="Y19" s="20">
        <f t="shared" si="4"/>
        <v>0</v>
      </c>
      <c r="Z19" s="20">
        <f t="shared" si="4"/>
        <v>0</v>
      </c>
      <c r="AA19" s="20">
        <f t="shared" si="4"/>
        <v>0</v>
      </c>
      <c r="AB19" s="23" t="s">
        <v>247</v>
      </c>
      <c r="AC19" s="20">
        <f t="shared" si="6"/>
        <v>0</v>
      </c>
      <c r="AD19" s="20">
        <f t="shared" si="6"/>
        <v>88214</v>
      </c>
    </row>
    <row r="20" spans="1:30" ht="13.5">
      <c r="A20" s="18" t="s">
        <v>126</v>
      </c>
      <c r="B20" s="18" t="s">
        <v>153</v>
      </c>
      <c r="C20" s="19" t="s">
        <v>154</v>
      </c>
      <c r="D20" s="20">
        <f t="shared" si="0"/>
        <v>1048154</v>
      </c>
      <c r="E20" s="20">
        <f t="shared" si="1"/>
        <v>435161</v>
      </c>
      <c r="F20" s="21">
        <v>390548</v>
      </c>
      <c r="G20" s="21">
        <v>0</v>
      </c>
      <c r="H20" s="21">
        <v>41400</v>
      </c>
      <c r="I20" s="21">
        <v>3213</v>
      </c>
      <c r="J20" s="22" t="s">
        <v>247</v>
      </c>
      <c r="K20" s="21">
        <v>0</v>
      </c>
      <c r="L20" s="21">
        <v>612993</v>
      </c>
      <c r="M20" s="20">
        <f t="shared" si="2"/>
        <v>110916</v>
      </c>
      <c r="N20" s="20">
        <f t="shared" si="3"/>
        <v>7454</v>
      </c>
      <c r="O20" s="21">
        <v>0</v>
      </c>
      <c r="P20" s="21">
        <v>0</v>
      </c>
      <c r="Q20" s="21">
        <v>0</v>
      </c>
      <c r="R20" s="21">
        <v>7454</v>
      </c>
      <c r="S20" s="22" t="s">
        <v>247</v>
      </c>
      <c r="T20" s="21">
        <v>0</v>
      </c>
      <c r="U20" s="21">
        <v>103462</v>
      </c>
      <c r="V20" s="20">
        <f t="shared" si="4"/>
        <v>1159070</v>
      </c>
      <c r="W20" s="20">
        <f t="shared" si="4"/>
        <v>442615</v>
      </c>
      <c r="X20" s="20">
        <f t="shared" si="4"/>
        <v>390548</v>
      </c>
      <c r="Y20" s="20">
        <f t="shared" si="4"/>
        <v>0</v>
      </c>
      <c r="Z20" s="20">
        <f t="shared" si="4"/>
        <v>41400</v>
      </c>
      <c r="AA20" s="20">
        <f t="shared" si="4"/>
        <v>10667</v>
      </c>
      <c r="AB20" s="23" t="s">
        <v>247</v>
      </c>
      <c r="AC20" s="20">
        <f t="shared" si="6"/>
        <v>0</v>
      </c>
      <c r="AD20" s="20">
        <f t="shared" si="6"/>
        <v>716455</v>
      </c>
    </row>
    <row r="21" spans="1:30" ht="13.5">
      <c r="A21" s="18" t="s">
        <v>126</v>
      </c>
      <c r="B21" s="18" t="s">
        <v>155</v>
      </c>
      <c r="C21" s="19" t="s">
        <v>156</v>
      </c>
      <c r="D21" s="20">
        <f t="shared" si="0"/>
        <v>861443</v>
      </c>
      <c r="E21" s="20">
        <f t="shared" si="1"/>
        <v>22996</v>
      </c>
      <c r="F21" s="21">
        <v>0</v>
      </c>
      <c r="G21" s="21">
        <v>0</v>
      </c>
      <c r="H21" s="21">
        <v>0</v>
      </c>
      <c r="I21" s="21">
        <v>22149</v>
      </c>
      <c r="J21" s="22" t="s">
        <v>247</v>
      </c>
      <c r="K21" s="21">
        <v>847</v>
      </c>
      <c r="L21" s="21">
        <v>838447</v>
      </c>
      <c r="M21" s="20">
        <f t="shared" si="2"/>
        <v>52660</v>
      </c>
      <c r="N21" s="20">
        <f t="shared" si="3"/>
        <v>35821</v>
      </c>
      <c r="O21" s="21">
        <v>0</v>
      </c>
      <c r="P21" s="21">
        <v>0</v>
      </c>
      <c r="Q21" s="21">
        <v>0</v>
      </c>
      <c r="R21" s="21">
        <v>35821</v>
      </c>
      <c r="S21" s="22" t="s">
        <v>247</v>
      </c>
      <c r="T21" s="21">
        <v>0</v>
      </c>
      <c r="U21" s="21">
        <v>16839</v>
      </c>
      <c r="V21" s="20">
        <f t="shared" si="4"/>
        <v>914103</v>
      </c>
      <c r="W21" s="20">
        <f t="shared" si="4"/>
        <v>58817</v>
      </c>
      <c r="X21" s="20">
        <f t="shared" si="4"/>
        <v>0</v>
      </c>
      <c r="Y21" s="20">
        <f t="shared" si="4"/>
        <v>0</v>
      </c>
      <c r="Z21" s="20">
        <f t="shared" si="4"/>
        <v>0</v>
      </c>
      <c r="AA21" s="20">
        <f t="shared" si="4"/>
        <v>57970</v>
      </c>
      <c r="AB21" s="23" t="s">
        <v>247</v>
      </c>
      <c r="AC21" s="20">
        <f t="shared" si="6"/>
        <v>847</v>
      </c>
      <c r="AD21" s="20">
        <f t="shared" si="6"/>
        <v>855286</v>
      </c>
    </row>
    <row r="22" spans="1:30" ht="13.5">
      <c r="A22" s="18" t="s">
        <v>126</v>
      </c>
      <c r="B22" s="18" t="s">
        <v>157</v>
      </c>
      <c r="C22" s="19" t="s">
        <v>158</v>
      </c>
      <c r="D22" s="20">
        <f t="shared" si="0"/>
        <v>424267</v>
      </c>
      <c r="E22" s="20">
        <f t="shared" si="1"/>
        <v>33588</v>
      </c>
      <c r="F22" s="21">
        <v>0</v>
      </c>
      <c r="G22" s="21">
        <v>0</v>
      </c>
      <c r="H22" s="21">
        <v>0</v>
      </c>
      <c r="I22" s="21">
        <v>26185</v>
      </c>
      <c r="J22" s="22" t="s">
        <v>247</v>
      </c>
      <c r="K22" s="21">
        <v>7403</v>
      </c>
      <c r="L22" s="21">
        <v>390679</v>
      </c>
      <c r="M22" s="20">
        <f t="shared" si="2"/>
        <v>141368</v>
      </c>
      <c r="N22" s="20">
        <f t="shared" si="3"/>
        <v>22148</v>
      </c>
      <c r="O22" s="21">
        <v>2818</v>
      </c>
      <c r="P22" s="21">
        <v>5218</v>
      </c>
      <c r="Q22" s="21">
        <v>0</v>
      </c>
      <c r="R22" s="21">
        <v>14112</v>
      </c>
      <c r="S22" s="22" t="s">
        <v>247</v>
      </c>
      <c r="T22" s="21">
        <v>0</v>
      </c>
      <c r="U22" s="21">
        <v>119220</v>
      </c>
      <c r="V22" s="20">
        <f t="shared" si="4"/>
        <v>565635</v>
      </c>
      <c r="W22" s="20">
        <f t="shared" si="4"/>
        <v>55736</v>
      </c>
      <c r="X22" s="20">
        <f t="shared" si="4"/>
        <v>2818</v>
      </c>
      <c r="Y22" s="20">
        <f t="shared" si="4"/>
        <v>5218</v>
      </c>
      <c r="Z22" s="20">
        <f t="shared" si="4"/>
        <v>0</v>
      </c>
      <c r="AA22" s="20">
        <f t="shared" si="4"/>
        <v>40297</v>
      </c>
      <c r="AB22" s="23" t="s">
        <v>247</v>
      </c>
      <c r="AC22" s="20">
        <f t="shared" si="6"/>
        <v>7403</v>
      </c>
      <c r="AD22" s="20">
        <f t="shared" si="6"/>
        <v>509899</v>
      </c>
    </row>
    <row r="23" spans="1:30" ht="13.5">
      <c r="A23" s="18" t="s">
        <v>126</v>
      </c>
      <c r="B23" s="18" t="s">
        <v>159</v>
      </c>
      <c r="C23" s="19" t="s">
        <v>160</v>
      </c>
      <c r="D23" s="20">
        <f t="shared" si="0"/>
        <v>173790</v>
      </c>
      <c r="E23" s="20">
        <f t="shared" si="1"/>
        <v>1253</v>
      </c>
      <c r="F23" s="21">
        <v>0</v>
      </c>
      <c r="G23" s="21">
        <v>1253</v>
      </c>
      <c r="H23" s="21">
        <v>0</v>
      </c>
      <c r="I23" s="21">
        <v>0</v>
      </c>
      <c r="J23" s="22" t="s">
        <v>247</v>
      </c>
      <c r="K23" s="21">
        <v>0</v>
      </c>
      <c r="L23" s="21">
        <v>172537</v>
      </c>
      <c r="M23" s="20">
        <f t="shared" si="2"/>
        <v>43094</v>
      </c>
      <c r="N23" s="20">
        <f t="shared" si="3"/>
        <v>4824</v>
      </c>
      <c r="O23" s="21">
        <v>0</v>
      </c>
      <c r="P23" s="21">
        <v>0</v>
      </c>
      <c r="Q23" s="21">
        <v>0</v>
      </c>
      <c r="R23" s="21">
        <v>4824</v>
      </c>
      <c r="S23" s="22" t="s">
        <v>247</v>
      </c>
      <c r="T23" s="21">
        <v>0</v>
      </c>
      <c r="U23" s="21">
        <v>38270</v>
      </c>
      <c r="V23" s="20">
        <f t="shared" si="4"/>
        <v>216884</v>
      </c>
      <c r="W23" s="20">
        <f t="shared" si="4"/>
        <v>6077</v>
      </c>
      <c r="X23" s="20">
        <f t="shared" si="4"/>
        <v>0</v>
      </c>
      <c r="Y23" s="20">
        <f t="shared" si="4"/>
        <v>1253</v>
      </c>
      <c r="Z23" s="20">
        <f t="shared" si="4"/>
        <v>0</v>
      </c>
      <c r="AA23" s="20">
        <f t="shared" si="4"/>
        <v>4824</v>
      </c>
      <c r="AB23" s="23" t="s">
        <v>247</v>
      </c>
      <c r="AC23" s="20">
        <f t="shared" si="6"/>
        <v>0</v>
      </c>
      <c r="AD23" s="20">
        <f t="shared" si="6"/>
        <v>210807</v>
      </c>
    </row>
    <row r="24" spans="1:30" ht="13.5">
      <c r="A24" s="18" t="s">
        <v>126</v>
      </c>
      <c r="B24" s="18" t="s">
        <v>161</v>
      </c>
      <c r="C24" s="19" t="s">
        <v>87</v>
      </c>
      <c r="D24" s="20">
        <f t="shared" si="0"/>
        <v>98434</v>
      </c>
      <c r="E24" s="20">
        <f t="shared" si="1"/>
        <v>0</v>
      </c>
      <c r="F24" s="21">
        <v>0</v>
      </c>
      <c r="G24" s="21">
        <v>0</v>
      </c>
      <c r="H24" s="21">
        <v>0</v>
      </c>
      <c r="I24" s="21">
        <v>0</v>
      </c>
      <c r="J24" s="22" t="s">
        <v>247</v>
      </c>
      <c r="K24" s="21">
        <v>0</v>
      </c>
      <c r="L24" s="21">
        <v>98434</v>
      </c>
      <c r="M24" s="20">
        <f t="shared" si="2"/>
        <v>3916</v>
      </c>
      <c r="N24" s="20">
        <f t="shared" si="3"/>
        <v>0</v>
      </c>
      <c r="O24" s="21">
        <v>0</v>
      </c>
      <c r="P24" s="21">
        <v>0</v>
      </c>
      <c r="Q24" s="21">
        <v>0</v>
      </c>
      <c r="R24" s="21">
        <v>0</v>
      </c>
      <c r="S24" s="22" t="s">
        <v>247</v>
      </c>
      <c r="T24" s="21">
        <v>0</v>
      </c>
      <c r="U24" s="21">
        <v>3916</v>
      </c>
      <c r="V24" s="20">
        <f t="shared" si="4"/>
        <v>102350</v>
      </c>
      <c r="W24" s="20">
        <f t="shared" si="4"/>
        <v>0</v>
      </c>
      <c r="X24" s="20">
        <f t="shared" si="4"/>
        <v>0</v>
      </c>
      <c r="Y24" s="20">
        <f t="shared" si="4"/>
        <v>0</v>
      </c>
      <c r="Z24" s="20">
        <f t="shared" si="4"/>
        <v>0</v>
      </c>
      <c r="AA24" s="20">
        <f t="shared" si="4"/>
        <v>0</v>
      </c>
      <c r="AB24" s="23" t="s">
        <v>247</v>
      </c>
      <c r="AC24" s="20">
        <f t="shared" si="6"/>
        <v>0</v>
      </c>
      <c r="AD24" s="20">
        <f t="shared" si="6"/>
        <v>102350</v>
      </c>
    </row>
    <row r="25" spans="1:30" ht="13.5">
      <c r="A25" s="18" t="s">
        <v>126</v>
      </c>
      <c r="B25" s="18" t="s">
        <v>162</v>
      </c>
      <c r="C25" s="19" t="s">
        <v>163</v>
      </c>
      <c r="D25" s="20">
        <f t="shared" si="0"/>
        <v>86308</v>
      </c>
      <c r="E25" s="20">
        <f t="shared" si="1"/>
        <v>8546</v>
      </c>
      <c r="F25" s="21">
        <v>0</v>
      </c>
      <c r="G25" s="21">
        <v>993</v>
      </c>
      <c r="H25" s="21">
        <v>6600</v>
      </c>
      <c r="I25" s="21">
        <v>953</v>
      </c>
      <c r="J25" s="22" t="s">
        <v>247</v>
      </c>
      <c r="K25" s="21">
        <v>0</v>
      </c>
      <c r="L25" s="21">
        <v>77762</v>
      </c>
      <c r="M25" s="20">
        <f t="shared" si="2"/>
        <v>26746</v>
      </c>
      <c r="N25" s="20">
        <f t="shared" si="3"/>
        <v>0</v>
      </c>
      <c r="O25" s="21">
        <v>0</v>
      </c>
      <c r="P25" s="21">
        <v>0</v>
      </c>
      <c r="Q25" s="21">
        <v>0</v>
      </c>
      <c r="R25" s="21">
        <v>0</v>
      </c>
      <c r="S25" s="22" t="s">
        <v>247</v>
      </c>
      <c r="T25" s="21">
        <v>0</v>
      </c>
      <c r="U25" s="21">
        <v>26746</v>
      </c>
      <c r="V25" s="20">
        <f t="shared" si="4"/>
        <v>113054</v>
      </c>
      <c r="W25" s="20">
        <f t="shared" si="4"/>
        <v>8546</v>
      </c>
      <c r="X25" s="20">
        <f t="shared" si="4"/>
        <v>0</v>
      </c>
      <c r="Y25" s="20">
        <f t="shared" si="4"/>
        <v>993</v>
      </c>
      <c r="Z25" s="20">
        <f t="shared" si="4"/>
        <v>6600</v>
      </c>
      <c r="AA25" s="20">
        <f t="shared" si="4"/>
        <v>953</v>
      </c>
      <c r="AB25" s="23" t="s">
        <v>247</v>
      </c>
      <c r="AC25" s="20">
        <f t="shared" si="6"/>
        <v>0</v>
      </c>
      <c r="AD25" s="20">
        <f t="shared" si="6"/>
        <v>104508</v>
      </c>
    </row>
    <row r="26" spans="1:30" ht="13.5">
      <c r="A26" s="18" t="s">
        <v>126</v>
      </c>
      <c r="B26" s="18" t="s">
        <v>164</v>
      </c>
      <c r="C26" s="19" t="s">
        <v>165</v>
      </c>
      <c r="D26" s="20">
        <f t="shared" si="0"/>
        <v>1083285</v>
      </c>
      <c r="E26" s="20">
        <f t="shared" si="1"/>
        <v>516988</v>
      </c>
      <c r="F26" s="21">
        <v>239926</v>
      </c>
      <c r="G26" s="21">
        <v>0</v>
      </c>
      <c r="H26" s="21">
        <v>245800</v>
      </c>
      <c r="I26" s="21">
        <v>31095</v>
      </c>
      <c r="J26" s="22" t="s">
        <v>247</v>
      </c>
      <c r="K26" s="21">
        <v>167</v>
      </c>
      <c r="L26" s="21">
        <v>566297</v>
      </c>
      <c r="M26" s="20">
        <f t="shared" si="2"/>
        <v>168822</v>
      </c>
      <c r="N26" s="20">
        <f t="shared" si="3"/>
        <v>9243</v>
      </c>
      <c r="O26" s="21">
        <v>0</v>
      </c>
      <c r="P26" s="21">
        <v>0</v>
      </c>
      <c r="Q26" s="21">
        <v>0</v>
      </c>
      <c r="R26" s="21">
        <v>9243</v>
      </c>
      <c r="S26" s="22" t="s">
        <v>247</v>
      </c>
      <c r="T26" s="21">
        <v>0</v>
      </c>
      <c r="U26" s="21">
        <v>159579</v>
      </c>
      <c r="V26" s="20">
        <f t="shared" si="4"/>
        <v>1252107</v>
      </c>
      <c r="W26" s="20">
        <f t="shared" si="4"/>
        <v>526231</v>
      </c>
      <c r="X26" s="20">
        <f t="shared" si="4"/>
        <v>239926</v>
      </c>
      <c r="Y26" s="20">
        <f t="shared" si="4"/>
        <v>0</v>
      </c>
      <c r="Z26" s="20">
        <f t="shared" si="4"/>
        <v>245800</v>
      </c>
      <c r="AA26" s="20">
        <f t="shared" si="4"/>
        <v>40338</v>
      </c>
      <c r="AB26" s="23" t="s">
        <v>247</v>
      </c>
      <c r="AC26" s="20">
        <f t="shared" si="6"/>
        <v>167</v>
      </c>
      <c r="AD26" s="20">
        <f t="shared" si="6"/>
        <v>725876</v>
      </c>
    </row>
    <row r="27" spans="1:30" ht="13.5">
      <c r="A27" s="18" t="s">
        <v>126</v>
      </c>
      <c r="B27" s="18" t="s">
        <v>166</v>
      </c>
      <c r="C27" s="19" t="s">
        <v>167</v>
      </c>
      <c r="D27" s="20">
        <f t="shared" si="0"/>
        <v>142680</v>
      </c>
      <c r="E27" s="20">
        <f t="shared" si="1"/>
        <v>0</v>
      </c>
      <c r="F27" s="21">
        <v>0</v>
      </c>
      <c r="G27" s="21">
        <v>0</v>
      </c>
      <c r="H27" s="21">
        <v>0</v>
      </c>
      <c r="I27" s="21">
        <v>0</v>
      </c>
      <c r="J27" s="22" t="s">
        <v>247</v>
      </c>
      <c r="K27" s="21">
        <v>0</v>
      </c>
      <c r="L27" s="21">
        <v>142680</v>
      </c>
      <c r="M27" s="20">
        <f t="shared" si="2"/>
        <v>30922</v>
      </c>
      <c r="N27" s="20">
        <f t="shared" si="3"/>
        <v>0</v>
      </c>
      <c r="O27" s="21">
        <v>0</v>
      </c>
      <c r="P27" s="21">
        <v>0</v>
      </c>
      <c r="Q27" s="21">
        <v>0</v>
      </c>
      <c r="R27" s="21">
        <v>0</v>
      </c>
      <c r="S27" s="22" t="s">
        <v>247</v>
      </c>
      <c r="T27" s="21">
        <v>0</v>
      </c>
      <c r="U27" s="21">
        <v>30922</v>
      </c>
      <c r="V27" s="20">
        <f t="shared" si="4"/>
        <v>173602</v>
      </c>
      <c r="W27" s="20">
        <f t="shared" si="4"/>
        <v>0</v>
      </c>
      <c r="X27" s="20">
        <f t="shared" si="4"/>
        <v>0</v>
      </c>
      <c r="Y27" s="20">
        <f t="shared" si="4"/>
        <v>0</v>
      </c>
      <c r="Z27" s="20">
        <f t="shared" si="4"/>
        <v>0</v>
      </c>
      <c r="AA27" s="20">
        <f t="shared" si="4"/>
        <v>0</v>
      </c>
      <c r="AB27" s="23" t="s">
        <v>247</v>
      </c>
      <c r="AC27" s="20">
        <f t="shared" si="6"/>
        <v>0</v>
      </c>
      <c r="AD27" s="20">
        <f t="shared" si="6"/>
        <v>173602</v>
      </c>
    </row>
    <row r="28" spans="1:30" ht="13.5">
      <c r="A28" s="18" t="s">
        <v>126</v>
      </c>
      <c r="B28" s="18" t="s">
        <v>168</v>
      </c>
      <c r="C28" s="19" t="s">
        <v>169</v>
      </c>
      <c r="D28" s="20">
        <f t="shared" si="0"/>
        <v>95016</v>
      </c>
      <c r="E28" s="20">
        <f t="shared" si="1"/>
        <v>0</v>
      </c>
      <c r="F28" s="21">
        <v>0</v>
      </c>
      <c r="G28" s="21">
        <v>0</v>
      </c>
      <c r="H28" s="21">
        <v>0</v>
      </c>
      <c r="I28" s="21">
        <v>0</v>
      </c>
      <c r="J28" s="22" t="s">
        <v>247</v>
      </c>
      <c r="K28" s="21">
        <v>0</v>
      </c>
      <c r="L28" s="21">
        <v>95016</v>
      </c>
      <c r="M28" s="20">
        <f t="shared" si="2"/>
        <v>39792</v>
      </c>
      <c r="N28" s="20">
        <f t="shared" si="3"/>
        <v>0</v>
      </c>
      <c r="O28" s="21">
        <v>0</v>
      </c>
      <c r="P28" s="21">
        <v>0</v>
      </c>
      <c r="Q28" s="21">
        <v>0</v>
      </c>
      <c r="R28" s="21">
        <v>0</v>
      </c>
      <c r="S28" s="22" t="s">
        <v>247</v>
      </c>
      <c r="T28" s="21">
        <v>0</v>
      </c>
      <c r="U28" s="21">
        <v>39792</v>
      </c>
      <c r="V28" s="20">
        <f t="shared" si="4"/>
        <v>134808</v>
      </c>
      <c r="W28" s="20">
        <f t="shared" si="4"/>
        <v>0</v>
      </c>
      <c r="X28" s="20">
        <f t="shared" si="4"/>
        <v>0</v>
      </c>
      <c r="Y28" s="20">
        <f t="shared" si="4"/>
        <v>0</v>
      </c>
      <c r="Z28" s="20">
        <f t="shared" si="4"/>
        <v>0</v>
      </c>
      <c r="AA28" s="20">
        <f t="shared" si="4"/>
        <v>0</v>
      </c>
      <c r="AB28" s="23" t="s">
        <v>247</v>
      </c>
      <c r="AC28" s="20">
        <f t="shared" si="6"/>
        <v>0</v>
      </c>
      <c r="AD28" s="20">
        <f t="shared" si="6"/>
        <v>134808</v>
      </c>
    </row>
    <row r="29" spans="1:30" ht="13.5">
      <c r="A29" s="18" t="s">
        <v>126</v>
      </c>
      <c r="B29" s="18" t="s">
        <v>170</v>
      </c>
      <c r="C29" s="19" t="s">
        <v>78</v>
      </c>
      <c r="D29" s="20">
        <f t="shared" si="0"/>
        <v>321110</v>
      </c>
      <c r="E29" s="20">
        <f t="shared" si="1"/>
        <v>25857</v>
      </c>
      <c r="F29" s="21">
        <v>0</v>
      </c>
      <c r="G29" s="21">
        <v>750</v>
      </c>
      <c r="H29" s="21">
        <v>0</v>
      </c>
      <c r="I29" s="21">
        <v>25107</v>
      </c>
      <c r="J29" s="22" t="s">
        <v>247</v>
      </c>
      <c r="K29" s="21">
        <v>0</v>
      </c>
      <c r="L29" s="21">
        <v>295253</v>
      </c>
      <c r="M29" s="20">
        <f t="shared" si="2"/>
        <v>33186</v>
      </c>
      <c r="N29" s="20">
        <f t="shared" si="3"/>
        <v>0</v>
      </c>
      <c r="O29" s="21">
        <v>0</v>
      </c>
      <c r="P29" s="21">
        <v>0</v>
      </c>
      <c r="Q29" s="21">
        <v>0</v>
      </c>
      <c r="R29" s="21">
        <v>0</v>
      </c>
      <c r="S29" s="22" t="s">
        <v>247</v>
      </c>
      <c r="T29" s="21">
        <v>0</v>
      </c>
      <c r="U29" s="21">
        <v>33186</v>
      </c>
      <c r="V29" s="20">
        <f t="shared" si="4"/>
        <v>354296</v>
      </c>
      <c r="W29" s="20">
        <f t="shared" si="4"/>
        <v>25857</v>
      </c>
      <c r="X29" s="20">
        <f t="shared" si="4"/>
        <v>0</v>
      </c>
      <c r="Y29" s="20">
        <f t="shared" si="4"/>
        <v>750</v>
      </c>
      <c r="Z29" s="20">
        <f t="shared" si="4"/>
        <v>0</v>
      </c>
      <c r="AA29" s="20">
        <f t="shared" si="4"/>
        <v>25107</v>
      </c>
      <c r="AB29" s="23" t="s">
        <v>247</v>
      </c>
      <c r="AC29" s="20">
        <f t="shared" si="6"/>
        <v>0</v>
      </c>
      <c r="AD29" s="20">
        <f t="shared" si="6"/>
        <v>328439</v>
      </c>
    </row>
    <row r="30" spans="1:30" ht="13.5">
      <c r="A30" s="18" t="s">
        <v>126</v>
      </c>
      <c r="B30" s="18" t="s">
        <v>171</v>
      </c>
      <c r="C30" s="19" t="s">
        <v>172</v>
      </c>
      <c r="D30" s="20">
        <f t="shared" si="0"/>
        <v>209347</v>
      </c>
      <c r="E30" s="20">
        <f t="shared" si="1"/>
        <v>84</v>
      </c>
      <c r="F30" s="21">
        <v>0</v>
      </c>
      <c r="G30" s="21">
        <v>84</v>
      </c>
      <c r="H30" s="21">
        <v>0</v>
      </c>
      <c r="I30" s="21">
        <v>0</v>
      </c>
      <c r="J30" s="22" t="s">
        <v>247</v>
      </c>
      <c r="K30" s="21">
        <v>0</v>
      </c>
      <c r="L30" s="21">
        <v>209263</v>
      </c>
      <c r="M30" s="20">
        <f t="shared" si="2"/>
        <v>27429</v>
      </c>
      <c r="N30" s="20">
        <f t="shared" si="3"/>
        <v>0</v>
      </c>
      <c r="O30" s="21">
        <v>0</v>
      </c>
      <c r="P30" s="21">
        <v>0</v>
      </c>
      <c r="Q30" s="21">
        <v>0</v>
      </c>
      <c r="R30" s="21">
        <v>0</v>
      </c>
      <c r="S30" s="22" t="s">
        <v>247</v>
      </c>
      <c r="T30" s="21">
        <v>0</v>
      </c>
      <c r="U30" s="21">
        <v>27429</v>
      </c>
      <c r="V30" s="20">
        <f t="shared" si="4"/>
        <v>236776</v>
      </c>
      <c r="W30" s="20">
        <f t="shared" si="4"/>
        <v>84</v>
      </c>
      <c r="X30" s="20">
        <f t="shared" si="4"/>
        <v>0</v>
      </c>
      <c r="Y30" s="20">
        <f t="shared" si="4"/>
        <v>84</v>
      </c>
      <c r="Z30" s="20">
        <f t="shared" si="4"/>
        <v>0</v>
      </c>
      <c r="AA30" s="20">
        <f t="shared" si="4"/>
        <v>0</v>
      </c>
      <c r="AB30" s="23" t="s">
        <v>247</v>
      </c>
      <c r="AC30" s="20">
        <f t="shared" si="6"/>
        <v>0</v>
      </c>
      <c r="AD30" s="20">
        <f t="shared" si="6"/>
        <v>236692</v>
      </c>
    </row>
    <row r="31" spans="1:30" ht="13.5">
      <c r="A31" s="18" t="s">
        <v>126</v>
      </c>
      <c r="B31" s="18" t="s">
        <v>173</v>
      </c>
      <c r="C31" s="19" t="s">
        <v>174</v>
      </c>
      <c r="D31" s="20">
        <f t="shared" si="0"/>
        <v>59178</v>
      </c>
      <c r="E31" s="20">
        <f t="shared" si="1"/>
        <v>0</v>
      </c>
      <c r="F31" s="21">
        <v>0</v>
      </c>
      <c r="G31" s="21">
        <v>0</v>
      </c>
      <c r="H31" s="21">
        <v>0</v>
      </c>
      <c r="I31" s="21">
        <v>0</v>
      </c>
      <c r="J31" s="22" t="s">
        <v>247</v>
      </c>
      <c r="K31" s="21">
        <v>0</v>
      </c>
      <c r="L31" s="21">
        <v>59178</v>
      </c>
      <c r="M31" s="20">
        <f t="shared" si="2"/>
        <v>13209</v>
      </c>
      <c r="N31" s="20">
        <f t="shared" si="3"/>
        <v>0</v>
      </c>
      <c r="O31" s="21">
        <v>0</v>
      </c>
      <c r="P31" s="21">
        <v>0</v>
      </c>
      <c r="Q31" s="21">
        <v>0</v>
      </c>
      <c r="R31" s="21">
        <v>0</v>
      </c>
      <c r="S31" s="22" t="s">
        <v>247</v>
      </c>
      <c r="T31" s="21">
        <v>0</v>
      </c>
      <c r="U31" s="21">
        <v>13209</v>
      </c>
      <c r="V31" s="20">
        <f t="shared" si="4"/>
        <v>72387</v>
      </c>
      <c r="W31" s="20">
        <f t="shared" si="4"/>
        <v>0</v>
      </c>
      <c r="X31" s="20">
        <f t="shared" si="4"/>
        <v>0</v>
      </c>
      <c r="Y31" s="20">
        <f t="shared" si="4"/>
        <v>0</v>
      </c>
      <c r="Z31" s="20">
        <f t="shared" si="4"/>
        <v>0</v>
      </c>
      <c r="AA31" s="20">
        <f t="shared" si="4"/>
        <v>0</v>
      </c>
      <c r="AB31" s="23" t="s">
        <v>247</v>
      </c>
      <c r="AC31" s="20">
        <f t="shared" si="6"/>
        <v>0</v>
      </c>
      <c r="AD31" s="20">
        <f t="shared" si="6"/>
        <v>72387</v>
      </c>
    </row>
    <row r="32" spans="1:30" ht="13.5">
      <c r="A32" s="18" t="s">
        <v>126</v>
      </c>
      <c r="B32" s="18" t="s">
        <v>175</v>
      </c>
      <c r="C32" s="19" t="s">
        <v>176</v>
      </c>
      <c r="D32" s="20">
        <f t="shared" si="0"/>
        <v>59404</v>
      </c>
      <c r="E32" s="20">
        <f t="shared" si="1"/>
        <v>530</v>
      </c>
      <c r="F32" s="21">
        <v>0</v>
      </c>
      <c r="G32" s="21">
        <v>0</v>
      </c>
      <c r="H32" s="21">
        <v>0</v>
      </c>
      <c r="I32" s="21">
        <v>0</v>
      </c>
      <c r="J32" s="22" t="s">
        <v>247</v>
      </c>
      <c r="K32" s="21">
        <v>530</v>
      </c>
      <c r="L32" s="21">
        <v>58874</v>
      </c>
      <c r="M32" s="20">
        <f t="shared" si="2"/>
        <v>70096</v>
      </c>
      <c r="N32" s="20">
        <f t="shared" si="3"/>
        <v>15289</v>
      </c>
      <c r="O32" s="21">
        <v>4205</v>
      </c>
      <c r="P32" s="21">
        <v>5405</v>
      </c>
      <c r="Q32" s="21">
        <v>0</v>
      </c>
      <c r="R32" s="21">
        <v>5679</v>
      </c>
      <c r="S32" s="22" t="s">
        <v>247</v>
      </c>
      <c r="T32" s="21">
        <v>0</v>
      </c>
      <c r="U32" s="21">
        <v>54807</v>
      </c>
      <c r="V32" s="20">
        <f t="shared" si="4"/>
        <v>129500</v>
      </c>
      <c r="W32" s="20">
        <f t="shared" si="4"/>
        <v>15819</v>
      </c>
      <c r="X32" s="20">
        <f t="shared" si="4"/>
        <v>4205</v>
      </c>
      <c r="Y32" s="20">
        <f t="shared" si="4"/>
        <v>5405</v>
      </c>
      <c r="Z32" s="20">
        <f t="shared" si="4"/>
        <v>0</v>
      </c>
      <c r="AA32" s="20">
        <f t="shared" si="4"/>
        <v>5679</v>
      </c>
      <c r="AB32" s="23" t="s">
        <v>247</v>
      </c>
      <c r="AC32" s="20">
        <f t="shared" si="6"/>
        <v>530</v>
      </c>
      <c r="AD32" s="20">
        <f t="shared" si="6"/>
        <v>113681</v>
      </c>
    </row>
    <row r="33" spans="1:30" ht="13.5">
      <c r="A33" s="18" t="s">
        <v>126</v>
      </c>
      <c r="B33" s="18" t="s">
        <v>177</v>
      </c>
      <c r="C33" s="19" t="s">
        <v>178</v>
      </c>
      <c r="D33" s="20">
        <f t="shared" si="0"/>
        <v>300977</v>
      </c>
      <c r="E33" s="20">
        <f t="shared" si="1"/>
        <v>14534</v>
      </c>
      <c r="F33" s="21">
        <v>0</v>
      </c>
      <c r="G33" s="21">
        <v>0</v>
      </c>
      <c r="H33" s="21">
        <v>0</v>
      </c>
      <c r="I33" s="21">
        <v>14534</v>
      </c>
      <c r="J33" s="22" t="s">
        <v>247</v>
      </c>
      <c r="K33" s="21">
        <v>0</v>
      </c>
      <c r="L33" s="21">
        <v>286443</v>
      </c>
      <c r="M33" s="20">
        <f t="shared" si="2"/>
        <v>51633</v>
      </c>
      <c r="N33" s="20">
        <f t="shared" si="3"/>
        <v>0</v>
      </c>
      <c r="O33" s="21">
        <v>0</v>
      </c>
      <c r="P33" s="21">
        <v>0</v>
      </c>
      <c r="Q33" s="21">
        <v>0</v>
      </c>
      <c r="R33" s="21">
        <v>0</v>
      </c>
      <c r="S33" s="22" t="s">
        <v>247</v>
      </c>
      <c r="T33" s="21">
        <v>0</v>
      </c>
      <c r="U33" s="21">
        <v>51633</v>
      </c>
      <c r="V33" s="20">
        <f t="shared" si="4"/>
        <v>352610</v>
      </c>
      <c r="W33" s="20">
        <f t="shared" si="4"/>
        <v>14534</v>
      </c>
      <c r="X33" s="20">
        <f t="shared" si="4"/>
        <v>0</v>
      </c>
      <c r="Y33" s="20">
        <f t="shared" si="4"/>
        <v>0</v>
      </c>
      <c r="Z33" s="20">
        <f t="shared" si="4"/>
        <v>0</v>
      </c>
      <c r="AA33" s="20">
        <f t="shared" si="4"/>
        <v>14534</v>
      </c>
      <c r="AB33" s="23" t="s">
        <v>247</v>
      </c>
      <c r="AC33" s="20">
        <f t="shared" si="6"/>
        <v>0</v>
      </c>
      <c r="AD33" s="20">
        <f t="shared" si="6"/>
        <v>338076</v>
      </c>
    </row>
    <row r="34" spans="1:30" ht="13.5">
      <c r="A34" s="18" t="s">
        <v>126</v>
      </c>
      <c r="B34" s="18" t="s">
        <v>179</v>
      </c>
      <c r="C34" s="19" t="s">
        <v>180</v>
      </c>
      <c r="D34" s="20">
        <f t="shared" si="0"/>
        <v>79571</v>
      </c>
      <c r="E34" s="20">
        <f t="shared" si="1"/>
        <v>0</v>
      </c>
      <c r="F34" s="21">
        <v>0</v>
      </c>
      <c r="G34" s="21">
        <v>0</v>
      </c>
      <c r="H34" s="21">
        <v>0</v>
      </c>
      <c r="I34" s="21">
        <v>0</v>
      </c>
      <c r="J34" s="22" t="s">
        <v>247</v>
      </c>
      <c r="K34" s="21">
        <v>0</v>
      </c>
      <c r="L34" s="21">
        <v>79571</v>
      </c>
      <c r="M34" s="20">
        <f t="shared" si="2"/>
        <v>23052</v>
      </c>
      <c r="N34" s="20">
        <f t="shared" si="3"/>
        <v>0</v>
      </c>
      <c r="O34" s="21">
        <v>0</v>
      </c>
      <c r="P34" s="21">
        <v>0</v>
      </c>
      <c r="Q34" s="21">
        <v>0</v>
      </c>
      <c r="R34" s="21">
        <v>0</v>
      </c>
      <c r="S34" s="22" t="s">
        <v>247</v>
      </c>
      <c r="T34" s="21">
        <v>0</v>
      </c>
      <c r="U34" s="21">
        <v>23052</v>
      </c>
      <c r="V34" s="20">
        <f t="shared" si="4"/>
        <v>102623</v>
      </c>
      <c r="W34" s="20">
        <f t="shared" si="4"/>
        <v>0</v>
      </c>
      <c r="X34" s="20">
        <f t="shared" si="4"/>
        <v>0</v>
      </c>
      <c r="Y34" s="20">
        <f t="shared" si="4"/>
        <v>0</v>
      </c>
      <c r="Z34" s="20">
        <f t="shared" si="4"/>
        <v>0</v>
      </c>
      <c r="AA34" s="20">
        <f t="shared" si="4"/>
        <v>0</v>
      </c>
      <c r="AB34" s="23" t="s">
        <v>247</v>
      </c>
      <c r="AC34" s="20">
        <f t="shared" si="6"/>
        <v>0</v>
      </c>
      <c r="AD34" s="20">
        <f t="shared" si="6"/>
        <v>102623</v>
      </c>
    </row>
    <row r="35" spans="1:30" ht="13.5">
      <c r="A35" s="18" t="s">
        <v>126</v>
      </c>
      <c r="B35" s="18" t="s">
        <v>181</v>
      </c>
      <c r="C35" s="19" t="s">
        <v>182</v>
      </c>
      <c r="D35" s="20">
        <f t="shared" si="0"/>
        <v>404447</v>
      </c>
      <c r="E35" s="20">
        <f t="shared" si="1"/>
        <v>30263</v>
      </c>
      <c r="F35" s="21">
        <v>0</v>
      </c>
      <c r="G35" s="21">
        <v>0</v>
      </c>
      <c r="H35" s="21">
        <v>0</v>
      </c>
      <c r="I35" s="21">
        <v>30263</v>
      </c>
      <c r="J35" s="22" t="s">
        <v>247</v>
      </c>
      <c r="K35" s="21">
        <v>0</v>
      </c>
      <c r="L35" s="21">
        <v>374184</v>
      </c>
      <c r="M35" s="20">
        <f t="shared" si="2"/>
        <v>162480</v>
      </c>
      <c r="N35" s="20">
        <f t="shared" si="3"/>
        <v>34149</v>
      </c>
      <c r="O35" s="21">
        <v>0</v>
      </c>
      <c r="P35" s="21">
        <v>0</v>
      </c>
      <c r="Q35" s="21">
        <v>0</v>
      </c>
      <c r="R35" s="21">
        <v>34149</v>
      </c>
      <c r="S35" s="22" t="s">
        <v>247</v>
      </c>
      <c r="T35" s="21">
        <v>0</v>
      </c>
      <c r="U35" s="21">
        <v>128331</v>
      </c>
      <c r="V35" s="20">
        <f t="shared" si="4"/>
        <v>566927</v>
      </c>
      <c r="W35" s="20">
        <f t="shared" si="4"/>
        <v>64412</v>
      </c>
      <c r="X35" s="20">
        <f t="shared" si="4"/>
        <v>0</v>
      </c>
      <c r="Y35" s="20">
        <f t="shared" si="4"/>
        <v>0</v>
      </c>
      <c r="Z35" s="20">
        <f t="shared" si="4"/>
        <v>0</v>
      </c>
      <c r="AA35" s="20">
        <f t="shared" si="4"/>
        <v>64412</v>
      </c>
      <c r="AB35" s="23" t="s">
        <v>247</v>
      </c>
      <c r="AC35" s="20">
        <f t="shared" si="6"/>
        <v>0</v>
      </c>
      <c r="AD35" s="20">
        <f t="shared" si="6"/>
        <v>502515</v>
      </c>
    </row>
    <row r="36" spans="1:30" ht="13.5">
      <c r="A36" s="18" t="s">
        <v>126</v>
      </c>
      <c r="B36" s="18" t="s">
        <v>183</v>
      </c>
      <c r="C36" s="19" t="s">
        <v>184</v>
      </c>
      <c r="D36" s="20">
        <f t="shared" si="0"/>
        <v>146402</v>
      </c>
      <c r="E36" s="20">
        <f t="shared" si="1"/>
        <v>3240</v>
      </c>
      <c r="F36" s="21">
        <v>0</v>
      </c>
      <c r="G36" s="21">
        <v>0</v>
      </c>
      <c r="H36" s="21">
        <v>0</v>
      </c>
      <c r="I36" s="21">
        <v>2093</v>
      </c>
      <c r="J36" s="22" t="s">
        <v>247</v>
      </c>
      <c r="K36" s="21">
        <v>1147</v>
      </c>
      <c r="L36" s="21">
        <v>143162</v>
      </c>
      <c r="M36" s="20">
        <f t="shared" si="2"/>
        <v>53053</v>
      </c>
      <c r="N36" s="20">
        <f t="shared" si="3"/>
        <v>11330</v>
      </c>
      <c r="O36" s="21">
        <v>0</v>
      </c>
      <c r="P36" s="21">
        <v>0</v>
      </c>
      <c r="Q36" s="21">
        <v>0</v>
      </c>
      <c r="R36" s="21">
        <v>11330</v>
      </c>
      <c r="S36" s="22" t="s">
        <v>247</v>
      </c>
      <c r="T36" s="21">
        <v>0</v>
      </c>
      <c r="U36" s="21">
        <v>41723</v>
      </c>
      <c r="V36" s="20">
        <f t="shared" si="4"/>
        <v>199455</v>
      </c>
      <c r="W36" s="20">
        <f t="shared" si="4"/>
        <v>14570</v>
      </c>
      <c r="X36" s="20">
        <f t="shared" si="4"/>
        <v>0</v>
      </c>
      <c r="Y36" s="20">
        <f t="shared" si="4"/>
        <v>0</v>
      </c>
      <c r="Z36" s="20">
        <f t="shared" si="4"/>
        <v>0</v>
      </c>
      <c r="AA36" s="20">
        <f t="shared" si="4"/>
        <v>13423</v>
      </c>
      <c r="AB36" s="23" t="s">
        <v>247</v>
      </c>
      <c r="AC36" s="20">
        <f t="shared" si="6"/>
        <v>1147</v>
      </c>
      <c r="AD36" s="20">
        <f t="shared" si="6"/>
        <v>184885</v>
      </c>
    </row>
    <row r="37" spans="1:30" ht="13.5">
      <c r="A37" s="18" t="s">
        <v>126</v>
      </c>
      <c r="B37" s="18" t="s">
        <v>185</v>
      </c>
      <c r="C37" s="19" t="s">
        <v>186</v>
      </c>
      <c r="D37" s="20">
        <f t="shared" si="0"/>
        <v>725525</v>
      </c>
      <c r="E37" s="20">
        <f t="shared" si="1"/>
        <v>383518</v>
      </c>
      <c r="F37" s="21">
        <v>119963</v>
      </c>
      <c r="G37" s="21">
        <v>3635</v>
      </c>
      <c r="H37" s="21">
        <v>259000</v>
      </c>
      <c r="I37" s="21">
        <v>413</v>
      </c>
      <c r="J37" s="22" t="s">
        <v>247</v>
      </c>
      <c r="K37" s="21">
        <v>507</v>
      </c>
      <c r="L37" s="21">
        <v>342007</v>
      </c>
      <c r="M37" s="20">
        <f t="shared" si="2"/>
        <v>70242</v>
      </c>
      <c r="N37" s="20">
        <f t="shared" si="3"/>
        <v>9461</v>
      </c>
      <c r="O37" s="21">
        <v>0</v>
      </c>
      <c r="P37" s="21">
        <v>0</v>
      </c>
      <c r="Q37" s="21">
        <v>0</v>
      </c>
      <c r="R37" s="21">
        <v>9461</v>
      </c>
      <c r="S37" s="22" t="s">
        <v>247</v>
      </c>
      <c r="T37" s="21">
        <v>0</v>
      </c>
      <c r="U37" s="21">
        <v>60781</v>
      </c>
      <c r="V37" s="20">
        <f t="shared" si="4"/>
        <v>795767</v>
      </c>
      <c r="W37" s="20">
        <f t="shared" si="4"/>
        <v>392979</v>
      </c>
      <c r="X37" s="20">
        <f t="shared" si="4"/>
        <v>119963</v>
      </c>
      <c r="Y37" s="20">
        <f t="shared" si="4"/>
        <v>3635</v>
      </c>
      <c r="Z37" s="20">
        <f t="shared" si="4"/>
        <v>259000</v>
      </c>
      <c r="AA37" s="20">
        <f t="shared" si="4"/>
        <v>9874</v>
      </c>
      <c r="AB37" s="23" t="s">
        <v>247</v>
      </c>
      <c r="AC37" s="20">
        <f t="shared" si="6"/>
        <v>507</v>
      </c>
      <c r="AD37" s="20">
        <f t="shared" si="6"/>
        <v>402788</v>
      </c>
    </row>
    <row r="38" spans="1:30" ht="13.5">
      <c r="A38" s="18" t="s">
        <v>126</v>
      </c>
      <c r="B38" s="18" t="s">
        <v>187</v>
      </c>
      <c r="C38" s="19" t="s">
        <v>188</v>
      </c>
      <c r="D38" s="20">
        <f t="shared" si="0"/>
        <v>408470</v>
      </c>
      <c r="E38" s="20">
        <f t="shared" si="1"/>
        <v>0</v>
      </c>
      <c r="F38" s="21">
        <v>0</v>
      </c>
      <c r="G38" s="21">
        <v>0</v>
      </c>
      <c r="H38" s="21">
        <v>0</v>
      </c>
      <c r="I38" s="21">
        <v>0</v>
      </c>
      <c r="J38" s="22" t="s">
        <v>247</v>
      </c>
      <c r="K38" s="21">
        <v>0</v>
      </c>
      <c r="L38" s="21">
        <v>408470</v>
      </c>
      <c r="M38" s="20">
        <f t="shared" si="2"/>
        <v>109558</v>
      </c>
      <c r="N38" s="20">
        <f t="shared" si="3"/>
        <v>0</v>
      </c>
      <c r="O38" s="21">
        <v>0</v>
      </c>
      <c r="P38" s="21">
        <v>0</v>
      </c>
      <c r="Q38" s="21">
        <v>0</v>
      </c>
      <c r="R38" s="21">
        <v>0</v>
      </c>
      <c r="S38" s="22" t="s">
        <v>247</v>
      </c>
      <c r="T38" s="21">
        <v>0</v>
      </c>
      <c r="U38" s="21">
        <v>109558</v>
      </c>
      <c r="V38" s="20">
        <f aca="true" t="shared" si="7" ref="V38:AD61">D38+M38</f>
        <v>518028</v>
      </c>
      <c r="W38" s="20">
        <f t="shared" si="7"/>
        <v>0</v>
      </c>
      <c r="X38" s="20">
        <f t="shared" si="7"/>
        <v>0</v>
      </c>
      <c r="Y38" s="20">
        <f t="shared" si="7"/>
        <v>0</v>
      </c>
      <c r="Z38" s="20">
        <f t="shared" si="7"/>
        <v>0</v>
      </c>
      <c r="AA38" s="20">
        <f t="shared" si="7"/>
        <v>0</v>
      </c>
      <c r="AB38" s="23" t="s">
        <v>247</v>
      </c>
      <c r="AC38" s="20">
        <f t="shared" si="6"/>
        <v>0</v>
      </c>
      <c r="AD38" s="20">
        <f t="shared" si="6"/>
        <v>518028</v>
      </c>
    </row>
    <row r="39" spans="1:30" ht="13.5">
      <c r="A39" s="18" t="s">
        <v>126</v>
      </c>
      <c r="B39" s="18" t="s">
        <v>189</v>
      </c>
      <c r="C39" s="19" t="s">
        <v>190</v>
      </c>
      <c r="D39" s="20">
        <f t="shared" si="0"/>
        <v>1241965</v>
      </c>
      <c r="E39" s="20">
        <f t="shared" si="1"/>
        <v>719037</v>
      </c>
      <c r="F39" s="21">
        <v>359897</v>
      </c>
      <c r="G39" s="21">
        <v>0</v>
      </c>
      <c r="H39" s="21">
        <v>352500</v>
      </c>
      <c r="I39" s="21">
        <v>5704</v>
      </c>
      <c r="J39" s="22" t="s">
        <v>247</v>
      </c>
      <c r="K39" s="21">
        <v>936</v>
      </c>
      <c r="L39" s="21">
        <v>522928</v>
      </c>
      <c r="M39" s="20">
        <f t="shared" si="2"/>
        <v>65046</v>
      </c>
      <c r="N39" s="20">
        <f t="shared" si="3"/>
        <v>0</v>
      </c>
      <c r="O39" s="21">
        <v>0</v>
      </c>
      <c r="P39" s="21">
        <v>0</v>
      </c>
      <c r="Q39" s="21">
        <v>0</v>
      </c>
      <c r="R39" s="21">
        <v>0</v>
      </c>
      <c r="S39" s="22" t="s">
        <v>247</v>
      </c>
      <c r="T39" s="21">
        <v>0</v>
      </c>
      <c r="U39" s="21">
        <v>65046</v>
      </c>
      <c r="V39" s="20">
        <f t="shared" si="7"/>
        <v>1307011</v>
      </c>
      <c r="W39" s="20">
        <f t="shared" si="7"/>
        <v>719037</v>
      </c>
      <c r="X39" s="20">
        <f t="shared" si="7"/>
        <v>359897</v>
      </c>
      <c r="Y39" s="20">
        <f t="shared" si="7"/>
        <v>0</v>
      </c>
      <c r="Z39" s="20">
        <f t="shared" si="7"/>
        <v>352500</v>
      </c>
      <c r="AA39" s="20">
        <f t="shared" si="7"/>
        <v>5704</v>
      </c>
      <c r="AB39" s="23" t="s">
        <v>247</v>
      </c>
      <c r="AC39" s="20">
        <f t="shared" si="6"/>
        <v>936</v>
      </c>
      <c r="AD39" s="20">
        <f t="shared" si="6"/>
        <v>587974</v>
      </c>
    </row>
    <row r="40" spans="1:30" ht="13.5">
      <c r="A40" s="18" t="s">
        <v>126</v>
      </c>
      <c r="B40" s="18" t="s">
        <v>191</v>
      </c>
      <c r="C40" s="19" t="s">
        <v>192</v>
      </c>
      <c r="D40" s="20">
        <f t="shared" si="0"/>
        <v>318266</v>
      </c>
      <c r="E40" s="20">
        <f t="shared" si="1"/>
        <v>20511</v>
      </c>
      <c r="F40" s="21">
        <v>0</v>
      </c>
      <c r="G40" s="21">
        <v>0</v>
      </c>
      <c r="H40" s="21">
        <v>0</v>
      </c>
      <c r="I40" s="21">
        <v>20511</v>
      </c>
      <c r="J40" s="22" t="s">
        <v>247</v>
      </c>
      <c r="K40" s="21">
        <v>0</v>
      </c>
      <c r="L40" s="21">
        <v>297755</v>
      </c>
      <c r="M40" s="20">
        <f t="shared" si="2"/>
        <v>54471</v>
      </c>
      <c r="N40" s="20">
        <f t="shared" si="3"/>
        <v>0</v>
      </c>
      <c r="O40" s="21">
        <v>0</v>
      </c>
      <c r="P40" s="21">
        <v>0</v>
      </c>
      <c r="Q40" s="21">
        <v>0</v>
      </c>
      <c r="R40" s="21">
        <v>0</v>
      </c>
      <c r="S40" s="22" t="s">
        <v>247</v>
      </c>
      <c r="T40" s="21">
        <v>0</v>
      </c>
      <c r="U40" s="21">
        <v>54471</v>
      </c>
      <c r="V40" s="20">
        <f t="shared" si="7"/>
        <v>372737</v>
      </c>
      <c r="W40" s="20">
        <f t="shared" si="7"/>
        <v>20511</v>
      </c>
      <c r="X40" s="20">
        <f t="shared" si="7"/>
        <v>0</v>
      </c>
      <c r="Y40" s="20">
        <f t="shared" si="7"/>
        <v>0</v>
      </c>
      <c r="Z40" s="20">
        <f t="shared" si="7"/>
        <v>0</v>
      </c>
      <c r="AA40" s="20">
        <f t="shared" si="7"/>
        <v>20511</v>
      </c>
      <c r="AB40" s="23" t="s">
        <v>247</v>
      </c>
      <c r="AC40" s="20">
        <f t="shared" si="6"/>
        <v>0</v>
      </c>
      <c r="AD40" s="20">
        <f t="shared" si="6"/>
        <v>352226</v>
      </c>
    </row>
    <row r="41" spans="1:30" ht="13.5">
      <c r="A41" s="18" t="s">
        <v>126</v>
      </c>
      <c r="B41" s="18" t="s">
        <v>193</v>
      </c>
      <c r="C41" s="19" t="s">
        <v>194</v>
      </c>
      <c r="D41" s="20">
        <f t="shared" si="0"/>
        <v>175180</v>
      </c>
      <c r="E41" s="20">
        <f t="shared" si="1"/>
        <v>0</v>
      </c>
      <c r="F41" s="21">
        <v>0</v>
      </c>
      <c r="G41" s="21">
        <v>0</v>
      </c>
      <c r="H41" s="21">
        <v>0</v>
      </c>
      <c r="I41" s="21">
        <v>0</v>
      </c>
      <c r="J41" s="22" t="s">
        <v>247</v>
      </c>
      <c r="K41" s="21">
        <v>0</v>
      </c>
      <c r="L41" s="21">
        <v>175180</v>
      </c>
      <c r="M41" s="20">
        <f t="shared" si="2"/>
        <v>167380</v>
      </c>
      <c r="N41" s="20">
        <f t="shared" si="3"/>
        <v>126596</v>
      </c>
      <c r="O41" s="21">
        <v>0</v>
      </c>
      <c r="P41" s="21">
        <v>0</v>
      </c>
      <c r="Q41" s="21">
        <v>0</v>
      </c>
      <c r="R41" s="21">
        <v>46503</v>
      </c>
      <c r="S41" s="22" t="s">
        <v>247</v>
      </c>
      <c r="T41" s="21">
        <v>80093</v>
      </c>
      <c r="U41" s="21">
        <v>40784</v>
      </c>
      <c r="V41" s="20">
        <f t="shared" si="7"/>
        <v>342560</v>
      </c>
      <c r="W41" s="20">
        <f t="shared" si="7"/>
        <v>126596</v>
      </c>
      <c r="X41" s="20">
        <f t="shared" si="7"/>
        <v>0</v>
      </c>
      <c r="Y41" s="20">
        <f t="shared" si="7"/>
        <v>0</v>
      </c>
      <c r="Z41" s="20">
        <f t="shared" si="7"/>
        <v>0</v>
      </c>
      <c r="AA41" s="20">
        <f t="shared" si="7"/>
        <v>46503</v>
      </c>
      <c r="AB41" s="23" t="s">
        <v>247</v>
      </c>
      <c r="AC41" s="20">
        <f t="shared" si="6"/>
        <v>80093</v>
      </c>
      <c r="AD41" s="20">
        <f t="shared" si="6"/>
        <v>215964</v>
      </c>
    </row>
    <row r="42" spans="1:30" ht="13.5">
      <c r="A42" s="18" t="s">
        <v>126</v>
      </c>
      <c r="B42" s="18" t="s">
        <v>195</v>
      </c>
      <c r="C42" s="19" t="s">
        <v>196</v>
      </c>
      <c r="D42" s="20">
        <f t="shared" si="0"/>
        <v>504219</v>
      </c>
      <c r="E42" s="20">
        <f t="shared" si="1"/>
        <v>85006</v>
      </c>
      <c r="F42" s="21">
        <v>0</v>
      </c>
      <c r="G42" s="21">
        <v>0</v>
      </c>
      <c r="H42" s="21">
        <v>0</v>
      </c>
      <c r="I42" s="21">
        <v>51110</v>
      </c>
      <c r="J42" s="22" t="s">
        <v>247</v>
      </c>
      <c r="K42" s="21">
        <v>33896</v>
      </c>
      <c r="L42" s="21">
        <v>419213</v>
      </c>
      <c r="M42" s="20">
        <f t="shared" si="2"/>
        <v>75420</v>
      </c>
      <c r="N42" s="20">
        <f t="shared" si="3"/>
        <v>853</v>
      </c>
      <c r="O42" s="21">
        <v>0</v>
      </c>
      <c r="P42" s="21">
        <v>0</v>
      </c>
      <c r="Q42" s="21">
        <v>0</v>
      </c>
      <c r="R42" s="21">
        <v>853</v>
      </c>
      <c r="S42" s="22" t="s">
        <v>247</v>
      </c>
      <c r="T42" s="21">
        <v>0</v>
      </c>
      <c r="U42" s="21">
        <v>74567</v>
      </c>
      <c r="V42" s="20">
        <f t="shared" si="7"/>
        <v>579639</v>
      </c>
      <c r="W42" s="20">
        <f t="shared" si="7"/>
        <v>85859</v>
      </c>
      <c r="X42" s="20">
        <f t="shared" si="7"/>
        <v>0</v>
      </c>
      <c r="Y42" s="20">
        <f t="shared" si="7"/>
        <v>0</v>
      </c>
      <c r="Z42" s="20">
        <f t="shared" si="7"/>
        <v>0</v>
      </c>
      <c r="AA42" s="20">
        <f t="shared" si="7"/>
        <v>51963</v>
      </c>
      <c r="AB42" s="23" t="s">
        <v>247</v>
      </c>
      <c r="AC42" s="20">
        <f t="shared" si="6"/>
        <v>33896</v>
      </c>
      <c r="AD42" s="20">
        <f t="shared" si="6"/>
        <v>493780</v>
      </c>
    </row>
    <row r="43" spans="1:30" ht="13.5">
      <c r="A43" s="18" t="s">
        <v>126</v>
      </c>
      <c r="B43" s="18" t="s">
        <v>197</v>
      </c>
      <c r="C43" s="19" t="s">
        <v>198</v>
      </c>
      <c r="D43" s="20">
        <f t="shared" si="0"/>
        <v>109493</v>
      </c>
      <c r="E43" s="20">
        <f t="shared" si="1"/>
        <v>11891</v>
      </c>
      <c r="F43" s="21">
        <v>0</v>
      </c>
      <c r="G43" s="21">
        <v>0</v>
      </c>
      <c r="H43" s="21">
        <v>0</v>
      </c>
      <c r="I43" s="21">
        <v>11660</v>
      </c>
      <c r="J43" s="22" t="s">
        <v>247</v>
      </c>
      <c r="K43" s="21">
        <v>231</v>
      </c>
      <c r="L43" s="21">
        <v>97602</v>
      </c>
      <c r="M43" s="20">
        <f t="shared" si="2"/>
        <v>103013</v>
      </c>
      <c r="N43" s="20">
        <f t="shared" si="3"/>
        <v>25861</v>
      </c>
      <c r="O43" s="21">
        <v>0</v>
      </c>
      <c r="P43" s="21">
        <v>0</v>
      </c>
      <c r="Q43" s="21">
        <v>0</v>
      </c>
      <c r="R43" s="21">
        <v>25861</v>
      </c>
      <c r="S43" s="22" t="s">
        <v>247</v>
      </c>
      <c r="T43" s="21">
        <v>0</v>
      </c>
      <c r="U43" s="21">
        <v>77152</v>
      </c>
      <c r="V43" s="20">
        <f t="shared" si="7"/>
        <v>212506</v>
      </c>
      <c r="W43" s="20">
        <f t="shared" si="7"/>
        <v>37752</v>
      </c>
      <c r="X43" s="20">
        <f t="shared" si="7"/>
        <v>0</v>
      </c>
      <c r="Y43" s="20">
        <f t="shared" si="7"/>
        <v>0</v>
      </c>
      <c r="Z43" s="20">
        <f t="shared" si="7"/>
        <v>0</v>
      </c>
      <c r="AA43" s="20">
        <f t="shared" si="7"/>
        <v>37521</v>
      </c>
      <c r="AB43" s="23" t="s">
        <v>247</v>
      </c>
      <c r="AC43" s="20">
        <f t="shared" si="6"/>
        <v>231</v>
      </c>
      <c r="AD43" s="20">
        <f t="shared" si="6"/>
        <v>174754</v>
      </c>
    </row>
    <row r="44" spans="1:30" ht="13.5">
      <c r="A44" s="18" t="s">
        <v>126</v>
      </c>
      <c r="B44" s="18" t="s">
        <v>199</v>
      </c>
      <c r="C44" s="19" t="s">
        <v>200</v>
      </c>
      <c r="D44" s="20">
        <f t="shared" si="0"/>
        <v>46358</v>
      </c>
      <c r="E44" s="20">
        <f t="shared" si="1"/>
        <v>0</v>
      </c>
      <c r="F44" s="21">
        <v>0</v>
      </c>
      <c r="G44" s="21">
        <v>0</v>
      </c>
      <c r="H44" s="21">
        <v>0</v>
      </c>
      <c r="I44" s="21">
        <v>0</v>
      </c>
      <c r="J44" s="22" t="s">
        <v>247</v>
      </c>
      <c r="K44" s="21">
        <v>0</v>
      </c>
      <c r="L44" s="21">
        <v>46358</v>
      </c>
      <c r="M44" s="20">
        <f t="shared" si="2"/>
        <v>12190</v>
      </c>
      <c r="N44" s="20">
        <f t="shared" si="3"/>
        <v>0</v>
      </c>
      <c r="O44" s="21">
        <v>0</v>
      </c>
      <c r="P44" s="21">
        <v>0</v>
      </c>
      <c r="Q44" s="21">
        <v>0</v>
      </c>
      <c r="R44" s="21">
        <v>0</v>
      </c>
      <c r="S44" s="22" t="s">
        <v>247</v>
      </c>
      <c r="T44" s="21">
        <v>0</v>
      </c>
      <c r="U44" s="21">
        <v>12190</v>
      </c>
      <c r="V44" s="20">
        <f t="shared" si="7"/>
        <v>58548</v>
      </c>
      <c r="W44" s="20">
        <f t="shared" si="7"/>
        <v>0</v>
      </c>
      <c r="X44" s="20">
        <f t="shared" si="7"/>
        <v>0</v>
      </c>
      <c r="Y44" s="20">
        <f t="shared" si="7"/>
        <v>0</v>
      </c>
      <c r="Z44" s="20">
        <f t="shared" si="7"/>
        <v>0</v>
      </c>
      <c r="AA44" s="20">
        <f t="shared" si="7"/>
        <v>0</v>
      </c>
      <c r="AB44" s="23" t="s">
        <v>247</v>
      </c>
      <c r="AC44" s="20">
        <f t="shared" si="6"/>
        <v>0</v>
      </c>
      <c r="AD44" s="20">
        <f t="shared" si="6"/>
        <v>58548</v>
      </c>
    </row>
    <row r="45" spans="1:30" ht="13.5">
      <c r="A45" s="18" t="s">
        <v>126</v>
      </c>
      <c r="B45" s="18" t="s">
        <v>201</v>
      </c>
      <c r="C45" s="19" t="s">
        <v>202</v>
      </c>
      <c r="D45" s="20">
        <f t="shared" si="0"/>
        <v>56638</v>
      </c>
      <c r="E45" s="20">
        <f t="shared" si="1"/>
        <v>0</v>
      </c>
      <c r="F45" s="21">
        <v>0</v>
      </c>
      <c r="G45" s="21">
        <v>0</v>
      </c>
      <c r="H45" s="21">
        <v>0</v>
      </c>
      <c r="I45" s="21">
        <v>0</v>
      </c>
      <c r="J45" s="22" t="s">
        <v>247</v>
      </c>
      <c r="K45" s="21">
        <v>0</v>
      </c>
      <c r="L45" s="21">
        <v>56638</v>
      </c>
      <c r="M45" s="20">
        <f t="shared" si="2"/>
        <v>43132</v>
      </c>
      <c r="N45" s="20">
        <f t="shared" si="3"/>
        <v>18909</v>
      </c>
      <c r="O45" s="21">
        <v>2462</v>
      </c>
      <c r="P45" s="21">
        <v>3162</v>
      </c>
      <c r="Q45" s="21">
        <v>0</v>
      </c>
      <c r="R45" s="21">
        <v>13285</v>
      </c>
      <c r="S45" s="22" t="s">
        <v>247</v>
      </c>
      <c r="T45" s="21">
        <v>0</v>
      </c>
      <c r="U45" s="21">
        <v>24223</v>
      </c>
      <c r="V45" s="20">
        <f t="shared" si="7"/>
        <v>99770</v>
      </c>
      <c r="W45" s="20">
        <f t="shared" si="7"/>
        <v>18909</v>
      </c>
      <c r="X45" s="20">
        <f t="shared" si="7"/>
        <v>2462</v>
      </c>
      <c r="Y45" s="20">
        <f t="shared" si="7"/>
        <v>3162</v>
      </c>
      <c r="Z45" s="20">
        <f t="shared" si="7"/>
        <v>0</v>
      </c>
      <c r="AA45" s="20">
        <f t="shared" si="7"/>
        <v>13285</v>
      </c>
      <c r="AB45" s="23" t="s">
        <v>247</v>
      </c>
      <c r="AC45" s="20">
        <f t="shared" si="6"/>
        <v>0</v>
      </c>
      <c r="AD45" s="20">
        <f t="shared" si="6"/>
        <v>80861</v>
      </c>
    </row>
    <row r="46" spans="1:30" ht="13.5">
      <c r="A46" s="18" t="s">
        <v>126</v>
      </c>
      <c r="B46" s="18" t="s">
        <v>203</v>
      </c>
      <c r="C46" s="19" t="s">
        <v>204</v>
      </c>
      <c r="D46" s="20">
        <f t="shared" si="0"/>
        <v>99313</v>
      </c>
      <c r="E46" s="20">
        <f t="shared" si="1"/>
        <v>12315</v>
      </c>
      <c r="F46" s="21">
        <v>0</v>
      </c>
      <c r="G46" s="21">
        <v>0</v>
      </c>
      <c r="H46" s="21">
        <v>0</v>
      </c>
      <c r="I46" s="21">
        <v>11961</v>
      </c>
      <c r="J46" s="22" t="s">
        <v>247</v>
      </c>
      <c r="K46" s="21">
        <v>354</v>
      </c>
      <c r="L46" s="21">
        <v>86998</v>
      </c>
      <c r="M46" s="20">
        <f t="shared" si="2"/>
        <v>25620</v>
      </c>
      <c r="N46" s="20">
        <f t="shared" si="3"/>
        <v>4200</v>
      </c>
      <c r="O46" s="21">
        <v>0</v>
      </c>
      <c r="P46" s="21">
        <v>0</v>
      </c>
      <c r="Q46" s="21">
        <v>0</v>
      </c>
      <c r="R46" s="21">
        <v>4200</v>
      </c>
      <c r="S46" s="22" t="s">
        <v>247</v>
      </c>
      <c r="T46" s="21">
        <v>0</v>
      </c>
      <c r="U46" s="21">
        <v>21420</v>
      </c>
      <c r="V46" s="20">
        <f t="shared" si="7"/>
        <v>124933</v>
      </c>
      <c r="W46" s="20">
        <f t="shared" si="7"/>
        <v>16515</v>
      </c>
      <c r="X46" s="20">
        <f t="shared" si="7"/>
        <v>0</v>
      </c>
      <c r="Y46" s="20">
        <f t="shared" si="7"/>
        <v>0</v>
      </c>
      <c r="Z46" s="20">
        <f t="shared" si="7"/>
        <v>0</v>
      </c>
      <c r="AA46" s="20">
        <f t="shared" si="7"/>
        <v>16161</v>
      </c>
      <c r="AB46" s="23" t="s">
        <v>247</v>
      </c>
      <c r="AC46" s="20">
        <f t="shared" si="6"/>
        <v>354</v>
      </c>
      <c r="AD46" s="20">
        <f t="shared" si="6"/>
        <v>108418</v>
      </c>
    </row>
    <row r="47" spans="1:30" ht="13.5">
      <c r="A47" s="18" t="s">
        <v>126</v>
      </c>
      <c r="B47" s="18" t="s">
        <v>205</v>
      </c>
      <c r="C47" s="19" t="s">
        <v>206</v>
      </c>
      <c r="D47" s="20">
        <f t="shared" si="0"/>
        <v>2645</v>
      </c>
      <c r="E47" s="20">
        <f t="shared" si="1"/>
        <v>0</v>
      </c>
      <c r="F47" s="21">
        <v>0</v>
      </c>
      <c r="G47" s="21">
        <v>0</v>
      </c>
      <c r="H47" s="21">
        <v>0</v>
      </c>
      <c r="I47" s="21">
        <v>0</v>
      </c>
      <c r="J47" s="22" t="s">
        <v>247</v>
      </c>
      <c r="K47" s="21">
        <v>0</v>
      </c>
      <c r="L47" s="21">
        <v>2645</v>
      </c>
      <c r="M47" s="20">
        <f t="shared" si="2"/>
        <v>2793</v>
      </c>
      <c r="N47" s="20">
        <f t="shared" si="3"/>
        <v>0</v>
      </c>
      <c r="O47" s="21">
        <v>0</v>
      </c>
      <c r="P47" s="21">
        <v>0</v>
      </c>
      <c r="Q47" s="21">
        <v>0</v>
      </c>
      <c r="R47" s="21">
        <v>0</v>
      </c>
      <c r="S47" s="22" t="s">
        <v>247</v>
      </c>
      <c r="T47" s="21">
        <v>0</v>
      </c>
      <c r="U47" s="21">
        <v>2793</v>
      </c>
      <c r="V47" s="20">
        <f t="shared" si="7"/>
        <v>5438</v>
      </c>
      <c r="W47" s="20">
        <f t="shared" si="7"/>
        <v>0</v>
      </c>
      <c r="X47" s="20">
        <f t="shared" si="7"/>
        <v>0</v>
      </c>
      <c r="Y47" s="20">
        <f t="shared" si="7"/>
        <v>0</v>
      </c>
      <c r="Z47" s="20">
        <f t="shared" si="7"/>
        <v>0</v>
      </c>
      <c r="AA47" s="20">
        <f t="shared" si="7"/>
        <v>0</v>
      </c>
      <c r="AB47" s="23" t="s">
        <v>247</v>
      </c>
      <c r="AC47" s="20">
        <f t="shared" si="6"/>
        <v>0</v>
      </c>
      <c r="AD47" s="20">
        <f t="shared" si="6"/>
        <v>5438</v>
      </c>
    </row>
    <row r="48" spans="1:30" ht="13.5">
      <c r="A48" s="18" t="s">
        <v>126</v>
      </c>
      <c r="B48" s="18" t="s">
        <v>207</v>
      </c>
      <c r="C48" s="19" t="s">
        <v>208</v>
      </c>
      <c r="D48" s="20">
        <f t="shared" si="0"/>
        <v>44562</v>
      </c>
      <c r="E48" s="20">
        <f t="shared" si="1"/>
        <v>1506</v>
      </c>
      <c r="F48" s="21">
        <v>0</v>
      </c>
      <c r="G48" s="21">
        <v>0</v>
      </c>
      <c r="H48" s="21">
        <v>0</v>
      </c>
      <c r="I48" s="21">
        <v>1506</v>
      </c>
      <c r="J48" s="22" t="s">
        <v>247</v>
      </c>
      <c r="K48" s="21">
        <v>0</v>
      </c>
      <c r="L48" s="21">
        <v>43056</v>
      </c>
      <c r="M48" s="20">
        <f t="shared" si="2"/>
        <v>3930</v>
      </c>
      <c r="N48" s="20">
        <f t="shared" si="3"/>
        <v>0</v>
      </c>
      <c r="O48" s="21">
        <v>0</v>
      </c>
      <c r="P48" s="21">
        <v>0</v>
      </c>
      <c r="Q48" s="21">
        <v>0</v>
      </c>
      <c r="R48" s="21">
        <v>0</v>
      </c>
      <c r="S48" s="22" t="s">
        <v>247</v>
      </c>
      <c r="T48" s="21">
        <v>0</v>
      </c>
      <c r="U48" s="21">
        <v>3930</v>
      </c>
      <c r="V48" s="20">
        <f t="shared" si="7"/>
        <v>48492</v>
      </c>
      <c r="W48" s="20">
        <f t="shared" si="7"/>
        <v>1506</v>
      </c>
      <c r="X48" s="20">
        <f t="shared" si="7"/>
        <v>0</v>
      </c>
      <c r="Y48" s="20">
        <f t="shared" si="7"/>
        <v>0</v>
      </c>
      <c r="Z48" s="20">
        <f t="shared" si="7"/>
        <v>0</v>
      </c>
      <c r="AA48" s="20">
        <f t="shared" si="7"/>
        <v>1506</v>
      </c>
      <c r="AB48" s="23" t="s">
        <v>247</v>
      </c>
      <c r="AC48" s="20">
        <f t="shared" si="6"/>
        <v>0</v>
      </c>
      <c r="AD48" s="20">
        <f t="shared" si="6"/>
        <v>46986</v>
      </c>
    </row>
    <row r="49" spans="1:30" ht="13.5">
      <c r="A49" s="18" t="s">
        <v>126</v>
      </c>
      <c r="B49" s="18" t="s">
        <v>209</v>
      </c>
      <c r="C49" s="19" t="s">
        <v>210</v>
      </c>
      <c r="D49" s="20">
        <f t="shared" si="0"/>
        <v>187450</v>
      </c>
      <c r="E49" s="20">
        <f t="shared" si="1"/>
        <v>88553</v>
      </c>
      <c r="F49" s="21">
        <v>20553</v>
      </c>
      <c r="G49" s="21">
        <v>0</v>
      </c>
      <c r="H49" s="21">
        <v>68000</v>
      </c>
      <c r="I49" s="21">
        <v>0</v>
      </c>
      <c r="J49" s="22" t="s">
        <v>247</v>
      </c>
      <c r="K49" s="21">
        <v>0</v>
      </c>
      <c r="L49" s="21">
        <v>98897</v>
      </c>
      <c r="M49" s="20">
        <f t="shared" si="2"/>
        <v>19391</v>
      </c>
      <c r="N49" s="20">
        <f t="shared" si="3"/>
        <v>14637</v>
      </c>
      <c r="O49" s="21">
        <v>0</v>
      </c>
      <c r="P49" s="21">
        <v>0</v>
      </c>
      <c r="Q49" s="21">
        <v>0</v>
      </c>
      <c r="R49" s="21">
        <v>0</v>
      </c>
      <c r="S49" s="22" t="s">
        <v>247</v>
      </c>
      <c r="T49" s="21">
        <v>14637</v>
      </c>
      <c r="U49" s="21">
        <v>4754</v>
      </c>
      <c r="V49" s="20">
        <f t="shared" si="7"/>
        <v>206841</v>
      </c>
      <c r="W49" s="20">
        <f t="shared" si="7"/>
        <v>103190</v>
      </c>
      <c r="X49" s="20">
        <f t="shared" si="7"/>
        <v>20553</v>
      </c>
      <c r="Y49" s="20">
        <f t="shared" si="7"/>
        <v>0</v>
      </c>
      <c r="Z49" s="20">
        <f t="shared" si="7"/>
        <v>68000</v>
      </c>
      <c r="AA49" s="20">
        <f t="shared" si="7"/>
        <v>0</v>
      </c>
      <c r="AB49" s="23" t="s">
        <v>247</v>
      </c>
      <c r="AC49" s="20">
        <f t="shared" si="6"/>
        <v>14637</v>
      </c>
      <c r="AD49" s="20">
        <f t="shared" si="6"/>
        <v>103651</v>
      </c>
    </row>
    <row r="50" spans="1:30" ht="13.5">
      <c r="A50" s="18" t="s">
        <v>126</v>
      </c>
      <c r="B50" s="18" t="s">
        <v>211</v>
      </c>
      <c r="C50" s="19" t="s">
        <v>212</v>
      </c>
      <c r="D50" s="20">
        <f t="shared" si="0"/>
        <v>26105</v>
      </c>
      <c r="E50" s="20">
        <f t="shared" si="1"/>
        <v>0</v>
      </c>
      <c r="F50" s="21">
        <v>0</v>
      </c>
      <c r="G50" s="21">
        <v>0</v>
      </c>
      <c r="H50" s="21">
        <v>0</v>
      </c>
      <c r="I50" s="21">
        <v>0</v>
      </c>
      <c r="J50" s="22" t="s">
        <v>247</v>
      </c>
      <c r="K50" s="21">
        <v>0</v>
      </c>
      <c r="L50" s="21">
        <v>26105</v>
      </c>
      <c r="M50" s="20">
        <f t="shared" si="2"/>
        <v>15421</v>
      </c>
      <c r="N50" s="20">
        <f t="shared" si="3"/>
        <v>0</v>
      </c>
      <c r="O50" s="21">
        <v>0</v>
      </c>
      <c r="P50" s="21">
        <v>0</v>
      </c>
      <c r="Q50" s="21">
        <v>0</v>
      </c>
      <c r="R50" s="21">
        <v>0</v>
      </c>
      <c r="S50" s="22" t="s">
        <v>247</v>
      </c>
      <c r="T50" s="21">
        <v>0</v>
      </c>
      <c r="U50" s="21">
        <v>15421</v>
      </c>
      <c r="V50" s="20">
        <f t="shared" si="7"/>
        <v>41526</v>
      </c>
      <c r="W50" s="20">
        <f t="shared" si="7"/>
        <v>0</v>
      </c>
      <c r="X50" s="20">
        <f t="shared" si="7"/>
        <v>0</v>
      </c>
      <c r="Y50" s="20">
        <f t="shared" si="7"/>
        <v>0</v>
      </c>
      <c r="Z50" s="20">
        <f t="shared" si="7"/>
        <v>0</v>
      </c>
      <c r="AA50" s="20">
        <f t="shared" si="7"/>
        <v>0</v>
      </c>
      <c r="AB50" s="23" t="s">
        <v>247</v>
      </c>
      <c r="AC50" s="20">
        <f t="shared" si="6"/>
        <v>0</v>
      </c>
      <c r="AD50" s="20">
        <f t="shared" si="6"/>
        <v>41526</v>
      </c>
    </row>
    <row r="51" spans="1:30" ht="13.5">
      <c r="A51" s="18" t="s">
        <v>126</v>
      </c>
      <c r="B51" s="18" t="s">
        <v>213</v>
      </c>
      <c r="C51" s="19" t="s">
        <v>214</v>
      </c>
      <c r="D51" s="20">
        <f t="shared" si="0"/>
        <v>19796</v>
      </c>
      <c r="E51" s="20">
        <f t="shared" si="1"/>
        <v>0</v>
      </c>
      <c r="F51" s="21">
        <v>0</v>
      </c>
      <c r="G51" s="21">
        <v>0</v>
      </c>
      <c r="H51" s="21">
        <v>0</v>
      </c>
      <c r="I51" s="21">
        <v>0</v>
      </c>
      <c r="J51" s="22" t="s">
        <v>247</v>
      </c>
      <c r="K51" s="21">
        <v>0</v>
      </c>
      <c r="L51" s="21">
        <v>19796</v>
      </c>
      <c r="M51" s="20">
        <f t="shared" si="2"/>
        <v>11694</v>
      </c>
      <c r="N51" s="20">
        <f t="shared" si="3"/>
        <v>0</v>
      </c>
      <c r="O51" s="21">
        <v>0</v>
      </c>
      <c r="P51" s="21">
        <v>0</v>
      </c>
      <c r="Q51" s="21">
        <v>0</v>
      </c>
      <c r="R51" s="21">
        <v>0</v>
      </c>
      <c r="S51" s="22" t="s">
        <v>247</v>
      </c>
      <c r="T51" s="21">
        <v>0</v>
      </c>
      <c r="U51" s="21">
        <v>11694</v>
      </c>
      <c r="V51" s="20">
        <f t="shared" si="7"/>
        <v>31490</v>
      </c>
      <c r="W51" s="20">
        <f t="shared" si="7"/>
        <v>0</v>
      </c>
      <c r="X51" s="20">
        <f t="shared" si="7"/>
        <v>0</v>
      </c>
      <c r="Y51" s="20">
        <f t="shared" si="7"/>
        <v>0</v>
      </c>
      <c r="Z51" s="20">
        <f t="shared" si="7"/>
        <v>0</v>
      </c>
      <c r="AA51" s="20">
        <f t="shared" si="7"/>
        <v>0</v>
      </c>
      <c r="AB51" s="23" t="s">
        <v>247</v>
      </c>
      <c r="AC51" s="20">
        <f t="shared" si="6"/>
        <v>0</v>
      </c>
      <c r="AD51" s="20">
        <f t="shared" si="6"/>
        <v>31490</v>
      </c>
    </row>
    <row r="52" spans="1:30" ht="13.5">
      <c r="A52" s="18" t="s">
        <v>126</v>
      </c>
      <c r="B52" s="18" t="s">
        <v>215</v>
      </c>
      <c r="C52" s="19" t="s">
        <v>125</v>
      </c>
      <c r="D52" s="20">
        <f t="shared" si="0"/>
        <v>74425</v>
      </c>
      <c r="E52" s="20">
        <f t="shared" si="1"/>
        <v>3967</v>
      </c>
      <c r="F52" s="21">
        <v>0</v>
      </c>
      <c r="G52" s="21">
        <v>0</v>
      </c>
      <c r="H52" s="21">
        <v>0</v>
      </c>
      <c r="I52" s="21">
        <v>3967</v>
      </c>
      <c r="J52" s="22" t="s">
        <v>247</v>
      </c>
      <c r="K52" s="21">
        <v>0</v>
      </c>
      <c r="L52" s="21">
        <v>70458</v>
      </c>
      <c r="M52" s="20">
        <f t="shared" si="2"/>
        <v>11958</v>
      </c>
      <c r="N52" s="20">
        <f t="shared" si="3"/>
        <v>0</v>
      </c>
      <c r="O52" s="21">
        <v>0</v>
      </c>
      <c r="P52" s="21">
        <v>0</v>
      </c>
      <c r="Q52" s="21">
        <v>0</v>
      </c>
      <c r="R52" s="21">
        <v>0</v>
      </c>
      <c r="S52" s="22" t="s">
        <v>247</v>
      </c>
      <c r="T52" s="21">
        <v>0</v>
      </c>
      <c r="U52" s="21">
        <v>11958</v>
      </c>
      <c r="V52" s="20">
        <f t="shared" si="7"/>
        <v>86383</v>
      </c>
      <c r="W52" s="20">
        <f t="shared" si="7"/>
        <v>3967</v>
      </c>
      <c r="X52" s="20">
        <f t="shared" si="7"/>
        <v>0</v>
      </c>
      <c r="Y52" s="20">
        <f t="shared" si="7"/>
        <v>0</v>
      </c>
      <c r="Z52" s="20">
        <f t="shared" si="7"/>
        <v>0</v>
      </c>
      <c r="AA52" s="20">
        <f t="shared" si="7"/>
        <v>3967</v>
      </c>
      <c r="AB52" s="23" t="s">
        <v>247</v>
      </c>
      <c r="AC52" s="20">
        <f t="shared" si="6"/>
        <v>0</v>
      </c>
      <c r="AD52" s="20">
        <f t="shared" si="6"/>
        <v>82416</v>
      </c>
    </row>
    <row r="53" spans="1:30" ht="13.5">
      <c r="A53" s="18" t="s">
        <v>126</v>
      </c>
      <c r="B53" s="18" t="s">
        <v>216</v>
      </c>
      <c r="C53" s="19" t="s">
        <v>217</v>
      </c>
      <c r="D53" s="20">
        <f t="shared" si="0"/>
        <v>72035</v>
      </c>
      <c r="E53" s="20">
        <f t="shared" si="1"/>
        <v>0</v>
      </c>
      <c r="F53" s="21">
        <v>0</v>
      </c>
      <c r="G53" s="21">
        <v>0</v>
      </c>
      <c r="H53" s="21">
        <v>0</v>
      </c>
      <c r="I53" s="21">
        <v>0</v>
      </c>
      <c r="J53" s="22" t="s">
        <v>247</v>
      </c>
      <c r="K53" s="21">
        <v>0</v>
      </c>
      <c r="L53" s="21">
        <v>72035</v>
      </c>
      <c r="M53" s="20">
        <f t="shared" si="2"/>
        <v>26967</v>
      </c>
      <c r="N53" s="20">
        <f t="shared" si="3"/>
        <v>0</v>
      </c>
      <c r="O53" s="21">
        <v>0</v>
      </c>
      <c r="P53" s="21">
        <v>0</v>
      </c>
      <c r="Q53" s="21">
        <v>0</v>
      </c>
      <c r="R53" s="21">
        <v>0</v>
      </c>
      <c r="S53" s="22" t="s">
        <v>247</v>
      </c>
      <c r="T53" s="21">
        <v>0</v>
      </c>
      <c r="U53" s="21">
        <v>26967</v>
      </c>
      <c r="V53" s="20">
        <f t="shared" si="7"/>
        <v>99002</v>
      </c>
      <c r="W53" s="20">
        <f t="shared" si="7"/>
        <v>0</v>
      </c>
      <c r="X53" s="20">
        <f t="shared" si="7"/>
        <v>0</v>
      </c>
      <c r="Y53" s="20">
        <f t="shared" si="7"/>
        <v>0</v>
      </c>
      <c r="Z53" s="20">
        <f t="shared" si="7"/>
        <v>0</v>
      </c>
      <c r="AA53" s="20">
        <f t="shared" si="7"/>
        <v>0</v>
      </c>
      <c r="AB53" s="23" t="s">
        <v>247</v>
      </c>
      <c r="AC53" s="20">
        <f t="shared" si="6"/>
        <v>0</v>
      </c>
      <c r="AD53" s="20">
        <f t="shared" si="6"/>
        <v>99002</v>
      </c>
    </row>
    <row r="54" spans="1:30" ht="13.5">
      <c r="A54" s="18" t="s">
        <v>126</v>
      </c>
      <c r="B54" s="24" t="s">
        <v>218</v>
      </c>
      <c r="C54" s="25" t="s">
        <v>219</v>
      </c>
      <c r="D54" s="20">
        <f t="shared" si="0"/>
        <v>0</v>
      </c>
      <c r="E54" s="20">
        <f t="shared" si="1"/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0">
        <f t="shared" si="2"/>
        <v>3201996</v>
      </c>
      <c r="N54" s="20">
        <f t="shared" si="3"/>
        <v>3200140</v>
      </c>
      <c r="O54" s="21">
        <v>988640</v>
      </c>
      <c r="P54" s="21">
        <v>0</v>
      </c>
      <c r="Q54" s="21">
        <v>2211500</v>
      </c>
      <c r="R54" s="21">
        <v>0</v>
      </c>
      <c r="S54" s="21">
        <v>1060530</v>
      </c>
      <c r="T54" s="21">
        <v>0</v>
      </c>
      <c r="U54" s="21">
        <v>1856</v>
      </c>
      <c r="V54" s="20">
        <f t="shared" si="7"/>
        <v>3201996</v>
      </c>
      <c r="W54" s="20">
        <f t="shared" si="7"/>
        <v>3200140</v>
      </c>
      <c r="X54" s="20">
        <f t="shared" si="7"/>
        <v>988640</v>
      </c>
      <c r="Y54" s="20">
        <f t="shared" si="7"/>
        <v>0</v>
      </c>
      <c r="Z54" s="20">
        <f t="shared" si="7"/>
        <v>2211500</v>
      </c>
      <c r="AA54" s="20">
        <f t="shared" si="7"/>
        <v>0</v>
      </c>
      <c r="AB54" s="20">
        <f t="shared" si="7"/>
        <v>1060530</v>
      </c>
      <c r="AC54" s="20">
        <f t="shared" si="7"/>
        <v>0</v>
      </c>
      <c r="AD54" s="20">
        <f t="shared" si="7"/>
        <v>1856</v>
      </c>
    </row>
    <row r="55" spans="1:30" ht="13.5">
      <c r="A55" s="18" t="s">
        <v>126</v>
      </c>
      <c r="B55" s="24" t="s">
        <v>220</v>
      </c>
      <c r="C55" s="25" t="s">
        <v>221</v>
      </c>
      <c r="D55" s="20">
        <f t="shared" si="0"/>
        <v>33270</v>
      </c>
      <c r="E55" s="20">
        <f t="shared" si="1"/>
        <v>33270</v>
      </c>
      <c r="F55" s="21">
        <v>0</v>
      </c>
      <c r="G55" s="21">
        <v>0</v>
      </c>
      <c r="H55" s="21">
        <v>0</v>
      </c>
      <c r="I55" s="21">
        <v>33270</v>
      </c>
      <c r="J55" s="21">
        <v>292178</v>
      </c>
      <c r="K55" s="21">
        <v>0</v>
      </c>
      <c r="L55" s="21">
        <v>0</v>
      </c>
      <c r="M55" s="20">
        <f t="shared" si="2"/>
        <v>2689</v>
      </c>
      <c r="N55" s="20">
        <f t="shared" si="3"/>
        <v>2689</v>
      </c>
      <c r="O55" s="21">
        <v>0</v>
      </c>
      <c r="P55" s="21">
        <v>0</v>
      </c>
      <c r="Q55" s="21">
        <v>0</v>
      </c>
      <c r="R55" s="21">
        <v>2689</v>
      </c>
      <c r="S55" s="21">
        <v>103900</v>
      </c>
      <c r="T55" s="21">
        <v>0</v>
      </c>
      <c r="U55" s="21">
        <v>0</v>
      </c>
      <c r="V55" s="20">
        <f t="shared" si="7"/>
        <v>35959</v>
      </c>
      <c r="W55" s="20">
        <f t="shared" si="7"/>
        <v>35959</v>
      </c>
      <c r="X55" s="20">
        <f t="shared" si="7"/>
        <v>0</v>
      </c>
      <c r="Y55" s="20">
        <f t="shared" si="7"/>
        <v>0</v>
      </c>
      <c r="Z55" s="20">
        <f t="shared" si="7"/>
        <v>0</v>
      </c>
      <c r="AA55" s="20">
        <f t="shared" si="7"/>
        <v>35959</v>
      </c>
      <c r="AB55" s="20">
        <f t="shared" si="7"/>
        <v>396078</v>
      </c>
      <c r="AC55" s="20">
        <f t="shared" si="7"/>
        <v>0</v>
      </c>
      <c r="AD55" s="20">
        <f t="shared" si="7"/>
        <v>0</v>
      </c>
    </row>
    <row r="56" spans="1:30" ht="13.5">
      <c r="A56" s="18" t="s">
        <v>126</v>
      </c>
      <c r="B56" s="24" t="s">
        <v>222</v>
      </c>
      <c r="C56" s="25" t="s">
        <v>223</v>
      </c>
      <c r="D56" s="20">
        <f t="shared" si="0"/>
        <v>0</v>
      </c>
      <c r="E56" s="20">
        <f t="shared" si="1"/>
        <v>0</v>
      </c>
      <c r="F56" s="21">
        <v>0</v>
      </c>
      <c r="G56" s="21">
        <v>0</v>
      </c>
      <c r="H56" s="21">
        <v>0</v>
      </c>
      <c r="I56" s="21">
        <v>0</v>
      </c>
      <c r="J56" s="21">
        <v>45901</v>
      </c>
      <c r="K56" s="21">
        <v>0</v>
      </c>
      <c r="L56" s="21">
        <v>0</v>
      </c>
      <c r="M56" s="20">
        <f t="shared" si="2"/>
        <v>0</v>
      </c>
      <c r="N56" s="20">
        <f t="shared" si="3"/>
        <v>0</v>
      </c>
      <c r="O56" s="21">
        <v>0</v>
      </c>
      <c r="P56" s="21">
        <v>0</v>
      </c>
      <c r="Q56" s="21">
        <v>0</v>
      </c>
      <c r="R56" s="21">
        <v>0</v>
      </c>
      <c r="S56" s="21">
        <v>27115</v>
      </c>
      <c r="T56" s="21">
        <v>0</v>
      </c>
      <c r="U56" s="21">
        <v>0</v>
      </c>
      <c r="V56" s="20">
        <f t="shared" si="7"/>
        <v>0</v>
      </c>
      <c r="W56" s="20">
        <f t="shared" si="7"/>
        <v>0</v>
      </c>
      <c r="X56" s="20">
        <f t="shared" si="7"/>
        <v>0</v>
      </c>
      <c r="Y56" s="20">
        <f t="shared" si="7"/>
        <v>0</v>
      </c>
      <c r="Z56" s="20">
        <f t="shared" si="7"/>
        <v>0</v>
      </c>
      <c r="AA56" s="20">
        <f t="shared" si="7"/>
        <v>0</v>
      </c>
      <c r="AB56" s="20">
        <f t="shared" si="7"/>
        <v>73016</v>
      </c>
      <c r="AC56" s="20">
        <f t="shared" si="7"/>
        <v>0</v>
      </c>
      <c r="AD56" s="20">
        <f t="shared" si="7"/>
        <v>0</v>
      </c>
    </row>
    <row r="57" spans="1:30" ht="13.5">
      <c r="A57" s="18" t="s">
        <v>126</v>
      </c>
      <c r="B57" s="24" t="s">
        <v>224</v>
      </c>
      <c r="C57" s="25" t="s">
        <v>225</v>
      </c>
      <c r="D57" s="20">
        <f>E57+L57</f>
        <v>74034</v>
      </c>
      <c r="E57" s="20">
        <f>F57+G57+H57+I57+K57</f>
        <v>58341</v>
      </c>
      <c r="F57" s="21">
        <v>0</v>
      </c>
      <c r="G57" s="21">
        <v>0</v>
      </c>
      <c r="H57" s="21">
        <v>0</v>
      </c>
      <c r="I57" s="21">
        <v>58341</v>
      </c>
      <c r="J57" s="21">
        <v>593513</v>
      </c>
      <c r="K57" s="21">
        <v>0</v>
      </c>
      <c r="L57" s="21">
        <v>15693</v>
      </c>
      <c r="M57" s="20">
        <f>N57+U57</f>
        <v>0</v>
      </c>
      <c r="N57" s="20">
        <f>O57+P57+Q57+R57+T57</f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0">
        <f t="shared" si="7"/>
        <v>74034</v>
      </c>
      <c r="W57" s="20">
        <f t="shared" si="7"/>
        <v>58341</v>
      </c>
      <c r="X57" s="20">
        <f t="shared" si="7"/>
        <v>0</v>
      </c>
      <c r="Y57" s="20">
        <f t="shared" si="7"/>
        <v>0</v>
      </c>
      <c r="Z57" s="20">
        <f t="shared" si="7"/>
        <v>0</v>
      </c>
      <c r="AA57" s="20">
        <f t="shared" si="7"/>
        <v>58341</v>
      </c>
      <c r="AB57" s="20">
        <f t="shared" si="7"/>
        <v>593513</v>
      </c>
      <c r="AC57" s="20">
        <f t="shared" si="7"/>
        <v>0</v>
      </c>
      <c r="AD57" s="20">
        <f t="shared" si="7"/>
        <v>15693</v>
      </c>
    </row>
    <row r="58" spans="1:30" ht="13.5">
      <c r="A58" s="18" t="s">
        <v>126</v>
      </c>
      <c r="B58" s="24" t="s">
        <v>226</v>
      </c>
      <c r="C58" s="25" t="s">
        <v>227</v>
      </c>
      <c r="D58" s="20">
        <f>E58+L58</f>
        <v>310774</v>
      </c>
      <c r="E58" s="20">
        <f>F58+G58+H58+I58+K58</f>
        <v>309109</v>
      </c>
      <c r="F58" s="21">
        <v>84757</v>
      </c>
      <c r="G58" s="21">
        <v>0</v>
      </c>
      <c r="H58" s="21">
        <v>184000</v>
      </c>
      <c r="I58" s="21">
        <v>40352</v>
      </c>
      <c r="J58" s="21">
        <v>313616</v>
      </c>
      <c r="K58" s="21">
        <v>0</v>
      </c>
      <c r="L58" s="21">
        <v>1665</v>
      </c>
      <c r="M58" s="20">
        <f>N58+U58</f>
        <v>0</v>
      </c>
      <c r="N58" s="20">
        <f>O58+P58+Q58+R58+T58</f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0">
        <f t="shared" si="7"/>
        <v>310774</v>
      </c>
      <c r="W58" s="20">
        <f t="shared" si="7"/>
        <v>309109</v>
      </c>
      <c r="X58" s="20">
        <f t="shared" si="7"/>
        <v>84757</v>
      </c>
      <c r="Y58" s="20">
        <f t="shared" si="7"/>
        <v>0</v>
      </c>
      <c r="Z58" s="20">
        <f t="shared" si="7"/>
        <v>184000</v>
      </c>
      <c r="AA58" s="20">
        <f t="shared" si="7"/>
        <v>40352</v>
      </c>
      <c r="AB58" s="20">
        <f t="shared" si="7"/>
        <v>313616</v>
      </c>
      <c r="AC58" s="20">
        <f t="shared" si="7"/>
        <v>0</v>
      </c>
      <c r="AD58" s="20">
        <f t="shared" si="7"/>
        <v>1665</v>
      </c>
    </row>
    <row r="59" spans="1:30" ht="13.5">
      <c r="A59" s="18" t="s">
        <v>126</v>
      </c>
      <c r="B59" s="24" t="s">
        <v>228</v>
      </c>
      <c r="C59" s="25" t="s">
        <v>229</v>
      </c>
      <c r="D59" s="20">
        <f>E59+L59</f>
        <v>0</v>
      </c>
      <c r="E59" s="20">
        <f>F59+G59+H59+I59+K59</f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0">
        <f>N59+U59</f>
        <v>89816</v>
      </c>
      <c r="N59" s="20">
        <f>O59+P59+Q59+R59+T59</f>
        <v>81997</v>
      </c>
      <c r="O59" s="21">
        <v>0</v>
      </c>
      <c r="P59" s="21">
        <v>0</v>
      </c>
      <c r="Q59" s="21">
        <v>0</v>
      </c>
      <c r="R59" s="21">
        <v>67984</v>
      </c>
      <c r="S59" s="21">
        <v>80080</v>
      </c>
      <c r="T59" s="21">
        <v>14013</v>
      </c>
      <c r="U59" s="21">
        <v>7819</v>
      </c>
      <c r="V59" s="20">
        <f t="shared" si="7"/>
        <v>89816</v>
      </c>
      <c r="W59" s="20">
        <f t="shared" si="7"/>
        <v>81997</v>
      </c>
      <c r="X59" s="20">
        <f t="shared" si="7"/>
        <v>0</v>
      </c>
      <c r="Y59" s="20">
        <f t="shared" si="7"/>
        <v>0</v>
      </c>
      <c r="Z59" s="20">
        <f t="shared" si="7"/>
        <v>0</v>
      </c>
      <c r="AA59" s="20">
        <f t="shared" si="7"/>
        <v>67984</v>
      </c>
      <c r="AB59" s="20">
        <f t="shared" si="7"/>
        <v>80080</v>
      </c>
      <c r="AC59" s="20">
        <f t="shared" si="7"/>
        <v>14013</v>
      </c>
      <c r="AD59" s="20">
        <f t="shared" si="7"/>
        <v>7819</v>
      </c>
    </row>
    <row r="60" spans="1:30" ht="13.5">
      <c r="A60" s="18" t="s">
        <v>126</v>
      </c>
      <c r="B60" s="24" t="s">
        <v>230</v>
      </c>
      <c r="C60" s="25" t="s">
        <v>231</v>
      </c>
      <c r="D60" s="20">
        <f>E60+L60</f>
        <v>73385</v>
      </c>
      <c r="E60" s="20">
        <f>F60+G60+H60+I60+K60</f>
        <v>21194</v>
      </c>
      <c r="F60" s="21">
        <v>0</v>
      </c>
      <c r="G60" s="21">
        <v>0</v>
      </c>
      <c r="H60" s="21">
        <v>0</v>
      </c>
      <c r="I60" s="21">
        <v>21192</v>
      </c>
      <c r="J60" s="21">
        <v>676616</v>
      </c>
      <c r="K60" s="21">
        <v>2</v>
      </c>
      <c r="L60" s="21">
        <v>52191</v>
      </c>
      <c r="M60" s="20">
        <f>N60+U60</f>
        <v>0</v>
      </c>
      <c r="N60" s="20">
        <f>O60+P60+Q60+R60+T60</f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0">
        <f t="shared" si="7"/>
        <v>73385</v>
      </c>
      <c r="W60" s="20">
        <f t="shared" si="7"/>
        <v>21194</v>
      </c>
      <c r="X60" s="20">
        <f t="shared" si="7"/>
        <v>0</v>
      </c>
      <c r="Y60" s="20">
        <f t="shared" si="7"/>
        <v>0</v>
      </c>
      <c r="Z60" s="20">
        <f t="shared" si="7"/>
        <v>0</v>
      </c>
      <c r="AA60" s="20">
        <f t="shared" si="7"/>
        <v>21192</v>
      </c>
      <c r="AB60" s="20">
        <f t="shared" si="7"/>
        <v>676616</v>
      </c>
      <c r="AC60" s="20">
        <f t="shared" si="7"/>
        <v>2</v>
      </c>
      <c r="AD60" s="20">
        <f t="shared" si="7"/>
        <v>52191</v>
      </c>
    </row>
    <row r="61" spans="1:30" ht="13.5">
      <c r="A61" s="18" t="s">
        <v>126</v>
      </c>
      <c r="B61" s="24" t="s">
        <v>232</v>
      </c>
      <c r="C61" s="25" t="s">
        <v>233</v>
      </c>
      <c r="D61" s="20">
        <f>E61+L61</f>
        <v>30806</v>
      </c>
      <c r="E61" s="20">
        <f>F61+G61+H61+I61+K61</f>
        <v>15330</v>
      </c>
      <c r="F61" s="21">
        <v>0</v>
      </c>
      <c r="G61" s="21">
        <v>0</v>
      </c>
      <c r="H61" s="21">
        <v>0</v>
      </c>
      <c r="I61" s="21">
        <v>15330</v>
      </c>
      <c r="J61" s="21">
        <v>299009</v>
      </c>
      <c r="K61" s="21">
        <v>0</v>
      </c>
      <c r="L61" s="21">
        <v>15476</v>
      </c>
      <c r="M61" s="20">
        <f>N61+U61</f>
        <v>0</v>
      </c>
      <c r="N61" s="20">
        <f>O61+P61+Q61+R61+T61</f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0">
        <f t="shared" si="7"/>
        <v>30806</v>
      </c>
      <c r="W61" s="20">
        <f t="shared" si="7"/>
        <v>15330</v>
      </c>
      <c r="X61" s="20">
        <f t="shared" si="7"/>
        <v>0</v>
      </c>
      <c r="Y61" s="20">
        <f t="shared" si="7"/>
        <v>0</v>
      </c>
      <c r="Z61" s="20">
        <f t="shared" si="7"/>
        <v>0</v>
      </c>
      <c r="AA61" s="20">
        <f t="shared" si="7"/>
        <v>15330</v>
      </c>
      <c r="AB61" s="20">
        <f t="shared" si="7"/>
        <v>299009</v>
      </c>
      <c r="AC61" s="20">
        <f t="shared" si="7"/>
        <v>0</v>
      </c>
      <c r="AD61" s="20">
        <f t="shared" si="7"/>
        <v>15476</v>
      </c>
    </row>
    <row r="62" spans="1:30" ht="13.5">
      <c r="A62" s="99" t="s">
        <v>88</v>
      </c>
      <c r="B62" s="100"/>
      <c r="C62" s="100"/>
      <c r="D62" s="27">
        <f aca="true" t="shared" si="8" ref="D62:AD62">SUM(D7:D61)</f>
        <v>30891558</v>
      </c>
      <c r="E62" s="27">
        <f t="shared" si="8"/>
        <v>8973312</v>
      </c>
      <c r="F62" s="27">
        <f t="shared" si="8"/>
        <v>3153940</v>
      </c>
      <c r="G62" s="27">
        <f t="shared" si="8"/>
        <v>30176</v>
      </c>
      <c r="H62" s="27">
        <f t="shared" si="8"/>
        <v>3823300</v>
      </c>
      <c r="I62" s="27">
        <f t="shared" si="8"/>
        <v>1625402</v>
      </c>
      <c r="J62" s="27">
        <f t="shared" si="8"/>
        <v>2220833</v>
      </c>
      <c r="K62" s="27">
        <f t="shared" si="8"/>
        <v>340494</v>
      </c>
      <c r="L62" s="27">
        <f t="shared" si="8"/>
        <v>21918246</v>
      </c>
      <c r="M62" s="27">
        <f t="shared" si="8"/>
        <v>10152626</v>
      </c>
      <c r="N62" s="27">
        <f t="shared" si="8"/>
        <v>5042147</v>
      </c>
      <c r="O62" s="27">
        <f t="shared" si="8"/>
        <v>1088545</v>
      </c>
      <c r="P62" s="27">
        <f t="shared" si="8"/>
        <v>16663</v>
      </c>
      <c r="Q62" s="27">
        <f t="shared" si="8"/>
        <v>2795400</v>
      </c>
      <c r="R62" s="27">
        <f t="shared" si="8"/>
        <v>1020561</v>
      </c>
      <c r="S62" s="27">
        <f t="shared" si="8"/>
        <v>1271625</v>
      </c>
      <c r="T62" s="27">
        <f t="shared" si="8"/>
        <v>120978</v>
      </c>
      <c r="U62" s="27">
        <f t="shared" si="8"/>
        <v>5110479</v>
      </c>
      <c r="V62" s="27">
        <f t="shared" si="8"/>
        <v>41044184</v>
      </c>
      <c r="W62" s="27">
        <f t="shared" si="8"/>
        <v>14015459</v>
      </c>
      <c r="X62" s="27">
        <f t="shared" si="8"/>
        <v>4242485</v>
      </c>
      <c r="Y62" s="27">
        <f t="shared" si="8"/>
        <v>46839</v>
      </c>
      <c r="Z62" s="27">
        <f t="shared" si="8"/>
        <v>6618700</v>
      </c>
      <c r="AA62" s="27">
        <f t="shared" si="8"/>
        <v>2645963</v>
      </c>
      <c r="AB62" s="27">
        <f t="shared" si="8"/>
        <v>3492458</v>
      </c>
      <c r="AC62" s="27">
        <f t="shared" si="8"/>
        <v>461472</v>
      </c>
      <c r="AD62" s="27">
        <f t="shared" si="8"/>
        <v>27028725</v>
      </c>
    </row>
  </sheetData>
  <mergeCells count="4">
    <mergeCell ref="A2:A6"/>
    <mergeCell ref="B2:B6"/>
    <mergeCell ref="C2:C6"/>
    <mergeCell ref="A62:C6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&amp;L&amp;16廃棄物処理事業経費（市町村及び事務組合の合計）【歳入】（平成１２年度実績）&amp;R&amp;D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6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" width="11.125" style="29" customWidth="1"/>
    <col min="6" max="6" width="11.125" style="30" customWidth="1"/>
    <col min="7" max="7" width="11.125" style="31" customWidth="1"/>
    <col min="8" max="60" width="11.125" style="30" customWidth="1"/>
  </cols>
  <sheetData>
    <row r="1" ht="17.25">
      <c r="A1" s="86" t="s">
        <v>73</v>
      </c>
    </row>
    <row r="2" spans="1:60" s="2" customFormat="1" ht="13.5">
      <c r="A2" s="87" t="s">
        <v>89</v>
      </c>
      <c r="B2" s="89" t="s">
        <v>90</v>
      </c>
      <c r="C2" s="103" t="s">
        <v>3</v>
      </c>
      <c r="D2" s="33" t="s">
        <v>91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81"/>
      <c r="Q2" s="81"/>
      <c r="R2" s="81"/>
      <c r="S2" s="34"/>
      <c r="T2" s="34"/>
      <c r="U2" s="34"/>
      <c r="V2" s="82"/>
      <c r="W2" s="33" t="s">
        <v>92</v>
      </c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81"/>
      <c r="AJ2" s="81"/>
      <c r="AK2" s="81"/>
      <c r="AL2" s="34"/>
      <c r="AM2" s="34"/>
      <c r="AN2" s="34"/>
      <c r="AO2" s="82"/>
      <c r="AP2" s="33" t="s">
        <v>93</v>
      </c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81"/>
      <c r="BC2" s="81"/>
      <c r="BD2" s="81"/>
      <c r="BE2" s="34"/>
      <c r="BF2" s="34"/>
      <c r="BG2" s="34"/>
      <c r="BH2" s="82"/>
    </row>
    <row r="3" spans="1:60" s="2" customFormat="1" ht="13.5">
      <c r="A3" s="104"/>
      <c r="B3" s="90"/>
      <c r="C3" s="104"/>
      <c r="D3" s="36" t="s">
        <v>94</v>
      </c>
      <c r="E3" s="34"/>
      <c r="F3" s="34"/>
      <c r="G3" s="34"/>
      <c r="H3" s="34"/>
      <c r="I3" s="37"/>
      <c r="J3" s="105" t="s">
        <v>95</v>
      </c>
      <c r="K3" s="36" t="s">
        <v>96</v>
      </c>
      <c r="L3" s="34"/>
      <c r="M3" s="34"/>
      <c r="N3" s="34"/>
      <c r="O3" s="34"/>
      <c r="P3" s="34"/>
      <c r="Q3" s="34"/>
      <c r="R3" s="34"/>
      <c r="S3" s="37"/>
      <c r="T3" s="103" t="s">
        <v>97</v>
      </c>
      <c r="U3" s="103" t="s">
        <v>98</v>
      </c>
      <c r="V3" s="35" t="s">
        <v>99</v>
      </c>
      <c r="W3" s="36" t="s">
        <v>94</v>
      </c>
      <c r="X3" s="34"/>
      <c r="Y3" s="34"/>
      <c r="Z3" s="34"/>
      <c r="AA3" s="34"/>
      <c r="AB3" s="37"/>
      <c r="AC3" s="105" t="s">
        <v>95</v>
      </c>
      <c r="AD3" s="36" t="s">
        <v>96</v>
      </c>
      <c r="AE3" s="34"/>
      <c r="AF3" s="34"/>
      <c r="AG3" s="34"/>
      <c r="AH3" s="34"/>
      <c r="AI3" s="34"/>
      <c r="AJ3" s="34"/>
      <c r="AK3" s="34"/>
      <c r="AL3" s="37"/>
      <c r="AM3" s="103" t="s">
        <v>97</v>
      </c>
      <c r="AN3" s="103" t="s">
        <v>98</v>
      </c>
      <c r="AO3" s="35" t="s">
        <v>99</v>
      </c>
      <c r="AP3" s="36" t="s">
        <v>94</v>
      </c>
      <c r="AQ3" s="34"/>
      <c r="AR3" s="34"/>
      <c r="AS3" s="34"/>
      <c r="AT3" s="34"/>
      <c r="AU3" s="37"/>
      <c r="AV3" s="105" t="s">
        <v>95</v>
      </c>
      <c r="AW3" s="36" t="s">
        <v>96</v>
      </c>
      <c r="AX3" s="34"/>
      <c r="AY3" s="34"/>
      <c r="AZ3" s="34"/>
      <c r="BA3" s="34"/>
      <c r="BB3" s="34"/>
      <c r="BC3" s="34"/>
      <c r="BD3" s="34"/>
      <c r="BE3" s="37"/>
      <c r="BF3" s="103" t="s">
        <v>97</v>
      </c>
      <c r="BG3" s="103" t="s">
        <v>98</v>
      </c>
      <c r="BH3" s="35" t="s">
        <v>99</v>
      </c>
    </row>
    <row r="4" spans="1:60" s="2" customFormat="1" ht="13.5">
      <c r="A4" s="104"/>
      <c r="B4" s="90"/>
      <c r="C4" s="104"/>
      <c r="D4" s="35" t="s">
        <v>238</v>
      </c>
      <c r="E4" s="38" t="s">
        <v>100</v>
      </c>
      <c r="F4" s="39"/>
      <c r="G4" s="40"/>
      <c r="H4" s="37"/>
      <c r="I4" s="107" t="s">
        <v>101</v>
      </c>
      <c r="J4" s="106"/>
      <c r="K4" s="35" t="s">
        <v>238</v>
      </c>
      <c r="L4" s="103" t="s">
        <v>102</v>
      </c>
      <c r="M4" s="36" t="s">
        <v>103</v>
      </c>
      <c r="N4" s="34"/>
      <c r="O4" s="34"/>
      <c r="P4" s="37"/>
      <c r="Q4" s="103" t="s">
        <v>104</v>
      </c>
      <c r="R4" s="103" t="s">
        <v>105</v>
      </c>
      <c r="S4" s="103" t="s">
        <v>98</v>
      </c>
      <c r="T4" s="104"/>
      <c r="U4" s="104"/>
      <c r="V4" s="42"/>
      <c r="W4" s="35" t="s">
        <v>238</v>
      </c>
      <c r="X4" s="38" t="s">
        <v>100</v>
      </c>
      <c r="Y4" s="39"/>
      <c r="Z4" s="40"/>
      <c r="AA4" s="37"/>
      <c r="AB4" s="107" t="s">
        <v>101</v>
      </c>
      <c r="AC4" s="106"/>
      <c r="AD4" s="35" t="s">
        <v>238</v>
      </c>
      <c r="AE4" s="103" t="s">
        <v>102</v>
      </c>
      <c r="AF4" s="36" t="s">
        <v>103</v>
      </c>
      <c r="AG4" s="34"/>
      <c r="AH4" s="34"/>
      <c r="AI4" s="37"/>
      <c r="AJ4" s="103" t="s">
        <v>104</v>
      </c>
      <c r="AK4" s="103" t="s">
        <v>105</v>
      </c>
      <c r="AL4" s="103" t="s">
        <v>98</v>
      </c>
      <c r="AM4" s="104"/>
      <c r="AN4" s="104"/>
      <c r="AO4" s="42"/>
      <c r="AP4" s="35" t="s">
        <v>238</v>
      </c>
      <c r="AQ4" s="38" t="s">
        <v>100</v>
      </c>
      <c r="AR4" s="39"/>
      <c r="AS4" s="40"/>
      <c r="AT4" s="37"/>
      <c r="AU4" s="107" t="s">
        <v>101</v>
      </c>
      <c r="AV4" s="106"/>
      <c r="AW4" s="35" t="s">
        <v>238</v>
      </c>
      <c r="AX4" s="103" t="s">
        <v>102</v>
      </c>
      <c r="AY4" s="36" t="s">
        <v>103</v>
      </c>
      <c r="AZ4" s="34"/>
      <c r="BA4" s="34"/>
      <c r="BB4" s="37"/>
      <c r="BC4" s="103" t="s">
        <v>104</v>
      </c>
      <c r="BD4" s="103" t="s">
        <v>105</v>
      </c>
      <c r="BE4" s="103" t="s">
        <v>98</v>
      </c>
      <c r="BF4" s="104"/>
      <c r="BG4" s="104"/>
      <c r="BH4" s="42"/>
    </row>
    <row r="5" spans="1:60" s="2" customFormat="1" ht="22.5" customHeight="1">
      <c r="A5" s="104"/>
      <c r="B5" s="90"/>
      <c r="C5" s="104"/>
      <c r="D5" s="42"/>
      <c r="E5" s="35" t="s">
        <v>238</v>
      </c>
      <c r="F5" s="41" t="s">
        <v>106</v>
      </c>
      <c r="G5" s="41" t="s">
        <v>107</v>
      </c>
      <c r="H5" s="41" t="s">
        <v>98</v>
      </c>
      <c r="I5" s="108"/>
      <c r="J5" s="106"/>
      <c r="K5" s="42"/>
      <c r="L5" s="104"/>
      <c r="M5" s="35" t="s">
        <v>238</v>
      </c>
      <c r="N5" s="32" t="s">
        <v>108</v>
      </c>
      <c r="O5" s="32" t="s">
        <v>109</v>
      </c>
      <c r="P5" s="32" t="s">
        <v>110</v>
      </c>
      <c r="Q5" s="104"/>
      <c r="R5" s="104"/>
      <c r="S5" s="104"/>
      <c r="T5" s="104"/>
      <c r="U5" s="104"/>
      <c r="V5" s="42"/>
      <c r="W5" s="42"/>
      <c r="X5" s="35" t="s">
        <v>238</v>
      </c>
      <c r="Y5" s="41" t="s">
        <v>106</v>
      </c>
      <c r="Z5" s="41" t="s">
        <v>107</v>
      </c>
      <c r="AA5" s="41" t="s">
        <v>98</v>
      </c>
      <c r="AB5" s="108"/>
      <c r="AC5" s="106"/>
      <c r="AD5" s="42"/>
      <c r="AE5" s="104"/>
      <c r="AF5" s="35" t="s">
        <v>238</v>
      </c>
      <c r="AG5" s="32" t="s">
        <v>108</v>
      </c>
      <c r="AH5" s="32" t="s">
        <v>109</v>
      </c>
      <c r="AI5" s="32" t="s">
        <v>110</v>
      </c>
      <c r="AJ5" s="104"/>
      <c r="AK5" s="104"/>
      <c r="AL5" s="104"/>
      <c r="AM5" s="104"/>
      <c r="AN5" s="104"/>
      <c r="AO5" s="42"/>
      <c r="AP5" s="42"/>
      <c r="AQ5" s="35" t="s">
        <v>238</v>
      </c>
      <c r="AR5" s="41" t="s">
        <v>106</v>
      </c>
      <c r="AS5" s="41" t="s">
        <v>107</v>
      </c>
      <c r="AT5" s="41" t="s">
        <v>98</v>
      </c>
      <c r="AU5" s="108"/>
      <c r="AV5" s="106"/>
      <c r="AW5" s="42"/>
      <c r="AX5" s="104"/>
      <c r="AY5" s="35" t="s">
        <v>238</v>
      </c>
      <c r="AZ5" s="32" t="s">
        <v>108</v>
      </c>
      <c r="BA5" s="32" t="s">
        <v>109</v>
      </c>
      <c r="BB5" s="32" t="s">
        <v>110</v>
      </c>
      <c r="BC5" s="104"/>
      <c r="BD5" s="104"/>
      <c r="BE5" s="104"/>
      <c r="BF5" s="104"/>
      <c r="BG5" s="104"/>
      <c r="BH5" s="42"/>
    </row>
    <row r="6" spans="1:60" s="2" customFormat="1" ht="13.5">
      <c r="A6" s="88"/>
      <c r="B6" s="91"/>
      <c r="C6" s="109"/>
      <c r="D6" s="43" t="s">
        <v>245</v>
      </c>
      <c r="E6" s="43" t="s">
        <v>246</v>
      </c>
      <c r="F6" s="44" t="s">
        <v>246</v>
      </c>
      <c r="G6" s="44" t="s">
        <v>246</v>
      </c>
      <c r="H6" s="44" t="s">
        <v>246</v>
      </c>
      <c r="I6" s="47" t="s">
        <v>246</v>
      </c>
      <c r="J6" s="47" t="s">
        <v>246</v>
      </c>
      <c r="K6" s="43" t="s">
        <v>246</v>
      </c>
      <c r="L6" s="43" t="s">
        <v>246</v>
      </c>
      <c r="M6" s="43" t="s">
        <v>246</v>
      </c>
      <c r="N6" s="48" t="s">
        <v>246</v>
      </c>
      <c r="O6" s="48" t="s">
        <v>246</v>
      </c>
      <c r="P6" s="48" t="s">
        <v>246</v>
      </c>
      <c r="Q6" s="43" t="s">
        <v>246</v>
      </c>
      <c r="R6" s="43" t="s">
        <v>246</v>
      </c>
      <c r="S6" s="43" t="s">
        <v>246</v>
      </c>
      <c r="T6" s="43" t="s">
        <v>246</v>
      </c>
      <c r="U6" s="43" t="s">
        <v>246</v>
      </c>
      <c r="V6" s="43" t="s">
        <v>246</v>
      </c>
      <c r="W6" s="43" t="s">
        <v>245</v>
      </c>
      <c r="X6" s="43" t="s">
        <v>246</v>
      </c>
      <c r="Y6" s="44" t="s">
        <v>246</v>
      </c>
      <c r="Z6" s="44" t="s">
        <v>246</v>
      </c>
      <c r="AA6" s="44" t="s">
        <v>246</v>
      </c>
      <c r="AB6" s="47" t="s">
        <v>246</v>
      </c>
      <c r="AC6" s="47" t="s">
        <v>246</v>
      </c>
      <c r="AD6" s="43" t="s">
        <v>246</v>
      </c>
      <c r="AE6" s="43" t="s">
        <v>246</v>
      </c>
      <c r="AF6" s="43" t="s">
        <v>246</v>
      </c>
      <c r="AG6" s="48" t="s">
        <v>246</v>
      </c>
      <c r="AH6" s="48" t="s">
        <v>246</v>
      </c>
      <c r="AI6" s="48" t="s">
        <v>246</v>
      </c>
      <c r="AJ6" s="43" t="s">
        <v>246</v>
      </c>
      <c r="AK6" s="43" t="s">
        <v>246</v>
      </c>
      <c r="AL6" s="43" t="s">
        <v>246</v>
      </c>
      <c r="AM6" s="43" t="s">
        <v>246</v>
      </c>
      <c r="AN6" s="43" t="s">
        <v>246</v>
      </c>
      <c r="AO6" s="43" t="s">
        <v>246</v>
      </c>
      <c r="AP6" s="43" t="s">
        <v>245</v>
      </c>
      <c r="AQ6" s="43" t="s">
        <v>246</v>
      </c>
      <c r="AR6" s="44" t="s">
        <v>246</v>
      </c>
      <c r="AS6" s="44" t="s">
        <v>246</v>
      </c>
      <c r="AT6" s="44" t="s">
        <v>246</v>
      </c>
      <c r="AU6" s="47" t="s">
        <v>246</v>
      </c>
      <c r="AV6" s="47" t="s">
        <v>246</v>
      </c>
      <c r="AW6" s="43" t="s">
        <v>246</v>
      </c>
      <c r="AX6" s="43" t="s">
        <v>246</v>
      </c>
      <c r="AY6" s="43" t="s">
        <v>246</v>
      </c>
      <c r="AZ6" s="48" t="s">
        <v>246</v>
      </c>
      <c r="BA6" s="48" t="s">
        <v>246</v>
      </c>
      <c r="BB6" s="48" t="s">
        <v>246</v>
      </c>
      <c r="BC6" s="43" t="s">
        <v>246</v>
      </c>
      <c r="BD6" s="43" t="s">
        <v>246</v>
      </c>
      <c r="BE6" s="43" t="s">
        <v>246</v>
      </c>
      <c r="BF6" s="43" t="s">
        <v>246</v>
      </c>
      <c r="BG6" s="43" t="s">
        <v>246</v>
      </c>
      <c r="BH6" s="43" t="s">
        <v>246</v>
      </c>
    </row>
    <row r="7" spans="1:60" ht="13.5">
      <c r="A7" s="49" t="s">
        <v>126</v>
      </c>
      <c r="B7" s="49" t="s">
        <v>127</v>
      </c>
      <c r="C7" s="50" t="s">
        <v>128</v>
      </c>
      <c r="D7" s="20">
        <f aca="true" t="shared" si="0" ref="D7:D52">E7+I7</f>
        <v>178396</v>
      </c>
      <c r="E7" s="20">
        <f aca="true" t="shared" si="1" ref="E7:E52">SUM(F7:H7)</f>
        <v>178396</v>
      </c>
      <c r="F7" s="21">
        <v>178396</v>
      </c>
      <c r="G7" s="21">
        <v>0</v>
      </c>
      <c r="H7" s="21">
        <v>0</v>
      </c>
      <c r="I7" s="21">
        <v>0</v>
      </c>
      <c r="J7" s="21">
        <v>0</v>
      </c>
      <c r="K7" s="20">
        <f aca="true" t="shared" si="2" ref="K7:K52">L7+M7+Q7+R7+S7</f>
        <v>4969991</v>
      </c>
      <c r="L7" s="21">
        <v>3217095</v>
      </c>
      <c r="M7" s="21">
        <f aca="true" t="shared" si="3" ref="M7:M52">SUM(N7:P7)</f>
        <v>1682131</v>
      </c>
      <c r="N7" s="21">
        <v>292822</v>
      </c>
      <c r="O7" s="21">
        <v>1101465</v>
      </c>
      <c r="P7" s="21">
        <v>287844</v>
      </c>
      <c r="Q7" s="21">
        <v>67825</v>
      </c>
      <c r="R7" s="21">
        <v>0</v>
      </c>
      <c r="S7" s="21">
        <v>2940</v>
      </c>
      <c r="T7" s="21">
        <v>0</v>
      </c>
      <c r="U7" s="21">
        <v>0</v>
      </c>
      <c r="V7" s="20">
        <f aca="true" t="shared" si="4" ref="V7:V52">D7+K7+U7</f>
        <v>5148387</v>
      </c>
      <c r="W7" s="20">
        <f aca="true" t="shared" si="5" ref="W7:W52">X7+AB7</f>
        <v>205000</v>
      </c>
      <c r="X7" s="20">
        <f aca="true" t="shared" si="6" ref="X7:X52">SUM(Y7:AA7)</f>
        <v>205000</v>
      </c>
      <c r="Y7" s="21">
        <v>205000</v>
      </c>
      <c r="Z7" s="21">
        <v>0</v>
      </c>
      <c r="AA7" s="21">
        <v>0</v>
      </c>
      <c r="AB7" s="21">
        <v>0</v>
      </c>
      <c r="AC7" s="21">
        <v>0</v>
      </c>
      <c r="AD7" s="20">
        <f aca="true" t="shared" si="7" ref="AD7:AD52">AE7+AF7+AJ7+AK7+AL7</f>
        <v>585140</v>
      </c>
      <c r="AE7" s="21">
        <v>25928</v>
      </c>
      <c r="AF7" s="21">
        <f aca="true" t="shared" si="8" ref="AF7:AF52">SUM(AG7:AI7)</f>
        <v>178428</v>
      </c>
      <c r="AG7" s="21">
        <v>0</v>
      </c>
      <c r="AH7" s="21">
        <v>178428</v>
      </c>
      <c r="AI7" s="21">
        <v>0</v>
      </c>
      <c r="AJ7" s="21">
        <v>0</v>
      </c>
      <c r="AK7" s="21">
        <v>380784</v>
      </c>
      <c r="AL7" s="21">
        <v>0</v>
      </c>
      <c r="AM7" s="21">
        <v>0</v>
      </c>
      <c r="AN7" s="21">
        <v>0</v>
      </c>
      <c r="AO7" s="20">
        <f aca="true" t="shared" si="9" ref="AO7:AO52">W7+AD7+AN7</f>
        <v>790140</v>
      </c>
      <c r="AP7" s="20">
        <f aca="true" t="shared" si="10" ref="AP7:AU23">D7+W7</f>
        <v>383396</v>
      </c>
      <c r="AQ7" s="20">
        <f t="shared" si="10"/>
        <v>383396</v>
      </c>
      <c r="AR7" s="20">
        <f t="shared" si="10"/>
        <v>383396</v>
      </c>
      <c r="AS7" s="20">
        <f t="shared" si="10"/>
        <v>0</v>
      </c>
      <c r="AT7" s="20">
        <f t="shared" si="10"/>
        <v>0</v>
      </c>
      <c r="AU7" s="20">
        <f aca="true" t="shared" si="11" ref="AU7:AZ21">I7+AB7</f>
        <v>0</v>
      </c>
      <c r="AV7" s="20">
        <f t="shared" si="11"/>
        <v>0</v>
      </c>
      <c r="AW7" s="20">
        <f t="shared" si="11"/>
        <v>5555131</v>
      </c>
      <c r="AX7" s="20">
        <f t="shared" si="11"/>
        <v>3243023</v>
      </c>
      <c r="AY7" s="20">
        <f t="shared" si="11"/>
        <v>1860559</v>
      </c>
      <c r="AZ7" s="20">
        <f t="shared" si="11"/>
        <v>292822</v>
      </c>
      <c r="BA7" s="20">
        <f aca="true" t="shared" si="12" ref="BA7:BF31">O7+AH7</f>
        <v>1279893</v>
      </c>
      <c r="BB7" s="20">
        <f t="shared" si="12"/>
        <v>287844</v>
      </c>
      <c r="BC7" s="20">
        <f t="shared" si="12"/>
        <v>67825</v>
      </c>
      <c r="BD7" s="20">
        <f t="shared" si="12"/>
        <v>380784</v>
      </c>
      <c r="BE7" s="20">
        <f t="shared" si="12"/>
        <v>2940</v>
      </c>
      <c r="BF7" s="20">
        <f t="shared" si="12"/>
        <v>0</v>
      </c>
      <c r="BG7" s="20">
        <f aca="true" t="shared" si="13" ref="BG7:BH49">U7+AN7</f>
        <v>0</v>
      </c>
      <c r="BH7" s="20">
        <f aca="true" t="shared" si="14" ref="BH7:BH37">V7+AO7</f>
        <v>5938527</v>
      </c>
    </row>
    <row r="8" spans="1:60" ht="13.5">
      <c r="A8" s="49" t="s">
        <v>126</v>
      </c>
      <c r="B8" s="49" t="s">
        <v>129</v>
      </c>
      <c r="C8" s="50" t="s">
        <v>130</v>
      </c>
      <c r="D8" s="20">
        <f t="shared" si="0"/>
        <v>2669</v>
      </c>
      <c r="E8" s="20">
        <f t="shared" si="1"/>
        <v>2669</v>
      </c>
      <c r="F8" s="21">
        <v>2669</v>
      </c>
      <c r="G8" s="21">
        <v>0</v>
      </c>
      <c r="H8" s="21">
        <v>0</v>
      </c>
      <c r="I8" s="21">
        <v>0</v>
      </c>
      <c r="J8" s="21">
        <v>0</v>
      </c>
      <c r="K8" s="20">
        <f t="shared" si="2"/>
        <v>1147028</v>
      </c>
      <c r="L8" s="21">
        <v>675653</v>
      </c>
      <c r="M8" s="21">
        <f t="shared" si="3"/>
        <v>422943</v>
      </c>
      <c r="N8" s="21">
        <v>34908</v>
      </c>
      <c r="O8" s="21">
        <v>349318</v>
      </c>
      <c r="P8" s="21">
        <v>38717</v>
      </c>
      <c r="Q8" s="21">
        <v>21095</v>
      </c>
      <c r="R8" s="21">
        <v>27337</v>
      </c>
      <c r="S8" s="21">
        <v>0</v>
      </c>
      <c r="T8" s="21">
        <v>0</v>
      </c>
      <c r="U8" s="21">
        <v>0</v>
      </c>
      <c r="V8" s="20">
        <f t="shared" si="4"/>
        <v>1149697</v>
      </c>
      <c r="W8" s="20">
        <f t="shared" si="5"/>
        <v>0</v>
      </c>
      <c r="X8" s="20">
        <f t="shared" si="6"/>
        <v>0</v>
      </c>
      <c r="Y8" s="21">
        <v>0</v>
      </c>
      <c r="Z8" s="21">
        <v>0</v>
      </c>
      <c r="AA8" s="21">
        <v>0</v>
      </c>
      <c r="AB8" s="21">
        <v>0</v>
      </c>
      <c r="AC8" s="21">
        <v>42094</v>
      </c>
      <c r="AD8" s="20">
        <f t="shared" si="7"/>
        <v>237615</v>
      </c>
      <c r="AE8" s="21">
        <v>63842</v>
      </c>
      <c r="AF8" s="21">
        <f t="shared" si="8"/>
        <v>0</v>
      </c>
      <c r="AG8" s="21">
        <v>0</v>
      </c>
      <c r="AH8" s="21">
        <v>0</v>
      </c>
      <c r="AI8" s="21">
        <v>0</v>
      </c>
      <c r="AJ8" s="21">
        <v>0</v>
      </c>
      <c r="AK8" s="21">
        <v>104679</v>
      </c>
      <c r="AL8" s="21">
        <v>69094</v>
      </c>
      <c r="AM8" s="21">
        <v>263403</v>
      </c>
      <c r="AN8" s="21">
        <v>0</v>
      </c>
      <c r="AO8" s="20">
        <f t="shared" si="9"/>
        <v>237615</v>
      </c>
      <c r="AP8" s="20">
        <f t="shared" si="10"/>
        <v>2669</v>
      </c>
      <c r="AQ8" s="20">
        <f t="shared" si="10"/>
        <v>2669</v>
      </c>
      <c r="AR8" s="20">
        <f t="shared" si="10"/>
        <v>2669</v>
      </c>
      <c r="AS8" s="20">
        <f t="shared" si="10"/>
        <v>0</v>
      </c>
      <c r="AT8" s="20">
        <f t="shared" si="10"/>
        <v>0</v>
      </c>
      <c r="AU8" s="20">
        <f t="shared" si="11"/>
        <v>0</v>
      </c>
      <c r="AV8" s="20">
        <f t="shared" si="11"/>
        <v>42094</v>
      </c>
      <c r="AW8" s="20">
        <f t="shared" si="11"/>
        <v>1384643</v>
      </c>
      <c r="AX8" s="20">
        <f t="shared" si="11"/>
        <v>739495</v>
      </c>
      <c r="AY8" s="20">
        <f t="shared" si="11"/>
        <v>422943</v>
      </c>
      <c r="AZ8" s="20">
        <f t="shared" si="11"/>
        <v>34908</v>
      </c>
      <c r="BA8" s="20">
        <f t="shared" si="12"/>
        <v>349318</v>
      </c>
      <c r="BB8" s="20">
        <f t="shared" si="12"/>
        <v>38717</v>
      </c>
      <c r="BC8" s="20">
        <f t="shared" si="12"/>
        <v>21095</v>
      </c>
      <c r="BD8" s="20">
        <f t="shared" si="12"/>
        <v>132016</v>
      </c>
      <c r="BE8" s="20">
        <f t="shared" si="12"/>
        <v>69094</v>
      </c>
      <c r="BF8" s="20">
        <f t="shared" si="12"/>
        <v>263403</v>
      </c>
      <c r="BG8" s="20">
        <f t="shared" si="13"/>
        <v>0</v>
      </c>
      <c r="BH8" s="20">
        <f t="shared" si="14"/>
        <v>1387312</v>
      </c>
    </row>
    <row r="9" spans="1:60" ht="13.5">
      <c r="A9" s="49" t="s">
        <v>126</v>
      </c>
      <c r="B9" s="49" t="s">
        <v>131</v>
      </c>
      <c r="C9" s="50" t="s">
        <v>132</v>
      </c>
      <c r="D9" s="20">
        <f t="shared" si="0"/>
        <v>1279396</v>
      </c>
      <c r="E9" s="20">
        <f t="shared" si="1"/>
        <v>1279396</v>
      </c>
      <c r="F9" s="21">
        <v>1279396</v>
      </c>
      <c r="G9" s="21">
        <v>0</v>
      </c>
      <c r="H9" s="21">
        <v>0</v>
      </c>
      <c r="I9" s="21">
        <v>0</v>
      </c>
      <c r="J9" s="21">
        <v>0</v>
      </c>
      <c r="K9" s="20">
        <f t="shared" si="2"/>
        <v>1332332</v>
      </c>
      <c r="L9" s="21">
        <v>524471</v>
      </c>
      <c r="M9" s="21">
        <f t="shared" si="3"/>
        <v>387364</v>
      </c>
      <c r="N9" s="21">
        <v>28049</v>
      </c>
      <c r="O9" s="21">
        <v>295919</v>
      </c>
      <c r="P9" s="21">
        <v>63396</v>
      </c>
      <c r="Q9" s="21">
        <v>9000</v>
      </c>
      <c r="R9" s="21">
        <v>411497</v>
      </c>
      <c r="S9" s="21">
        <v>0</v>
      </c>
      <c r="T9" s="21">
        <v>0</v>
      </c>
      <c r="U9" s="21">
        <v>0</v>
      </c>
      <c r="V9" s="20">
        <f t="shared" si="4"/>
        <v>2611728</v>
      </c>
      <c r="W9" s="20">
        <f t="shared" si="5"/>
        <v>0</v>
      </c>
      <c r="X9" s="20">
        <f t="shared" si="6"/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0">
        <f t="shared" si="7"/>
        <v>404714</v>
      </c>
      <c r="AE9" s="21">
        <v>282215</v>
      </c>
      <c r="AF9" s="21">
        <f t="shared" si="8"/>
        <v>103058</v>
      </c>
      <c r="AG9" s="21">
        <v>8716</v>
      </c>
      <c r="AH9" s="21">
        <v>88174</v>
      </c>
      <c r="AI9" s="21">
        <v>6168</v>
      </c>
      <c r="AJ9" s="21">
        <v>8883</v>
      </c>
      <c r="AK9" s="21">
        <v>10558</v>
      </c>
      <c r="AL9" s="21">
        <v>0</v>
      </c>
      <c r="AM9" s="21">
        <v>0</v>
      </c>
      <c r="AN9" s="21">
        <v>0</v>
      </c>
      <c r="AO9" s="20">
        <f t="shared" si="9"/>
        <v>404714</v>
      </c>
      <c r="AP9" s="20">
        <f t="shared" si="10"/>
        <v>1279396</v>
      </c>
      <c r="AQ9" s="20">
        <f t="shared" si="10"/>
        <v>1279396</v>
      </c>
      <c r="AR9" s="20">
        <f t="shared" si="10"/>
        <v>1279396</v>
      </c>
      <c r="AS9" s="20">
        <f t="shared" si="10"/>
        <v>0</v>
      </c>
      <c r="AT9" s="20">
        <f t="shared" si="10"/>
        <v>0</v>
      </c>
      <c r="AU9" s="20">
        <f t="shared" si="11"/>
        <v>0</v>
      </c>
      <c r="AV9" s="20">
        <f t="shared" si="11"/>
        <v>0</v>
      </c>
      <c r="AW9" s="20">
        <f t="shared" si="11"/>
        <v>1737046</v>
      </c>
      <c r="AX9" s="20">
        <f t="shared" si="11"/>
        <v>806686</v>
      </c>
      <c r="AY9" s="20">
        <f t="shared" si="11"/>
        <v>490422</v>
      </c>
      <c r="AZ9" s="20">
        <f t="shared" si="11"/>
        <v>36765</v>
      </c>
      <c r="BA9" s="20">
        <f t="shared" si="12"/>
        <v>384093</v>
      </c>
      <c r="BB9" s="20">
        <f t="shared" si="12"/>
        <v>69564</v>
      </c>
      <c r="BC9" s="20">
        <f t="shared" si="12"/>
        <v>17883</v>
      </c>
      <c r="BD9" s="20">
        <f t="shared" si="12"/>
        <v>422055</v>
      </c>
      <c r="BE9" s="20">
        <f t="shared" si="12"/>
        <v>0</v>
      </c>
      <c r="BF9" s="20">
        <f t="shared" si="12"/>
        <v>0</v>
      </c>
      <c r="BG9" s="20">
        <f t="shared" si="13"/>
        <v>0</v>
      </c>
      <c r="BH9" s="20">
        <f t="shared" si="14"/>
        <v>3016442</v>
      </c>
    </row>
    <row r="10" spans="1:60" ht="13.5">
      <c r="A10" s="49" t="s">
        <v>126</v>
      </c>
      <c r="B10" s="49" t="s">
        <v>133</v>
      </c>
      <c r="C10" s="50" t="s">
        <v>134</v>
      </c>
      <c r="D10" s="20">
        <f t="shared" si="0"/>
        <v>626424</v>
      </c>
      <c r="E10" s="20">
        <f t="shared" si="1"/>
        <v>626424</v>
      </c>
      <c r="F10" s="21">
        <v>610993</v>
      </c>
      <c r="G10" s="21">
        <v>0</v>
      </c>
      <c r="H10" s="21">
        <v>15431</v>
      </c>
      <c r="I10" s="21">
        <v>0</v>
      </c>
      <c r="J10" s="21">
        <v>0</v>
      </c>
      <c r="K10" s="20">
        <f t="shared" si="2"/>
        <v>826866</v>
      </c>
      <c r="L10" s="21">
        <v>133007</v>
      </c>
      <c r="M10" s="21">
        <f t="shared" si="3"/>
        <v>211309</v>
      </c>
      <c r="N10" s="21">
        <v>0</v>
      </c>
      <c r="O10" s="21">
        <v>167994</v>
      </c>
      <c r="P10" s="21">
        <v>43315</v>
      </c>
      <c r="Q10" s="21">
        <v>26213</v>
      </c>
      <c r="R10" s="21">
        <v>456337</v>
      </c>
      <c r="S10" s="21">
        <v>0</v>
      </c>
      <c r="T10" s="21">
        <v>0</v>
      </c>
      <c r="U10" s="21">
        <v>101484</v>
      </c>
      <c r="V10" s="20">
        <f t="shared" si="4"/>
        <v>1554774</v>
      </c>
      <c r="W10" s="20">
        <f t="shared" si="5"/>
        <v>0</v>
      </c>
      <c r="X10" s="20">
        <f t="shared" si="6"/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0">
        <f t="shared" si="7"/>
        <v>280560</v>
      </c>
      <c r="AE10" s="21">
        <v>209765</v>
      </c>
      <c r="AF10" s="21">
        <f t="shared" si="8"/>
        <v>45824</v>
      </c>
      <c r="AG10" s="21">
        <v>5556</v>
      </c>
      <c r="AH10" s="21">
        <v>40268</v>
      </c>
      <c r="AI10" s="21">
        <v>0</v>
      </c>
      <c r="AJ10" s="21">
        <v>0</v>
      </c>
      <c r="AK10" s="21">
        <v>24971</v>
      </c>
      <c r="AL10" s="21">
        <v>0</v>
      </c>
      <c r="AM10" s="21">
        <v>0</v>
      </c>
      <c r="AN10" s="21">
        <v>11792</v>
      </c>
      <c r="AO10" s="20">
        <f t="shared" si="9"/>
        <v>292352</v>
      </c>
      <c r="AP10" s="20">
        <f t="shared" si="10"/>
        <v>626424</v>
      </c>
      <c r="AQ10" s="20">
        <f t="shared" si="10"/>
        <v>626424</v>
      </c>
      <c r="AR10" s="20">
        <f t="shared" si="10"/>
        <v>610993</v>
      </c>
      <c r="AS10" s="20">
        <f t="shared" si="10"/>
        <v>0</v>
      </c>
      <c r="AT10" s="20">
        <f t="shared" si="10"/>
        <v>15431</v>
      </c>
      <c r="AU10" s="20">
        <f t="shared" si="11"/>
        <v>0</v>
      </c>
      <c r="AV10" s="20">
        <f t="shared" si="11"/>
        <v>0</v>
      </c>
      <c r="AW10" s="20">
        <f t="shared" si="11"/>
        <v>1107426</v>
      </c>
      <c r="AX10" s="20">
        <f t="shared" si="11"/>
        <v>342772</v>
      </c>
      <c r="AY10" s="20">
        <f t="shared" si="11"/>
        <v>257133</v>
      </c>
      <c r="AZ10" s="20">
        <f t="shared" si="11"/>
        <v>5556</v>
      </c>
      <c r="BA10" s="20">
        <f t="shared" si="12"/>
        <v>208262</v>
      </c>
      <c r="BB10" s="20">
        <f t="shared" si="12"/>
        <v>43315</v>
      </c>
      <c r="BC10" s="20">
        <f t="shared" si="12"/>
        <v>26213</v>
      </c>
      <c r="BD10" s="20">
        <f t="shared" si="12"/>
        <v>481308</v>
      </c>
      <c r="BE10" s="20">
        <f t="shared" si="12"/>
        <v>0</v>
      </c>
      <c r="BF10" s="20">
        <f t="shared" si="12"/>
        <v>0</v>
      </c>
      <c r="BG10" s="20">
        <f t="shared" si="13"/>
        <v>113276</v>
      </c>
      <c r="BH10" s="20">
        <f t="shared" si="14"/>
        <v>1847126</v>
      </c>
    </row>
    <row r="11" spans="1:60" ht="13.5">
      <c r="A11" s="49" t="s">
        <v>126</v>
      </c>
      <c r="B11" s="49" t="s">
        <v>135</v>
      </c>
      <c r="C11" s="50" t="s">
        <v>136</v>
      </c>
      <c r="D11" s="20">
        <f t="shared" si="0"/>
        <v>1337362</v>
      </c>
      <c r="E11" s="20">
        <f t="shared" si="1"/>
        <v>1311577</v>
      </c>
      <c r="F11" s="21">
        <v>1311577</v>
      </c>
      <c r="G11" s="21">
        <v>0</v>
      </c>
      <c r="H11" s="21">
        <v>0</v>
      </c>
      <c r="I11" s="21">
        <v>25785</v>
      </c>
      <c r="J11" s="21">
        <v>0</v>
      </c>
      <c r="K11" s="20">
        <f t="shared" si="2"/>
        <v>1462694</v>
      </c>
      <c r="L11" s="21">
        <v>975292</v>
      </c>
      <c r="M11" s="21">
        <f t="shared" si="3"/>
        <v>440415</v>
      </c>
      <c r="N11" s="21">
        <v>59579</v>
      </c>
      <c r="O11" s="21">
        <v>287098</v>
      </c>
      <c r="P11" s="21">
        <v>93738</v>
      </c>
      <c r="Q11" s="21">
        <v>46987</v>
      </c>
      <c r="R11" s="21">
        <v>0</v>
      </c>
      <c r="S11" s="21">
        <v>0</v>
      </c>
      <c r="T11" s="21">
        <v>0</v>
      </c>
      <c r="U11" s="21">
        <v>0</v>
      </c>
      <c r="V11" s="20">
        <f t="shared" si="4"/>
        <v>2800056</v>
      </c>
      <c r="W11" s="20">
        <f t="shared" si="5"/>
        <v>0</v>
      </c>
      <c r="X11" s="20">
        <f t="shared" si="6"/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0">
        <f t="shared" si="7"/>
        <v>679739</v>
      </c>
      <c r="AE11" s="21">
        <v>151482</v>
      </c>
      <c r="AF11" s="21">
        <f t="shared" si="8"/>
        <v>39499</v>
      </c>
      <c r="AG11" s="21">
        <v>23100</v>
      </c>
      <c r="AH11" s="21">
        <v>16399</v>
      </c>
      <c r="AI11" s="21">
        <v>0</v>
      </c>
      <c r="AJ11" s="21">
        <v>0</v>
      </c>
      <c r="AK11" s="21">
        <v>415301</v>
      </c>
      <c r="AL11" s="21">
        <v>73457</v>
      </c>
      <c r="AM11" s="21">
        <v>0</v>
      </c>
      <c r="AN11" s="21">
        <v>0</v>
      </c>
      <c r="AO11" s="20">
        <f t="shared" si="9"/>
        <v>679739</v>
      </c>
      <c r="AP11" s="20">
        <f t="shared" si="10"/>
        <v>1337362</v>
      </c>
      <c r="AQ11" s="20">
        <f t="shared" si="10"/>
        <v>1311577</v>
      </c>
      <c r="AR11" s="20">
        <f t="shared" si="10"/>
        <v>1311577</v>
      </c>
      <c r="AS11" s="20">
        <f t="shared" si="10"/>
        <v>0</v>
      </c>
      <c r="AT11" s="20">
        <f t="shared" si="10"/>
        <v>0</v>
      </c>
      <c r="AU11" s="20">
        <f t="shared" si="11"/>
        <v>25785</v>
      </c>
      <c r="AV11" s="20">
        <f t="shared" si="11"/>
        <v>0</v>
      </c>
      <c r="AW11" s="20">
        <f t="shared" si="11"/>
        <v>2142433</v>
      </c>
      <c r="AX11" s="20">
        <f t="shared" si="11"/>
        <v>1126774</v>
      </c>
      <c r="AY11" s="20">
        <f t="shared" si="11"/>
        <v>479914</v>
      </c>
      <c r="AZ11" s="20">
        <f t="shared" si="11"/>
        <v>82679</v>
      </c>
      <c r="BA11" s="20">
        <f t="shared" si="12"/>
        <v>303497</v>
      </c>
      <c r="BB11" s="20">
        <f t="shared" si="12"/>
        <v>93738</v>
      </c>
      <c r="BC11" s="20">
        <f t="shared" si="12"/>
        <v>46987</v>
      </c>
      <c r="BD11" s="20">
        <f t="shared" si="12"/>
        <v>415301</v>
      </c>
      <c r="BE11" s="20">
        <f t="shared" si="12"/>
        <v>73457</v>
      </c>
      <c r="BF11" s="20">
        <f t="shared" si="12"/>
        <v>0</v>
      </c>
      <c r="BG11" s="20">
        <f t="shared" si="13"/>
        <v>0</v>
      </c>
      <c r="BH11" s="20">
        <f t="shared" si="14"/>
        <v>3479795</v>
      </c>
    </row>
    <row r="12" spans="1:60" ht="13.5">
      <c r="A12" s="49" t="s">
        <v>126</v>
      </c>
      <c r="B12" s="49" t="s">
        <v>137</v>
      </c>
      <c r="C12" s="50" t="s">
        <v>138</v>
      </c>
      <c r="D12" s="20">
        <f t="shared" si="0"/>
        <v>924252</v>
      </c>
      <c r="E12" s="20">
        <f t="shared" si="1"/>
        <v>807340</v>
      </c>
      <c r="F12" s="21">
        <v>799550</v>
      </c>
      <c r="G12" s="21">
        <v>0</v>
      </c>
      <c r="H12" s="21">
        <v>7790</v>
      </c>
      <c r="I12" s="21">
        <v>116912</v>
      </c>
      <c r="J12" s="21">
        <v>0</v>
      </c>
      <c r="K12" s="20">
        <f t="shared" si="2"/>
        <v>1046562</v>
      </c>
      <c r="L12" s="21">
        <v>706295</v>
      </c>
      <c r="M12" s="21">
        <f t="shared" si="3"/>
        <v>279082</v>
      </c>
      <c r="N12" s="21">
        <v>22601</v>
      </c>
      <c r="O12" s="21">
        <v>211117</v>
      </c>
      <c r="P12" s="21">
        <v>45364</v>
      </c>
      <c r="Q12" s="21">
        <v>23517</v>
      </c>
      <c r="R12" s="21">
        <v>37668</v>
      </c>
      <c r="S12" s="21">
        <v>0</v>
      </c>
      <c r="T12" s="21">
        <v>0</v>
      </c>
      <c r="U12" s="21">
        <v>113746</v>
      </c>
      <c r="V12" s="20">
        <f t="shared" si="4"/>
        <v>2084560</v>
      </c>
      <c r="W12" s="20">
        <f t="shared" si="5"/>
        <v>0</v>
      </c>
      <c r="X12" s="20">
        <f t="shared" si="6"/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0">
        <f t="shared" si="7"/>
        <v>409984</v>
      </c>
      <c r="AE12" s="21">
        <v>63096</v>
      </c>
      <c r="AF12" s="21">
        <f t="shared" si="8"/>
        <v>76888</v>
      </c>
      <c r="AG12" s="21">
        <v>0</v>
      </c>
      <c r="AH12" s="21">
        <v>76888</v>
      </c>
      <c r="AI12" s="21">
        <v>0</v>
      </c>
      <c r="AJ12" s="21">
        <v>0</v>
      </c>
      <c r="AK12" s="21">
        <v>270000</v>
      </c>
      <c r="AL12" s="21">
        <v>0</v>
      </c>
      <c r="AM12" s="21">
        <v>0</v>
      </c>
      <c r="AN12" s="21">
        <v>3998</v>
      </c>
      <c r="AO12" s="20">
        <f t="shared" si="9"/>
        <v>413982</v>
      </c>
      <c r="AP12" s="20">
        <f t="shared" si="10"/>
        <v>924252</v>
      </c>
      <c r="AQ12" s="20">
        <f t="shared" si="10"/>
        <v>807340</v>
      </c>
      <c r="AR12" s="20">
        <f t="shared" si="10"/>
        <v>799550</v>
      </c>
      <c r="AS12" s="20">
        <f t="shared" si="10"/>
        <v>0</v>
      </c>
      <c r="AT12" s="20">
        <f t="shared" si="10"/>
        <v>7790</v>
      </c>
      <c r="AU12" s="20">
        <f t="shared" si="11"/>
        <v>116912</v>
      </c>
      <c r="AV12" s="20">
        <f t="shared" si="11"/>
        <v>0</v>
      </c>
      <c r="AW12" s="20">
        <f t="shared" si="11"/>
        <v>1456546</v>
      </c>
      <c r="AX12" s="20">
        <f t="shared" si="11"/>
        <v>769391</v>
      </c>
      <c r="AY12" s="20">
        <f t="shared" si="11"/>
        <v>355970</v>
      </c>
      <c r="AZ12" s="20">
        <f t="shared" si="11"/>
        <v>22601</v>
      </c>
      <c r="BA12" s="20">
        <f t="shared" si="12"/>
        <v>288005</v>
      </c>
      <c r="BB12" s="20">
        <f t="shared" si="12"/>
        <v>45364</v>
      </c>
      <c r="BC12" s="20">
        <f t="shared" si="12"/>
        <v>23517</v>
      </c>
      <c r="BD12" s="20">
        <f t="shared" si="12"/>
        <v>307668</v>
      </c>
      <c r="BE12" s="20">
        <f t="shared" si="12"/>
        <v>0</v>
      </c>
      <c r="BF12" s="20">
        <f t="shared" si="12"/>
        <v>0</v>
      </c>
      <c r="BG12" s="20">
        <f t="shared" si="13"/>
        <v>117744</v>
      </c>
      <c r="BH12" s="20">
        <f t="shared" si="14"/>
        <v>2498542</v>
      </c>
    </row>
    <row r="13" spans="1:60" ht="13.5">
      <c r="A13" s="49" t="s">
        <v>126</v>
      </c>
      <c r="B13" s="49" t="s">
        <v>139</v>
      </c>
      <c r="C13" s="50" t="s">
        <v>140</v>
      </c>
      <c r="D13" s="20">
        <f t="shared" si="0"/>
        <v>899</v>
      </c>
      <c r="E13" s="20">
        <f t="shared" si="1"/>
        <v>899</v>
      </c>
      <c r="F13" s="21">
        <v>0</v>
      </c>
      <c r="G13" s="21">
        <v>0</v>
      </c>
      <c r="H13" s="21">
        <v>899</v>
      </c>
      <c r="I13" s="21">
        <v>0</v>
      </c>
      <c r="J13" s="21">
        <v>0</v>
      </c>
      <c r="K13" s="20">
        <f t="shared" si="2"/>
        <v>416952</v>
      </c>
      <c r="L13" s="21">
        <v>102742</v>
      </c>
      <c r="M13" s="21">
        <f t="shared" si="3"/>
        <v>106359</v>
      </c>
      <c r="N13" s="21">
        <v>835</v>
      </c>
      <c r="O13" s="21">
        <v>105284</v>
      </c>
      <c r="P13" s="21">
        <v>240</v>
      </c>
      <c r="Q13" s="21">
        <v>0</v>
      </c>
      <c r="R13" s="21">
        <v>207851</v>
      </c>
      <c r="S13" s="21">
        <v>0</v>
      </c>
      <c r="T13" s="21">
        <v>0</v>
      </c>
      <c r="U13" s="21">
        <v>54861</v>
      </c>
      <c r="V13" s="20">
        <f t="shared" si="4"/>
        <v>472712</v>
      </c>
      <c r="W13" s="20">
        <f t="shared" si="5"/>
        <v>0</v>
      </c>
      <c r="X13" s="20">
        <f t="shared" si="6"/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0">
        <f t="shared" si="7"/>
        <v>105919</v>
      </c>
      <c r="AE13" s="21">
        <v>42942</v>
      </c>
      <c r="AF13" s="21">
        <f t="shared" si="8"/>
        <v>40697</v>
      </c>
      <c r="AG13" s="21">
        <v>0</v>
      </c>
      <c r="AH13" s="21">
        <v>40697</v>
      </c>
      <c r="AI13" s="21">
        <v>0</v>
      </c>
      <c r="AJ13" s="21">
        <v>0</v>
      </c>
      <c r="AK13" s="21">
        <v>22280</v>
      </c>
      <c r="AL13" s="21">
        <v>0</v>
      </c>
      <c r="AM13" s="21">
        <v>0</v>
      </c>
      <c r="AN13" s="21">
        <v>0</v>
      </c>
      <c r="AO13" s="20">
        <f t="shared" si="9"/>
        <v>105919</v>
      </c>
      <c r="AP13" s="20">
        <f t="shared" si="10"/>
        <v>899</v>
      </c>
      <c r="AQ13" s="20">
        <f t="shared" si="10"/>
        <v>899</v>
      </c>
      <c r="AR13" s="20">
        <f t="shared" si="10"/>
        <v>0</v>
      </c>
      <c r="AS13" s="20">
        <f t="shared" si="10"/>
        <v>0</v>
      </c>
      <c r="AT13" s="20">
        <f t="shared" si="10"/>
        <v>899</v>
      </c>
      <c r="AU13" s="20">
        <f t="shared" si="11"/>
        <v>0</v>
      </c>
      <c r="AV13" s="20">
        <f t="shared" si="11"/>
        <v>0</v>
      </c>
      <c r="AW13" s="20">
        <f t="shared" si="11"/>
        <v>522871</v>
      </c>
      <c r="AX13" s="20">
        <f t="shared" si="11"/>
        <v>145684</v>
      </c>
      <c r="AY13" s="20">
        <f t="shared" si="11"/>
        <v>147056</v>
      </c>
      <c r="AZ13" s="20">
        <f t="shared" si="11"/>
        <v>835</v>
      </c>
      <c r="BA13" s="20">
        <f t="shared" si="12"/>
        <v>145981</v>
      </c>
      <c r="BB13" s="20">
        <f t="shared" si="12"/>
        <v>240</v>
      </c>
      <c r="BC13" s="20">
        <f t="shared" si="12"/>
        <v>0</v>
      </c>
      <c r="BD13" s="20">
        <f t="shared" si="12"/>
        <v>230131</v>
      </c>
      <c r="BE13" s="20">
        <f t="shared" si="12"/>
        <v>0</v>
      </c>
      <c r="BF13" s="20">
        <f t="shared" si="12"/>
        <v>0</v>
      </c>
      <c r="BG13" s="20">
        <f t="shared" si="13"/>
        <v>54861</v>
      </c>
      <c r="BH13" s="20">
        <f t="shared" si="14"/>
        <v>578631</v>
      </c>
    </row>
    <row r="14" spans="1:60" ht="13.5">
      <c r="A14" s="49" t="s">
        <v>126</v>
      </c>
      <c r="B14" s="49" t="s">
        <v>141</v>
      </c>
      <c r="C14" s="50" t="s">
        <v>142</v>
      </c>
      <c r="D14" s="20">
        <f t="shared" si="0"/>
        <v>0</v>
      </c>
      <c r="E14" s="20">
        <f t="shared" si="1"/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0">
        <f t="shared" si="2"/>
        <v>635354</v>
      </c>
      <c r="L14" s="21">
        <v>382827</v>
      </c>
      <c r="M14" s="21">
        <f t="shared" si="3"/>
        <v>241442</v>
      </c>
      <c r="N14" s="21">
        <v>16793</v>
      </c>
      <c r="O14" s="21">
        <v>215600</v>
      </c>
      <c r="P14" s="21">
        <v>9049</v>
      </c>
      <c r="Q14" s="21">
        <v>11085</v>
      </c>
      <c r="R14" s="21">
        <v>0</v>
      </c>
      <c r="S14" s="21">
        <v>0</v>
      </c>
      <c r="T14" s="21">
        <v>0</v>
      </c>
      <c r="U14" s="21">
        <v>36926</v>
      </c>
      <c r="V14" s="20">
        <f t="shared" si="4"/>
        <v>672280</v>
      </c>
      <c r="W14" s="20">
        <f t="shared" si="5"/>
        <v>0</v>
      </c>
      <c r="X14" s="20">
        <f t="shared" si="6"/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23799</v>
      </c>
      <c r="AD14" s="20">
        <f t="shared" si="7"/>
        <v>8256</v>
      </c>
      <c r="AE14" s="21">
        <v>8256</v>
      </c>
      <c r="AF14" s="21">
        <f t="shared" si="8"/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153485</v>
      </c>
      <c r="AN14" s="21">
        <v>0</v>
      </c>
      <c r="AO14" s="20">
        <f t="shared" si="9"/>
        <v>8256</v>
      </c>
      <c r="AP14" s="20">
        <f t="shared" si="10"/>
        <v>0</v>
      </c>
      <c r="AQ14" s="20">
        <f t="shared" si="10"/>
        <v>0</v>
      </c>
      <c r="AR14" s="20">
        <f t="shared" si="10"/>
        <v>0</v>
      </c>
      <c r="AS14" s="20">
        <f t="shared" si="10"/>
        <v>0</v>
      </c>
      <c r="AT14" s="20">
        <f t="shared" si="10"/>
        <v>0</v>
      </c>
      <c r="AU14" s="20">
        <f t="shared" si="11"/>
        <v>0</v>
      </c>
      <c r="AV14" s="20">
        <f t="shared" si="11"/>
        <v>23799</v>
      </c>
      <c r="AW14" s="20">
        <f t="shared" si="11"/>
        <v>643610</v>
      </c>
      <c r="AX14" s="20">
        <f t="shared" si="11"/>
        <v>391083</v>
      </c>
      <c r="AY14" s="20">
        <f t="shared" si="11"/>
        <v>241442</v>
      </c>
      <c r="AZ14" s="20">
        <f t="shared" si="11"/>
        <v>16793</v>
      </c>
      <c r="BA14" s="20">
        <f t="shared" si="12"/>
        <v>215600</v>
      </c>
      <c r="BB14" s="20">
        <f t="shared" si="12"/>
        <v>9049</v>
      </c>
      <c r="BC14" s="20">
        <f t="shared" si="12"/>
        <v>11085</v>
      </c>
      <c r="BD14" s="20">
        <f t="shared" si="12"/>
        <v>0</v>
      </c>
      <c r="BE14" s="20">
        <f t="shared" si="12"/>
        <v>0</v>
      </c>
      <c r="BF14" s="20">
        <f t="shared" si="12"/>
        <v>153485</v>
      </c>
      <c r="BG14" s="20">
        <f t="shared" si="13"/>
        <v>36926</v>
      </c>
      <c r="BH14" s="20">
        <f t="shared" si="14"/>
        <v>680536</v>
      </c>
    </row>
    <row r="15" spans="1:60" ht="13.5">
      <c r="A15" s="49" t="s">
        <v>126</v>
      </c>
      <c r="B15" s="49" t="s">
        <v>143</v>
      </c>
      <c r="C15" s="50" t="s">
        <v>144</v>
      </c>
      <c r="D15" s="20">
        <f t="shared" si="0"/>
        <v>1601500</v>
      </c>
      <c r="E15" s="20">
        <f t="shared" si="1"/>
        <v>1601500</v>
      </c>
      <c r="F15" s="21">
        <v>1597839</v>
      </c>
      <c r="G15" s="21">
        <v>0</v>
      </c>
      <c r="H15" s="21">
        <v>3661</v>
      </c>
      <c r="I15" s="21">
        <v>0</v>
      </c>
      <c r="J15" s="21">
        <v>0</v>
      </c>
      <c r="K15" s="20">
        <f t="shared" si="2"/>
        <v>1650077</v>
      </c>
      <c r="L15" s="21">
        <v>231901</v>
      </c>
      <c r="M15" s="21">
        <f t="shared" si="3"/>
        <v>252807</v>
      </c>
      <c r="N15" s="21">
        <v>0</v>
      </c>
      <c r="O15" s="21">
        <v>252807</v>
      </c>
      <c r="P15" s="21">
        <v>0</v>
      </c>
      <c r="Q15" s="21">
        <v>0</v>
      </c>
      <c r="R15" s="21">
        <v>1165369</v>
      </c>
      <c r="S15" s="21">
        <v>0</v>
      </c>
      <c r="T15" s="21">
        <v>0</v>
      </c>
      <c r="U15" s="21">
        <v>49890</v>
      </c>
      <c r="V15" s="20">
        <f t="shared" si="4"/>
        <v>3301467</v>
      </c>
      <c r="W15" s="20">
        <f t="shared" si="5"/>
        <v>819536</v>
      </c>
      <c r="X15" s="20">
        <f t="shared" si="6"/>
        <v>819536</v>
      </c>
      <c r="Y15" s="21">
        <v>819536</v>
      </c>
      <c r="Z15" s="21">
        <v>0</v>
      </c>
      <c r="AA15" s="21">
        <v>0</v>
      </c>
      <c r="AB15" s="21">
        <v>0</v>
      </c>
      <c r="AC15" s="21">
        <v>0</v>
      </c>
      <c r="AD15" s="20">
        <f t="shared" si="7"/>
        <v>364451</v>
      </c>
      <c r="AE15" s="21">
        <v>87362</v>
      </c>
      <c r="AF15" s="21">
        <f t="shared" si="8"/>
        <v>66949</v>
      </c>
      <c r="AG15" s="21">
        <v>0</v>
      </c>
      <c r="AH15" s="21">
        <v>66949</v>
      </c>
      <c r="AI15" s="21">
        <v>0</v>
      </c>
      <c r="AJ15" s="21">
        <v>0</v>
      </c>
      <c r="AK15" s="21">
        <v>210140</v>
      </c>
      <c r="AL15" s="21">
        <v>0</v>
      </c>
      <c r="AM15" s="21">
        <v>0</v>
      </c>
      <c r="AN15" s="21">
        <v>13397</v>
      </c>
      <c r="AO15" s="20">
        <f t="shared" si="9"/>
        <v>1197384</v>
      </c>
      <c r="AP15" s="20">
        <f t="shared" si="10"/>
        <v>2421036</v>
      </c>
      <c r="AQ15" s="20">
        <f t="shared" si="10"/>
        <v>2421036</v>
      </c>
      <c r="AR15" s="20">
        <f t="shared" si="10"/>
        <v>2417375</v>
      </c>
      <c r="AS15" s="20">
        <f t="shared" si="10"/>
        <v>0</v>
      </c>
      <c r="AT15" s="20">
        <f t="shared" si="10"/>
        <v>3661</v>
      </c>
      <c r="AU15" s="20">
        <f t="shared" si="11"/>
        <v>0</v>
      </c>
      <c r="AV15" s="20">
        <f t="shared" si="11"/>
        <v>0</v>
      </c>
      <c r="AW15" s="20">
        <f t="shared" si="11"/>
        <v>2014528</v>
      </c>
      <c r="AX15" s="20">
        <f t="shared" si="11"/>
        <v>319263</v>
      </c>
      <c r="AY15" s="20">
        <f t="shared" si="11"/>
        <v>319756</v>
      </c>
      <c r="AZ15" s="20">
        <f t="shared" si="11"/>
        <v>0</v>
      </c>
      <c r="BA15" s="20">
        <f t="shared" si="12"/>
        <v>319756</v>
      </c>
      <c r="BB15" s="20">
        <f t="shared" si="12"/>
        <v>0</v>
      </c>
      <c r="BC15" s="20">
        <f t="shared" si="12"/>
        <v>0</v>
      </c>
      <c r="BD15" s="20">
        <f t="shared" si="12"/>
        <v>1375509</v>
      </c>
      <c r="BE15" s="20">
        <f t="shared" si="12"/>
        <v>0</v>
      </c>
      <c r="BF15" s="20">
        <f t="shared" si="12"/>
        <v>0</v>
      </c>
      <c r="BG15" s="20">
        <f t="shared" si="13"/>
        <v>63287</v>
      </c>
      <c r="BH15" s="20">
        <f t="shared" si="14"/>
        <v>4498851</v>
      </c>
    </row>
    <row r="16" spans="1:60" ht="13.5">
      <c r="A16" s="49" t="s">
        <v>126</v>
      </c>
      <c r="B16" s="49" t="s">
        <v>145</v>
      </c>
      <c r="C16" s="50" t="s">
        <v>146</v>
      </c>
      <c r="D16" s="20">
        <f t="shared" si="0"/>
        <v>0</v>
      </c>
      <c r="E16" s="20">
        <f t="shared" si="1"/>
        <v>0</v>
      </c>
      <c r="F16" s="21">
        <v>0</v>
      </c>
      <c r="G16" s="21">
        <v>0</v>
      </c>
      <c r="H16" s="21">
        <v>0</v>
      </c>
      <c r="I16" s="21">
        <v>0</v>
      </c>
      <c r="J16" s="21">
        <v>7614</v>
      </c>
      <c r="K16" s="20">
        <f t="shared" si="2"/>
        <v>388162</v>
      </c>
      <c r="L16" s="21">
        <v>315766</v>
      </c>
      <c r="M16" s="21">
        <f t="shared" si="3"/>
        <v>39164</v>
      </c>
      <c r="N16" s="21">
        <v>12304</v>
      </c>
      <c r="O16" s="21">
        <v>0</v>
      </c>
      <c r="P16" s="21">
        <v>26860</v>
      </c>
      <c r="Q16" s="21">
        <v>15851</v>
      </c>
      <c r="R16" s="21">
        <v>17381</v>
      </c>
      <c r="S16" s="21">
        <v>0</v>
      </c>
      <c r="T16" s="21">
        <v>337318</v>
      </c>
      <c r="U16" s="21">
        <v>0</v>
      </c>
      <c r="V16" s="20">
        <f t="shared" si="4"/>
        <v>388162</v>
      </c>
      <c r="W16" s="20">
        <f t="shared" si="5"/>
        <v>0</v>
      </c>
      <c r="X16" s="20">
        <f t="shared" si="6"/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31913</v>
      </c>
      <c r="AD16" s="20">
        <f t="shared" si="7"/>
        <v>69604</v>
      </c>
      <c r="AE16" s="21">
        <v>0</v>
      </c>
      <c r="AF16" s="21">
        <f t="shared" si="8"/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54904</v>
      </c>
      <c r="AL16" s="21">
        <v>14700</v>
      </c>
      <c r="AM16" s="21">
        <v>176582</v>
      </c>
      <c r="AN16" s="21">
        <v>0</v>
      </c>
      <c r="AO16" s="20">
        <f t="shared" si="9"/>
        <v>69604</v>
      </c>
      <c r="AP16" s="20">
        <f t="shared" si="10"/>
        <v>0</v>
      </c>
      <c r="AQ16" s="20">
        <f t="shared" si="10"/>
        <v>0</v>
      </c>
      <c r="AR16" s="20">
        <f t="shared" si="10"/>
        <v>0</v>
      </c>
      <c r="AS16" s="20">
        <f t="shared" si="10"/>
        <v>0</v>
      </c>
      <c r="AT16" s="20">
        <f t="shared" si="10"/>
        <v>0</v>
      </c>
      <c r="AU16" s="20">
        <f t="shared" si="11"/>
        <v>0</v>
      </c>
      <c r="AV16" s="20">
        <f t="shared" si="11"/>
        <v>39527</v>
      </c>
      <c r="AW16" s="20">
        <f t="shared" si="11"/>
        <v>457766</v>
      </c>
      <c r="AX16" s="20">
        <f t="shared" si="11"/>
        <v>315766</v>
      </c>
      <c r="AY16" s="20">
        <f t="shared" si="11"/>
        <v>39164</v>
      </c>
      <c r="AZ16" s="20">
        <f t="shared" si="11"/>
        <v>12304</v>
      </c>
      <c r="BA16" s="20">
        <f t="shared" si="12"/>
        <v>0</v>
      </c>
      <c r="BB16" s="20">
        <f t="shared" si="12"/>
        <v>26860</v>
      </c>
      <c r="BC16" s="20">
        <f t="shared" si="12"/>
        <v>15851</v>
      </c>
      <c r="BD16" s="20">
        <f t="shared" si="12"/>
        <v>72285</v>
      </c>
      <c r="BE16" s="20">
        <f t="shared" si="12"/>
        <v>14700</v>
      </c>
      <c r="BF16" s="20">
        <f t="shared" si="12"/>
        <v>513900</v>
      </c>
      <c r="BG16" s="20">
        <f t="shared" si="13"/>
        <v>0</v>
      </c>
      <c r="BH16" s="20">
        <f t="shared" si="14"/>
        <v>457766</v>
      </c>
    </row>
    <row r="17" spans="1:60" ht="13.5">
      <c r="A17" s="49" t="s">
        <v>126</v>
      </c>
      <c r="B17" s="49" t="s">
        <v>147</v>
      </c>
      <c r="C17" s="50" t="s">
        <v>148</v>
      </c>
      <c r="D17" s="20">
        <f t="shared" si="0"/>
        <v>0</v>
      </c>
      <c r="E17" s="20">
        <f t="shared" si="1"/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0">
        <f t="shared" si="2"/>
        <v>23003</v>
      </c>
      <c r="L17" s="21">
        <v>0</v>
      </c>
      <c r="M17" s="21">
        <f t="shared" si="3"/>
        <v>0</v>
      </c>
      <c r="N17" s="21">
        <v>0</v>
      </c>
      <c r="O17" s="21">
        <v>0</v>
      </c>
      <c r="P17" s="21">
        <v>0</v>
      </c>
      <c r="Q17" s="21">
        <v>0</v>
      </c>
      <c r="R17" s="21">
        <v>23003</v>
      </c>
      <c r="S17" s="21">
        <v>0</v>
      </c>
      <c r="T17" s="21">
        <v>0</v>
      </c>
      <c r="U17" s="21">
        <v>2177</v>
      </c>
      <c r="V17" s="20">
        <f t="shared" si="4"/>
        <v>25180</v>
      </c>
      <c r="W17" s="20">
        <f t="shared" si="5"/>
        <v>0</v>
      </c>
      <c r="X17" s="20">
        <f t="shared" si="6"/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0">
        <f t="shared" si="7"/>
        <v>3000</v>
      </c>
      <c r="AE17" s="21">
        <v>0</v>
      </c>
      <c r="AF17" s="21">
        <f t="shared" si="8"/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3000</v>
      </c>
      <c r="AL17" s="21">
        <v>0</v>
      </c>
      <c r="AM17" s="21">
        <v>0</v>
      </c>
      <c r="AN17" s="21">
        <v>13</v>
      </c>
      <c r="AO17" s="20">
        <f t="shared" si="9"/>
        <v>3013</v>
      </c>
      <c r="AP17" s="20">
        <f t="shared" si="10"/>
        <v>0</v>
      </c>
      <c r="AQ17" s="20">
        <f t="shared" si="10"/>
        <v>0</v>
      </c>
      <c r="AR17" s="20">
        <f t="shared" si="10"/>
        <v>0</v>
      </c>
      <c r="AS17" s="20">
        <f t="shared" si="10"/>
        <v>0</v>
      </c>
      <c r="AT17" s="20">
        <f t="shared" si="10"/>
        <v>0</v>
      </c>
      <c r="AU17" s="20">
        <f t="shared" si="11"/>
        <v>0</v>
      </c>
      <c r="AV17" s="20">
        <f t="shared" si="11"/>
        <v>0</v>
      </c>
      <c r="AW17" s="20">
        <f t="shared" si="11"/>
        <v>26003</v>
      </c>
      <c r="AX17" s="20">
        <f t="shared" si="11"/>
        <v>0</v>
      </c>
      <c r="AY17" s="20">
        <f t="shared" si="11"/>
        <v>0</v>
      </c>
      <c r="AZ17" s="20">
        <f t="shared" si="11"/>
        <v>0</v>
      </c>
      <c r="BA17" s="20">
        <f t="shared" si="12"/>
        <v>0</v>
      </c>
      <c r="BB17" s="20">
        <f t="shared" si="12"/>
        <v>0</v>
      </c>
      <c r="BC17" s="20">
        <f t="shared" si="12"/>
        <v>0</v>
      </c>
      <c r="BD17" s="20">
        <f t="shared" si="12"/>
        <v>26003</v>
      </c>
      <c r="BE17" s="20">
        <f t="shared" si="12"/>
        <v>0</v>
      </c>
      <c r="BF17" s="20">
        <f t="shared" si="12"/>
        <v>0</v>
      </c>
      <c r="BG17" s="20">
        <f t="shared" si="13"/>
        <v>2190</v>
      </c>
      <c r="BH17" s="20">
        <f t="shared" si="14"/>
        <v>28193</v>
      </c>
    </row>
    <row r="18" spans="1:60" ht="13.5">
      <c r="A18" s="49" t="s">
        <v>126</v>
      </c>
      <c r="B18" s="49" t="s">
        <v>149</v>
      </c>
      <c r="C18" s="50" t="s">
        <v>150</v>
      </c>
      <c r="D18" s="20">
        <f t="shared" si="0"/>
        <v>0</v>
      </c>
      <c r="E18" s="20">
        <f t="shared" si="1"/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0">
        <f t="shared" si="2"/>
        <v>68987</v>
      </c>
      <c r="L18" s="21">
        <v>297</v>
      </c>
      <c r="M18" s="21">
        <f t="shared" si="3"/>
        <v>0</v>
      </c>
      <c r="N18" s="21">
        <v>0</v>
      </c>
      <c r="O18" s="21">
        <v>0</v>
      </c>
      <c r="P18" s="21">
        <v>0</v>
      </c>
      <c r="Q18" s="21">
        <v>0</v>
      </c>
      <c r="R18" s="21">
        <v>67110</v>
      </c>
      <c r="S18" s="21">
        <v>1580</v>
      </c>
      <c r="T18" s="21">
        <v>0</v>
      </c>
      <c r="U18" s="21">
        <v>0</v>
      </c>
      <c r="V18" s="20">
        <f t="shared" si="4"/>
        <v>68987</v>
      </c>
      <c r="W18" s="20">
        <f t="shared" si="5"/>
        <v>0</v>
      </c>
      <c r="X18" s="20">
        <f t="shared" si="6"/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0">
        <f t="shared" si="7"/>
        <v>1710</v>
      </c>
      <c r="AE18" s="21">
        <v>0</v>
      </c>
      <c r="AF18" s="21">
        <f t="shared" si="8"/>
        <v>1583</v>
      </c>
      <c r="AG18" s="21">
        <v>0</v>
      </c>
      <c r="AH18" s="21">
        <v>1583</v>
      </c>
      <c r="AI18" s="21">
        <v>0</v>
      </c>
      <c r="AJ18" s="21">
        <v>0</v>
      </c>
      <c r="AK18" s="21">
        <v>0</v>
      </c>
      <c r="AL18" s="21">
        <v>127</v>
      </c>
      <c r="AM18" s="21">
        <v>43716</v>
      </c>
      <c r="AN18" s="21">
        <v>0</v>
      </c>
      <c r="AO18" s="20">
        <f t="shared" si="9"/>
        <v>1710</v>
      </c>
      <c r="AP18" s="20">
        <f t="shared" si="10"/>
        <v>0</v>
      </c>
      <c r="AQ18" s="20">
        <f t="shared" si="10"/>
        <v>0</v>
      </c>
      <c r="AR18" s="20">
        <f t="shared" si="10"/>
        <v>0</v>
      </c>
      <c r="AS18" s="20">
        <f t="shared" si="10"/>
        <v>0</v>
      </c>
      <c r="AT18" s="20">
        <f t="shared" si="10"/>
        <v>0</v>
      </c>
      <c r="AU18" s="20">
        <f t="shared" si="11"/>
        <v>0</v>
      </c>
      <c r="AV18" s="20">
        <f t="shared" si="11"/>
        <v>0</v>
      </c>
      <c r="AW18" s="20">
        <f t="shared" si="11"/>
        <v>70697</v>
      </c>
      <c r="AX18" s="20">
        <f t="shared" si="11"/>
        <v>297</v>
      </c>
      <c r="AY18" s="20">
        <f t="shared" si="11"/>
        <v>1583</v>
      </c>
      <c r="AZ18" s="20">
        <f t="shared" si="11"/>
        <v>0</v>
      </c>
      <c r="BA18" s="20">
        <f t="shared" si="12"/>
        <v>1583</v>
      </c>
      <c r="BB18" s="20">
        <f t="shared" si="12"/>
        <v>0</v>
      </c>
      <c r="BC18" s="20">
        <f t="shared" si="12"/>
        <v>0</v>
      </c>
      <c r="BD18" s="20">
        <f t="shared" si="12"/>
        <v>67110</v>
      </c>
      <c r="BE18" s="20">
        <f t="shared" si="12"/>
        <v>1707</v>
      </c>
      <c r="BF18" s="20">
        <f t="shared" si="12"/>
        <v>43716</v>
      </c>
      <c r="BG18" s="20">
        <f t="shared" si="13"/>
        <v>0</v>
      </c>
      <c r="BH18" s="20">
        <f t="shared" si="14"/>
        <v>70697</v>
      </c>
    </row>
    <row r="19" spans="1:60" ht="13.5">
      <c r="A19" s="49" t="s">
        <v>126</v>
      </c>
      <c r="B19" s="49" t="s">
        <v>151</v>
      </c>
      <c r="C19" s="50" t="s">
        <v>152</v>
      </c>
      <c r="D19" s="20">
        <f t="shared" si="0"/>
        <v>0</v>
      </c>
      <c r="E19" s="20">
        <f t="shared" si="1"/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0">
        <f t="shared" si="2"/>
        <v>40109</v>
      </c>
      <c r="L19" s="21">
        <v>0</v>
      </c>
      <c r="M19" s="21">
        <f t="shared" si="3"/>
        <v>0</v>
      </c>
      <c r="N19" s="21">
        <v>0</v>
      </c>
      <c r="O19" s="21">
        <v>0</v>
      </c>
      <c r="P19" s="21">
        <v>0</v>
      </c>
      <c r="Q19" s="21">
        <v>0</v>
      </c>
      <c r="R19" s="21">
        <v>40082</v>
      </c>
      <c r="S19" s="21">
        <v>27</v>
      </c>
      <c r="T19" s="21">
        <v>0</v>
      </c>
      <c r="U19" s="21">
        <v>0</v>
      </c>
      <c r="V19" s="20">
        <f t="shared" si="4"/>
        <v>40109</v>
      </c>
      <c r="W19" s="20">
        <f t="shared" si="5"/>
        <v>0</v>
      </c>
      <c r="X19" s="20">
        <f t="shared" si="6"/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0">
        <f t="shared" si="7"/>
        <v>11741</v>
      </c>
      <c r="AE19" s="21">
        <v>3836</v>
      </c>
      <c r="AF19" s="21">
        <f t="shared" si="8"/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7905</v>
      </c>
      <c r="AM19" s="21">
        <v>36364</v>
      </c>
      <c r="AN19" s="21">
        <v>0</v>
      </c>
      <c r="AO19" s="20">
        <f t="shared" si="9"/>
        <v>11741</v>
      </c>
      <c r="AP19" s="20">
        <f t="shared" si="10"/>
        <v>0</v>
      </c>
      <c r="AQ19" s="20">
        <f t="shared" si="10"/>
        <v>0</v>
      </c>
      <c r="AR19" s="20">
        <f t="shared" si="10"/>
        <v>0</v>
      </c>
      <c r="AS19" s="20">
        <f t="shared" si="10"/>
        <v>0</v>
      </c>
      <c r="AT19" s="20">
        <f t="shared" si="10"/>
        <v>0</v>
      </c>
      <c r="AU19" s="20">
        <f t="shared" si="11"/>
        <v>0</v>
      </c>
      <c r="AV19" s="20">
        <f t="shared" si="11"/>
        <v>0</v>
      </c>
      <c r="AW19" s="20">
        <f t="shared" si="11"/>
        <v>51850</v>
      </c>
      <c r="AX19" s="20">
        <f t="shared" si="11"/>
        <v>3836</v>
      </c>
      <c r="AY19" s="20">
        <f t="shared" si="11"/>
        <v>0</v>
      </c>
      <c r="AZ19" s="20">
        <f t="shared" si="11"/>
        <v>0</v>
      </c>
      <c r="BA19" s="20">
        <f t="shared" si="12"/>
        <v>0</v>
      </c>
      <c r="BB19" s="20">
        <f t="shared" si="12"/>
        <v>0</v>
      </c>
      <c r="BC19" s="20">
        <f t="shared" si="12"/>
        <v>0</v>
      </c>
      <c r="BD19" s="20">
        <f t="shared" si="12"/>
        <v>40082</v>
      </c>
      <c r="BE19" s="20">
        <f t="shared" si="12"/>
        <v>7932</v>
      </c>
      <c r="BF19" s="20">
        <f t="shared" si="12"/>
        <v>36364</v>
      </c>
      <c r="BG19" s="20">
        <f t="shared" si="13"/>
        <v>0</v>
      </c>
      <c r="BH19" s="20">
        <f t="shared" si="14"/>
        <v>51850</v>
      </c>
    </row>
    <row r="20" spans="1:60" ht="13.5">
      <c r="A20" s="49" t="s">
        <v>126</v>
      </c>
      <c r="B20" s="49" t="s">
        <v>153</v>
      </c>
      <c r="C20" s="50" t="s">
        <v>154</v>
      </c>
      <c r="D20" s="20">
        <f t="shared" si="0"/>
        <v>816355</v>
      </c>
      <c r="E20" s="20">
        <f t="shared" si="1"/>
        <v>816355</v>
      </c>
      <c r="F20" s="21">
        <v>816080</v>
      </c>
      <c r="G20" s="21">
        <v>0</v>
      </c>
      <c r="H20" s="21">
        <v>275</v>
      </c>
      <c r="I20" s="21">
        <v>0</v>
      </c>
      <c r="J20" s="21">
        <v>0</v>
      </c>
      <c r="K20" s="20">
        <f t="shared" si="2"/>
        <v>230528</v>
      </c>
      <c r="L20" s="21">
        <v>155072</v>
      </c>
      <c r="M20" s="21">
        <f t="shared" si="3"/>
        <v>45843</v>
      </c>
      <c r="N20" s="21">
        <v>9289</v>
      </c>
      <c r="O20" s="21">
        <v>33755</v>
      </c>
      <c r="P20" s="21">
        <v>2799</v>
      </c>
      <c r="Q20" s="21">
        <v>0</v>
      </c>
      <c r="R20" s="21">
        <v>29613</v>
      </c>
      <c r="S20" s="21">
        <v>0</v>
      </c>
      <c r="T20" s="21">
        <v>0</v>
      </c>
      <c r="U20" s="21">
        <v>1271</v>
      </c>
      <c r="V20" s="20">
        <f t="shared" si="4"/>
        <v>1048154</v>
      </c>
      <c r="W20" s="20">
        <f t="shared" si="5"/>
        <v>0</v>
      </c>
      <c r="X20" s="20">
        <f t="shared" si="6"/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0">
        <f t="shared" si="7"/>
        <v>108165</v>
      </c>
      <c r="AE20" s="21">
        <v>0</v>
      </c>
      <c r="AF20" s="21">
        <f t="shared" si="8"/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108165</v>
      </c>
      <c r="AL20" s="21">
        <v>0</v>
      </c>
      <c r="AM20" s="21">
        <v>0</v>
      </c>
      <c r="AN20" s="21">
        <v>2751</v>
      </c>
      <c r="AO20" s="20">
        <f t="shared" si="9"/>
        <v>110916</v>
      </c>
      <c r="AP20" s="20">
        <f t="shared" si="10"/>
        <v>816355</v>
      </c>
      <c r="AQ20" s="20">
        <f t="shared" si="10"/>
        <v>816355</v>
      </c>
      <c r="AR20" s="20">
        <f t="shared" si="10"/>
        <v>816080</v>
      </c>
      <c r="AS20" s="20">
        <f t="shared" si="10"/>
        <v>0</v>
      </c>
      <c r="AT20" s="20">
        <f t="shared" si="10"/>
        <v>275</v>
      </c>
      <c r="AU20" s="20">
        <f t="shared" si="11"/>
        <v>0</v>
      </c>
      <c r="AV20" s="20">
        <f t="shared" si="11"/>
        <v>0</v>
      </c>
      <c r="AW20" s="20">
        <f t="shared" si="11"/>
        <v>338693</v>
      </c>
      <c r="AX20" s="20">
        <f t="shared" si="11"/>
        <v>155072</v>
      </c>
      <c r="AY20" s="20">
        <f t="shared" si="11"/>
        <v>45843</v>
      </c>
      <c r="AZ20" s="20">
        <f t="shared" si="11"/>
        <v>9289</v>
      </c>
      <c r="BA20" s="20">
        <f t="shared" si="12"/>
        <v>33755</v>
      </c>
      <c r="BB20" s="20">
        <f t="shared" si="12"/>
        <v>2799</v>
      </c>
      <c r="BC20" s="20">
        <f t="shared" si="12"/>
        <v>0</v>
      </c>
      <c r="BD20" s="20">
        <f t="shared" si="12"/>
        <v>137778</v>
      </c>
      <c r="BE20" s="20">
        <f t="shared" si="12"/>
        <v>0</v>
      </c>
      <c r="BF20" s="20">
        <f t="shared" si="12"/>
        <v>0</v>
      </c>
      <c r="BG20" s="20">
        <f t="shared" si="13"/>
        <v>4022</v>
      </c>
      <c r="BH20" s="20">
        <f t="shared" si="14"/>
        <v>1159070</v>
      </c>
    </row>
    <row r="21" spans="1:60" ht="13.5">
      <c r="A21" s="49" t="s">
        <v>126</v>
      </c>
      <c r="B21" s="49" t="s">
        <v>155</v>
      </c>
      <c r="C21" s="50" t="s">
        <v>156</v>
      </c>
      <c r="D21" s="20">
        <f t="shared" si="0"/>
        <v>344410</v>
      </c>
      <c r="E21" s="20">
        <f t="shared" si="1"/>
        <v>336325</v>
      </c>
      <c r="F21" s="21">
        <v>336325</v>
      </c>
      <c r="G21" s="21">
        <v>0</v>
      </c>
      <c r="H21" s="21">
        <v>0</v>
      </c>
      <c r="I21" s="21">
        <v>8085</v>
      </c>
      <c r="J21" s="21">
        <v>0</v>
      </c>
      <c r="K21" s="20">
        <f t="shared" si="2"/>
        <v>517033</v>
      </c>
      <c r="L21" s="21">
        <v>137204</v>
      </c>
      <c r="M21" s="21">
        <f t="shared" si="3"/>
        <v>76782</v>
      </c>
      <c r="N21" s="21">
        <v>6614</v>
      </c>
      <c r="O21" s="21">
        <v>36714</v>
      </c>
      <c r="P21" s="21">
        <v>33454</v>
      </c>
      <c r="Q21" s="21">
        <v>0</v>
      </c>
      <c r="R21" s="21">
        <v>0</v>
      </c>
      <c r="S21" s="21">
        <v>303047</v>
      </c>
      <c r="T21" s="21">
        <v>0</v>
      </c>
      <c r="U21" s="21">
        <v>0</v>
      </c>
      <c r="V21" s="20">
        <f t="shared" si="4"/>
        <v>861443</v>
      </c>
      <c r="W21" s="20">
        <f t="shared" si="5"/>
        <v>11913</v>
      </c>
      <c r="X21" s="20">
        <f t="shared" si="6"/>
        <v>11913</v>
      </c>
      <c r="Y21" s="21">
        <v>11913</v>
      </c>
      <c r="Z21" s="21">
        <v>0</v>
      </c>
      <c r="AA21" s="21">
        <v>0</v>
      </c>
      <c r="AB21" s="21">
        <v>0</v>
      </c>
      <c r="AC21" s="21">
        <v>0</v>
      </c>
      <c r="AD21" s="20">
        <f t="shared" si="7"/>
        <v>14325</v>
      </c>
      <c r="AE21" s="21">
        <v>7579</v>
      </c>
      <c r="AF21" s="21">
        <f t="shared" si="8"/>
        <v>3360</v>
      </c>
      <c r="AG21" s="21">
        <v>0</v>
      </c>
      <c r="AH21" s="21">
        <v>3360</v>
      </c>
      <c r="AI21" s="21">
        <v>0</v>
      </c>
      <c r="AJ21" s="21">
        <v>0</v>
      </c>
      <c r="AK21" s="21">
        <v>3386</v>
      </c>
      <c r="AL21" s="21">
        <v>0</v>
      </c>
      <c r="AM21" s="21">
        <v>0</v>
      </c>
      <c r="AN21" s="21">
        <v>26422</v>
      </c>
      <c r="AO21" s="20">
        <f t="shared" si="9"/>
        <v>52660</v>
      </c>
      <c r="AP21" s="20">
        <f t="shared" si="10"/>
        <v>356323</v>
      </c>
      <c r="AQ21" s="20">
        <f t="shared" si="10"/>
        <v>348238</v>
      </c>
      <c r="AR21" s="20">
        <f t="shared" si="10"/>
        <v>348238</v>
      </c>
      <c r="AS21" s="20">
        <f t="shared" si="10"/>
        <v>0</v>
      </c>
      <c r="AT21" s="20">
        <f t="shared" si="10"/>
        <v>0</v>
      </c>
      <c r="AU21" s="20">
        <f t="shared" si="11"/>
        <v>8085</v>
      </c>
      <c r="AV21" s="20">
        <f aca="true" t="shared" si="15" ref="AV21:AV53">J21+AC21</f>
        <v>0</v>
      </c>
      <c r="AW21" s="20">
        <f aca="true" t="shared" si="16" ref="AW21:AW53">K21+AD21</f>
        <v>531358</v>
      </c>
      <c r="AX21" s="20">
        <f aca="true" t="shared" si="17" ref="AX21:AX53">L21+AE21</f>
        <v>144783</v>
      </c>
      <c r="AY21" s="20">
        <f aca="true" t="shared" si="18" ref="AY21:AY53">M21+AF21</f>
        <v>80142</v>
      </c>
      <c r="AZ21" s="20">
        <f aca="true" t="shared" si="19" ref="AZ21:AZ53">N21+AG21</f>
        <v>6614</v>
      </c>
      <c r="BA21" s="20">
        <f t="shared" si="12"/>
        <v>40074</v>
      </c>
      <c r="BB21" s="20">
        <f t="shared" si="12"/>
        <v>33454</v>
      </c>
      <c r="BC21" s="20">
        <f t="shared" si="12"/>
        <v>0</v>
      </c>
      <c r="BD21" s="20">
        <f t="shared" si="12"/>
        <v>3386</v>
      </c>
      <c r="BE21" s="20">
        <f t="shared" si="12"/>
        <v>303047</v>
      </c>
      <c r="BF21" s="20">
        <f t="shared" si="12"/>
        <v>0</v>
      </c>
      <c r="BG21" s="20">
        <f t="shared" si="13"/>
        <v>26422</v>
      </c>
      <c r="BH21" s="20">
        <f t="shared" si="14"/>
        <v>914103</v>
      </c>
    </row>
    <row r="22" spans="1:60" ht="13.5">
      <c r="A22" s="49" t="s">
        <v>126</v>
      </c>
      <c r="B22" s="49" t="s">
        <v>157</v>
      </c>
      <c r="C22" s="50" t="s">
        <v>158</v>
      </c>
      <c r="D22" s="20">
        <f t="shared" si="0"/>
        <v>20421</v>
      </c>
      <c r="E22" s="20">
        <f t="shared" si="1"/>
        <v>20421</v>
      </c>
      <c r="F22" s="21">
        <v>20421</v>
      </c>
      <c r="G22" s="21">
        <v>0</v>
      </c>
      <c r="H22" s="21">
        <v>0</v>
      </c>
      <c r="I22" s="21">
        <v>0</v>
      </c>
      <c r="J22" s="21">
        <v>0</v>
      </c>
      <c r="K22" s="20">
        <f t="shared" si="2"/>
        <v>369894</v>
      </c>
      <c r="L22" s="21">
        <v>151067</v>
      </c>
      <c r="M22" s="21">
        <f t="shared" si="3"/>
        <v>73866</v>
      </c>
      <c r="N22" s="21">
        <v>35362</v>
      </c>
      <c r="O22" s="21">
        <v>20292</v>
      </c>
      <c r="P22" s="21">
        <v>18212</v>
      </c>
      <c r="Q22" s="21">
        <v>0</v>
      </c>
      <c r="R22" s="21">
        <v>144961</v>
      </c>
      <c r="S22" s="21">
        <v>0</v>
      </c>
      <c r="T22" s="21">
        <v>0</v>
      </c>
      <c r="U22" s="21">
        <v>33952</v>
      </c>
      <c r="V22" s="20">
        <f t="shared" si="4"/>
        <v>424267</v>
      </c>
      <c r="W22" s="20">
        <f t="shared" si="5"/>
        <v>0</v>
      </c>
      <c r="X22" s="20">
        <f t="shared" si="6"/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0">
        <f t="shared" si="7"/>
        <v>120476</v>
      </c>
      <c r="AE22" s="21">
        <v>8188</v>
      </c>
      <c r="AF22" s="21">
        <f t="shared" si="8"/>
        <v>54492</v>
      </c>
      <c r="AG22" s="21">
        <v>0</v>
      </c>
      <c r="AH22" s="21">
        <v>54492</v>
      </c>
      <c r="AI22" s="21">
        <v>0</v>
      </c>
      <c r="AJ22" s="21">
        <v>0</v>
      </c>
      <c r="AK22" s="21">
        <v>57796</v>
      </c>
      <c r="AL22" s="21">
        <v>0</v>
      </c>
      <c r="AM22" s="21">
        <v>0</v>
      </c>
      <c r="AN22" s="21">
        <v>20892</v>
      </c>
      <c r="AO22" s="20">
        <f t="shared" si="9"/>
        <v>141368</v>
      </c>
      <c r="AP22" s="20">
        <f t="shared" si="10"/>
        <v>20421</v>
      </c>
      <c r="AQ22" s="20">
        <f t="shared" si="10"/>
        <v>20421</v>
      </c>
      <c r="AR22" s="20">
        <f t="shared" si="10"/>
        <v>20421</v>
      </c>
      <c r="AS22" s="20">
        <f t="shared" si="10"/>
        <v>0</v>
      </c>
      <c r="AT22" s="20">
        <f t="shared" si="10"/>
        <v>0</v>
      </c>
      <c r="AU22" s="20">
        <f t="shared" si="10"/>
        <v>0</v>
      </c>
      <c r="AV22" s="20">
        <f t="shared" si="15"/>
        <v>0</v>
      </c>
      <c r="AW22" s="20">
        <f t="shared" si="16"/>
        <v>490370</v>
      </c>
      <c r="AX22" s="20">
        <f t="shared" si="17"/>
        <v>159255</v>
      </c>
      <c r="AY22" s="20">
        <f t="shared" si="18"/>
        <v>128358</v>
      </c>
      <c r="AZ22" s="20">
        <f t="shared" si="19"/>
        <v>35362</v>
      </c>
      <c r="BA22" s="20">
        <f t="shared" si="12"/>
        <v>74784</v>
      </c>
      <c r="BB22" s="20">
        <f t="shared" si="12"/>
        <v>18212</v>
      </c>
      <c r="BC22" s="20">
        <f t="shared" si="12"/>
        <v>0</v>
      </c>
      <c r="BD22" s="20">
        <f t="shared" si="12"/>
        <v>202757</v>
      </c>
      <c r="BE22" s="20">
        <f t="shared" si="12"/>
        <v>0</v>
      </c>
      <c r="BF22" s="20">
        <f t="shared" si="12"/>
        <v>0</v>
      </c>
      <c r="BG22" s="20">
        <f t="shared" si="13"/>
        <v>54844</v>
      </c>
      <c r="BH22" s="20">
        <f t="shared" si="14"/>
        <v>565635</v>
      </c>
    </row>
    <row r="23" spans="1:60" ht="13.5">
      <c r="A23" s="49" t="s">
        <v>126</v>
      </c>
      <c r="B23" s="49" t="s">
        <v>159</v>
      </c>
      <c r="C23" s="50" t="s">
        <v>160</v>
      </c>
      <c r="D23" s="20">
        <f t="shared" si="0"/>
        <v>0</v>
      </c>
      <c r="E23" s="20">
        <f t="shared" si="1"/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0">
        <f t="shared" si="2"/>
        <v>173260</v>
      </c>
      <c r="L23" s="21">
        <v>69108</v>
      </c>
      <c r="M23" s="21">
        <f t="shared" si="3"/>
        <v>83870</v>
      </c>
      <c r="N23" s="21">
        <v>83870</v>
      </c>
      <c r="O23" s="21">
        <v>0</v>
      </c>
      <c r="P23" s="21">
        <v>0</v>
      </c>
      <c r="Q23" s="21">
        <v>0</v>
      </c>
      <c r="R23" s="21">
        <v>20282</v>
      </c>
      <c r="S23" s="21">
        <v>0</v>
      </c>
      <c r="T23" s="21">
        <v>0</v>
      </c>
      <c r="U23" s="21">
        <v>530</v>
      </c>
      <c r="V23" s="20">
        <f t="shared" si="4"/>
        <v>173790</v>
      </c>
      <c r="W23" s="20">
        <f t="shared" si="5"/>
        <v>0</v>
      </c>
      <c r="X23" s="20">
        <f t="shared" si="6"/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0">
        <f t="shared" si="7"/>
        <v>43094</v>
      </c>
      <c r="AE23" s="21">
        <v>0</v>
      </c>
      <c r="AF23" s="21">
        <f t="shared" si="8"/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43094</v>
      </c>
      <c r="AL23" s="21">
        <v>0</v>
      </c>
      <c r="AM23" s="21">
        <v>0</v>
      </c>
      <c r="AN23" s="21">
        <v>0</v>
      </c>
      <c r="AO23" s="20">
        <f t="shared" si="9"/>
        <v>43094</v>
      </c>
      <c r="AP23" s="20">
        <f t="shared" si="10"/>
        <v>0</v>
      </c>
      <c r="AQ23" s="20">
        <f t="shared" si="10"/>
        <v>0</v>
      </c>
      <c r="AR23" s="20">
        <f t="shared" si="10"/>
        <v>0</v>
      </c>
      <c r="AS23" s="20">
        <f t="shared" si="10"/>
        <v>0</v>
      </c>
      <c r="AT23" s="20">
        <f aca="true" t="shared" si="20" ref="AT23:AT54">H23+AA23</f>
        <v>0</v>
      </c>
      <c r="AU23" s="20">
        <f aca="true" t="shared" si="21" ref="AU23:AU54">I23+AB23</f>
        <v>0</v>
      </c>
      <c r="AV23" s="20">
        <f t="shared" si="15"/>
        <v>0</v>
      </c>
      <c r="AW23" s="20">
        <f t="shared" si="16"/>
        <v>216354</v>
      </c>
      <c r="AX23" s="20">
        <f t="shared" si="17"/>
        <v>69108</v>
      </c>
      <c r="AY23" s="20">
        <f t="shared" si="18"/>
        <v>83870</v>
      </c>
      <c r="AZ23" s="20">
        <f t="shared" si="19"/>
        <v>83870</v>
      </c>
      <c r="BA23" s="20">
        <f t="shared" si="12"/>
        <v>0</v>
      </c>
      <c r="BB23" s="20">
        <f t="shared" si="12"/>
        <v>0</v>
      </c>
      <c r="BC23" s="20">
        <f t="shared" si="12"/>
        <v>0</v>
      </c>
      <c r="BD23" s="20">
        <f t="shared" si="12"/>
        <v>63376</v>
      </c>
      <c r="BE23" s="20">
        <f t="shared" si="12"/>
        <v>0</v>
      </c>
      <c r="BF23" s="20">
        <f t="shared" si="12"/>
        <v>0</v>
      </c>
      <c r="BG23" s="20">
        <f t="shared" si="13"/>
        <v>530</v>
      </c>
      <c r="BH23" s="20">
        <f t="shared" si="14"/>
        <v>216884</v>
      </c>
    </row>
    <row r="24" spans="1:60" ht="13.5">
      <c r="A24" s="49" t="s">
        <v>126</v>
      </c>
      <c r="B24" s="49" t="s">
        <v>161</v>
      </c>
      <c r="C24" s="50" t="s">
        <v>87</v>
      </c>
      <c r="D24" s="20">
        <f t="shared" si="0"/>
        <v>0</v>
      </c>
      <c r="E24" s="20">
        <f t="shared" si="1"/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0">
        <f t="shared" si="2"/>
        <v>98434</v>
      </c>
      <c r="L24" s="21">
        <v>29129</v>
      </c>
      <c r="M24" s="21">
        <f t="shared" si="3"/>
        <v>4557</v>
      </c>
      <c r="N24" s="21">
        <v>4557</v>
      </c>
      <c r="O24" s="21">
        <v>0</v>
      </c>
      <c r="P24" s="21">
        <v>0</v>
      </c>
      <c r="Q24" s="21">
        <v>0</v>
      </c>
      <c r="R24" s="21">
        <v>55552</v>
      </c>
      <c r="S24" s="21">
        <v>9196</v>
      </c>
      <c r="T24" s="21">
        <v>0</v>
      </c>
      <c r="U24" s="21">
        <v>0</v>
      </c>
      <c r="V24" s="20">
        <f t="shared" si="4"/>
        <v>98434</v>
      </c>
      <c r="W24" s="20">
        <f t="shared" si="5"/>
        <v>0</v>
      </c>
      <c r="X24" s="20">
        <f t="shared" si="6"/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0">
        <f t="shared" si="7"/>
        <v>3916</v>
      </c>
      <c r="AE24" s="21">
        <v>0</v>
      </c>
      <c r="AF24" s="21">
        <f t="shared" si="8"/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3916</v>
      </c>
      <c r="AL24" s="21">
        <v>0</v>
      </c>
      <c r="AM24" s="21">
        <v>0</v>
      </c>
      <c r="AN24" s="21">
        <v>0</v>
      </c>
      <c r="AO24" s="20">
        <f t="shared" si="9"/>
        <v>3916</v>
      </c>
      <c r="AP24" s="20">
        <f aca="true" t="shared" si="22" ref="AP24:AS61">D24+W24</f>
        <v>0</v>
      </c>
      <c r="AQ24" s="20">
        <f t="shared" si="22"/>
        <v>0</v>
      </c>
      <c r="AR24" s="20">
        <f t="shared" si="22"/>
        <v>0</v>
      </c>
      <c r="AS24" s="20">
        <f t="shared" si="22"/>
        <v>0</v>
      </c>
      <c r="AT24" s="20">
        <f t="shared" si="20"/>
        <v>0</v>
      </c>
      <c r="AU24" s="20">
        <f t="shared" si="21"/>
        <v>0</v>
      </c>
      <c r="AV24" s="20">
        <f t="shared" si="15"/>
        <v>0</v>
      </c>
      <c r="AW24" s="20">
        <f t="shared" si="16"/>
        <v>102350</v>
      </c>
      <c r="AX24" s="20">
        <f t="shared" si="17"/>
        <v>29129</v>
      </c>
      <c r="AY24" s="20">
        <f t="shared" si="18"/>
        <v>4557</v>
      </c>
      <c r="AZ24" s="20">
        <f t="shared" si="19"/>
        <v>4557</v>
      </c>
      <c r="BA24" s="20">
        <f t="shared" si="12"/>
        <v>0</v>
      </c>
      <c r="BB24" s="20">
        <f t="shared" si="12"/>
        <v>0</v>
      </c>
      <c r="BC24" s="20">
        <f t="shared" si="12"/>
        <v>0</v>
      </c>
      <c r="BD24" s="20">
        <f t="shared" si="12"/>
        <v>59468</v>
      </c>
      <c r="BE24" s="20">
        <f t="shared" si="12"/>
        <v>9196</v>
      </c>
      <c r="BF24" s="20">
        <f t="shared" si="12"/>
        <v>0</v>
      </c>
      <c r="BG24" s="20">
        <f t="shared" si="13"/>
        <v>0</v>
      </c>
      <c r="BH24" s="20">
        <f t="shared" si="14"/>
        <v>102350</v>
      </c>
    </row>
    <row r="25" spans="1:60" ht="13.5">
      <c r="A25" s="49" t="s">
        <v>126</v>
      </c>
      <c r="B25" s="49" t="s">
        <v>162</v>
      </c>
      <c r="C25" s="50" t="s">
        <v>163</v>
      </c>
      <c r="D25" s="20">
        <f t="shared" si="0"/>
        <v>0</v>
      </c>
      <c r="E25" s="20">
        <f t="shared" si="1"/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0">
        <f t="shared" si="2"/>
        <v>82390</v>
      </c>
      <c r="L25" s="21">
        <v>21115</v>
      </c>
      <c r="M25" s="21">
        <f t="shared" si="3"/>
        <v>38650</v>
      </c>
      <c r="N25" s="21">
        <v>0</v>
      </c>
      <c r="O25" s="21">
        <v>38650</v>
      </c>
      <c r="P25" s="21">
        <v>0</v>
      </c>
      <c r="Q25" s="21">
        <v>8900</v>
      </c>
      <c r="R25" s="21">
        <v>13725</v>
      </c>
      <c r="S25" s="21">
        <v>0</v>
      </c>
      <c r="T25" s="21">
        <v>0</v>
      </c>
      <c r="U25" s="21">
        <v>3918</v>
      </c>
      <c r="V25" s="20">
        <f t="shared" si="4"/>
        <v>86308</v>
      </c>
      <c r="W25" s="20">
        <f t="shared" si="5"/>
        <v>0</v>
      </c>
      <c r="X25" s="20">
        <f t="shared" si="6"/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0">
        <f t="shared" si="7"/>
        <v>26746</v>
      </c>
      <c r="AE25" s="21">
        <v>0</v>
      </c>
      <c r="AF25" s="21">
        <f t="shared" si="8"/>
        <v>26746</v>
      </c>
      <c r="AG25" s="21">
        <v>6600</v>
      </c>
      <c r="AH25" s="21">
        <v>20146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0">
        <f t="shared" si="9"/>
        <v>26746</v>
      </c>
      <c r="AP25" s="20">
        <f t="shared" si="22"/>
        <v>0</v>
      </c>
      <c r="AQ25" s="20">
        <f t="shared" si="22"/>
        <v>0</v>
      </c>
      <c r="AR25" s="20">
        <f t="shared" si="22"/>
        <v>0</v>
      </c>
      <c r="AS25" s="20">
        <f t="shared" si="22"/>
        <v>0</v>
      </c>
      <c r="AT25" s="20">
        <f t="shared" si="20"/>
        <v>0</v>
      </c>
      <c r="AU25" s="20">
        <f t="shared" si="21"/>
        <v>0</v>
      </c>
      <c r="AV25" s="20">
        <f t="shared" si="15"/>
        <v>0</v>
      </c>
      <c r="AW25" s="20">
        <f t="shared" si="16"/>
        <v>109136</v>
      </c>
      <c r="AX25" s="20">
        <f t="shared" si="17"/>
        <v>21115</v>
      </c>
      <c r="AY25" s="20">
        <f t="shared" si="18"/>
        <v>65396</v>
      </c>
      <c r="AZ25" s="20">
        <f t="shared" si="19"/>
        <v>6600</v>
      </c>
      <c r="BA25" s="20">
        <f t="shared" si="12"/>
        <v>58796</v>
      </c>
      <c r="BB25" s="20">
        <f t="shared" si="12"/>
        <v>0</v>
      </c>
      <c r="BC25" s="20">
        <f t="shared" si="12"/>
        <v>8900</v>
      </c>
      <c r="BD25" s="20">
        <f t="shared" si="12"/>
        <v>13725</v>
      </c>
      <c r="BE25" s="20">
        <f t="shared" si="12"/>
        <v>0</v>
      </c>
      <c r="BF25" s="20">
        <f t="shared" si="12"/>
        <v>0</v>
      </c>
      <c r="BG25" s="20">
        <f t="shared" si="13"/>
        <v>3918</v>
      </c>
      <c r="BH25" s="20">
        <f t="shared" si="14"/>
        <v>113054</v>
      </c>
    </row>
    <row r="26" spans="1:60" ht="13.5">
      <c r="A26" s="49" t="s">
        <v>126</v>
      </c>
      <c r="B26" s="49" t="s">
        <v>164</v>
      </c>
      <c r="C26" s="50" t="s">
        <v>165</v>
      </c>
      <c r="D26" s="20">
        <f t="shared" si="0"/>
        <v>572370</v>
      </c>
      <c r="E26" s="20">
        <f t="shared" si="1"/>
        <v>572370</v>
      </c>
      <c r="F26" s="21">
        <v>572370</v>
      </c>
      <c r="G26" s="21">
        <v>0</v>
      </c>
      <c r="H26" s="21">
        <v>0</v>
      </c>
      <c r="I26" s="21">
        <v>0</v>
      </c>
      <c r="J26" s="21">
        <v>0</v>
      </c>
      <c r="K26" s="20">
        <f t="shared" si="2"/>
        <v>419222</v>
      </c>
      <c r="L26" s="21">
        <v>206781</v>
      </c>
      <c r="M26" s="21">
        <f t="shared" si="3"/>
        <v>163468</v>
      </c>
      <c r="N26" s="21">
        <v>9889</v>
      </c>
      <c r="O26" s="21">
        <v>119158</v>
      </c>
      <c r="P26" s="21">
        <v>34421</v>
      </c>
      <c r="Q26" s="21">
        <v>3834</v>
      </c>
      <c r="R26" s="21">
        <v>45139</v>
      </c>
      <c r="S26" s="21">
        <v>0</v>
      </c>
      <c r="T26" s="21">
        <v>0</v>
      </c>
      <c r="U26" s="21">
        <v>91693</v>
      </c>
      <c r="V26" s="20">
        <f t="shared" si="4"/>
        <v>1083285</v>
      </c>
      <c r="W26" s="20">
        <f t="shared" si="5"/>
        <v>24202</v>
      </c>
      <c r="X26" s="20">
        <f t="shared" si="6"/>
        <v>24202</v>
      </c>
      <c r="Y26" s="21">
        <v>24202</v>
      </c>
      <c r="Z26" s="21">
        <v>0</v>
      </c>
      <c r="AA26" s="21">
        <v>0</v>
      </c>
      <c r="AB26" s="21">
        <v>0</v>
      </c>
      <c r="AC26" s="21">
        <v>0</v>
      </c>
      <c r="AD26" s="20">
        <f t="shared" si="7"/>
        <v>136620</v>
      </c>
      <c r="AE26" s="21">
        <v>34271</v>
      </c>
      <c r="AF26" s="21">
        <f t="shared" si="8"/>
        <v>49498</v>
      </c>
      <c r="AG26" s="21">
        <v>0</v>
      </c>
      <c r="AH26" s="21">
        <v>49498</v>
      </c>
      <c r="AI26" s="21">
        <v>0</v>
      </c>
      <c r="AJ26" s="21">
        <v>0</v>
      </c>
      <c r="AK26" s="21">
        <v>52851</v>
      </c>
      <c r="AL26" s="21">
        <v>0</v>
      </c>
      <c r="AM26" s="21">
        <v>0</v>
      </c>
      <c r="AN26" s="21">
        <v>8000</v>
      </c>
      <c r="AO26" s="20">
        <f t="shared" si="9"/>
        <v>168822</v>
      </c>
      <c r="AP26" s="20">
        <f t="shared" si="22"/>
        <v>596572</v>
      </c>
      <c r="AQ26" s="20">
        <f t="shared" si="22"/>
        <v>596572</v>
      </c>
      <c r="AR26" s="20">
        <f t="shared" si="22"/>
        <v>596572</v>
      </c>
      <c r="AS26" s="20">
        <f t="shared" si="22"/>
        <v>0</v>
      </c>
      <c r="AT26" s="20">
        <f t="shared" si="20"/>
        <v>0</v>
      </c>
      <c r="AU26" s="20">
        <f t="shared" si="21"/>
        <v>0</v>
      </c>
      <c r="AV26" s="20">
        <f t="shared" si="15"/>
        <v>0</v>
      </c>
      <c r="AW26" s="20">
        <f t="shared" si="16"/>
        <v>555842</v>
      </c>
      <c r="AX26" s="20">
        <f t="shared" si="17"/>
        <v>241052</v>
      </c>
      <c r="AY26" s="20">
        <f t="shared" si="18"/>
        <v>212966</v>
      </c>
      <c r="AZ26" s="20">
        <f t="shared" si="19"/>
        <v>9889</v>
      </c>
      <c r="BA26" s="20">
        <f t="shared" si="12"/>
        <v>168656</v>
      </c>
      <c r="BB26" s="20">
        <f t="shared" si="12"/>
        <v>34421</v>
      </c>
      <c r="BC26" s="20">
        <f t="shared" si="12"/>
        <v>3834</v>
      </c>
      <c r="BD26" s="20">
        <f t="shared" si="12"/>
        <v>97990</v>
      </c>
      <c r="BE26" s="20">
        <f t="shared" si="12"/>
        <v>0</v>
      </c>
      <c r="BF26" s="20">
        <f t="shared" si="12"/>
        <v>0</v>
      </c>
      <c r="BG26" s="20">
        <f t="shared" si="13"/>
        <v>99693</v>
      </c>
      <c r="BH26" s="20">
        <f t="shared" si="14"/>
        <v>1252107</v>
      </c>
    </row>
    <row r="27" spans="1:60" ht="13.5">
      <c r="A27" s="49" t="s">
        <v>126</v>
      </c>
      <c r="B27" s="49" t="s">
        <v>166</v>
      </c>
      <c r="C27" s="50" t="s">
        <v>167</v>
      </c>
      <c r="D27" s="20">
        <f t="shared" si="0"/>
        <v>0</v>
      </c>
      <c r="E27" s="20">
        <f t="shared" si="1"/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0">
        <f t="shared" si="2"/>
        <v>15528</v>
      </c>
      <c r="L27" s="21">
        <v>0</v>
      </c>
      <c r="M27" s="21">
        <f t="shared" si="3"/>
        <v>0</v>
      </c>
      <c r="N27" s="21">
        <v>0</v>
      </c>
      <c r="O27" s="21">
        <v>0</v>
      </c>
      <c r="P27" s="21">
        <v>0</v>
      </c>
      <c r="Q27" s="21">
        <v>0</v>
      </c>
      <c r="R27" s="21">
        <v>15528</v>
      </c>
      <c r="S27" s="21">
        <v>0</v>
      </c>
      <c r="T27" s="21">
        <v>127152</v>
      </c>
      <c r="U27" s="21">
        <v>0</v>
      </c>
      <c r="V27" s="20">
        <f t="shared" si="4"/>
        <v>15528</v>
      </c>
      <c r="W27" s="20">
        <f t="shared" si="5"/>
        <v>0</v>
      </c>
      <c r="X27" s="20">
        <f t="shared" si="6"/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0">
        <f t="shared" si="7"/>
        <v>0</v>
      </c>
      <c r="AE27" s="21">
        <v>0</v>
      </c>
      <c r="AF27" s="21">
        <f t="shared" si="8"/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30922</v>
      </c>
      <c r="AN27" s="21">
        <v>0</v>
      </c>
      <c r="AO27" s="20">
        <f t="shared" si="9"/>
        <v>0</v>
      </c>
      <c r="AP27" s="20">
        <f t="shared" si="22"/>
        <v>0</v>
      </c>
      <c r="AQ27" s="20">
        <f t="shared" si="22"/>
        <v>0</v>
      </c>
      <c r="AR27" s="20">
        <f t="shared" si="22"/>
        <v>0</v>
      </c>
      <c r="AS27" s="20">
        <f t="shared" si="22"/>
        <v>0</v>
      </c>
      <c r="AT27" s="20">
        <f t="shared" si="20"/>
        <v>0</v>
      </c>
      <c r="AU27" s="20">
        <f t="shared" si="21"/>
        <v>0</v>
      </c>
      <c r="AV27" s="20">
        <f t="shared" si="15"/>
        <v>0</v>
      </c>
      <c r="AW27" s="20">
        <f t="shared" si="16"/>
        <v>15528</v>
      </c>
      <c r="AX27" s="20">
        <f t="shared" si="17"/>
        <v>0</v>
      </c>
      <c r="AY27" s="20">
        <f t="shared" si="18"/>
        <v>0</v>
      </c>
      <c r="AZ27" s="20">
        <f t="shared" si="19"/>
        <v>0</v>
      </c>
      <c r="BA27" s="20">
        <f t="shared" si="12"/>
        <v>0</v>
      </c>
      <c r="BB27" s="20">
        <f t="shared" si="12"/>
        <v>0</v>
      </c>
      <c r="BC27" s="20">
        <f t="shared" si="12"/>
        <v>0</v>
      </c>
      <c r="BD27" s="20">
        <f t="shared" si="12"/>
        <v>15528</v>
      </c>
      <c r="BE27" s="20">
        <f t="shared" si="12"/>
        <v>0</v>
      </c>
      <c r="BF27" s="20">
        <f t="shared" si="12"/>
        <v>158074</v>
      </c>
      <c r="BG27" s="20">
        <f t="shared" si="13"/>
        <v>0</v>
      </c>
      <c r="BH27" s="20">
        <f t="shared" si="14"/>
        <v>15528</v>
      </c>
    </row>
    <row r="28" spans="1:60" ht="13.5">
      <c r="A28" s="49" t="s">
        <v>126</v>
      </c>
      <c r="B28" s="49" t="s">
        <v>168</v>
      </c>
      <c r="C28" s="50" t="s">
        <v>169</v>
      </c>
      <c r="D28" s="20">
        <f t="shared" si="0"/>
        <v>0</v>
      </c>
      <c r="E28" s="20">
        <f t="shared" si="1"/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0">
        <f t="shared" si="2"/>
        <v>15897</v>
      </c>
      <c r="L28" s="21">
        <v>0</v>
      </c>
      <c r="M28" s="21">
        <f t="shared" si="3"/>
        <v>0</v>
      </c>
      <c r="N28" s="21">
        <v>0</v>
      </c>
      <c r="O28" s="21">
        <v>0</v>
      </c>
      <c r="P28" s="21">
        <v>0</v>
      </c>
      <c r="Q28" s="21">
        <v>0</v>
      </c>
      <c r="R28" s="21">
        <v>15897</v>
      </c>
      <c r="S28" s="21">
        <v>0</v>
      </c>
      <c r="T28" s="21">
        <v>79119</v>
      </c>
      <c r="U28" s="21">
        <v>0</v>
      </c>
      <c r="V28" s="20">
        <f t="shared" si="4"/>
        <v>15897</v>
      </c>
      <c r="W28" s="20">
        <f t="shared" si="5"/>
        <v>0</v>
      </c>
      <c r="X28" s="20">
        <f t="shared" si="6"/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0">
        <f t="shared" si="7"/>
        <v>0</v>
      </c>
      <c r="AE28" s="21">
        <v>0</v>
      </c>
      <c r="AF28" s="21">
        <f t="shared" si="8"/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39792</v>
      </c>
      <c r="AN28" s="21">
        <v>0</v>
      </c>
      <c r="AO28" s="20">
        <f t="shared" si="9"/>
        <v>0</v>
      </c>
      <c r="AP28" s="20">
        <f t="shared" si="22"/>
        <v>0</v>
      </c>
      <c r="AQ28" s="20">
        <f t="shared" si="22"/>
        <v>0</v>
      </c>
      <c r="AR28" s="20">
        <f t="shared" si="22"/>
        <v>0</v>
      </c>
      <c r="AS28" s="20">
        <f t="shared" si="22"/>
        <v>0</v>
      </c>
      <c r="AT28" s="20">
        <f t="shared" si="20"/>
        <v>0</v>
      </c>
      <c r="AU28" s="20">
        <f t="shared" si="21"/>
        <v>0</v>
      </c>
      <c r="AV28" s="20">
        <f t="shared" si="15"/>
        <v>0</v>
      </c>
      <c r="AW28" s="20">
        <f t="shared" si="16"/>
        <v>15897</v>
      </c>
      <c r="AX28" s="20">
        <f t="shared" si="17"/>
        <v>0</v>
      </c>
      <c r="AY28" s="20">
        <f t="shared" si="18"/>
        <v>0</v>
      </c>
      <c r="AZ28" s="20">
        <f t="shared" si="19"/>
        <v>0</v>
      </c>
      <c r="BA28" s="20">
        <f t="shared" si="12"/>
        <v>0</v>
      </c>
      <c r="BB28" s="20">
        <f t="shared" si="12"/>
        <v>0</v>
      </c>
      <c r="BC28" s="20">
        <f t="shared" si="12"/>
        <v>0</v>
      </c>
      <c r="BD28" s="20">
        <f t="shared" si="12"/>
        <v>15897</v>
      </c>
      <c r="BE28" s="20">
        <f t="shared" si="12"/>
        <v>0</v>
      </c>
      <c r="BF28" s="20">
        <f t="shared" si="12"/>
        <v>118911</v>
      </c>
      <c r="BG28" s="20">
        <f t="shared" si="13"/>
        <v>0</v>
      </c>
      <c r="BH28" s="20">
        <f t="shared" si="14"/>
        <v>15897</v>
      </c>
    </row>
    <row r="29" spans="1:60" ht="13.5">
      <c r="A29" s="49" t="s">
        <v>126</v>
      </c>
      <c r="B29" s="49" t="s">
        <v>170</v>
      </c>
      <c r="C29" s="50" t="s">
        <v>78</v>
      </c>
      <c r="D29" s="20">
        <f t="shared" si="0"/>
        <v>300</v>
      </c>
      <c r="E29" s="20">
        <f t="shared" si="1"/>
        <v>300</v>
      </c>
      <c r="F29" s="21">
        <v>0</v>
      </c>
      <c r="G29" s="21">
        <v>0</v>
      </c>
      <c r="H29" s="21">
        <v>300</v>
      </c>
      <c r="I29" s="21">
        <v>0</v>
      </c>
      <c r="J29" s="21">
        <v>0</v>
      </c>
      <c r="K29" s="20">
        <f t="shared" si="2"/>
        <v>234727</v>
      </c>
      <c r="L29" s="21">
        <v>77509</v>
      </c>
      <c r="M29" s="21">
        <f t="shared" si="3"/>
        <v>0</v>
      </c>
      <c r="N29" s="21">
        <v>0</v>
      </c>
      <c r="O29" s="21">
        <v>0</v>
      </c>
      <c r="P29" s="21">
        <v>0</v>
      </c>
      <c r="Q29" s="21">
        <v>0</v>
      </c>
      <c r="R29" s="21">
        <v>146669</v>
      </c>
      <c r="S29" s="21">
        <v>10549</v>
      </c>
      <c r="T29" s="21">
        <v>85907</v>
      </c>
      <c r="U29" s="21">
        <v>176</v>
      </c>
      <c r="V29" s="20">
        <f t="shared" si="4"/>
        <v>235203</v>
      </c>
      <c r="W29" s="20">
        <f t="shared" si="5"/>
        <v>0</v>
      </c>
      <c r="X29" s="20">
        <f t="shared" si="6"/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0">
        <f t="shared" si="7"/>
        <v>0</v>
      </c>
      <c r="AE29" s="21">
        <v>0</v>
      </c>
      <c r="AF29" s="21">
        <f t="shared" si="8"/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33186</v>
      </c>
      <c r="AN29" s="21">
        <v>0</v>
      </c>
      <c r="AO29" s="20">
        <f t="shared" si="9"/>
        <v>0</v>
      </c>
      <c r="AP29" s="20">
        <f t="shared" si="22"/>
        <v>300</v>
      </c>
      <c r="AQ29" s="20">
        <f t="shared" si="22"/>
        <v>300</v>
      </c>
      <c r="AR29" s="20">
        <f t="shared" si="22"/>
        <v>0</v>
      </c>
      <c r="AS29" s="20">
        <f t="shared" si="22"/>
        <v>0</v>
      </c>
      <c r="AT29" s="20">
        <f t="shared" si="20"/>
        <v>300</v>
      </c>
      <c r="AU29" s="20">
        <f t="shared" si="21"/>
        <v>0</v>
      </c>
      <c r="AV29" s="20">
        <f t="shared" si="15"/>
        <v>0</v>
      </c>
      <c r="AW29" s="20">
        <f t="shared" si="16"/>
        <v>234727</v>
      </c>
      <c r="AX29" s="20">
        <f t="shared" si="17"/>
        <v>77509</v>
      </c>
      <c r="AY29" s="20">
        <f t="shared" si="18"/>
        <v>0</v>
      </c>
      <c r="AZ29" s="20">
        <f t="shared" si="19"/>
        <v>0</v>
      </c>
      <c r="BA29" s="20">
        <f t="shared" si="12"/>
        <v>0</v>
      </c>
      <c r="BB29" s="20">
        <f t="shared" si="12"/>
        <v>0</v>
      </c>
      <c r="BC29" s="20">
        <f t="shared" si="12"/>
        <v>0</v>
      </c>
      <c r="BD29" s="20">
        <f t="shared" si="12"/>
        <v>146669</v>
      </c>
      <c r="BE29" s="20">
        <f t="shared" si="12"/>
        <v>10549</v>
      </c>
      <c r="BF29" s="20">
        <f t="shared" si="12"/>
        <v>119093</v>
      </c>
      <c r="BG29" s="20">
        <f t="shared" si="13"/>
        <v>176</v>
      </c>
      <c r="BH29" s="20">
        <f t="shared" si="14"/>
        <v>235203</v>
      </c>
    </row>
    <row r="30" spans="1:60" ht="13.5">
      <c r="A30" s="49" t="s">
        <v>126</v>
      </c>
      <c r="B30" s="49" t="s">
        <v>171</v>
      </c>
      <c r="C30" s="50" t="s">
        <v>172</v>
      </c>
      <c r="D30" s="20">
        <f t="shared" si="0"/>
        <v>0</v>
      </c>
      <c r="E30" s="20">
        <f t="shared" si="1"/>
        <v>0</v>
      </c>
      <c r="F30" s="21">
        <v>0</v>
      </c>
      <c r="G30" s="21">
        <v>0</v>
      </c>
      <c r="H30" s="21">
        <v>0</v>
      </c>
      <c r="I30" s="21">
        <v>0</v>
      </c>
      <c r="J30" s="21">
        <v>86624</v>
      </c>
      <c r="K30" s="20">
        <f t="shared" si="2"/>
        <v>16530</v>
      </c>
      <c r="L30" s="21">
        <v>0</v>
      </c>
      <c r="M30" s="21">
        <f t="shared" si="3"/>
        <v>0</v>
      </c>
      <c r="N30" s="21">
        <v>0</v>
      </c>
      <c r="O30" s="21">
        <v>0</v>
      </c>
      <c r="P30" s="21">
        <v>0</v>
      </c>
      <c r="Q30" s="21">
        <v>0</v>
      </c>
      <c r="R30" s="21">
        <v>16498</v>
      </c>
      <c r="S30" s="21">
        <v>32</v>
      </c>
      <c r="T30" s="21">
        <v>106193</v>
      </c>
      <c r="U30" s="21">
        <v>0</v>
      </c>
      <c r="V30" s="20">
        <f t="shared" si="4"/>
        <v>16530</v>
      </c>
      <c r="W30" s="20">
        <f t="shared" si="5"/>
        <v>0</v>
      </c>
      <c r="X30" s="20">
        <f t="shared" si="6"/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0">
        <f t="shared" si="7"/>
        <v>27429</v>
      </c>
      <c r="AE30" s="21">
        <v>0</v>
      </c>
      <c r="AF30" s="21">
        <f t="shared" si="8"/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27400</v>
      </c>
      <c r="AL30" s="21">
        <v>29</v>
      </c>
      <c r="AM30" s="21">
        <v>0</v>
      </c>
      <c r="AN30" s="21">
        <v>0</v>
      </c>
      <c r="AO30" s="20">
        <f t="shared" si="9"/>
        <v>27429</v>
      </c>
      <c r="AP30" s="20">
        <f t="shared" si="22"/>
        <v>0</v>
      </c>
      <c r="AQ30" s="20">
        <f t="shared" si="22"/>
        <v>0</v>
      </c>
      <c r="AR30" s="20">
        <f t="shared" si="22"/>
        <v>0</v>
      </c>
      <c r="AS30" s="20">
        <f t="shared" si="22"/>
        <v>0</v>
      </c>
      <c r="AT30" s="20">
        <f t="shared" si="20"/>
        <v>0</v>
      </c>
      <c r="AU30" s="20">
        <f t="shared" si="21"/>
        <v>0</v>
      </c>
      <c r="AV30" s="20">
        <f t="shared" si="15"/>
        <v>86624</v>
      </c>
      <c r="AW30" s="20">
        <f t="shared" si="16"/>
        <v>43959</v>
      </c>
      <c r="AX30" s="20">
        <f t="shared" si="17"/>
        <v>0</v>
      </c>
      <c r="AY30" s="20">
        <f t="shared" si="18"/>
        <v>0</v>
      </c>
      <c r="AZ30" s="20">
        <f t="shared" si="19"/>
        <v>0</v>
      </c>
      <c r="BA30" s="20">
        <f t="shared" si="12"/>
        <v>0</v>
      </c>
      <c r="BB30" s="20">
        <f t="shared" si="12"/>
        <v>0</v>
      </c>
      <c r="BC30" s="20">
        <f t="shared" si="12"/>
        <v>0</v>
      </c>
      <c r="BD30" s="20">
        <f t="shared" si="12"/>
        <v>43898</v>
      </c>
      <c r="BE30" s="20">
        <f t="shared" si="12"/>
        <v>61</v>
      </c>
      <c r="BF30" s="20">
        <f t="shared" si="12"/>
        <v>106193</v>
      </c>
      <c r="BG30" s="20">
        <f t="shared" si="13"/>
        <v>0</v>
      </c>
      <c r="BH30" s="20">
        <f t="shared" si="14"/>
        <v>43959</v>
      </c>
    </row>
    <row r="31" spans="1:60" ht="13.5">
      <c r="A31" s="49" t="s">
        <v>126</v>
      </c>
      <c r="B31" s="49" t="s">
        <v>173</v>
      </c>
      <c r="C31" s="50" t="s">
        <v>174</v>
      </c>
      <c r="D31" s="20">
        <f t="shared" si="0"/>
        <v>0</v>
      </c>
      <c r="E31" s="20">
        <f t="shared" si="1"/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0">
        <f t="shared" si="2"/>
        <v>4908</v>
      </c>
      <c r="L31" s="21">
        <v>0</v>
      </c>
      <c r="M31" s="21">
        <f t="shared" si="3"/>
        <v>0</v>
      </c>
      <c r="N31" s="21">
        <v>0</v>
      </c>
      <c r="O31" s="21">
        <v>0</v>
      </c>
      <c r="P31" s="21">
        <v>0</v>
      </c>
      <c r="Q31" s="21">
        <v>0</v>
      </c>
      <c r="R31" s="21">
        <v>4908</v>
      </c>
      <c r="S31" s="21">
        <v>0</v>
      </c>
      <c r="T31" s="21">
        <v>53096</v>
      </c>
      <c r="U31" s="21">
        <v>1174</v>
      </c>
      <c r="V31" s="20">
        <f t="shared" si="4"/>
        <v>6082</v>
      </c>
      <c r="W31" s="20">
        <f t="shared" si="5"/>
        <v>0</v>
      </c>
      <c r="X31" s="20">
        <f t="shared" si="6"/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0">
        <f t="shared" si="7"/>
        <v>13209</v>
      </c>
      <c r="AE31" s="21">
        <v>0</v>
      </c>
      <c r="AF31" s="21">
        <f t="shared" si="8"/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13209</v>
      </c>
      <c r="AL31" s="21">
        <v>0</v>
      </c>
      <c r="AM31" s="21">
        <v>0</v>
      </c>
      <c r="AN31" s="21">
        <v>0</v>
      </c>
      <c r="AO31" s="20">
        <f t="shared" si="9"/>
        <v>13209</v>
      </c>
      <c r="AP31" s="20">
        <f t="shared" si="22"/>
        <v>0</v>
      </c>
      <c r="AQ31" s="20">
        <f t="shared" si="22"/>
        <v>0</v>
      </c>
      <c r="AR31" s="20">
        <f t="shared" si="22"/>
        <v>0</v>
      </c>
      <c r="AS31" s="20">
        <f t="shared" si="22"/>
        <v>0</v>
      </c>
      <c r="AT31" s="20">
        <f t="shared" si="20"/>
        <v>0</v>
      </c>
      <c r="AU31" s="20">
        <f t="shared" si="21"/>
        <v>0</v>
      </c>
      <c r="AV31" s="20">
        <f t="shared" si="15"/>
        <v>0</v>
      </c>
      <c r="AW31" s="20">
        <f t="shared" si="16"/>
        <v>18117</v>
      </c>
      <c r="AX31" s="20">
        <f t="shared" si="17"/>
        <v>0</v>
      </c>
      <c r="AY31" s="20">
        <f t="shared" si="18"/>
        <v>0</v>
      </c>
      <c r="AZ31" s="20">
        <f t="shared" si="19"/>
        <v>0</v>
      </c>
      <c r="BA31" s="20">
        <f t="shared" si="12"/>
        <v>0</v>
      </c>
      <c r="BB31" s="20">
        <f t="shared" si="12"/>
        <v>0</v>
      </c>
      <c r="BC31" s="20">
        <f t="shared" si="12"/>
        <v>0</v>
      </c>
      <c r="BD31" s="20">
        <f t="shared" si="12"/>
        <v>18117</v>
      </c>
      <c r="BE31" s="20">
        <f t="shared" si="12"/>
        <v>0</v>
      </c>
      <c r="BF31" s="20">
        <f t="shared" si="12"/>
        <v>53096</v>
      </c>
      <c r="BG31" s="20">
        <f t="shared" si="13"/>
        <v>1174</v>
      </c>
      <c r="BH31" s="20">
        <f t="shared" si="14"/>
        <v>19291</v>
      </c>
    </row>
    <row r="32" spans="1:60" ht="13.5">
      <c r="A32" s="49" t="s">
        <v>126</v>
      </c>
      <c r="B32" s="49" t="s">
        <v>175</v>
      </c>
      <c r="C32" s="50" t="s">
        <v>176</v>
      </c>
      <c r="D32" s="20">
        <f t="shared" si="0"/>
        <v>0</v>
      </c>
      <c r="E32" s="20">
        <f t="shared" si="1"/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0">
        <f t="shared" si="2"/>
        <v>6308</v>
      </c>
      <c r="L32" s="21">
        <v>0</v>
      </c>
      <c r="M32" s="21">
        <f t="shared" si="3"/>
        <v>0</v>
      </c>
      <c r="N32" s="21">
        <v>0</v>
      </c>
      <c r="O32" s="21">
        <v>0</v>
      </c>
      <c r="P32" s="21">
        <v>0</v>
      </c>
      <c r="Q32" s="21">
        <v>0</v>
      </c>
      <c r="R32" s="21">
        <v>5343</v>
      </c>
      <c r="S32" s="21">
        <v>965</v>
      </c>
      <c r="T32" s="21">
        <v>53096</v>
      </c>
      <c r="U32" s="21">
        <v>0</v>
      </c>
      <c r="V32" s="20">
        <f t="shared" si="4"/>
        <v>6308</v>
      </c>
      <c r="W32" s="20">
        <f t="shared" si="5"/>
        <v>0</v>
      </c>
      <c r="X32" s="20">
        <f t="shared" si="6"/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0">
        <f t="shared" si="7"/>
        <v>52815</v>
      </c>
      <c r="AE32" s="21">
        <v>0</v>
      </c>
      <c r="AF32" s="21">
        <f t="shared" si="8"/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25830</v>
      </c>
      <c r="AL32" s="21">
        <v>26985</v>
      </c>
      <c r="AM32" s="21">
        <v>0</v>
      </c>
      <c r="AN32" s="21">
        <v>17281</v>
      </c>
      <c r="AO32" s="20">
        <f t="shared" si="9"/>
        <v>70096</v>
      </c>
      <c r="AP32" s="20">
        <f t="shared" si="22"/>
        <v>0</v>
      </c>
      <c r="AQ32" s="20">
        <f t="shared" si="22"/>
        <v>0</v>
      </c>
      <c r="AR32" s="20">
        <f t="shared" si="22"/>
        <v>0</v>
      </c>
      <c r="AS32" s="20">
        <f t="shared" si="22"/>
        <v>0</v>
      </c>
      <c r="AT32" s="20">
        <f t="shared" si="20"/>
        <v>0</v>
      </c>
      <c r="AU32" s="20">
        <f t="shared" si="21"/>
        <v>0</v>
      </c>
      <c r="AV32" s="20">
        <f t="shared" si="15"/>
        <v>0</v>
      </c>
      <c r="AW32" s="20">
        <f t="shared" si="16"/>
        <v>59123</v>
      </c>
      <c r="AX32" s="20">
        <f t="shared" si="17"/>
        <v>0</v>
      </c>
      <c r="AY32" s="20">
        <f t="shared" si="18"/>
        <v>0</v>
      </c>
      <c r="AZ32" s="20">
        <f t="shared" si="19"/>
        <v>0</v>
      </c>
      <c r="BA32" s="20">
        <f aca="true" t="shared" si="23" ref="BA32:BA53">O32+AH32</f>
        <v>0</v>
      </c>
      <c r="BB32" s="20">
        <f aca="true" t="shared" si="24" ref="BB32:BB53">P32+AI32</f>
        <v>0</v>
      </c>
      <c r="BC32" s="20">
        <f aca="true" t="shared" si="25" ref="BC32:BC53">Q32+AJ32</f>
        <v>0</v>
      </c>
      <c r="BD32" s="20">
        <f aca="true" t="shared" si="26" ref="BD32:BD53">R32+AK32</f>
        <v>31173</v>
      </c>
      <c r="BE32" s="20">
        <f aca="true" t="shared" si="27" ref="BE32:BE53">S32+AL32</f>
        <v>27950</v>
      </c>
      <c r="BF32" s="20">
        <f aca="true" t="shared" si="28" ref="BF32:BF53">T32+AM32</f>
        <v>53096</v>
      </c>
      <c r="BG32" s="20">
        <f t="shared" si="13"/>
        <v>17281</v>
      </c>
      <c r="BH32" s="20">
        <f t="shared" si="14"/>
        <v>76404</v>
      </c>
    </row>
    <row r="33" spans="1:60" ht="13.5">
      <c r="A33" s="49" t="s">
        <v>126</v>
      </c>
      <c r="B33" s="49" t="s">
        <v>177</v>
      </c>
      <c r="C33" s="50" t="s">
        <v>178</v>
      </c>
      <c r="D33" s="20">
        <f t="shared" si="0"/>
        <v>0</v>
      </c>
      <c r="E33" s="20">
        <f t="shared" si="1"/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0">
        <f t="shared" si="2"/>
        <v>74321</v>
      </c>
      <c r="L33" s="21">
        <v>67583</v>
      </c>
      <c r="M33" s="21">
        <f t="shared" si="3"/>
        <v>6738</v>
      </c>
      <c r="N33" s="21">
        <v>6738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226656</v>
      </c>
      <c r="U33" s="21">
        <v>0</v>
      </c>
      <c r="V33" s="20">
        <f t="shared" si="4"/>
        <v>74321</v>
      </c>
      <c r="W33" s="20">
        <f t="shared" si="5"/>
        <v>0</v>
      </c>
      <c r="X33" s="20">
        <f t="shared" si="6"/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0">
        <f t="shared" si="7"/>
        <v>51633</v>
      </c>
      <c r="AE33" s="21">
        <v>0</v>
      </c>
      <c r="AF33" s="21">
        <f t="shared" si="8"/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51633</v>
      </c>
      <c r="AL33" s="21">
        <v>0</v>
      </c>
      <c r="AM33" s="21">
        <v>0</v>
      </c>
      <c r="AN33" s="21">
        <v>0</v>
      </c>
      <c r="AO33" s="20">
        <f t="shared" si="9"/>
        <v>51633</v>
      </c>
      <c r="AP33" s="20">
        <f t="shared" si="22"/>
        <v>0</v>
      </c>
      <c r="AQ33" s="20">
        <f t="shared" si="22"/>
        <v>0</v>
      </c>
      <c r="AR33" s="20">
        <f t="shared" si="22"/>
        <v>0</v>
      </c>
      <c r="AS33" s="20">
        <f t="shared" si="22"/>
        <v>0</v>
      </c>
      <c r="AT33" s="20">
        <f t="shared" si="20"/>
        <v>0</v>
      </c>
      <c r="AU33" s="20">
        <f t="shared" si="21"/>
        <v>0</v>
      </c>
      <c r="AV33" s="20">
        <f t="shared" si="15"/>
        <v>0</v>
      </c>
      <c r="AW33" s="20">
        <f t="shared" si="16"/>
        <v>125954</v>
      </c>
      <c r="AX33" s="20">
        <f t="shared" si="17"/>
        <v>67583</v>
      </c>
      <c r="AY33" s="20">
        <f t="shared" si="18"/>
        <v>6738</v>
      </c>
      <c r="AZ33" s="20">
        <f t="shared" si="19"/>
        <v>6738</v>
      </c>
      <c r="BA33" s="20">
        <f t="shared" si="23"/>
        <v>0</v>
      </c>
      <c r="BB33" s="20">
        <f t="shared" si="24"/>
        <v>0</v>
      </c>
      <c r="BC33" s="20">
        <f t="shared" si="25"/>
        <v>0</v>
      </c>
      <c r="BD33" s="20">
        <f t="shared" si="26"/>
        <v>51633</v>
      </c>
      <c r="BE33" s="20">
        <f t="shared" si="27"/>
        <v>0</v>
      </c>
      <c r="BF33" s="20">
        <f t="shared" si="28"/>
        <v>226656</v>
      </c>
      <c r="BG33" s="20">
        <f t="shared" si="13"/>
        <v>0</v>
      </c>
      <c r="BH33" s="20">
        <f t="shared" si="14"/>
        <v>125954</v>
      </c>
    </row>
    <row r="34" spans="1:60" ht="13.5">
      <c r="A34" s="49" t="s">
        <v>126</v>
      </c>
      <c r="B34" s="49" t="s">
        <v>179</v>
      </c>
      <c r="C34" s="50" t="s">
        <v>180</v>
      </c>
      <c r="D34" s="20">
        <f t="shared" si="0"/>
        <v>12167</v>
      </c>
      <c r="E34" s="20">
        <f t="shared" si="1"/>
        <v>211</v>
      </c>
      <c r="F34" s="21">
        <v>0</v>
      </c>
      <c r="G34" s="21">
        <v>211</v>
      </c>
      <c r="H34" s="21">
        <v>0</v>
      </c>
      <c r="I34" s="21">
        <v>11956</v>
      </c>
      <c r="J34" s="21">
        <v>0</v>
      </c>
      <c r="K34" s="20">
        <f t="shared" si="2"/>
        <v>67404</v>
      </c>
      <c r="L34" s="21">
        <v>45365</v>
      </c>
      <c r="M34" s="21">
        <f t="shared" si="3"/>
        <v>6260</v>
      </c>
      <c r="N34" s="21">
        <v>2184</v>
      </c>
      <c r="O34" s="21">
        <v>1857</v>
      </c>
      <c r="P34" s="21">
        <v>2219</v>
      </c>
      <c r="Q34" s="21">
        <v>5599</v>
      </c>
      <c r="R34" s="21">
        <v>8081</v>
      </c>
      <c r="S34" s="21">
        <v>2099</v>
      </c>
      <c r="T34" s="21">
        <v>0</v>
      </c>
      <c r="U34" s="21">
        <v>0</v>
      </c>
      <c r="V34" s="20">
        <f t="shared" si="4"/>
        <v>79571</v>
      </c>
      <c r="W34" s="20">
        <f t="shared" si="5"/>
        <v>0</v>
      </c>
      <c r="X34" s="20">
        <f t="shared" si="6"/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0">
        <f t="shared" si="7"/>
        <v>23052</v>
      </c>
      <c r="AE34" s="21">
        <v>0</v>
      </c>
      <c r="AF34" s="21">
        <f t="shared" si="8"/>
        <v>3977</v>
      </c>
      <c r="AG34" s="21">
        <v>0</v>
      </c>
      <c r="AH34" s="21">
        <v>119</v>
      </c>
      <c r="AI34" s="21">
        <v>3858</v>
      </c>
      <c r="AJ34" s="21">
        <v>0</v>
      </c>
      <c r="AK34" s="21">
        <v>19075</v>
      </c>
      <c r="AL34" s="21">
        <v>0</v>
      </c>
      <c r="AM34" s="21">
        <v>0</v>
      </c>
      <c r="AN34" s="21">
        <v>0</v>
      </c>
      <c r="AO34" s="20">
        <f t="shared" si="9"/>
        <v>23052</v>
      </c>
      <c r="AP34" s="20">
        <f t="shared" si="22"/>
        <v>12167</v>
      </c>
      <c r="AQ34" s="20">
        <f t="shared" si="22"/>
        <v>211</v>
      </c>
      <c r="AR34" s="20">
        <f t="shared" si="22"/>
        <v>0</v>
      </c>
      <c r="AS34" s="20">
        <f t="shared" si="22"/>
        <v>211</v>
      </c>
      <c r="AT34" s="20">
        <f t="shared" si="20"/>
        <v>0</v>
      </c>
      <c r="AU34" s="20">
        <f t="shared" si="21"/>
        <v>11956</v>
      </c>
      <c r="AV34" s="20">
        <f t="shared" si="15"/>
        <v>0</v>
      </c>
      <c r="AW34" s="20">
        <f t="shared" si="16"/>
        <v>90456</v>
      </c>
      <c r="AX34" s="20">
        <f t="shared" si="17"/>
        <v>45365</v>
      </c>
      <c r="AY34" s="20">
        <f t="shared" si="18"/>
        <v>10237</v>
      </c>
      <c r="AZ34" s="20">
        <f t="shared" si="19"/>
        <v>2184</v>
      </c>
      <c r="BA34" s="20">
        <f t="shared" si="23"/>
        <v>1976</v>
      </c>
      <c r="BB34" s="20">
        <f t="shared" si="24"/>
        <v>6077</v>
      </c>
      <c r="BC34" s="20">
        <f t="shared" si="25"/>
        <v>5599</v>
      </c>
      <c r="BD34" s="20">
        <f t="shared" si="26"/>
        <v>27156</v>
      </c>
      <c r="BE34" s="20">
        <f t="shared" si="27"/>
        <v>2099</v>
      </c>
      <c r="BF34" s="20">
        <f t="shared" si="28"/>
        <v>0</v>
      </c>
      <c r="BG34" s="20">
        <f t="shared" si="13"/>
        <v>0</v>
      </c>
      <c r="BH34" s="20">
        <f t="shared" si="14"/>
        <v>102623</v>
      </c>
    </row>
    <row r="35" spans="1:60" ht="13.5">
      <c r="A35" s="49" t="s">
        <v>126</v>
      </c>
      <c r="B35" s="49" t="s">
        <v>181</v>
      </c>
      <c r="C35" s="50" t="s">
        <v>182</v>
      </c>
      <c r="D35" s="20">
        <f t="shared" si="0"/>
        <v>76996</v>
      </c>
      <c r="E35" s="20">
        <f t="shared" si="1"/>
        <v>76996</v>
      </c>
      <c r="F35" s="21">
        <v>76996</v>
      </c>
      <c r="G35" s="21">
        <v>0</v>
      </c>
      <c r="H35" s="21">
        <v>0</v>
      </c>
      <c r="I35" s="21">
        <v>0</v>
      </c>
      <c r="J35" s="21">
        <v>0</v>
      </c>
      <c r="K35" s="20">
        <f t="shared" si="2"/>
        <v>313008</v>
      </c>
      <c r="L35" s="21">
        <v>113690</v>
      </c>
      <c r="M35" s="21">
        <f t="shared" si="3"/>
        <v>131305</v>
      </c>
      <c r="N35" s="21">
        <v>2812</v>
      </c>
      <c r="O35" s="21">
        <v>13469</v>
      </c>
      <c r="P35" s="21">
        <v>115024</v>
      </c>
      <c r="Q35" s="21">
        <v>9849</v>
      </c>
      <c r="R35" s="21">
        <v>53929</v>
      </c>
      <c r="S35" s="21">
        <v>4235</v>
      </c>
      <c r="T35" s="21">
        <v>0</v>
      </c>
      <c r="U35" s="21">
        <v>14443</v>
      </c>
      <c r="V35" s="20">
        <f t="shared" si="4"/>
        <v>404447</v>
      </c>
      <c r="W35" s="20">
        <f t="shared" si="5"/>
        <v>0</v>
      </c>
      <c r="X35" s="20">
        <f t="shared" si="6"/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13106</v>
      </c>
      <c r="AD35" s="20">
        <f t="shared" si="7"/>
        <v>90467</v>
      </c>
      <c r="AE35" s="21">
        <v>88008</v>
      </c>
      <c r="AF35" s="21">
        <f t="shared" si="8"/>
        <v>2459</v>
      </c>
      <c r="AG35" s="21">
        <v>2459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56750</v>
      </c>
      <c r="AN35" s="21">
        <v>2157</v>
      </c>
      <c r="AO35" s="20">
        <f t="shared" si="9"/>
        <v>92624</v>
      </c>
      <c r="AP35" s="20">
        <f t="shared" si="22"/>
        <v>76996</v>
      </c>
      <c r="AQ35" s="20">
        <f t="shared" si="22"/>
        <v>76996</v>
      </c>
      <c r="AR35" s="20">
        <f t="shared" si="22"/>
        <v>76996</v>
      </c>
      <c r="AS35" s="20">
        <f t="shared" si="22"/>
        <v>0</v>
      </c>
      <c r="AT35" s="20">
        <f t="shared" si="20"/>
        <v>0</v>
      </c>
      <c r="AU35" s="20">
        <f t="shared" si="21"/>
        <v>0</v>
      </c>
      <c r="AV35" s="20">
        <f t="shared" si="15"/>
        <v>13106</v>
      </c>
      <c r="AW35" s="20">
        <f t="shared" si="16"/>
        <v>403475</v>
      </c>
      <c r="AX35" s="20">
        <f t="shared" si="17"/>
        <v>201698</v>
      </c>
      <c r="AY35" s="20">
        <f t="shared" si="18"/>
        <v>133764</v>
      </c>
      <c r="AZ35" s="20">
        <f t="shared" si="19"/>
        <v>5271</v>
      </c>
      <c r="BA35" s="20">
        <f t="shared" si="23"/>
        <v>13469</v>
      </c>
      <c r="BB35" s="20">
        <f t="shared" si="24"/>
        <v>115024</v>
      </c>
      <c r="BC35" s="20">
        <f t="shared" si="25"/>
        <v>9849</v>
      </c>
      <c r="BD35" s="20">
        <f t="shared" si="26"/>
        <v>53929</v>
      </c>
      <c r="BE35" s="20">
        <f t="shared" si="27"/>
        <v>4235</v>
      </c>
      <c r="BF35" s="20">
        <f t="shared" si="28"/>
        <v>56750</v>
      </c>
      <c r="BG35" s="20">
        <f t="shared" si="13"/>
        <v>16600</v>
      </c>
      <c r="BH35" s="20">
        <f t="shared" si="14"/>
        <v>497071</v>
      </c>
    </row>
    <row r="36" spans="1:60" ht="13.5">
      <c r="A36" s="49" t="s">
        <v>126</v>
      </c>
      <c r="B36" s="49" t="s">
        <v>183</v>
      </c>
      <c r="C36" s="50" t="s">
        <v>184</v>
      </c>
      <c r="D36" s="20">
        <f t="shared" si="0"/>
        <v>0</v>
      </c>
      <c r="E36" s="20">
        <f t="shared" si="1"/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0">
        <f t="shared" si="2"/>
        <v>146402</v>
      </c>
      <c r="L36" s="21">
        <v>44259</v>
      </c>
      <c r="M36" s="21">
        <f t="shared" si="3"/>
        <v>29684</v>
      </c>
      <c r="N36" s="21">
        <v>3112</v>
      </c>
      <c r="O36" s="21">
        <v>26532</v>
      </c>
      <c r="P36" s="21">
        <v>40</v>
      </c>
      <c r="Q36" s="21">
        <v>5852</v>
      </c>
      <c r="R36" s="21">
        <v>61918</v>
      </c>
      <c r="S36" s="21">
        <v>4689</v>
      </c>
      <c r="T36" s="21">
        <v>0</v>
      </c>
      <c r="U36" s="21">
        <v>0</v>
      </c>
      <c r="V36" s="20">
        <f t="shared" si="4"/>
        <v>146402</v>
      </c>
      <c r="W36" s="20">
        <f t="shared" si="5"/>
        <v>0</v>
      </c>
      <c r="X36" s="20">
        <f t="shared" si="6"/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9628</v>
      </c>
      <c r="AD36" s="20">
        <f t="shared" si="7"/>
        <v>12733</v>
      </c>
      <c r="AE36" s="21">
        <v>0</v>
      </c>
      <c r="AF36" s="21">
        <f t="shared" si="8"/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8663</v>
      </c>
      <c r="AL36" s="21">
        <v>4070</v>
      </c>
      <c r="AM36" s="21">
        <v>30692</v>
      </c>
      <c r="AN36" s="21">
        <v>0</v>
      </c>
      <c r="AO36" s="20">
        <f t="shared" si="9"/>
        <v>12733</v>
      </c>
      <c r="AP36" s="20">
        <f t="shared" si="22"/>
        <v>0</v>
      </c>
      <c r="AQ36" s="20">
        <f t="shared" si="22"/>
        <v>0</v>
      </c>
      <c r="AR36" s="20">
        <f t="shared" si="22"/>
        <v>0</v>
      </c>
      <c r="AS36" s="20">
        <f t="shared" si="22"/>
        <v>0</v>
      </c>
      <c r="AT36" s="20">
        <f t="shared" si="20"/>
        <v>0</v>
      </c>
      <c r="AU36" s="20">
        <f t="shared" si="21"/>
        <v>0</v>
      </c>
      <c r="AV36" s="20">
        <f t="shared" si="15"/>
        <v>9628</v>
      </c>
      <c r="AW36" s="20">
        <f t="shared" si="16"/>
        <v>159135</v>
      </c>
      <c r="AX36" s="20">
        <f t="shared" si="17"/>
        <v>44259</v>
      </c>
      <c r="AY36" s="20">
        <f t="shared" si="18"/>
        <v>29684</v>
      </c>
      <c r="AZ36" s="20">
        <f t="shared" si="19"/>
        <v>3112</v>
      </c>
      <c r="BA36" s="20">
        <f t="shared" si="23"/>
        <v>26532</v>
      </c>
      <c r="BB36" s="20">
        <f t="shared" si="24"/>
        <v>40</v>
      </c>
      <c r="BC36" s="20">
        <f t="shared" si="25"/>
        <v>5852</v>
      </c>
      <c r="BD36" s="20">
        <f t="shared" si="26"/>
        <v>70581</v>
      </c>
      <c r="BE36" s="20">
        <f t="shared" si="27"/>
        <v>8759</v>
      </c>
      <c r="BF36" s="20">
        <f t="shared" si="28"/>
        <v>30692</v>
      </c>
      <c r="BG36" s="20">
        <f t="shared" si="13"/>
        <v>0</v>
      </c>
      <c r="BH36" s="20">
        <f t="shared" si="14"/>
        <v>159135</v>
      </c>
    </row>
    <row r="37" spans="1:60" ht="13.5">
      <c r="A37" s="49" t="s">
        <v>126</v>
      </c>
      <c r="B37" s="49" t="s">
        <v>185</v>
      </c>
      <c r="C37" s="50" t="s">
        <v>186</v>
      </c>
      <c r="D37" s="20">
        <f t="shared" si="0"/>
        <v>420964</v>
      </c>
      <c r="E37" s="20">
        <f t="shared" si="1"/>
        <v>420964</v>
      </c>
      <c r="F37" s="21">
        <v>398972</v>
      </c>
      <c r="G37" s="21">
        <v>0</v>
      </c>
      <c r="H37" s="21">
        <v>21992</v>
      </c>
      <c r="I37" s="21">
        <v>0</v>
      </c>
      <c r="J37" s="21">
        <v>0</v>
      </c>
      <c r="K37" s="20">
        <f t="shared" si="2"/>
        <v>283596</v>
      </c>
      <c r="L37" s="21">
        <v>131802</v>
      </c>
      <c r="M37" s="21">
        <f t="shared" si="3"/>
        <v>38908</v>
      </c>
      <c r="N37" s="21">
        <v>14138</v>
      </c>
      <c r="O37" s="21">
        <v>24770</v>
      </c>
      <c r="P37" s="21">
        <v>0</v>
      </c>
      <c r="Q37" s="21">
        <v>5859</v>
      </c>
      <c r="R37" s="21">
        <v>107027</v>
      </c>
      <c r="S37" s="21">
        <v>0</v>
      </c>
      <c r="T37" s="21">
        <v>0</v>
      </c>
      <c r="U37" s="21">
        <v>20965</v>
      </c>
      <c r="V37" s="20">
        <f t="shared" si="4"/>
        <v>725525</v>
      </c>
      <c r="W37" s="20">
        <f t="shared" si="5"/>
        <v>0</v>
      </c>
      <c r="X37" s="20">
        <f t="shared" si="6"/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11367</v>
      </c>
      <c r="AD37" s="20">
        <f t="shared" si="7"/>
        <v>28006</v>
      </c>
      <c r="AE37" s="21">
        <v>26403</v>
      </c>
      <c r="AF37" s="21">
        <f t="shared" si="8"/>
        <v>933</v>
      </c>
      <c r="AG37" s="21">
        <v>933</v>
      </c>
      <c r="AH37" s="21">
        <v>0</v>
      </c>
      <c r="AI37" s="21">
        <v>0</v>
      </c>
      <c r="AJ37" s="21">
        <v>0</v>
      </c>
      <c r="AK37" s="21">
        <v>0</v>
      </c>
      <c r="AL37" s="21">
        <v>670</v>
      </c>
      <c r="AM37" s="21">
        <v>30869</v>
      </c>
      <c r="AN37" s="21">
        <v>0</v>
      </c>
      <c r="AO37" s="20">
        <f t="shared" si="9"/>
        <v>28006</v>
      </c>
      <c r="AP37" s="20">
        <f t="shared" si="22"/>
        <v>420964</v>
      </c>
      <c r="AQ37" s="20">
        <f t="shared" si="22"/>
        <v>420964</v>
      </c>
      <c r="AR37" s="20">
        <f t="shared" si="22"/>
        <v>398972</v>
      </c>
      <c r="AS37" s="20">
        <f t="shared" si="22"/>
        <v>0</v>
      </c>
      <c r="AT37" s="20">
        <f t="shared" si="20"/>
        <v>21992</v>
      </c>
      <c r="AU37" s="20">
        <f t="shared" si="21"/>
        <v>0</v>
      </c>
      <c r="AV37" s="20">
        <f t="shared" si="15"/>
        <v>11367</v>
      </c>
      <c r="AW37" s="20">
        <f t="shared" si="16"/>
        <v>311602</v>
      </c>
      <c r="AX37" s="20">
        <f t="shared" si="17"/>
        <v>158205</v>
      </c>
      <c r="AY37" s="20">
        <f t="shared" si="18"/>
        <v>39841</v>
      </c>
      <c r="AZ37" s="20">
        <f t="shared" si="19"/>
        <v>15071</v>
      </c>
      <c r="BA37" s="20">
        <f t="shared" si="23"/>
        <v>24770</v>
      </c>
      <c r="BB37" s="20">
        <f t="shared" si="24"/>
        <v>0</v>
      </c>
      <c r="BC37" s="20">
        <f t="shared" si="25"/>
        <v>5859</v>
      </c>
      <c r="BD37" s="20">
        <f t="shared" si="26"/>
        <v>107027</v>
      </c>
      <c r="BE37" s="20">
        <f t="shared" si="27"/>
        <v>670</v>
      </c>
      <c r="BF37" s="20">
        <f t="shared" si="28"/>
        <v>30869</v>
      </c>
      <c r="BG37" s="20">
        <f t="shared" si="13"/>
        <v>20965</v>
      </c>
      <c r="BH37" s="20">
        <f t="shared" si="14"/>
        <v>753531</v>
      </c>
    </row>
    <row r="38" spans="1:60" ht="13.5">
      <c r="A38" s="49" t="s">
        <v>126</v>
      </c>
      <c r="B38" s="49" t="s">
        <v>187</v>
      </c>
      <c r="C38" s="50" t="s">
        <v>188</v>
      </c>
      <c r="D38" s="20">
        <f t="shared" si="0"/>
        <v>0</v>
      </c>
      <c r="E38" s="20">
        <f t="shared" si="1"/>
        <v>0</v>
      </c>
      <c r="F38" s="21">
        <v>0</v>
      </c>
      <c r="G38" s="21">
        <v>0</v>
      </c>
      <c r="H38" s="21">
        <v>0</v>
      </c>
      <c r="I38" s="21">
        <v>0</v>
      </c>
      <c r="J38" s="21">
        <v>4011</v>
      </c>
      <c r="K38" s="20">
        <f t="shared" si="2"/>
        <v>159889</v>
      </c>
      <c r="L38" s="21">
        <v>33484</v>
      </c>
      <c r="M38" s="21">
        <f t="shared" si="3"/>
        <v>38150</v>
      </c>
      <c r="N38" s="21">
        <v>5926</v>
      </c>
      <c r="O38" s="21">
        <v>0</v>
      </c>
      <c r="P38" s="21">
        <v>32224</v>
      </c>
      <c r="Q38" s="21">
        <v>5460</v>
      </c>
      <c r="R38" s="21">
        <v>63111</v>
      </c>
      <c r="S38" s="21">
        <v>19684</v>
      </c>
      <c r="T38" s="21">
        <v>244570</v>
      </c>
      <c r="U38" s="21">
        <v>0</v>
      </c>
      <c r="V38" s="20">
        <f t="shared" si="4"/>
        <v>159889</v>
      </c>
      <c r="W38" s="20">
        <f t="shared" si="5"/>
        <v>0</v>
      </c>
      <c r="X38" s="20">
        <f t="shared" si="6"/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15613</v>
      </c>
      <c r="AD38" s="20">
        <f t="shared" si="7"/>
        <v>7758</v>
      </c>
      <c r="AE38" s="21">
        <v>0</v>
      </c>
      <c r="AF38" s="21">
        <f t="shared" si="8"/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7758</v>
      </c>
      <c r="AL38" s="21">
        <v>0</v>
      </c>
      <c r="AM38" s="21">
        <v>85999</v>
      </c>
      <c r="AN38" s="21">
        <v>188</v>
      </c>
      <c r="AO38" s="20">
        <f t="shared" si="9"/>
        <v>7946</v>
      </c>
      <c r="AP38" s="20">
        <f t="shared" si="22"/>
        <v>0</v>
      </c>
      <c r="AQ38" s="20">
        <f t="shared" si="22"/>
        <v>0</v>
      </c>
      <c r="AR38" s="20">
        <f t="shared" si="22"/>
        <v>0</v>
      </c>
      <c r="AS38" s="20">
        <f t="shared" si="22"/>
        <v>0</v>
      </c>
      <c r="AT38" s="20">
        <f t="shared" si="20"/>
        <v>0</v>
      </c>
      <c r="AU38" s="20">
        <f t="shared" si="21"/>
        <v>0</v>
      </c>
      <c r="AV38" s="20">
        <f t="shared" si="15"/>
        <v>19624</v>
      </c>
      <c r="AW38" s="20">
        <f t="shared" si="16"/>
        <v>167647</v>
      </c>
      <c r="AX38" s="20">
        <f t="shared" si="17"/>
        <v>33484</v>
      </c>
      <c r="AY38" s="20">
        <f t="shared" si="18"/>
        <v>38150</v>
      </c>
      <c r="AZ38" s="20">
        <f t="shared" si="19"/>
        <v>5926</v>
      </c>
      <c r="BA38" s="20">
        <f t="shared" si="23"/>
        <v>0</v>
      </c>
      <c r="BB38" s="20">
        <f t="shared" si="24"/>
        <v>32224</v>
      </c>
      <c r="BC38" s="20">
        <f t="shared" si="25"/>
        <v>5460</v>
      </c>
      <c r="BD38" s="20">
        <f t="shared" si="26"/>
        <v>70869</v>
      </c>
      <c r="BE38" s="20">
        <f t="shared" si="27"/>
        <v>19684</v>
      </c>
      <c r="BF38" s="20">
        <f t="shared" si="28"/>
        <v>330569</v>
      </c>
      <c r="BG38" s="20">
        <f t="shared" si="13"/>
        <v>188</v>
      </c>
      <c r="BH38" s="20">
        <f t="shared" si="13"/>
        <v>167835</v>
      </c>
    </row>
    <row r="39" spans="1:60" ht="13.5">
      <c r="A39" s="49" t="s">
        <v>126</v>
      </c>
      <c r="B39" s="49" t="s">
        <v>189</v>
      </c>
      <c r="C39" s="50" t="s">
        <v>190</v>
      </c>
      <c r="D39" s="20">
        <f t="shared" si="0"/>
        <v>738885</v>
      </c>
      <c r="E39" s="20">
        <f t="shared" si="1"/>
        <v>738885</v>
      </c>
      <c r="F39" s="21">
        <v>738885</v>
      </c>
      <c r="G39" s="21">
        <v>0</v>
      </c>
      <c r="H39" s="21">
        <v>0</v>
      </c>
      <c r="I39" s="21">
        <v>0</v>
      </c>
      <c r="J39" s="21">
        <v>0</v>
      </c>
      <c r="K39" s="20">
        <f t="shared" si="2"/>
        <v>501841</v>
      </c>
      <c r="L39" s="21">
        <v>122252</v>
      </c>
      <c r="M39" s="21">
        <f t="shared" si="3"/>
        <v>113230</v>
      </c>
      <c r="N39" s="21">
        <v>1262</v>
      </c>
      <c r="O39" s="21">
        <v>111968</v>
      </c>
      <c r="P39" s="21">
        <v>0</v>
      </c>
      <c r="Q39" s="21">
        <v>2975</v>
      </c>
      <c r="R39" s="21">
        <v>258787</v>
      </c>
      <c r="S39" s="21">
        <v>4597</v>
      </c>
      <c r="T39" s="21">
        <v>0</v>
      </c>
      <c r="U39" s="21">
        <v>1239</v>
      </c>
      <c r="V39" s="20">
        <f t="shared" si="4"/>
        <v>1241965</v>
      </c>
      <c r="W39" s="20">
        <f t="shared" si="5"/>
        <v>0</v>
      </c>
      <c r="X39" s="20">
        <f t="shared" si="6"/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14331</v>
      </c>
      <c r="AD39" s="20">
        <f t="shared" si="7"/>
        <v>0</v>
      </c>
      <c r="AE39" s="21">
        <v>0</v>
      </c>
      <c r="AF39" s="21">
        <f t="shared" si="8"/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50715</v>
      </c>
      <c r="AN39" s="21">
        <v>0</v>
      </c>
      <c r="AO39" s="20">
        <f t="shared" si="9"/>
        <v>0</v>
      </c>
      <c r="AP39" s="20">
        <f t="shared" si="22"/>
        <v>738885</v>
      </c>
      <c r="AQ39" s="20">
        <f t="shared" si="22"/>
        <v>738885</v>
      </c>
      <c r="AR39" s="20">
        <f t="shared" si="22"/>
        <v>738885</v>
      </c>
      <c r="AS39" s="20">
        <f t="shared" si="22"/>
        <v>0</v>
      </c>
      <c r="AT39" s="20">
        <f t="shared" si="20"/>
        <v>0</v>
      </c>
      <c r="AU39" s="20">
        <f t="shared" si="21"/>
        <v>0</v>
      </c>
      <c r="AV39" s="20">
        <f t="shared" si="15"/>
        <v>14331</v>
      </c>
      <c r="AW39" s="20">
        <f t="shared" si="16"/>
        <v>501841</v>
      </c>
      <c r="AX39" s="20">
        <f t="shared" si="17"/>
        <v>122252</v>
      </c>
      <c r="AY39" s="20">
        <f t="shared" si="18"/>
        <v>113230</v>
      </c>
      <c r="AZ39" s="20">
        <f t="shared" si="19"/>
        <v>1262</v>
      </c>
      <c r="BA39" s="20">
        <f t="shared" si="23"/>
        <v>111968</v>
      </c>
      <c r="BB39" s="20">
        <f t="shared" si="24"/>
        <v>0</v>
      </c>
      <c r="BC39" s="20">
        <f t="shared" si="25"/>
        <v>2975</v>
      </c>
      <c r="BD39" s="20">
        <f t="shared" si="26"/>
        <v>258787</v>
      </c>
      <c r="BE39" s="20">
        <f t="shared" si="27"/>
        <v>4597</v>
      </c>
      <c r="BF39" s="20">
        <f t="shared" si="28"/>
        <v>50715</v>
      </c>
      <c r="BG39" s="20">
        <f t="shared" si="13"/>
        <v>1239</v>
      </c>
      <c r="BH39" s="20">
        <f t="shared" si="13"/>
        <v>1241965</v>
      </c>
    </row>
    <row r="40" spans="1:60" ht="13.5">
      <c r="A40" s="49" t="s">
        <v>126</v>
      </c>
      <c r="B40" s="49" t="s">
        <v>191</v>
      </c>
      <c r="C40" s="50" t="s">
        <v>192</v>
      </c>
      <c r="D40" s="20">
        <f t="shared" si="0"/>
        <v>0</v>
      </c>
      <c r="E40" s="20">
        <f t="shared" si="1"/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0">
        <f t="shared" si="2"/>
        <v>318266</v>
      </c>
      <c r="L40" s="21">
        <v>118312</v>
      </c>
      <c r="M40" s="21">
        <f t="shared" si="3"/>
        <v>82083</v>
      </c>
      <c r="N40" s="21">
        <v>3782</v>
      </c>
      <c r="O40" s="21">
        <v>78301</v>
      </c>
      <c r="P40" s="21">
        <v>0</v>
      </c>
      <c r="Q40" s="21">
        <v>0</v>
      </c>
      <c r="R40" s="21">
        <v>102144</v>
      </c>
      <c r="S40" s="21">
        <v>15727</v>
      </c>
      <c r="T40" s="21">
        <v>0</v>
      </c>
      <c r="U40" s="21">
        <v>0</v>
      </c>
      <c r="V40" s="20">
        <f t="shared" si="4"/>
        <v>318266</v>
      </c>
      <c r="W40" s="20">
        <f t="shared" si="5"/>
        <v>0</v>
      </c>
      <c r="X40" s="20">
        <f t="shared" si="6"/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10895</v>
      </c>
      <c r="AD40" s="20">
        <f t="shared" si="7"/>
        <v>4287</v>
      </c>
      <c r="AE40" s="21">
        <v>0</v>
      </c>
      <c r="AF40" s="21">
        <f t="shared" si="8"/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4287</v>
      </c>
      <c r="AL40" s="21">
        <v>0</v>
      </c>
      <c r="AM40" s="21">
        <v>39289</v>
      </c>
      <c r="AN40" s="21">
        <v>0</v>
      </c>
      <c r="AO40" s="20">
        <f t="shared" si="9"/>
        <v>4287</v>
      </c>
      <c r="AP40" s="20">
        <f t="shared" si="22"/>
        <v>0</v>
      </c>
      <c r="AQ40" s="20">
        <f t="shared" si="22"/>
        <v>0</v>
      </c>
      <c r="AR40" s="20">
        <f t="shared" si="22"/>
        <v>0</v>
      </c>
      <c r="AS40" s="20">
        <f t="shared" si="22"/>
        <v>0</v>
      </c>
      <c r="AT40" s="20">
        <f t="shared" si="20"/>
        <v>0</v>
      </c>
      <c r="AU40" s="20">
        <f t="shared" si="21"/>
        <v>0</v>
      </c>
      <c r="AV40" s="20">
        <f t="shared" si="15"/>
        <v>10895</v>
      </c>
      <c r="AW40" s="20">
        <f t="shared" si="16"/>
        <v>322553</v>
      </c>
      <c r="AX40" s="20">
        <f t="shared" si="17"/>
        <v>118312</v>
      </c>
      <c r="AY40" s="20">
        <f t="shared" si="18"/>
        <v>82083</v>
      </c>
      <c r="AZ40" s="20">
        <f t="shared" si="19"/>
        <v>3782</v>
      </c>
      <c r="BA40" s="20">
        <f t="shared" si="23"/>
        <v>78301</v>
      </c>
      <c r="BB40" s="20">
        <f t="shared" si="24"/>
        <v>0</v>
      </c>
      <c r="BC40" s="20">
        <f t="shared" si="25"/>
        <v>0</v>
      </c>
      <c r="BD40" s="20">
        <f t="shared" si="26"/>
        <v>106431</v>
      </c>
      <c r="BE40" s="20">
        <f t="shared" si="27"/>
        <v>15727</v>
      </c>
      <c r="BF40" s="20">
        <f t="shared" si="28"/>
        <v>39289</v>
      </c>
      <c r="BG40" s="20">
        <f t="shared" si="13"/>
        <v>0</v>
      </c>
      <c r="BH40" s="20">
        <f t="shared" si="13"/>
        <v>322553</v>
      </c>
    </row>
    <row r="41" spans="1:60" ht="13.5">
      <c r="A41" s="49" t="s">
        <v>126</v>
      </c>
      <c r="B41" s="49" t="s">
        <v>193</v>
      </c>
      <c r="C41" s="50" t="s">
        <v>194</v>
      </c>
      <c r="D41" s="20">
        <f t="shared" si="0"/>
        <v>0</v>
      </c>
      <c r="E41" s="20">
        <f t="shared" si="1"/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0">
        <f t="shared" si="2"/>
        <v>0</v>
      </c>
      <c r="L41" s="21">
        <v>0</v>
      </c>
      <c r="M41" s="21">
        <f t="shared" si="3"/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175180</v>
      </c>
      <c r="U41" s="21">
        <v>0</v>
      </c>
      <c r="V41" s="20">
        <f t="shared" si="4"/>
        <v>0</v>
      </c>
      <c r="W41" s="20">
        <f t="shared" si="5"/>
        <v>0</v>
      </c>
      <c r="X41" s="20">
        <f t="shared" si="6"/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0">
        <f t="shared" si="7"/>
        <v>128261</v>
      </c>
      <c r="AE41" s="21">
        <v>13324</v>
      </c>
      <c r="AF41" s="21">
        <f t="shared" si="8"/>
        <v>373</v>
      </c>
      <c r="AG41" s="21">
        <v>0</v>
      </c>
      <c r="AH41" s="21">
        <v>373</v>
      </c>
      <c r="AI41" s="21">
        <v>0</v>
      </c>
      <c r="AJ41" s="21">
        <v>0</v>
      </c>
      <c r="AK41" s="21">
        <v>114564</v>
      </c>
      <c r="AL41" s="21">
        <v>0</v>
      </c>
      <c r="AM41" s="21">
        <v>0</v>
      </c>
      <c r="AN41" s="21">
        <v>39119</v>
      </c>
      <c r="AO41" s="20">
        <f t="shared" si="9"/>
        <v>167380</v>
      </c>
      <c r="AP41" s="20">
        <f t="shared" si="22"/>
        <v>0</v>
      </c>
      <c r="AQ41" s="20">
        <f t="shared" si="22"/>
        <v>0</v>
      </c>
      <c r="AR41" s="20">
        <f t="shared" si="22"/>
        <v>0</v>
      </c>
      <c r="AS41" s="20">
        <f t="shared" si="22"/>
        <v>0</v>
      </c>
      <c r="AT41" s="20">
        <f t="shared" si="20"/>
        <v>0</v>
      </c>
      <c r="AU41" s="20">
        <f t="shared" si="21"/>
        <v>0</v>
      </c>
      <c r="AV41" s="20">
        <f t="shared" si="15"/>
        <v>0</v>
      </c>
      <c r="AW41" s="20">
        <f t="shared" si="16"/>
        <v>128261</v>
      </c>
      <c r="AX41" s="20">
        <f t="shared" si="17"/>
        <v>13324</v>
      </c>
      <c r="AY41" s="20">
        <f t="shared" si="18"/>
        <v>373</v>
      </c>
      <c r="AZ41" s="20">
        <f t="shared" si="19"/>
        <v>0</v>
      </c>
      <c r="BA41" s="20">
        <f t="shared" si="23"/>
        <v>373</v>
      </c>
      <c r="BB41" s="20">
        <f t="shared" si="24"/>
        <v>0</v>
      </c>
      <c r="BC41" s="20">
        <f t="shared" si="25"/>
        <v>0</v>
      </c>
      <c r="BD41" s="20">
        <f t="shared" si="26"/>
        <v>114564</v>
      </c>
      <c r="BE41" s="20">
        <f t="shared" si="27"/>
        <v>0</v>
      </c>
      <c r="BF41" s="20">
        <f t="shared" si="28"/>
        <v>175180</v>
      </c>
      <c r="BG41" s="20">
        <f t="shared" si="13"/>
        <v>39119</v>
      </c>
      <c r="BH41" s="20">
        <f t="shared" si="13"/>
        <v>167380</v>
      </c>
    </row>
    <row r="42" spans="1:60" ht="13.5">
      <c r="A42" s="49" t="s">
        <v>126</v>
      </c>
      <c r="B42" s="49" t="s">
        <v>195</v>
      </c>
      <c r="C42" s="50" t="s">
        <v>196</v>
      </c>
      <c r="D42" s="20">
        <f t="shared" si="0"/>
        <v>1182</v>
      </c>
      <c r="E42" s="20">
        <f t="shared" si="1"/>
        <v>1182</v>
      </c>
      <c r="F42" s="21">
        <v>0</v>
      </c>
      <c r="G42" s="21">
        <v>1182</v>
      </c>
      <c r="H42" s="21">
        <v>0</v>
      </c>
      <c r="I42" s="21">
        <v>0</v>
      </c>
      <c r="J42" s="21">
        <v>0</v>
      </c>
      <c r="K42" s="20">
        <f t="shared" si="2"/>
        <v>134287</v>
      </c>
      <c r="L42" s="21">
        <v>89056</v>
      </c>
      <c r="M42" s="21">
        <f t="shared" si="3"/>
        <v>41754</v>
      </c>
      <c r="N42" s="21">
        <v>37693</v>
      </c>
      <c r="O42" s="21">
        <v>0</v>
      </c>
      <c r="P42" s="21">
        <v>4061</v>
      </c>
      <c r="Q42" s="21">
        <v>1323</v>
      </c>
      <c r="R42" s="21">
        <v>2154</v>
      </c>
      <c r="S42" s="21">
        <v>0</v>
      </c>
      <c r="T42" s="21">
        <v>368750</v>
      </c>
      <c r="U42" s="21">
        <v>0</v>
      </c>
      <c r="V42" s="20">
        <f t="shared" si="4"/>
        <v>135469</v>
      </c>
      <c r="W42" s="20">
        <f t="shared" si="5"/>
        <v>0</v>
      </c>
      <c r="X42" s="20">
        <f t="shared" si="6"/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0">
        <f t="shared" si="7"/>
        <v>75420</v>
      </c>
      <c r="AE42" s="21">
        <v>4621</v>
      </c>
      <c r="AF42" s="21">
        <f t="shared" si="8"/>
        <v>302</v>
      </c>
      <c r="AG42" s="21">
        <v>0</v>
      </c>
      <c r="AH42" s="21">
        <v>0</v>
      </c>
      <c r="AI42" s="21">
        <v>302</v>
      </c>
      <c r="AJ42" s="21">
        <v>0</v>
      </c>
      <c r="AK42" s="21">
        <v>70497</v>
      </c>
      <c r="AL42" s="21">
        <v>0</v>
      </c>
      <c r="AM42" s="21">
        <v>0</v>
      </c>
      <c r="AN42" s="21">
        <v>0</v>
      </c>
      <c r="AO42" s="20">
        <f t="shared" si="9"/>
        <v>75420</v>
      </c>
      <c r="AP42" s="20">
        <f t="shared" si="22"/>
        <v>1182</v>
      </c>
      <c r="AQ42" s="20">
        <f t="shared" si="22"/>
        <v>1182</v>
      </c>
      <c r="AR42" s="20">
        <f t="shared" si="22"/>
        <v>0</v>
      </c>
      <c r="AS42" s="20">
        <f t="shared" si="22"/>
        <v>1182</v>
      </c>
      <c r="AT42" s="20">
        <f t="shared" si="20"/>
        <v>0</v>
      </c>
      <c r="AU42" s="20">
        <f t="shared" si="21"/>
        <v>0</v>
      </c>
      <c r="AV42" s="20">
        <f t="shared" si="15"/>
        <v>0</v>
      </c>
      <c r="AW42" s="20">
        <f t="shared" si="16"/>
        <v>209707</v>
      </c>
      <c r="AX42" s="20">
        <f t="shared" si="17"/>
        <v>93677</v>
      </c>
      <c r="AY42" s="20">
        <f t="shared" si="18"/>
        <v>42056</v>
      </c>
      <c r="AZ42" s="20">
        <f t="shared" si="19"/>
        <v>37693</v>
      </c>
      <c r="BA42" s="20">
        <f t="shared" si="23"/>
        <v>0</v>
      </c>
      <c r="BB42" s="20">
        <f t="shared" si="24"/>
        <v>4363</v>
      </c>
      <c r="BC42" s="20">
        <f t="shared" si="25"/>
        <v>1323</v>
      </c>
      <c r="BD42" s="20">
        <f t="shared" si="26"/>
        <v>72651</v>
      </c>
      <c r="BE42" s="20">
        <f t="shared" si="27"/>
        <v>0</v>
      </c>
      <c r="BF42" s="20">
        <f t="shared" si="28"/>
        <v>368750</v>
      </c>
      <c r="BG42" s="20">
        <f t="shared" si="13"/>
        <v>0</v>
      </c>
      <c r="BH42" s="20">
        <f t="shared" si="13"/>
        <v>210889</v>
      </c>
    </row>
    <row r="43" spans="1:60" ht="13.5">
      <c r="A43" s="49" t="s">
        <v>126</v>
      </c>
      <c r="B43" s="49" t="s">
        <v>197</v>
      </c>
      <c r="C43" s="50" t="s">
        <v>198</v>
      </c>
      <c r="D43" s="20">
        <f t="shared" si="0"/>
        <v>0</v>
      </c>
      <c r="E43" s="20">
        <f t="shared" si="1"/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0">
        <f t="shared" si="2"/>
        <v>98998</v>
      </c>
      <c r="L43" s="21">
        <v>45126</v>
      </c>
      <c r="M43" s="21">
        <f t="shared" si="3"/>
        <v>20641</v>
      </c>
      <c r="N43" s="21">
        <v>8399</v>
      </c>
      <c r="O43" s="21">
        <v>10401</v>
      </c>
      <c r="P43" s="21">
        <v>1841</v>
      </c>
      <c r="Q43" s="21">
        <v>8740</v>
      </c>
      <c r="R43" s="21">
        <v>24491</v>
      </c>
      <c r="S43" s="21">
        <v>0</v>
      </c>
      <c r="T43" s="21">
        <v>0</v>
      </c>
      <c r="U43" s="21">
        <v>10495</v>
      </c>
      <c r="V43" s="20">
        <f t="shared" si="4"/>
        <v>109493</v>
      </c>
      <c r="W43" s="20">
        <f t="shared" si="5"/>
        <v>0</v>
      </c>
      <c r="X43" s="20">
        <f t="shared" si="6"/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0">
        <f t="shared" si="7"/>
        <v>99344</v>
      </c>
      <c r="AE43" s="21">
        <v>16090</v>
      </c>
      <c r="AF43" s="21">
        <f t="shared" si="8"/>
        <v>26862</v>
      </c>
      <c r="AG43" s="21">
        <v>0</v>
      </c>
      <c r="AH43" s="21">
        <v>26862</v>
      </c>
      <c r="AI43" s="21">
        <v>0</v>
      </c>
      <c r="AJ43" s="21">
        <v>0</v>
      </c>
      <c r="AK43" s="21">
        <v>56392</v>
      </c>
      <c r="AL43" s="21">
        <v>0</v>
      </c>
      <c r="AM43" s="21">
        <v>0</v>
      </c>
      <c r="AN43" s="21">
        <v>3669</v>
      </c>
      <c r="AO43" s="20">
        <f t="shared" si="9"/>
        <v>103013</v>
      </c>
      <c r="AP43" s="20">
        <f t="shared" si="22"/>
        <v>0</v>
      </c>
      <c r="AQ43" s="20">
        <f t="shared" si="22"/>
        <v>0</v>
      </c>
      <c r="AR43" s="20">
        <f t="shared" si="22"/>
        <v>0</v>
      </c>
      <c r="AS43" s="20">
        <f t="shared" si="22"/>
        <v>0</v>
      </c>
      <c r="AT43" s="20">
        <f t="shared" si="20"/>
        <v>0</v>
      </c>
      <c r="AU43" s="20">
        <f t="shared" si="21"/>
        <v>0</v>
      </c>
      <c r="AV43" s="20">
        <f t="shared" si="15"/>
        <v>0</v>
      </c>
      <c r="AW43" s="20">
        <f t="shared" si="16"/>
        <v>198342</v>
      </c>
      <c r="AX43" s="20">
        <f t="shared" si="17"/>
        <v>61216</v>
      </c>
      <c r="AY43" s="20">
        <f t="shared" si="18"/>
        <v>47503</v>
      </c>
      <c r="AZ43" s="20">
        <f t="shared" si="19"/>
        <v>8399</v>
      </c>
      <c r="BA43" s="20">
        <f t="shared" si="23"/>
        <v>37263</v>
      </c>
      <c r="BB43" s="20">
        <f t="shared" si="24"/>
        <v>1841</v>
      </c>
      <c r="BC43" s="20">
        <f t="shared" si="25"/>
        <v>8740</v>
      </c>
      <c r="BD43" s="20">
        <f t="shared" si="26"/>
        <v>80883</v>
      </c>
      <c r="BE43" s="20">
        <f t="shared" si="27"/>
        <v>0</v>
      </c>
      <c r="BF43" s="20">
        <f t="shared" si="28"/>
        <v>0</v>
      </c>
      <c r="BG43" s="20">
        <f t="shared" si="13"/>
        <v>14164</v>
      </c>
      <c r="BH43" s="20">
        <f t="shared" si="13"/>
        <v>212506</v>
      </c>
    </row>
    <row r="44" spans="1:60" ht="13.5">
      <c r="A44" s="49" t="s">
        <v>126</v>
      </c>
      <c r="B44" s="49" t="s">
        <v>199</v>
      </c>
      <c r="C44" s="50" t="s">
        <v>200</v>
      </c>
      <c r="D44" s="20">
        <f t="shared" si="0"/>
        <v>0</v>
      </c>
      <c r="E44" s="20">
        <f t="shared" si="1"/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0">
        <f t="shared" si="2"/>
        <v>22680</v>
      </c>
      <c r="L44" s="21">
        <v>0</v>
      </c>
      <c r="M44" s="21">
        <f t="shared" si="3"/>
        <v>0</v>
      </c>
      <c r="N44" s="21">
        <v>0</v>
      </c>
      <c r="O44" s="21">
        <v>0</v>
      </c>
      <c r="P44" s="21">
        <v>0</v>
      </c>
      <c r="Q44" s="21">
        <v>0</v>
      </c>
      <c r="R44" s="21">
        <v>22680</v>
      </c>
      <c r="S44" s="21">
        <v>0</v>
      </c>
      <c r="T44" s="21">
        <v>23678</v>
      </c>
      <c r="U44" s="21">
        <v>0</v>
      </c>
      <c r="V44" s="20">
        <f t="shared" si="4"/>
        <v>22680</v>
      </c>
      <c r="W44" s="20">
        <f t="shared" si="5"/>
        <v>0</v>
      </c>
      <c r="X44" s="20">
        <f t="shared" si="6"/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0">
        <f t="shared" si="7"/>
        <v>12190</v>
      </c>
      <c r="AE44" s="21">
        <v>0</v>
      </c>
      <c r="AF44" s="21">
        <f t="shared" si="8"/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12190</v>
      </c>
      <c r="AL44" s="21">
        <v>0</v>
      </c>
      <c r="AM44" s="21">
        <v>0</v>
      </c>
      <c r="AN44" s="21">
        <v>0</v>
      </c>
      <c r="AO44" s="20">
        <f t="shared" si="9"/>
        <v>12190</v>
      </c>
      <c r="AP44" s="20">
        <f t="shared" si="22"/>
        <v>0</v>
      </c>
      <c r="AQ44" s="20">
        <f t="shared" si="22"/>
        <v>0</v>
      </c>
      <c r="AR44" s="20">
        <f t="shared" si="22"/>
        <v>0</v>
      </c>
      <c r="AS44" s="20">
        <f t="shared" si="22"/>
        <v>0</v>
      </c>
      <c r="AT44" s="20">
        <f t="shared" si="20"/>
        <v>0</v>
      </c>
      <c r="AU44" s="20">
        <f t="shared" si="21"/>
        <v>0</v>
      </c>
      <c r="AV44" s="20">
        <f t="shared" si="15"/>
        <v>0</v>
      </c>
      <c r="AW44" s="20">
        <f t="shared" si="16"/>
        <v>34870</v>
      </c>
      <c r="AX44" s="20">
        <f t="shared" si="17"/>
        <v>0</v>
      </c>
      <c r="AY44" s="20">
        <f t="shared" si="18"/>
        <v>0</v>
      </c>
      <c r="AZ44" s="20">
        <f t="shared" si="19"/>
        <v>0</v>
      </c>
      <c r="BA44" s="20">
        <f t="shared" si="23"/>
        <v>0</v>
      </c>
      <c r="BB44" s="20">
        <f t="shared" si="24"/>
        <v>0</v>
      </c>
      <c r="BC44" s="20">
        <f t="shared" si="25"/>
        <v>0</v>
      </c>
      <c r="BD44" s="20">
        <f t="shared" si="26"/>
        <v>34870</v>
      </c>
      <c r="BE44" s="20">
        <f t="shared" si="27"/>
        <v>0</v>
      </c>
      <c r="BF44" s="20">
        <f t="shared" si="28"/>
        <v>23678</v>
      </c>
      <c r="BG44" s="20">
        <f t="shared" si="13"/>
        <v>0</v>
      </c>
      <c r="BH44" s="20">
        <f t="shared" si="13"/>
        <v>34870</v>
      </c>
    </row>
    <row r="45" spans="1:60" ht="13.5">
      <c r="A45" s="49" t="s">
        <v>126</v>
      </c>
      <c r="B45" s="49" t="s">
        <v>201</v>
      </c>
      <c r="C45" s="50" t="s">
        <v>202</v>
      </c>
      <c r="D45" s="20">
        <f t="shared" si="0"/>
        <v>0</v>
      </c>
      <c r="E45" s="20">
        <f t="shared" si="1"/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0">
        <f t="shared" si="2"/>
        <v>56638</v>
      </c>
      <c r="L45" s="21">
        <v>0</v>
      </c>
      <c r="M45" s="21">
        <f t="shared" si="3"/>
        <v>0</v>
      </c>
      <c r="N45" s="21">
        <v>0</v>
      </c>
      <c r="O45" s="21">
        <v>0</v>
      </c>
      <c r="P45" s="21">
        <v>0</v>
      </c>
      <c r="Q45" s="21">
        <v>0</v>
      </c>
      <c r="R45" s="21">
        <v>49649</v>
      </c>
      <c r="S45" s="21">
        <v>6989</v>
      </c>
      <c r="T45" s="21">
        <v>0</v>
      </c>
      <c r="U45" s="21">
        <v>0</v>
      </c>
      <c r="V45" s="20">
        <f t="shared" si="4"/>
        <v>56638</v>
      </c>
      <c r="W45" s="20">
        <f t="shared" si="5"/>
        <v>0</v>
      </c>
      <c r="X45" s="20">
        <f t="shared" si="6"/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0">
        <f t="shared" si="7"/>
        <v>43132</v>
      </c>
      <c r="AE45" s="21">
        <v>0</v>
      </c>
      <c r="AF45" s="21">
        <f t="shared" si="8"/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28040</v>
      </c>
      <c r="AL45" s="21">
        <v>15092</v>
      </c>
      <c r="AM45" s="21">
        <v>0</v>
      </c>
      <c r="AN45" s="21">
        <v>0</v>
      </c>
      <c r="AO45" s="20">
        <f t="shared" si="9"/>
        <v>43132</v>
      </c>
      <c r="AP45" s="20">
        <f t="shared" si="22"/>
        <v>0</v>
      </c>
      <c r="AQ45" s="20">
        <f t="shared" si="22"/>
        <v>0</v>
      </c>
      <c r="AR45" s="20">
        <f t="shared" si="22"/>
        <v>0</v>
      </c>
      <c r="AS45" s="20">
        <f t="shared" si="22"/>
        <v>0</v>
      </c>
      <c r="AT45" s="20">
        <f t="shared" si="20"/>
        <v>0</v>
      </c>
      <c r="AU45" s="20">
        <f t="shared" si="21"/>
        <v>0</v>
      </c>
      <c r="AV45" s="20">
        <f t="shared" si="15"/>
        <v>0</v>
      </c>
      <c r="AW45" s="20">
        <f t="shared" si="16"/>
        <v>99770</v>
      </c>
      <c r="AX45" s="20">
        <f t="shared" si="17"/>
        <v>0</v>
      </c>
      <c r="AY45" s="20">
        <f t="shared" si="18"/>
        <v>0</v>
      </c>
      <c r="AZ45" s="20">
        <f t="shared" si="19"/>
        <v>0</v>
      </c>
      <c r="BA45" s="20">
        <f t="shared" si="23"/>
        <v>0</v>
      </c>
      <c r="BB45" s="20">
        <f t="shared" si="24"/>
        <v>0</v>
      </c>
      <c r="BC45" s="20">
        <f t="shared" si="25"/>
        <v>0</v>
      </c>
      <c r="BD45" s="20">
        <f t="shared" si="26"/>
        <v>77689</v>
      </c>
      <c r="BE45" s="20">
        <f t="shared" si="27"/>
        <v>22081</v>
      </c>
      <c r="BF45" s="20">
        <f t="shared" si="28"/>
        <v>0</v>
      </c>
      <c r="BG45" s="20">
        <f t="shared" si="13"/>
        <v>0</v>
      </c>
      <c r="BH45" s="20">
        <f t="shared" si="13"/>
        <v>99770</v>
      </c>
    </row>
    <row r="46" spans="1:60" ht="13.5">
      <c r="A46" s="49" t="s">
        <v>126</v>
      </c>
      <c r="B46" s="49" t="s">
        <v>203</v>
      </c>
      <c r="C46" s="50" t="s">
        <v>204</v>
      </c>
      <c r="D46" s="20">
        <f t="shared" si="0"/>
        <v>0</v>
      </c>
      <c r="E46" s="20">
        <f t="shared" si="1"/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0">
        <f t="shared" si="2"/>
        <v>41781</v>
      </c>
      <c r="L46" s="21">
        <v>24109</v>
      </c>
      <c r="M46" s="21">
        <f t="shared" si="3"/>
        <v>7960</v>
      </c>
      <c r="N46" s="21">
        <v>7960</v>
      </c>
      <c r="O46" s="21">
        <v>0</v>
      </c>
      <c r="P46" s="21">
        <v>0</v>
      </c>
      <c r="Q46" s="21">
        <v>9712</v>
      </c>
      <c r="R46" s="21">
        <v>0</v>
      </c>
      <c r="S46" s="21">
        <v>0</v>
      </c>
      <c r="T46" s="21">
        <v>57532</v>
      </c>
      <c r="U46" s="21">
        <v>0</v>
      </c>
      <c r="V46" s="20">
        <f t="shared" si="4"/>
        <v>41781</v>
      </c>
      <c r="W46" s="20">
        <f t="shared" si="5"/>
        <v>0</v>
      </c>
      <c r="X46" s="20">
        <f t="shared" si="6"/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0">
        <f t="shared" si="7"/>
        <v>25620</v>
      </c>
      <c r="AE46" s="21">
        <v>0</v>
      </c>
      <c r="AF46" s="21">
        <f t="shared" si="8"/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25620</v>
      </c>
      <c r="AL46" s="21">
        <v>0</v>
      </c>
      <c r="AM46" s="21">
        <v>0</v>
      </c>
      <c r="AN46" s="21">
        <v>0</v>
      </c>
      <c r="AO46" s="20">
        <f t="shared" si="9"/>
        <v>25620</v>
      </c>
      <c r="AP46" s="20">
        <f t="shared" si="22"/>
        <v>0</v>
      </c>
      <c r="AQ46" s="20">
        <f t="shared" si="22"/>
        <v>0</v>
      </c>
      <c r="AR46" s="20">
        <f t="shared" si="22"/>
        <v>0</v>
      </c>
      <c r="AS46" s="20">
        <f t="shared" si="22"/>
        <v>0</v>
      </c>
      <c r="AT46" s="20">
        <f t="shared" si="20"/>
        <v>0</v>
      </c>
      <c r="AU46" s="20">
        <f t="shared" si="21"/>
        <v>0</v>
      </c>
      <c r="AV46" s="20">
        <f t="shared" si="15"/>
        <v>0</v>
      </c>
      <c r="AW46" s="20">
        <f t="shared" si="16"/>
        <v>67401</v>
      </c>
      <c r="AX46" s="20">
        <f t="shared" si="17"/>
        <v>24109</v>
      </c>
      <c r="AY46" s="20">
        <f t="shared" si="18"/>
        <v>7960</v>
      </c>
      <c r="AZ46" s="20">
        <f t="shared" si="19"/>
        <v>7960</v>
      </c>
      <c r="BA46" s="20">
        <f t="shared" si="23"/>
        <v>0</v>
      </c>
      <c r="BB46" s="20">
        <f t="shared" si="24"/>
        <v>0</v>
      </c>
      <c r="BC46" s="20">
        <f t="shared" si="25"/>
        <v>9712</v>
      </c>
      <c r="BD46" s="20">
        <f t="shared" si="26"/>
        <v>25620</v>
      </c>
      <c r="BE46" s="20">
        <f t="shared" si="27"/>
        <v>0</v>
      </c>
      <c r="BF46" s="20">
        <f t="shared" si="28"/>
        <v>57532</v>
      </c>
      <c r="BG46" s="20">
        <f t="shared" si="13"/>
        <v>0</v>
      </c>
      <c r="BH46" s="20">
        <f t="shared" si="13"/>
        <v>67401</v>
      </c>
    </row>
    <row r="47" spans="1:60" ht="13.5">
      <c r="A47" s="49" t="s">
        <v>126</v>
      </c>
      <c r="B47" s="49" t="s">
        <v>205</v>
      </c>
      <c r="C47" s="50" t="s">
        <v>206</v>
      </c>
      <c r="D47" s="20">
        <f t="shared" si="0"/>
        <v>0</v>
      </c>
      <c r="E47" s="20">
        <f t="shared" si="1"/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0">
        <f t="shared" si="2"/>
        <v>2645</v>
      </c>
      <c r="L47" s="21">
        <v>0</v>
      </c>
      <c r="M47" s="21">
        <f t="shared" si="3"/>
        <v>1836</v>
      </c>
      <c r="N47" s="21">
        <v>591</v>
      </c>
      <c r="O47" s="21">
        <v>0</v>
      </c>
      <c r="P47" s="21">
        <v>1245</v>
      </c>
      <c r="Q47" s="21">
        <v>0</v>
      </c>
      <c r="R47" s="21">
        <v>809</v>
      </c>
      <c r="S47" s="21">
        <v>0</v>
      </c>
      <c r="T47" s="21">
        <v>0</v>
      </c>
      <c r="U47" s="21">
        <v>0</v>
      </c>
      <c r="V47" s="20">
        <f t="shared" si="4"/>
        <v>2645</v>
      </c>
      <c r="W47" s="20">
        <f t="shared" si="5"/>
        <v>0</v>
      </c>
      <c r="X47" s="20">
        <f t="shared" si="6"/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0">
        <f t="shared" si="7"/>
        <v>2793</v>
      </c>
      <c r="AE47" s="21">
        <v>0</v>
      </c>
      <c r="AF47" s="21">
        <f t="shared" si="8"/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2793</v>
      </c>
      <c r="AL47" s="21">
        <v>0</v>
      </c>
      <c r="AM47" s="21">
        <v>0</v>
      </c>
      <c r="AN47" s="21">
        <v>0</v>
      </c>
      <c r="AO47" s="20">
        <f t="shared" si="9"/>
        <v>2793</v>
      </c>
      <c r="AP47" s="20">
        <f t="shared" si="22"/>
        <v>0</v>
      </c>
      <c r="AQ47" s="20">
        <f t="shared" si="22"/>
        <v>0</v>
      </c>
      <c r="AR47" s="20">
        <f t="shared" si="22"/>
        <v>0</v>
      </c>
      <c r="AS47" s="20">
        <f t="shared" si="22"/>
        <v>0</v>
      </c>
      <c r="AT47" s="20">
        <f t="shared" si="20"/>
        <v>0</v>
      </c>
      <c r="AU47" s="20">
        <f t="shared" si="21"/>
        <v>0</v>
      </c>
      <c r="AV47" s="20">
        <f t="shared" si="15"/>
        <v>0</v>
      </c>
      <c r="AW47" s="20">
        <f t="shared" si="16"/>
        <v>5438</v>
      </c>
      <c r="AX47" s="20">
        <f t="shared" si="17"/>
        <v>0</v>
      </c>
      <c r="AY47" s="20">
        <f t="shared" si="18"/>
        <v>1836</v>
      </c>
      <c r="AZ47" s="20">
        <f t="shared" si="19"/>
        <v>591</v>
      </c>
      <c r="BA47" s="20">
        <f t="shared" si="23"/>
        <v>0</v>
      </c>
      <c r="BB47" s="20">
        <f t="shared" si="24"/>
        <v>1245</v>
      </c>
      <c r="BC47" s="20">
        <f t="shared" si="25"/>
        <v>0</v>
      </c>
      <c r="BD47" s="20">
        <f t="shared" si="26"/>
        <v>3602</v>
      </c>
      <c r="BE47" s="20">
        <f t="shared" si="27"/>
        <v>0</v>
      </c>
      <c r="BF47" s="20">
        <f t="shared" si="28"/>
        <v>0</v>
      </c>
      <c r="BG47" s="20">
        <f t="shared" si="13"/>
        <v>0</v>
      </c>
      <c r="BH47" s="20">
        <f t="shared" si="13"/>
        <v>5438</v>
      </c>
    </row>
    <row r="48" spans="1:60" ht="13.5">
      <c r="A48" s="49" t="s">
        <v>126</v>
      </c>
      <c r="B48" s="49" t="s">
        <v>207</v>
      </c>
      <c r="C48" s="50" t="s">
        <v>208</v>
      </c>
      <c r="D48" s="20">
        <f t="shared" si="0"/>
        <v>0</v>
      </c>
      <c r="E48" s="20">
        <f t="shared" si="1"/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0">
        <f t="shared" si="2"/>
        <v>44562</v>
      </c>
      <c r="L48" s="21">
        <v>798</v>
      </c>
      <c r="M48" s="21">
        <f t="shared" si="3"/>
        <v>141</v>
      </c>
      <c r="N48" s="21">
        <v>141</v>
      </c>
      <c r="O48" s="21">
        <v>0</v>
      </c>
      <c r="P48" s="21">
        <v>0</v>
      </c>
      <c r="Q48" s="21">
        <v>137</v>
      </c>
      <c r="R48" s="21">
        <v>3326</v>
      </c>
      <c r="S48" s="21">
        <v>40160</v>
      </c>
      <c r="T48" s="21">
        <v>0</v>
      </c>
      <c r="U48" s="21">
        <v>0</v>
      </c>
      <c r="V48" s="20">
        <f t="shared" si="4"/>
        <v>44562</v>
      </c>
      <c r="W48" s="20">
        <f t="shared" si="5"/>
        <v>0</v>
      </c>
      <c r="X48" s="20">
        <f t="shared" si="6"/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0">
        <f t="shared" si="7"/>
        <v>3930</v>
      </c>
      <c r="AE48" s="21">
        <v>0</v>
      </c>
      <c r="AF48" s="21">
        <f t="shared" si="8"/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3930</v>
      </c>
      <c r="AL48" s="21">
        <v>0</v>
      </c>
      <c r="AM48" s="21">
        <v>0</v>
      </c>
      <c r="AN48" s="21">
        <v>0</v>
      </c>
      <c r="AO48" s="20">
        <f t="shared" si="9"/>
        <v>3930</v>
      </c>
      <c r="AP48" s="20">
        <f t="shared" si="22"/>
        <v>0</v>
      </c>
      <c r="AQ48" s="20">
        <f t="shared" si="22"/>
        <v>0</v>
      </c>
      <c r="AR48" s="20">
        <f t="shared" si="22"/>
        <v>0</v>
      </c>
      <c r="AS48" s="20">
        <f t="shared" si="22"/>
        <v>0</v>
      </c>
      <c r="AT48" s="20">
        <f t="shared" si="20"/>
        <v>0</v>
      </c>
      <c r="AU48" s="20">
        <f t="shared" si="21"/>
        <v>0</v>
      </c>
      <c r="AV48" s="20">
        <f t="shared" si="15"/>
        <v>0</v>
      </c>
      <c r="AW48" s="20">
        <f t="shared" si="16"/>
        <v>48492</v>
      </c>
      <c r="AX48" s="20">
        <f t="shared" si="17"/>
        <v>798</v>
      </c>
      <c r="AY48" s="20">
        <f t="shared" si="18"/>
        <v>141</v>
      </c>
      <c r="AZ48" s="20">
        <f t="shared" si="19"/>
        <v>141</v>
      </c>
      <c r="BA48" s="20">
        <f t="shared" si="23"/>
        <v>0</v>
      </c>
      <c r="BB48" s="20">
        <f t="shared" si="24"/>
        <v>0</v>
      </c>
      <c r="BC48" s="20">
        <f t="shared" si="25"/>
        <v>137</v>
      </c>
      <c r="BD48" s="20">
        <f t="shared" si="26"/>
        <v>7256</v>
      </c>
      <c r="BE48" s="20">
        <f t="shared" si="27"/>
        <v>40160</v>
      </c>
      <c r="BF48" s="20">
        <f t="shared" si="28"/>
        <v>0</v>
      </c>
      <c r="BG48" s="20">
        <f t="shared" si="13"/>
        <v>0</v>
      </c>
      <c r="BH48" s="20">
        <f t="shared" si="13"/>
        <v>48492</v>
      </c>
    </row>
    <row r="49" spans="1:60" ht="13.5">
      <c r="A49" s="49" t="s">
        <v>126</v>
      </c>
      <c r="B49" s="49" t="s">
        <v>209</v>
      </c>
      <c r="C49" s="50" t="s">
        <v>210</v>
      </c>
      <c r="D49" s="20">
        <f t="shared" si="0"/>
        <v>115763</v>
      </c>
      <c r="E49" s="20">
        <f t="shared" si="1"/>
        <v>110490</v>
      </c>
      <c r="F49" s="21">
        <v>109493</v>
      </c>
      <c r="G49" s="21">
        <v>0</v>
      </c>
      <c r="H49" s="21">
        <v>997</v>
      </c>
      <c r="I49" s="21">
        <v>5273</v>
      </c>
      <c r="J49" s="21">
        <v>0</v>
      </c>
      <c r="K49" s="20">
        <f t="shared" si="2"/>
        <v>71687</v>
      </c>
      <c r="L49" s="21">
        <v>7109</v>
      </c>
      <c r="M49" s="21">
        <f t="shared" si="3"/>
        <v>50418</v>
      </c>
      <c r="N49" s="21">
        <v>32225</v>
      </c>
      <c r="O49" s="21">
        <v>12356</v>
      </c>
      <c r="P49" s="21">
        <v>5837</v>
      </c>
      <c r="Q49" s="21">
        <v>0</v>
      </c>
      <c r="R49" s="21">
        <v>10441</v>
      </c>
      <c r="S49" s="21">
        <v>3719</v>
      </c>
      <c r="T49" s="21">
        <v>0</v>
      </c>
      <c r="U49" s="21">
        <v>0</v>
      </c>
      <c r="V49" s="20">
        <f t="shared" si="4"/>
        <v>187450</v>
      </c>
      <c r="W49" s="20">
        <f t="shared" si="5"/>
        <v>9030</v>
      </c>
      <c r="X49" s="20">
        <f t="shared" si="6"/>
        <v>9030</v>
      </c>
      <c r="Y49" s="21">
        <v>9030</v>
      </c>
      <c r="Z49" s="21">
        <v>0</v>
      </c>
      <c r="AA49" s="21">
        <v>0</v>
      </c>
      <c r="AB49" s="21">
        <v>0</v>
      </c>
      <c r="AC49" s="21">
        <v>0</v>
      </c>
      <c r="AD49" s="20">
        <f t="shared" si="7"/>
        <v>10361</v>
      </c>
      <c r="AE49" s="21">
        <v>0</v>
      </c>
      <c r="AF49" s="21">
        <f t="shared" si="8"/>
        <v>7276</v>
      </c>
      <c r="AG49" s="21">
        <v>3075</v>
      </c>
      <c r="AH49" s="21">
        <v>4201</v>
      </c>
      <c r="AI49" s="21">
        <v>0</v>
      </c>
      <c r="AJ49" s="21">
        <v>0</v>
      </c>
      <c r="AK49" s="21">
        <v>2344</v>
      </c>
      <c r="AL49" s="21">
        <v>741</v>
      </c>
      <c r="AM49" s="21">
        <v>0</v>
      </c>
      <c r="AN49" s="21">
        <v>0</v>
      </c>
      <c r="AO49" s="20">
        <f t="shared" si="9"/>
        <v>19391</v>
      </c>
      <c r="AP49" s="20">
        <f t="shared" si="22"/>
        <v>124793</v>
      </c>
      <c r="AQ49" s="20">
        <f t="shared" si="22"/>
        <v>119520</v>
      </c>
      <c r="AR49" s="20">
        <f t="shared" si="22"/>
        <v>118523</v>
      </c>
      <c r="AS49" s="20">
        <f t="shared" si="22"/>
        <v>0</v>
      </c>
      <c r="AT49" s="20">
        <f t="shared" si="20"/>
        <v>997</v>
      </c>
      <c r="AU49" s="20">
        <f t="shared" si="21"/>
        <v>5273</v>
      </c>
      <c r="AV49" s="20">
        <f t="shared" si="15"/>
        <v>0</v>
      </c>
      <c r="AW49" s="20">
        <f t="shared" si="16"/>
        <v>82048</v>
      </c>
      <c r="AX49" s="20">
        <f t="shared" si="17"/>
        <v>7109</v>
      </c>
      <c r="AY49" s="20">
        <f t="shared" si="18"/>
        <v>57694</v>
      </c>
      <c r="AZ49" s="20">
        <f t="shared" si="19"/>
        <v>35300</v>
      </c>
      <c r="BA49" s="20">
        <f t="shared" si="23"/>
        <v>16557</v>
      </c>
      <c r="BB49" s="20">
        <f t="shared" si="24"/>
        <v>5837</v>
      </c>
      <c r="BC49" s="20">
        <f t="shared" si="25"/>
        <v>0</v>
      </c>
      <c r="BD49" s="20">
        <f t="shared" si="26"/>
        <v>12785</v>
      </c>
      <c r="BE49" s="20">
        <f t="shared" si="27"/>
        <v>4460</v>
      </c>
      <c r="BF49" s="20">
        <f t="shared" si="28"/>
        <v>0</v>
      </c>
      <c r="BG49" s="20">
        <f t="shared" si="13"/>
        <v>0</v>
      </c>
      <c r="BH49" s="20">
        <f t="shared" si="13"/>
        <v>206841</v>
      </c>
    </row>
    <row r="50" spans="1:60" ht="13.5">
      <c r="A50" s="49" t="s">
        <v>126</v>
      </c>
      <c r="B50" s="49" t="s">
        <v>211</v>
      </c>
      <c r="C50" s="50" t="s">
        <v>212</v>
      </c>
      <c r="D50" s="20">
        <f t="shared" si="0"/>
        <v>0</v>
      </c>
      <c r="E50" s="20">
        <f t="shared" si="1"/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0">
        <f t="shared" si="2"/>
        <v>0</v>
      </c>
      <c r="L50" s="21">
        <v>0</v>
      </c>
      <c r="M50" s="21">
        <f t="shared" si="3"/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26105</v>
      </c>
      <c r="U50" s="21">
        <v>0</v>
      </c>
      <c r="V50" s="20">
        <f t="shared" si="4"/>
        <v>0</v>
      </c>
      <c r="W50" s="20">
        <f t="shared" si="5"/>
        <v>0</v>
      </c>
      <c r="X50" s="20">
        <f t="shared" si="6"/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4837</v>
      </c>
      <c r="AD50" s="20">
        <f t="shared" si="7"/>
        <v>0</v>
      </c>
      <c r="AE50" s="21">
        <v>0</v>
      </c>
      <c r="AF50" s="21">
        <f t="shared" si="8"/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10584</v>
      </c>
      <c r="AN50" s="21">
        <v>0</v>
      </c>
      <c r="AO50" s="20">
        <f t="shared" si="9"/>
        <v>0</v>
      </c>
      <c r="AP50" s="20">
        <f t="shared" si="22"/>
        <v>0</v>
      </c>
      <c r="AQ50" s="20">
        <f t="shared" si="22"/>
        <v>0</v>
      </c>
      <c r="AR50" s="20">
        <f t="shared" si="22"/>
        <v>0</v>
      </c>
      <c r="AS50" s="20">
        <f t="shared" si="22"/>
        <v>0</v>
      </c>
      <c r="AT50" s="20">
        <f t="shared" si="20"/>
        <v>0</v>
      </c>
      <c r="AU50" s="20">
        <f t="shared" si="21"/>
        <v>0</v>
      </c>
      <c r="AV50" s="20">
        <f t="shared" si="15"/>
        <v>4837</v>
      </c>
      <c r="AW50" s="20">
        <f t="shared" si="16"/>
        <v>0</v>
      </c>
      <c r="AX50" s="20">
        <f t="shared" si="17"/>
        <v>0</v>
      </c>
      <c r="AY50" s="20">
        <f t="shared" si="18"/>
        <v>0</v>
      </c>
      <c r="AZ50" s="20">
        <f t="shared" si="19"/>
        <v>0</v>
      </c>
      <c r="BA50" s="20">
        <f t="shared" si="23"/>
        <v>0</v>
      </c>
      <c r="BB50" s="20">
        <f t="shared" si="24"/>
        <v>0</v>
      </c>
      <c r="BC50" s="20">
        <f t="shared" si="25"/>
        <v>0</v>
      </c>
      <c r="BD50" s="20">
        <f t="shared" si="26"/>
        <v>0</v>
      </c>
      <c r="BE50" s="20">
        <f t="shared" si="27"/>
        <v>0</v>
      </c>
      <c r="BF50" s="20">
        <f t="shared" si="28"/>
        <v>36689</v>
      </c>
      <c r="BG50" s="20">
        <f aca="true" t="shared" si="29" ref="BG50:BG61">U50+AN50</f>
        <v>0</v>
      </c>
      <c r="BH50" s="20">
        <f aca="true" t="shared" si="30" ref="BH50:BH61">V50+AO50</f>
        <v>0</v>
      </c>
    </row>
    <row r="51" spans="1:60" ht="13.5">
      <c r="A51" s="49" t="s">
        <v>126</v>
      </c>
      <c r="B51" s="49" t="s">
        <v>213</v>
      </c>
      <c r="C51" s="50" t="s">
        <v>214</v>
      </c>
      <c r="D51" s="20">
        <f t="shared" si="0"/>
        <v>0</v>
      </c>
      <c r="E51" s="20">
        <f t="shared" si="1"/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0">
        <f t="shared" si="2"/>
        <v>0</v>
      </c>
      <c r="L51" s="21">
        <v>0</v>
      </c>
      <c r="M51" s="21">
        <f t="shared" si="3"/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19796</v>
      </c>
      <c r="U51" s="21">
        <v>0</v>
      </c>
      <c r="V51" s="20">
        <f t="shared" si="4"/>
        <v>0</v>
      </c>
      <c r="W51" s="20">
        <f t="shared" si="5"/>
        <v>0</v>
      </c>
      <c r="X51" s="20">
        <f t="shared" si="6"/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3668</v>
      </c>
      <c r="AD51" s="20">
        <f t="shared" si="7"/>
        <v>0</v>
      </c>
      <c r="AE51" s="21">
        <v>0</v>
      </c>
      <c r="AF51" s="21">
        <f t="shared" si="8"/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8026</v>
      </c>
      <c r="AN51" s="21">
        <v>0</v>
      </c>
      <c r="AO51" s="20">
        <f t="shared" si="9"/>
        <v>0</v>
      </c>
      <c r="AP51" s="20">
        <f t="shared" si="22"/>
        <v>0</v>
      </c>
      <c r="AQ51" s="20">
        <f t="shared" si="22"/>
        <v>0</v>
      </c>
      <c r="AR51" s="20">
        <f t="shared" si="22"/>
        <v>0</v>
      </c>
      <c r="AS51" s="20">
        <f t="shared" si="22"/>
        <v>0</v>
      </c>
      <c r="AT51" s="20">
        <f t="shared" si="20"/>
        <v>0</v>
      </c>
      <c r="AU51" s="20">
        <f t="shared" si="21"/>
        <v>0</v>
      </c>
      <c r="AV51" s="20">
        <f t="shared" si="15"/>
        <v>3668</v>
      </c>
      <c r="AW51" s="20">
        <f t="shared" si="16"/>
        <v>0</v>
      </c>
      <c r="AX51" s="20">
        <f t="shared" si="17"/>
        <v>0</v>
      </c>
      <c r="AY51" s="20">
        <f t="shared" si="18"/>
        <v>0</v>
      </c>
      <c r="AZ51" s="20">
        <f t="shared" si="19"/>
        <v>0</v>
      </c>
      <c r="BA51" s="20">
        <f t="shared" si="23"/>
        <v>0</v>
      </c>
      <c r="BB51" s="20">
        <f t="shared" si="24"/>
        <v>0</v>
      </c>
      <c r="BC51" s="20">
        <f t="shared" si="25"/>
        <v>0</v>
      </c>
      <c r="BD51" s="20">
        <f t="shared" si="26"/>
        <v>0</v>
      </c>
      <c r="BE51" s="20">
        <f t="shared" si="27"/>
        <v>0</v>
      </c>
      <c r="BF51" s="20">
        <f t="shared" si="28"/>
        <v>27822</v>
      </c>
      <c r="BG51" s="20">
        <f t="shared" si="29"/>
        <v>0</v>
      </c>
      <c r="BH51" s="20">
        <f t="shared" si="30"/>
        <v>0</v>
      </c>
    </row>
    <row r="52" spans="1:60" ht="13.5">
      <c r="A52" s="49" t="s">
        <v>126</v>
      </c>
      <c r="B52" s="49" t="s">
        <v>215</v>
      </c>
      <c r="C52" s="50" t="s">
        <v>125</v>
      </c>
      <c r="D52" s="20">
        <f t="shared" si="0"/>
        <v>0</v>
      </c>
      <c r="E52" s="20">
        <f t="shared" si="1"/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0">
        <f t="shared" si="2"/>
        <v>8024</v>
      </c>
      <c r="L52" s="21">
        <v>2600</v>
      </c>
      <c r="M52" s="21">
        <f t="shared" si="3"/>
        <v>0</v>
      </c>
      <c r="N52" s="21">
        <v>0</v>
      </c>
      <c r="O52" s="21">
        <v>0</v>
      </c>
      <c r="P52" s="21">
        <v>0</v>
      </c>
      <c r="Q52" s="21">
        <v>0</v>
      </c>
      <c r="R52" s="21">
        <v>110</v>
      </c>
      <c r="S52" s="21">
        <v>5314</v>
      </c>
      <c r="T52" s="21">
        <v>66401</v>
      </c>
      <c r="U52" s="21">
        <v>0</v>
      </c>
      <c r="V52" s="20">
        <f t="shared" si="4"/>
        <v>8024</v>
      </c>
      <c r="W52" s="20">
        <f t="shared" si="5"/>
        <v>0</v>
      </c>
      <c r="X52" s="20">
        <f t="shared" si="6"/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0">
        <f t="shared" si="7"/>
        <v>11958</v>
      </c>
      <c r="AE52" s="21">
        <v>0</v>
      </c>
      <c r="AF52" s="21">
        <f t="shared" si="8"/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10428</v>
      </c>
      <c r="AL52" s="21">
        <v>1530</v>
      </c>
      <c r="AM52" s="21">
        <v>0</v>
      </c>
      <c r="AN52" s="21">
        <v>0</v>
      </c>
      <c r="AO52" s="20">
        <f t="shared" si="9"/>
        <v>11958</v>
      </c>
      <c r="AP52" s="20">
        <f t="shared" si="22"/>
        <v>0</v>
      </c>
      <c r="AQ52" s="20">
        <f t="shared" si="22"/>
        <v>0</v>
      </c>
      <c r="AR52" s="20">
        <f t="shared" si="22"/>
        <v>0</v>
      </c>
      <c r="AS52" s="20">
        <f t="shared" si="22"/>
        <v>0</v>
      </c>
      <c r="AT52" s="20">
        <f t="shared" si="20"/>
        <v>0</v>
      </c>
      <c r="AU52" s="20">
        <f t="shared" si="21"/>
        <v>0</v>
      </c>
      <c r="AV52" s="20">
        <f t="shared" si="15"/>
        <v>0</v>
      </c>
      <c r="AW52" s="20">
        <f t="shared" si="16"/>
        <v>19982</v>
      </c>
      <c r="AX52" s="20">
        <f t="shared" si="17"/>
        <v>2600</v>
      </c>
      <c r="AY52" s="20">
        <f t="shared" si="18"/>
        <v>0</v>
      </c>
      <c r="AZ52" s="20">
        <f t="shared" si="19"/>
        <v>0</v>
      </c>
      <c r="BA52" s="20">
        <f t="shared" si="23"/>
        <v>0</v>
      </c>
      <c r="BB52" s="20">
        <f t="shared" si="24"/>
        <v>0</v>
      </c>
      <c r="BC52" s="20">
        <f t="shared" si="25"/>
        <v>0</v>
      </c>
      <c r="BD52" s="20">
        <f t="shared" si="26"/>
        <v>10538</v>
      </c>
      <c r="BE52" s="20">
        <f t="shared" si="27"/>
        <v>6844</v>
      </c>
      <c r="BF52" s="20">
        <f t="shared" si="28"/>
        <v>66401</v>
      </c>
      <c r="BG52" s="20">
        <f t="shared" si="29"/>
        <v>0</v>
      </c>
      <c r="BH52" s="20">
        <f t="shared" si="30"/>
        <v>19982</v>
      </c>
    </row>
    <row r="53" spans="1:60" ht="13.5">
      <c r="A53" s="49" t="s">
        <v>126</v>
      </c>
      <c r="B53" s="49" t="s">
        <v>216</v>
      </c>
      <c r="C53" s="50" t="s">
        <v>217</v>
      </c>
      <c r="D53" s="20">
        <f aca="true" t="shared" si="31" ref="D53:D61">E53+I53</f>
        <v>0</v>
      </c>
      <c r="E53" s="20">
        <f aca="true" t="shared" si="32" ref="E53:E61">SUM(F53:H53)</f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0">
        <f aca="true" t="shared" si="33" ref="K53:K61">L53+M53+Q53+R53+S53</f>
        <v>0</v>
      </c>
      <c r="L53" s="21">
        <v>0</v>
      </c>
      <c r="M53" s="21">
        <f aca="true" t="shared" si="34" ref="M53:M61">SUM(N53:P53)</f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72035</v>
      </c>
      <c r="U53" s="21">
        <v>0</v>
      </c>
      <c r="V53" s="20">
        <f aca="true" t="shared" si="35" ref="V53:V61">D53+K53+U53</f>
        <v>0</v>
      </c>
      <c r="W53" s="20">
        <f aca="true" t="shared" si="36" ref="W53:W61">X53+AB53</f>
        <v>0</v>
      </c>
      <c r="X53" s="20">
        <f aca="true" t="shared" si="37" ref="X53:X61">SUM(Y53:AA53)</f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0">
        <f aca="true" t="shared" si="38" ref="AD53:AD61">AE53+AF53+AJ53+AK53+AL53</f>
        <v>26967</v>
      </c>
      <c r="AE53" s="21">
        <v>0</v>
      </c>
      <c r="AF53" s="21">
        <f aca="true" t="shared" si="39" ref="AF53:AF61">SUM(AG53:AI53)</f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26967</v>
      </c>
      <c r="AL53" s="21">
        <v>0</v>
      </c>
      <c r="AM53" s="21">
        <v>0</v>
      </c>
      <c r="AN53" s="21">
        <v>0</v>
      </c>
      <c r="AO53" s="20">
        <f aca="true" t="shared" si="40" ref="AO53:AO61">W53+AD53+AN53</f>
        <v>26967</v>
      </c>
      <c r="AP53" s="20">
        <f t="shared" si="22"/>
        <v>0</v>
      </c>
      <c r="AQ53" s="20">
        <f t="shared" si="22"/>
        <v>0</v>
      </c>
      <c r="AR53" s="20">
        <f t="shared" si="22"/>
        <v>0</v>
      </c>
      <c r="AS53" s="20">
        <f t="shared" si="22"/>
        <v>0</v>
      </c>
      <c r="AT53" s="20">
        <f t="shared" si="20"/>
        <v>0</v>
      </c>
      <c r="AU53" s="20">
        <f t="shared" si="21"/>
        <v>0</v>
      </c>
      <c r="AV53" s="20">
        <f t="shared" si="15"/>
        <v>0</v>
      </c>
      <c r="AW53" s="20">
        <f t="shared" si="16"/>
        <v>26967</v>
      </c>
      <c r="AX53" s="20">
        <f t="shared" si="17"/>
        <v>0</v>
      </c>
      <c r="AY53" s="20">
        <f t="shared" si="18"/>
        <v>0</v>
      </c>
      <c r="AZ53" s="20">
        <f t="shared" si="19"/>
        <v>0</v>
      </c>
      <c r="BA53" s="20">
        <f t="shared" si="23"/>
        <v>0</v>
      </c>
      <c r="BB53" s="20">
        <f t="shared" si="24"/>
        <v>0</v>
      </c>
      <c r="BC53" s="20">
        <f t="shared" si="25"/>
        <v>0</v>
      </c>
      <c r="BD53" s="20">
        <f t="shared" si="26"/>
        <v>26967</v>
      </c>
      <c r="BE53" s="20">
        <f t="shared" si="27"/>
        <v>0</v>
      </c>
      <c r="BF53" s="20">
        <f t="shared" si="28"/>
        <v>72035</v>
      </c>
      <c r="BG53" s="20">
        <f t="shared" si="29"/>
        <v>0</v>
      </c>
      <c r="BH53" s="20">
        <f t="shared" si="30"/>
        <v>26967</v>
      </c>
    </row>
    <row r="54" spans="1:60" ht="13.5">
      <c r="A54" s="49" t="s">
        <v>126</v>
      </c>
      <c r="B54" s="51" t="s">
        <v>218</v>
      </c>
      <c r="C54" s="52" t="s">
        <v>219</v>
      </c>
      <c r="D54" s="20">
        <f t="shared" si="31"/>
        <v>0</v>
      </c>
      <c r="E54" s="20">
        <f t="shared" si="32"/>
        <v>0</v>
      </c>
      <c r="F54" s="21">
        <v>0</v>
      </c>
      <c r="G54" s="21">
        <v>0</v>
      </c>
      <c r="H54" s="21">
        <v>0</v>
      </c>
      <c r="I54" s="21">
        <v>0</v>
      </c>
      <c r="J54" s="22" t="s">
        <v>247</v>
      </c>
      <c r="K54" s="20">
        <f t="shared" si="33"/>
        <v>0</v>
      </c>
      <c r="L54" s="21">
        <v>0</v>
      </c>
      <c r="M54" s="21">
        <f t="shared" si="34"/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2" t="s">
        <v>247</v>
      </c>
      <c r="U54" s="21">
        <v>0</v>
      </c>
      <c r="V54" s="20">
        <f t="shared" si="35"/>
        <v>0</v>
      </c>
      <c r="W54" s="20">
        <f t="shared" si="36"/>
        <v>3372886</v>
      </c>
      <c r="X54" s="20">
        <f t="shared" si="37"/>
        <v>3372886</v>
      </c>
      <c r="Y54" s="21">
        <v>3372886</v>
      </c>
      <c r="Z54" s="21">
        <v>0</v>
      </c>
      <c r="AA54" s="21">
        <v>0</v>
      </c>
      <c r="AB54" s="21">
        <v>0</v>
      </c>
      <c r="AC54" s="22" t="s">
        <v>247</v>
      </c>
      <c r="AD54" s="20">
        <f t="shared" si="38"/>
        <v>847354</v>
      </c>
      <c r="AE54" s="21">
        <v>28039</v>
      </c>
      <c r="AF54" s="21">
        <f t="shared" si="39"/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819315</v>
      </c>
      <c r="AL54" s="21">
        <v>0</v>
      </c>
      <c r="AM54" s="22" t="s">
        <v>247</v>
      </c>
      <c r="AN54" s="21">
        <v>42286</v>
      </c>
      <c r="AO54" s="20">
        <f t="shared" si="40"/>
        <v>4262526</v>
      </c>
      <c r="AP54" s="20">
        <f t="shared" si="22"/>
        <v>3372886</v>
      </c>
      <c r="AQ54" s="20">
        <f t="shared" si="22"/>
        <v>3372886</v>
      </c>
      <c r="AR54" s="20">
        <f t="shared" si="22"/>
        <v>3372886</v>
      </c>
      <c r="AS54" s="20">
        <f t="shared" si="22"/>
        <v>0</v>
      </c>
      <c r="AT54" s="20">
        <f t="shared" si="20"/>
        <v>0</v>
      </c>
      <c r="AU54" s="20">
        <f t="shared" si="21"/>
        <v>0</v>
      </c>
      <c r="AV54" s="23" t="s">
        <v>247</v>
      </c>
      <c r="AW54" s="20">
        <f aca="true" t="shared" si="41" ref="AW54:AW61">K54+AD54</f>
        <v>847354</v>
      </c>
      <c r="AX54" s="20">
        <f aca="true" t="shared" si="42" ref="AX54:AX61">L54+AE54</f>
        <v>28039</v>
      </c>
      <c r="AY54" s="20">
        <f aca="true" t="shared" si="43" ref="AY54:AY61">M54+AF54</f>
        <v>0</v>
      </c>
      <c r="AZ54" s="20">
        <f aca="true" t="shared" si="44" ref="AZ54:AZ61">N54+AG54</f>
        <v>0</v>
      </c>
      <c r="BA54" s="20">
        <f aca="true" t="shared" si="45" ref="BA54:BA61">O54+AH54</f>
        <v>0</v>
      </c>
      <c r="BB54" s="20">
        <f aca="true" t="shared" si="46" ref="BB54:BB61">P54+AI54</f>
        <v>0</v>
      </c>
      <c r="BC54" s="20">
        <f aca="true" t="shared" si="47" ref="BC54:BC61">Q54+AJ54</f>
        <v>0</v>
      </c>
      <c r="BD54" s="20">
        <f aca="true" t="shared" si="48" ref="BD54:BD61">R54+AK54</f>
        <v>819315</v>
      </c>
      <c r="BE54" s="20">
        <f aca="true" t="shared" si="49" ref="BE54:BE61">S54+AL54</f>
        <v>0</v>
      </c>
      <c r="BF54" s="23" t="s">
        <v>247</v>
      </c>
      <c r="BG54" s="20">
        <f t="shared" si="29"/>
        <v>42286</v>
      </c>
      <c r="BH54" s="20">
        <f t="shared" si="30"/>
        <v>4262526</v>
      </c>
    </row>
    <row r="55" spans="1:60" ht="13.5">
      <c r="A55" s="49" t="s">
        <v>126</v>
      </c>
      <c r="B55" s="51" t="s">
        <v>220</v>
      </c>
      <c r="C55" s="52" t="s">
        <v>221</v>
      </c>
      <c r="D55" s="20">
        <f t="shared" si="31"/>
        <v>0</v>
      </c>
      <c r="E55" s="20">
        <f t="shared" si="32"/>
        <v>0</v>
      </c>
      <c r="F55" s="21">
        <v>0</v>
      </c>
      <c r="G55" s="21">
        <v>0</v>
      </c>
      <c r="H55" s="21">
        <v>0</v>
      </c>
      <c r="I55" s="21">
        <v>0</v>
      </c>
      <c r="J55" s="22" t="s">
        <v>247</v>
      </c>
      <c r="K55" s="20">
        <f t="shared" si="33"/>
        <v>98817</v>
      </c>
      <c r="L55" s="21">
        <v>58628</v>
      </c>
      <c r="M55" s="21">
        <f t="shared" si="34"/>
        <v>20389</v>
      </c>
      <c r="N55" s="21">
        <v>0</v>
      </c>
      <c r="O55" s="21">
        <v>20389</v>
      </c>
      <c r="P55" s="21">
        <v>0</v>
      </c>
      <c r="Q55" s="21">
        <v>0</v>
      </c>
      <c r="R55" s="21">
        <v>19800</v>
      </c>
      <c r="S55" s="21">
        <v>0</v>
      </c>
      <c r="T55" s="22" t="s">
        <v>247</v>
      </c>
      <c r="U55" s="21">
        <v>226631</v>
      </c>
      <c r="V55" s="20">
        <f t="shared" si="35"/>
        <v>325448</v>
      </c>
      <c r="W55" s="20">
        <f t="shared" si="36"/>
        <v>0</v>
      </c>
      <c r="X55" s="20">
        <f t="shared" si="37"/>
        <v>0</v>
      </c>
      <c r="Y55" s="21">
        <v>0</v>
      </c>
      <c r="Z55" s="21">
        <v>0</v>
      </c>
      <c r="AA55" s="21">
        <v>0</v>
      </c>
      <c r="AB55" s="21">
        <v>0</v>
      </c>
      <c r="AC55" s="22" t="s">
        <v>247</v>
      </c>
      <c r="AD55" s="20">
        <f t="shared" si="38"/>
        <v>66930</v>
      </c>
      <c r="AE55" s="21">
        <v>43416</v>
      </c>
      <c r="AF55" s="21">
        <f t="shared" si="39"/>
        <v>22500</v>
      </c>
      <c r="AG55" s="21">
        <v>0</v>
      </c>
      <c r="AH55" s="21">
        <v>22500</v>
      </c>
      <c r="AI55" s="21">
        <v>0</v>
      </c>
      <c r="AJ55" s="21">
        <v>0</v>
      </c>
      <c r="AK55" s="21">
        <v>1014</v>
      </c>
      <c r="AL55" s="21">
        <v>0</v>
      </c>
      <c r="AM55" s="22" t="s">
        <v>247</v>
      </c>
      <c r="AN55" s="21">
        <v>39659</v>
      </c>
      <c r="AO55" s="20">
        <f t="shared" si="40"/>
        <v>106589</v>
      </c>
      <c r="AP55" s="20">
        <f t="shared" si="22"/>
        <v>0</v>
      </c>
      <c r="AQ55" s="20">
        <f t="shared" si="22"/>
        <v>0</v>
      </c>
      <c r="AR55" s="20">
        <f t="shared" si="22"/>
        <v>0</v>
      </c>
      <c r="AS55" s="20">
        <f t="shared" si="22"/>
        <v>0</v>
      </c>
      <c r="AT55" s="20">
        <f aca="true" t="shared" si="50" ref="AT55:AT61">H55+AA55</f>
        <v>0</v>
      </c>
      <c r="AU55" s="20">
        <f aca="true" t="shared" si="51" ref="AU55:AU61">I55+AB55</f>
        <v>0</v>
      </c>
      <c r="AV55" s="23" t="s">
        <v>247</v>
      </c>
      <c r="AW55" s="20">
        <f t="shared" si="41"/>
        <v>165747</v>
      </c>
      <c r="AX55" s="20">
        <f t="shared" si="42"/>
        <v>102044</v>
      </c>
      <c r="AY55" s="20">
        <f t="shared" si="43"/>
        <v>42889</v>
      </c>
      <c r="AZ55" s="20">
        <f t="shared" si="44"/>
        <v>0</v>
      </c>
      <c r="BA55" s="20">
        <f t="shared" si="45"/>
        <v>42889</v>
      </c>
      <c r="BB55" s="20">
        <f t="shared" si="46"/>
        <v>0</v>
      </c>
      <c r="BC55" s="20">
        <f t="shared" si="47"/>
        <v>0</v>
      </c>
      <c r="BD55" s="20">
        <f t="shared" si="48"/>
        <v>20814</v>
      </c>
      <c r="BE55" s="20">
        <f t="shared" si="49"/>
        <v>0</v>
      </c>
      <c r="BF55" s="23" t="s">
        <v>247</v>
      </c>
      <c r="BG55" s="20">
        <f t="shared" si="29"/>
        <v>266290</v>
      </c>
      <c r="BH55" s="20">
        <f t="shared" si="30"/>
        <v>432037</v>
      </c>
    </row>
    <row r="56" spans="1:60" ht="13.5">
      <c r="A56" s="49" t="s">
        <v>126</v>
      </c>
      <c r="B56" s="51" t="s">
        <v>222</v>
      </c>
      <c r="C56" s="52" t="s">
        <v>223</v>
      </c>
      <c r="D56" s="20">
        <f t="shared" si="31"/>
        <v>0</v>
      </c>
      <c r="E56" s="20">
        <f t="shared" si="32"/>
        <v>0</v>
      </c>
      <c r="F56" s="21">
        <v>0</v>
      </c>
      <c r="G56" s="21">
        <v>0</v>
      </c>
      <c r="H56" s="21">
        <v>0</v>
      </c>
      <c r="I56" s="21">
        <v>0</v>
      </c>
      <c r="J56" s="22" t="s">
        <v>247</v>
      </c>
      <c r="K56" s="20">
        <f t="shared" si="33"/>
        <v>45901</v>
      </c>
      <c r="L56" s="21">
        <v>27940</v>
      </c>
      <c r="M56" s="21">
        <f t="shared" si="34"/>
        <v>17961</v>
      </c>
      <c r="N56" s="21">
        <v>1917</v>
      </c>
      <c r="O56" s="21">
        <v>16044</v>
      </c>
      <c r="P56" s="21">
        <v>0</v>
      </c>
      <c r="Q56" s="21">
        <v>0</v>
      </c>
      <c r="R56" s="21">
        <v>0</v>
      </c>
      <c r="S56" s="21">
        <v>0</v>
      </c>
      <c r="T56" s="22" t="s">
        <v>247</v>
      </c>
      <c r="U56" s="21">
        <v>0</v>
      </c>
      <c r="V56" s="20">
        <f t="shared" si="35"/>
        <v>45901</v>
      </c>
      <c r="W56" s="20">
        <f t="shared" si="36"/>
        <v>8505</v>
      </c>
      <c r="X56" s="20">
        <f t="shared" si="37"/>
        <v>8505</v>
      </c>
      <c r="Y56" s="21">
        <v>8505</v>
      </c>
      <c r="Z56" s="21">
        <v>0</v>
      </c>
      <c r="AA56" s="21">
        <v>0</v>
      </c>
      <c r="AB56" s="21">
        <v>0</v>
      </c>
      <c r="AC56" s="22" t="s">
        <v>247</v>
      </c>
      <c r="AD56" s="20">
        <f t="shared" si="38"/>
        <v>18610</v>
      </c>
      <c r="AE56" s="21">
        <v>12536</v>
      </c>
      <c r="AF56" s="21">
        <f t="shared" si="39"/>
        <v>6074</v>
      </c>
      <c r="AG56" s="21">
        <v>0</v>
      </c>
      <c r="AH56" s="21">
        <v>6074</v>
      </c>
      <c r="AI56" s="21">
        <v>0</v>
      </c>
      <c r="AJ56" s="21">
        <v>0</v>
      </c>
      <c r="AK56" s="21">
        <v>0</v>
      </c>
      <c r="AL56" s="21">
        <v>0</v>
      </c>
      <c r="AM56" s="22" t="s">
        <v>247</v>
      </c>
      <c r="AN56" s="21">
        <v>0</v>
      </c>
      <c r="AO56" s="20">
        <f t="shared" si="40"/>
        <v>27115</v>
      </c>
      <c r="AP56" s="20">
        <f t="shared" si="22"/>
        <v>8505</v>
      </c>
      <c r="AQ56" s="20">
        <f t="shared" si="22"/>
        <v>8505</v>
      </c>
      <c r="AR56" s="20">
        <f t="shared" si="22"/>
        <v>8505</v>
      </c>
      <c r="AS56" s="20">
        <f t="shared" si="22"/>
        <v>0</v>
      </c>
      <c r="AT56" s="20">
        <f t="shared" si="50"/>
        <v>0</v>
      </c>
      <c r="AU56" s="20">
        <f t="shared" si="51"/>
        <v>0</v>
      </c>
      <c r="AV56" s="23" t="s">
        <v>247</v>
      </c>
      <c r="AW56" s="20">
        <f t="shared" si="41"/>
        <v>64511</v>
      </c>
      <c r="AX56" s="20">
        <f t="shared" si="42"/>
        <v>40476</v>
      </c>
      <c r="AY56" s="20">
        <f t="shared" si="43"/>
        <v>24035</v>
      </c>
      <c r="AZ56" s="20">
        <f t="shared" si="44"/>
        <v>1917</v>
      </c>
      <c r="BA56" s="20">
        <f t="shared" si="45"/>
        <v>22118</v>
      </c>
      <c r="BB56" s="20">
        <f t="shared" si="46"/>
        <v>0</v>
      </c>
      <c r="BC56" s="20">
        <f t="shared" si="47"/>
        <v>0</v>
      </c>
      <c r="BD56" s="20">
        <f t="shared" si="48"/>
        <v>0</v>
      </c>
      <c r="BE56" s="20">
        <f t="shared" si="49"/>
        <v>0</v>
      </c>
      <c r="BF56" s="23" t="s">
        <v>247</v>
      </c>
      <c r="BG56" s="20">
        <f t="shared" si="29"/>
        <v>0</v>
      </c>
      <c r="BH56" s="20">
        <f t="shared" si="30"/>
        <v>73016</v>
      </c>
    </row>
    <row r="57" spans="1:60" ht="13.5">
      <c r="A57" s="49" t="s">
        <v>126</v>
      </c>
      <c r="B57" s="51" t="s">
        <v>224</v>
      </c>
      <c r="C57" s="52" t="s">
        <v>225</v>
      </c>
      <c r="D57" s="20">
        <f t="shared" si="31"/>
        <v>0</v>
      </c>
      <c r="E57" s="20">
        <f t="shared" si="32"/>
        <v>0</v>
      </c>
      <c r="F57" s="21">
        <v>0</v>
      </c>
      <c r="G57" s="21">
        <v>0</v>
      </c>
      <c r="H57" s="21">
        <v>0</v>
      </c>
      <c r="I57" s="21">
        <v>0</v>
      </c>
      <c r="J57" s="22" t="s">
        <v>247</v>
      </c>
      <c r="K57" s="20">
        <f t="shared" si="33"/>
        <v>632778</v>
      </c>
      <c r="L57" s="21">
        <v>48609</v>
      </c>
      <c r="M57" s="21">
        <f t="shared" si="34"/>
        <v>335999</v>
      </c>
      <c r="N57" s="21">
        <v>0</v>
      </c>
      <c r="O57" s="21">
        <v>335999</v>
      </c>
      <c r="P57" s="21">
        <v>0</v>
      </c>
      <c r="Q57" s="21">
        <v>0</v>
      </c>
      <c r="R57" s="21">
        <v>248170</v>
      </c>
      <c r="S57" s="21">
        <v>0</v>
      </c>
      <c r="T57" s="22" t="s">
        <v>247</v>
      </c>
      <c r="U57" s="21">
        <v>34769</v>
      </c>
      <c r="V57" s="20">
        <f t="shared" si="35"/>
        <v>667547</v>
      </c>
      <c r="W57" s="20">
        <f t="shared" si="36"/>
        <v>0</v>
      </c>
      <c r="X57" s="20">
        <f t="shared" si="37"/>
        <v>0</v>
      </c>
      <c r="Y57" s="21">
        <v>0</v>
      </c>
      <c r="Z57" s="21">
        <v>0</v>
      </c>
      <c r="AA57" s="21">
        <v>0</v>
      </c>
      <c r="AB57" s="21">
        <v>0</v>
      </c>
      <c r="AC57" s="22" t="s">
        <v>247</v>
      </c>
      <c r="AD57" s="20">
        <f t="shared" si="38"/>
        <v>0</v>
      </c>
      <c r="AE57" s="21">
        <v>0</v>
      </c>
      <c r="AF57" s="21">
        <f t="shared" si="39"/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M57" s="22" t="s">
        <v>247</v>
      </c>
      <c r="AN57" s="21">
        <v>0</v>
      </c>
      <c r="AO57" s="20">
        <f t="shared" si="40"/>
        <v>0</v>
      </c>
      <c r="AP57" s="20">
        <f t="shared" si="22"/>
        <v>0</v>
      </c>
      <c r="AQ57" s="20">
        <f t="shared" si="22"/>
        <v>0</v>
      </c>
      <c r="AR57" s="20">
        <f t="shared" si="22"/>
        <v>0</v>
      </c>
      <c r="AS57" s="20">
        <f t="shared" si="22"/>
        <v>0</v>
      </c>
      <c r="AT57" s="20">
        <f t="shared" si="50"/>
        <v>0</v>
      </c>
      <c r="AU57" s="20">
        <f t="shared" si="51"/>
        <v>0</v>
      </c>
      <c r="AV57" s="23" t="s">
        <v>247</v>
      </c>
      <c r="AW57" s="20">
        <f t="shared" si="41"/>
        <v>632778</v>
      </c>
      <c r="AX57" s="20">
        <f t="shared" si="42"/>
        <v>48609</v>
      </c>
      <c r="AY57" s="20">
        <f t="shared" si="43"/>
        <v>335999</v>
      </c>
      <c r="AZ57" s="20">
        <f t="shared" si="44"/>
        <v>0</v>
      </c>
      <c r="BA57" s="20">
        <f t="shared" si="45"/>
        <v>335999</v>
      </c>
      <c r="BB57" s="20">
        <f t="shared" si="46"/>
        <v>0</v>
      </c>
      <c r="BC57" s="20">
        <f t="shared" si="47"/>
        <v>0</v>
      </c>
      <c r="BD57" s="20">
        <f t="shared" si="48"/>
        <v>248170</v>
      </c>
      <c r="BE57" s="20">
        <f t="shared" si="49"/>
        <v>0</v>
      </c>
      <c r="BF57" s="23" t="s">
        <v>247</v>
      </c>
      <c r="BG57" s="20">
        <f t="shared" si="29"/>
        <v>34769</v>
      </c>
      <c r="BH57" s="20">
        <f t="shared" si="30"/>
        <v>667547</v>
      </c>
    </row>
    <row r="58" spans="1:60" ht="13.5">
      <c r="A58" s="49" t="s">
        <v>126</v>
      </c>
      <c r="B58" s="51" t="s">
        <v>226</v>
      </c>
      <c r="C58" s="52" t="s">
        <v>227</v>
      </c>
      <c r="D58" s="20">
        <f t="shared" si="31"/>
        <v>318930</v>
      </c>
      <c r="E58" s="20">
        <f t="shared" si="32"/>
        <v>318930</v>
      </c>
      <c r="F58" s="21">
        <v>318930</v>
      </c>
      <c r="G58" s="21">
        <v>0</v>
      </c>
      <c r="H58" s="21">
        <v>0</v>
      </c>
      <c r="I58" s="21">
        <v>0</v>
      </c>
      <c r="J58" s="22" t="s">
        <v>247</v>
      </c>
      <c r="K58" s="20">
        <f t="shared" si="33"/>
        <v>305460</v>
      </c>
      <c r="L58" s="21">
        <v>89757</v>
      </c>
      <c r="M58" s="21">
        <f t="shared" si="34"/>
        <v>74756</v>
      </c>
      <c r="N58" s="21">
        <v>3798</v>
      </c>
      <c r="O58" s="21">
        <v>62054</v>
      </c>
      <c r="P58" s="21">
        <v>8904</v>
      </c>
      <c r="Q58" s="21">
        <v>0</v>
      </c>
      <c r="R58" s="21">
        <v>140947</v>
      </c>
      <c r="S58" s="21">
        <v>0</v>
      </c>
      <c r="T58" s="22" t="s">
        <v>247</v>
      </c>
      <c r="U58" s="21">
        <v>0</v>
      </c>
      <c r="V58" s="20">
        <f t="shared" si="35"/>
        <v>624390</v>
      </c>
      <c r="W58" s="20">
        <f t="shared" si="36"/>
        <v>0</v>
      </c>
      <c r="X58" s="20">
        <f t="shared" si="37"/>
        <v>0</v>
      </c>
      <c r="Y58" s="21">
        <v>0</v>
      </c>
      <c r="Z58" s="21">
        <v>0</v>
      </c>
      <c r="AA58" s="21">
        <v>0</v>
      </c>
      <c r="AB58" s="21">
        <v>0</v>
      </c>
      <c r="AC58" s="22" t="s">
        <v>247</v>
      </c>
      <c r="AD58" s="20">
        <f t="shared" si="38"/>
        <v>0</v>
      </c>
      <c r="AE58" s="21">
        <v>0</v>
      </c>
      <c r="AF58" s="21">
        <f t="shared" si="39"/>
        <v>0</v>
      </c>
      <c r="AG58" s="21">
        <v>0</v>
      </c>
      <c r="AH58" s="21">
        <v>0</v>
      </c>
      <c r="AI58" s="21">
        <v>0</v>
      </c>
      <c r="AJ58" s="21">
        <v>0</v>
      </c>
      <c r="AK58" s="21">
        <v>0</v>
      </c>
      <c r="AL58" s="21">
        <v>0</v>
      </c>
      <c r="AM58" s="22" t="s">
        <v>247</v>
      </c>
      <c r="AN58" s="21">
        <v>0</v>
      </c>
      <c r="AO58" s="20">
        <f t="shared" si="40"/>
        <v>0</v>
      </c>
      <c r="AP58" s="20">
        <f t="shared" si="22"/>
        <v>318930</v>
      </c>
      <c r="AQ58" s="20">
        <f t="shared" si="22"/>
        <v>318930</v>
      </c>
      <c r="AR58" s="20">
        <f t="shared" si="22"/>
        <v>318930</v>
      </c>
      <c r="AS58" s="20">
        <f t="shared" si="22"/>
        <v>0</v>
      </c>
      <c r="AT58" s="20">
        <f t="shared" si="50"/>
        <v>0</v>
      </c>
      <c r="AU58" s="20">
        <f t="shared" si="51"/>
        <v>0</v>
      </c>
      <c r="AV58" s="23" t="s">
        <v>247</v>
      </c>
      <c r="AW58" s="20">
        <f t="shared" si="41"/>
        <v>305460</v>
      </c>
      <c r="AX58" s="20">
        <f t="shared" si="42"/>
        <v>89757</v>
      </c>
      <c r="AY58" s="20">
        <f t="shared" si="43"/>
        <v>74756</v>
      </c>
      <c r="AZ58" s="20">
        <f t="shared" si="44"/>
        <v>3798</v>
      </c>
      <c r="BA58" s="20">
        <f t="shared" si="45"/>
        <v>62054</v>
      </c>
      <c r="BB58" s="20">
        <f t="shared" si="46"/>
        <v>8904</v>
      </c>
      <c r="BC58" s="20">
        <f t="shared" si="47"/>
        <v>0</v>
      </c>
      <c r="BD58" s="20">
        <f t="shared" si="48"/>
        <v>140947</v>
      </c>
      <c r="BE58" s="20">
        <f t="shared" si="49"/>
        <v>0</v>
      </c>
      <c r="BF58" s="23" t="s">
        <v>247</v>
      </c>
      <c r="BG58" s="20">
        <f t="shared" si="29"/>
        <v>0</v>
      </c>
      <c r="BH58" s="20">
        <f t="shared" si="30"/>
        <v>624390</v>
      </c>
    </row>
    <row r="59" spans="1:60" ht="13.5">
      <c r="A59" s="49" t="s">
        <v>126</v>
      </c>
      <c r="B59" s="51" t="s">
        <v>228</v>
      </c>
      <c r="C59" s="52" t="s">
        <v>229</v>
      </c>
      <c r="D59" s="20">
        <f t="shared" si="31"/>
        <v>0</v>
      </c>
      <c r="E59" s="20">
        <f t="shared" si="32"/>
        <v>0</v>
      </c>
      <c r="F59" s="21">
        <v>0</v>
      </c>
      <c r="G59" s="21">
        <v>0</v>
      </c>
      <c r="H59" s="21">
        <v>0</v>
      </c>
      <c r="I59" s="21">
        <v>0</v>
      </c>
      <c r="J59" s="22" t="s">
        <v>247</v>
      </c>
      <c r="K59" s="20">
        <f t="shared" si="33"/>
        <v>0</v>
      </c>
      <c r="L59" s="21">
        <v>0</v>
      </c>
      <c r="M59" s="21">
        <f t="shared" si="34"/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2" t="s">
        <v>247</v>
      </c>
      <c r="U59" s="21">
        <v>0</v>
      </c>
      <c r="V59" s="20">
        <f t="shared" si="35"/>
        <v>0</v>
      </c>
      <c r="W59" s="20">
        <f t="shared" si="36"/>
        <v>0</v>
      </c>
      <c r="X59" s="20">
        <f t="shared" si="37"/>
        <v>0</v>
      </c>
      <c r="Y59" s="21">
        <v>0</v>
      </c>
      <c r="Z59" s="21">
        <v>0</v>
      </c>
      <c r="AA59" s="21">
        <v>0</v>
      </c>
      <c r="AB59" s="21">
        <v>0</v>
      </c>
      <c r="AC59" s="22" t="s">
        <v>247</v>
      </c>
      <c r="AD59" s="20">
        <f t="shared" si="38"/>
        <v>119280</v>
      </c>
      <c r="AE59" s="21">
        <v>43396</v>
      </c>
      <c r="AF59" s="21">
        <f t="shared" si="39"/>
        <v>54019</v>
      </c>
      <c r="AG59" s="21">
        <v>0</v>
      </c>
      <c r="AH59" s="21">
        <v>54019</v>
      </c>
      <c r="AI59" s="21">
        <v>0</v>
      </c>
      <c r="AJ59" s="21">
        <v>0</v>
      </c>
      <c r="AK59" s="21">
        <v>21865</v>
      </c>
      <c r="AL59" s="21">
        <v>0</v>
      </c>
      <c r="AM59" s="22" t="s">
        <v>247</v>
      </c>
      <c r="AN59" s="21">
        <v>50616</v>
      </c>
      <c r="AO59" s="20">
        <f t="shared" si="40"/>
        <v>169896</v>
      </c>
      <c r="AP59" s="20">
        <f t="shared" si="22"/>
        <v>0</v>
      </c>
      <c r="AQ59" s="20">
        <f t="shared" si="22"/>
        <v>0</v>
      </c>
      <c r="AR59" s="20">
        <f t="shared" si="22"/>
        <v>0</v>
      </c>
      <c r="AS59" s="20">
        <f t="shared" si="22"/>
        <v>0</v>
      </c>
      <c r="AT59" s="20">
        <f t="shared" si="50"/>
        <v>0</v>
      </c>
      <c r="AU59" s="20">
        <f t="shared" si="51"/>
        <v>0</v>
      </c>
      <c r="AV59" s="23" t="s">
        <v>247</v>
      </c>
      <c r="AW59" s="20">
        <f t="shared" si="41"/>
        <v>119280</v>
      </c>
      <c r="AX59" s="20">
        <f t="shared" si="42"/>
        <v>43396</v>
      </c>
      <c r="AY59" s="20">
        <f t="shared" si="43"/>
        <v>54019</v>
      </c>
      <c r="AZ59" s="20">
        <f t="shared" si="44"/>
        <v>0</v>
      </c>
      <c r="BA59" s="20">
        <f t="shared" si="45"/>
        <v>54019</v>
      </c>
      <c r="BB59" s="20">
        <f t="shared" si="46"/>
        <v>0</v>
      </c>
      <c r="BC59" s="20">
        <f t="shared" si="47"/>
        <v>0</v>
      </c>
      <c r="BD59" s="20">
        <f t="shared" si="48"/>
        <v>21865</v>
      </c>
      <c r="BE59" s="20">
        <f t="shared" si="49"/>
        <v>0</v>
      </c>
      <c r="BF59" s="23" t="s">
        <v>247</v>
      </c>
      <c r="BG59" s="20">
        <f t="shared" si="29"/>
        <v>50616</v>
      </c>
      <c r="BH59" s="20">
        <f t="shared" si="30"/>
        <v>169896</v>
      </c>
    </row>
    <row r="60" spans="1:60" ht="13.5">
      <c r="A60" s="49" t="s">
        <v>126</v>
      </c>
      <c r="B60" s="51" t="s">
        <v>230</v>
      </c>
      <c r="C60" s="52" t="s">
        <v>231</v>
      </c>
      <c r="D60" s="20">
        <f t="shared" si="31"/>
        <v>36</v>
      </c>
      <c r="E60" s="20">
        <f t="shared" si="32"/>
        <v>0</v>
      </c>
      <c r="F60" s="21">
        <v>0</v>
      </c>
      <c r="G60" s="21">
        <v>0</v>
      </c>
      <c r="H60" s="21">
        <v>0</v>
      </c>
      <c r="I60" s="21">
        <v>36</v>
      </c>
      <c r="J60" s="22" t="s">
        <v>247</v>
      </c>
      <c r="K60" s="20">
        <f t="shared" si="33"/>
        <v>749965</v>
      </c>
      <c r="L60" s="21">
        <v>152984</v>
      </c>
      <c r="M60" s="21">
        <f t="shared" si="34"/>
        <v>596692</v>
      </c>
      <c r="N60" s="21">
        <v>0</v>
      </c>
      <c r="O60" s="21">
        <v>567189</v>
      </c>
      <c r="P60" s="21">
        <v>29503</v>
      </c>
      <c r="Q60" s="21">
        <v>0</v>
      </c>
      <c r="R60" s="21">
        <v>0</v>
      </c>
      <c r="S60" s="21">
        <v>289</v>
      </c>
      <c r="T60" s="22" t="s">
        <v>247</v>
      </c>
      <c r="U60" s="21">
        <v>0</v>
      </c>
      <c r="V60" s="20">
        <f t="shared" si="35"/>
        <v>750001</v>
      </c>
      <c r="W60" s="20">
        <f t="shared" si="36"/>
        <v>0</v>
      </c>
      <c r="X60" s="20">
        <f t="shared" si="37"/>
        <v>0</v>
      </c>
      <c r="Y60" s="21">
        <v>0</v>
      </c>
      <c r="Z60" s="21">
        <v>0</v>
      </c>
      <c r="AA60" s="21">
        <v>0</v>
      </c>
      <c r="AB60" s="21">
        <v>0</v>
      </c>
      <c r="AC60" s="22" t="s">
        <v>247</v>
      </c>
      <c r="AD60" s="20">
        <f t="shared" si="38"/>
        <v>0</v>
      </c>
      <c r="AE60" s="21">
        <v>0</v>
      </c>
      <c r="AF60" s="21">
        <f t="shared" si="39"/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2" t="s">
        <v>247</v>
      </c>
      <c r="AN60" s="21">
        <v>0</v>
      </c>
      <c r="AO60" s="20">
        <f t="shared" si="40"/>
        <v>0</v>
      </c>
      <c r="AP60" s="20">
        <f t="shared" si="22"/>
        <v>36</v>
      </c>
      <c r="AQ60" s="20">
        <f t="shared" si="22"/>
        <v>0</v>
      </c>
      <c r="AR60" s="20">
        <f t="shared" si="22"/>
        <v>0</v>
      </c>
      <c r="AS60" s="20">
        <f t="shared" si="22"/>
        <v>0</v>
      </c>
      <c r="AT60" s="20">
        <f t="shared" si="50"/>
        <v>0</v>
      </c>
      <c r="AU60" s="20">
        <f t="shared" si="51"/>
        <v>36</v>
      </c>
      <c r="AV60" s="23" t="s">
        <v>247</v>
      </c>
      <c r="AW60" s="20">
        <f t="shared" si="41"/>
        <v>749965</v>
      </c>
      <c r="AX60" s="20">
        <f t="shared" si="42"/>
        <v>152984</v>
      </c>
      <c r="AY60" s="20">
        <f t="shared" si="43"/>
        <v>596692</v>
      </c>
      <c r="AZ60" s="20">
        <f t="shared" si="44"/>
        <v>0</v>
      </c>
      <c r="BA60" s="20">
        <f t="shared" si="45"/>
        <v>567189</v>
      </c>
      <c r="BB60" s="20">
        <f t="shared" si="46"/>
        <v>29503</v>
      </c>
      <c r="BC60" s="20">
        <f t="shared" si="47"/>
        <v>0</v>
      </c>
      <c r="BD60" s="20">
        <f t="shared" si="48"/>
        <v>0</v>
      </c>
      <c r="BE60" s="20">
        <f t="shared" si="49"/>
        <v>289</v>
      </c>
      <c r="BF60" s="23" t="s">
        <v>247</v>
      </c>
      <c r="BG60" s="20">
        <f t="shared" si="29"/>
        <v>0</v>
      </c>
      <c r="BH60" s="20">
        <f t="shared" si="30"/>
        <v>750001</v>
      </c>
    </row>
    <row r="61" spans="1:60" ht="13.5">
      <c r="A61" s="49" t="s">
        <v>126</v>
      </c>
      <c r="B61" s="51" t="s">
        <v>232</v>
      </c>
      <c r="C61" s="52" t="s">
        <v>233</v>
      </c>
      <c r="D61" s="20">
        <f t="shared" si="31"/>
        <v>0</v>
      </c>
      <c r="E61" s="20">
        <f t="shared" si="32"/>
        <v>0</v>
      </c>
      <c r="F61" s="21">
        <v>0</v>
      </c>
      <c r="G61" s="21">
        <v>0</v>
      </c>
      <c r="H61" s="21">
        <v>0</v>
      </c>
      <c r="I61" s="21">
        <v>0</v>
      </c>
      <c r="J61" s="22" t="s">
        <v>247</v>
      </c>
      <c r="K61" s="20">
        <f t="shared" si="33"/>
        <v>324370</v>
      </c>
      <c r="L61" s="21">
        <v>75055</v>
      </c>
      <c r="M61" s="21">
        <f t="shared" si="34"/>
        <v>20775</v>
      </c>
      <c r="N61" s="21">
        <v>5298</v>
      </c>
      <c r="O61" s="21">
        <v>15477</v>
      </c>
      <c r="P61" s="21">
        <v>0</v>
      </c>
      <c r="Q61" s="21">
        <v>0</v>
      </c>
      <c r="R61" s="21">
        <v>6568</v>
      </c>
      <c r="S61" s="21">
        <v>221972</v>
      </c>
      <c r="T61" s="22" t="s">
        <v>247</v>
      </c>
      <c r="U61" s="21">
        <v>5445</v>
      </c>
      <c r="V61" s="20">
        <f t="shared" si="35"/>
        <v>329815</v>
      </c>
      <c r="W61" s="20">
        <f t="shared" si="36"/>
        <v>0</v>
      </c>
      <c r="X61" s="20">
        <f t="shared" si="37"/>
        <v>0</v>
      </c>
      <c r="Y61" s="21">
        <v>0</v>
      </c>
      <c r="Z61" s="21">
        <v>0</v>
      </c>
      <c r="AA61" s="21">
        <v>0</v>
      </c>
      <c r="AB61" s="21">
        <v>0</v>
      </c>
      <c r="AC61" s="22" t="s">
        <v>247</v>
      </c>
      <c r="AD61" s="20">
        <f t="shared" si="38"/>
        <v>0</v>
      </c>
      <c r="AE61" s="21">
        <v>0</v>
      </c>
      <c r="AF61" s="21">
        <f t="shared" si="39"/>
        <v>0</v>
      </c>
      <c r="AG61" s="21">
        <v>0</v>
      </c>
      <c r="AH61" s="21">
        <v>0</v>
      </c>
      <c r="AI61" s="21">
        <v>0</v>
      </c>
      <c r="AJ61" s="21">
        <v>0</v>
      </c>
      <c r="AK61" s="21">
        <v>0</v>
      </c>
      <c r="AL61" s="21">
        <v>0</v>
      </c>
      <c r="AM61" s="22" t="s">
        <v>247</v>
      </c>
      <c r="AN61" s="21">
        <v>0</v>
      </c>
      <c r="AO61" s="20">
        <f t="shared" si="40"/>
        <v>0</v>
      </c>
      <c r="AP61" s="20">
        <f t="shared" si="22"/>
        <v>0</v>
      </c>
      <c r="AQ61" s="20">
        <f t="shared" si="22"/>
        <v>0</v>
      </c>
      <c r="AR61" s="20">
        <f t="shared" si="22"/>
        <v>0</v>
      </c>
      <c r="AS61" s="20">
        <f t="shared" si="22"/>
        <v>0</v>
      </c>
      <c r="AT61" s="20">
        <f t="shared" si="50"/>
        <v>0</v>
      </c>
      <c r="AU61" s="20">
        <f t="shared" si="51"/>
        <v>0</v>
      </c>
      <c r="AV61" s="23" t="s">
        <v>247</v>
      </c>
      <c r="AW61" s="20">
        <f t="shared" si="41"/>
        <v>324370</v>
      </c>
      <c r="AX61" s="20">
        <f t="shared" si="42"/>
        <v>75055</v>
      </c>
      <c r="AY61" s="20">
        <f t="shared" si="43"/>
        <v>20775</v>
      </c>
      <c r="AZ61" s="20">
        <f t="shared" si="44"/>
        <v>5298</v>
      </c>
      <c r="BA61" s="20">
        <f t="shared" si="45"/>
        <v>15477</v>
      </c>
      <c r="BB61" s="20">
        <f t="shared" si="46"/>
        <v>0</v>
      </c>
      <c r="BC61" s="20">
        <f t="shared" si="47"/>
        <v>0</v>
      </c>
      <c r="BD61" s="20">
        <f t="shared" si="48"/>
        <v>6568</v>
      </c>
      <c r="BE61" s="20">
        <f t="shared" si="49"/>
        <v>221972</v>
      </c>
      <c r="BF61" s="23" t="s">
        <v>247</v>
      </c>
      <c r="BG61" s="20">
        <f t="shared" si="29"/>
        <v>5445</v>
      </c>
      <c r="BH61" s="20">
        <f t="shared" si="30"/>
        <v>329815</v>
      </c>
    </row>
    <row r="62" spans="1:60" ht="13.5">
      <c r="A62" s="101" t="s">
        <v>88</v>
      </c>
      <c r="B62" s="102"/>
      <c r="C62" s="102"/>
      <c r="D62" s="20">
        <f aca="true" t="shared" si="52" ref="D62:AI62">SUM(D7:D61)</f>
        <v>9389677</v>
      </c>
      <c r="E62" s="20">
        <f t="shared" si="52"/>
        <v>9221630</v>
      </c>
      <c r="F62" s="20">
        <f t="shared" si="52"/>
        <v>9168892</v>
      </c>
      <c r="G62" s="20">
        <f t="shared" si="52"/>
        <v>1393</v>
      </c>
      <c r="H62" s="20">
        <f t="shared" si="52"/>
        <v>51345</v>
      </c>
      <c r="I62" s="20">
        <f t="shared" si="52"/>
        <v>168047</v>
      </c>
      <c r="J62" s="20">
        <f t="shared" si="52"/>
        <v>98249</v>
      </c>
      <c r="K62" s="20">
        <f t="shared" si="52"/>
        <v>20696096</v>
      </c>
      <c r="L62" s="20">
        <f t="shared" si="52"/>
        <v>9410849</v>
      </c>
      <c r="M62" s="20">
        <f t="shared" si="52"/>
        <v>6185732</v>
      </c>
      <c r="N62" s="20">
        <f t="shared" si="52"/>
        <v>755448</v>
      </c>
      <c r="O62" s="20">
        <f t="shared" si="52"/>
        <v>4531977</v>
      </c>
      <c r="P62" s="20">
        <f t="shared" si="52"/>
        <v>898307</v>
      </c>
      <c r="Q62" s="20">
        <f t="shared" si="52"/>
        <v>289813</v>
      </c>
      <c r="R62" s="20">
        <f t="shared" si="52"/>
        <v>4151892</v>
      </c>
      <c r="S62" s="20">
        <f t="shared" si="52"/>
        <v>657810</v>
      </c>
      <c r="T62" s="20">
        <f t="shared" si="52"/>
        <v>2122584</v>
      </c>
      <c r="U62" s="20">
        <f t="shared" si="52"/>
        <v>805785</v>
      </c>
      <c r="V62" s="20">
        <f t="shared" si="52"/>
        <v>30891558</v>
      </c>
      <c r="W62" s="20">
        <f t="shared" si="52"/>
        <v>4451072</v>
      </c>
      <c r="X62" s="20">
        <f t="shared" si="52"/>
        <v>4451072</v>
      </c>
      <c r="Y62" s="20">
        <f t="shared" si="52"/>
        <v>4451072</v>
      </c>
      <c r="Z62" s="20">
        <f t="shared" si="52"/>
        <v>0</v>
      </c>
      <c r="AA62" s="20">
        <f t="shared" si="52"/>
        <v>0</v>
      </c>
      <c r="AB62" s="20">
        <f t="shared" si="52"/>
        <v>0</v>
      </c>
      <c r="AC62" s="20">
        <f t="shared" si="52"/>
        <v>181251</v>
      </c>
      <c r="AD62" s="20">
        <f t="shared" si="52"/>
        <v>5419314</v>
      </c>
      <c r="AE62" s="20">
        <f t="shared" si="52"/>
        <v>1264595</v>
      </c>
      <c r="AF62" s="20">
        <f t="shared" si="52"/>
        <v>811797</v>
      </c>
      <c r="AG62" s="20">
        <f t="shared" si="52"/>
        <v>50439</v>
      </c>
      <c r="AH62" s="20">
        <f t="shared" si="52"/>
        <v>751030</v>
      </c>
      <c r="AI62" s="20">
        <f t="shared" si="52"/>
        <v>10328</v>
      </c>
      <c r="AJ62" s="20">
        <f aca="true" t="shared" si="53" ref="AJ62:BO62">SUM(AJ7:AJ61)</f>
        <v>8883</v>
      </c>
      <c r="AK62" s="20">
        <f t="shared" si="53"/>
        <v>3119639</v>
      </c>
      <c r="AL62" s="20">
        <f t="shared" si="53"/>
        <v>214400</v>
      </c>
      <c r="AM62" s="20">
        <f t="shared" si="53"/>
        <v>1090374</v>
      </c>
      <c r="AN62" s="20">
        <f t="shared" si="53"/>
        <v>282240</v>
      </c>
      <c r="AO62" s="20">
        <f t="shared" si="53"/>
        <v>10152626</v>
      </c>
      <c r="AP62" s="20">
        <f t="shared" si="53"/>
        <v>13840749</v>
      </c>
      <c r="AQ62" s="20">
        <f t="shared" si="53"/>
        <v>13672702</v>
      </c>
      <c r="AR62" s="20">
        <f t="shared" si="53"/>
        <v>13619964</v>
      </c>
      <c r="AS62" s="20">
        <f t="shared" si="53"/>
        <v>1393</v>
      </c>
      <c r="AT62" s="20">
        <f t="shared" si="53"/>
        <v>51345</v>
      </c>
      <c r="AU62" s="20">
        <f t="shared" si="53"/>
        <v>168047</v>
      </c>
      <c r="AV62" s="20">
        <f t="shared" si="53"/>
        <v>279500</v>
      </c>
      <c r="AW62" s="20">
        <f t="shared" si="53"/>
        <v>26115410</v>
      </c>
      <c r="AX62" s="20">
        <f t="shared" si="53"/>
        <v>10675444</v>
      </c>
      <c r="AY62" s="20">
        <f t="shared" si="53"/>
        <v>6997529</v>
      </c>
      <c r="AZ62" s="20">
        <f t="shared" si="53"/>
        <v>805887</v>
      </c>
      <c r="BA62" s="20">
        <f t="shared" si="53"/>
        <v>5283007</v>
      </c>
      <c r="BB62" s="20">
        <f t="shared" si="53"/>
        <v>908635</v>
      </c>
      <c r="BC62" s="20">
        <f t="shared" si="53"/>
        <v>298696</v>
      </c>
      <c r="BD62" s="20">
        <f t="shared" si="53"/>
        <v>7271531</v>
      </c>
      <c r="BE62" s="20">
        <f t="shared" si="53"/>
        <v>872210</v>
      </c>
      <c r="BF62" s="20">
        <f t="shared" si="53"/>
        <v>3212958</v>
      </c>
      <c r="BG62" s="20">
        <f t="shared" si="53"/>
        <v>1088025</v>
      </c>
      <c r="BH62" s="20">
        <f t="shared" si="53"/>
        <v>41044184</v>
      </c>
    </row>
  </sheetData>
  <mergeCells count="28">
    <mergeCell ref="AK4:AK5"/>
    <mergeCell ref="AL4:AL5"/>
    <mergeCell ref="A2:A6"/>
    <mergeCell ref="B2:B6"/>
    <mergeCell ref="C2:C6"/>
    <mergeCell ref="J3:J5"/>
    <mergeCell ref="I4:I5"/>
    <mergeCell ref="S4:S5"/>
    <mergeCell ref="BG3:BG5"/>
    <mergeCell ref="AU4:AU5"/>
    <mergeCell ref="AX4:AX5"/>
    <mergeCell ref="BC4:BC5"/>
    <mergeCell ref="BD4:BD5"/>
    <mergeCell ref="BE4:BE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A62:C62"/>
    <mergeCell ref="L4:L5"/>
    <mergeCell ref="Q4:Q5"/>
    <mergeCell ref="R4:R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2"/>
  <headerFooter alignWithMargins="0">
    <oddHeader>&amp;L&amp;16廃棄物事業経費（市町村及び事務組合の合計）【歳出】（平成１２年度実績）&amp;R&amp;D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5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73" customWidth="1"/>
    <col min="2" max="2" width="6.625" style="73" customWidth="1"/>
    <col min="3" max="3" width="12.625" style="73" customWidth="1"/>
    <col min="4" max="9" width="10.625" style="73" customWidth="1"/>
    <col min="10" max="10" width="6.625" style="53" customWidth="1"/>
    <col min="11" max="11" width="35.625" style="53" customWidth="1"/>
    <col min="12" max="12" width="10.625" style="54" customWidth="1"/>
    <col min="13" max="13" width="10.625" style="55" customWidth="1"/>
    <col min="14" max="17" width="10.625" style="54" customWidth="1"/>
    <col min="18" max="18" width="6.625" style="53" customWidth="1"/>
    <col min="19" max="19" width="35.625" style="53" customWidth="1"/>
    <col min="20" max="20" width="10.625" style="54" customWidth="1"/>
    <col min="21" max="21" width="10.625" style="55" customWidth="1"/>
    <col min="22" max="25" width="10.625" style="54" customWidth="1"/>
    <col min="26" max="26" width="6.625" style="53" customWidth="1"/>
    <col min="27" max="27" width="35.625" style="53" customWidth="1"/>
    <col min="28" max="28" width="10.625" style="54" customWidth="1"/>
    <col min="29" max="29" width="10.625" style="55" customWidth="1"/>
    <col min="30" max="33" width="10.625" style="54" customWidth="1"/>
    <col min="34" max="34" width="6.625" style="53" customWidth="1"/>
    <col min="35" max="35" width="35.625" style="53" customWidth="1"/>
    <col min="36" max="36" width="10.625" style="54" customWidth="1"/>
    <col min="37" max="37" width="10.625" style="55" customWidth="1"/>
    <col min="38" max="41" width="10.625" style="54" customWidth="1"/>
    <col min="42" max="42" width="6.625" style="53" customWidth="1"/>
    <col min="43" max="43" width="35.625" style="53" customWidth="1"/>
    <col min="44" max="44" width="10.625" style="54" customWidth="1"/>
    <col min="45" max="45" width="10.625" style="55" customWidth="1"/>
    <col min="46" max="49" width="10.625" style="54" customWidth="1"/>
    <col min="50" max="50" width="6.625" style="53" customWidth="1"/>
    <col min="51" max="51" width="35.625" style="53" customWidth="1"/>
    <col min="52" max="52" width="10.625" style="54" customWidth="1"/>
    <col min="53" max="53" width="10.625" style="55" customWidth="1"/>
    <col min="54" max="57" width="10.625" style="54" customWidth="1"/>
  </cols>
  <sheetData>
    <row r="1" spans="1:9" ht="17.25">
      <c r="A1" s="1" t="s">
        <v>74</v>
      </c>
      <c r="B1" s="1"/>
      <c r="C1" s="1"/>
      <c r="D1" s="1"/>
      <c r="E1" s="1"/>
      <c r="F1" s="1"/>
      <c r="G1" s="1"/>
      <c r="H1" s="1"/>
      <c r="I1" s="1"/>
    </row>
    <row r="2" spans="1:57" s="2" customFormat="1" ht="13.5">
      <c r="A2" s="110" t="s">
        <v>89</v>
      </c>
      <c r="B2" s="116" t="s">
        <v>90</v>
      </c>
      <c r="C2" s="119" t="s">
        <v>5</v>
      </c>
      <c r="D2" s="56" t="s">
        <v>111</v>
      </c>
      <c r="E2" s="57"/>
      <c r="F2" s="57"/>
      <c r="G2" s="57"/>
      <c r="H2" s="57"/>
      <c r="I2" s="57"/>
      <c r="J2" s="56" t="s">
        <v>112</v>
      </c>
      <c r="K2" s="58"/>
      <c r="L2" s="58"/>
      <c r="M2" s="58"/>
      <c r="N2" s="58"/>
      <c r="O2" s="58"/>
      <c r="P2" s="58"/>
      <c r="Q2" s="59"/>
      <c r="R2" s="60" t="s">
        <v>113</v>
      </c>
      <c r="S2" s="58"/>
      <c r="T2" s="58"/>
      <c r="U2" s="58"/>
      <c r="V2" s="58"/>
      <c r="W2" s="58"/>
      <c r="X2" s="58"/>
      <c r="Y2" s="59"/>
      <c r="Z2" s="56" t="s">
        <v>114</v>
      </c>
      <c r="AA2" s="58"/>
      <c r="AB2" s="58"/>
      <c r="AC2" s="58"/>
      <c r="AD2" s="58"/>
      <c r="AE2" s="58"/>
      <c r="AF2" s="58"/>
      <c r="AG2" s="59"/>
      <c r="AH2" s="56" t="s">
        <v>115</v>
      </c>
      <c r="AI2" s="58"/>
      <c r="AJ2" s="58"/>
      <c r="AK2" s="58"/>
      <c r="AL2" s="58"/>
      <c r="AM2" s="58"/>
      <c r="AN2" s="58"/>
      <c r="AO2" s="59"/>
      <c r="AP2" s="56" t="s">
        <v>116</v>
      </c>
      <c r="AQ2" s="58"/>
      <c r="AR2" s="58"/>
      <c r="AS2" s="58"/>
      <c r="AT2" s="58"/>
      <c r="AU2" s="58"/>
      <c r="AV2" s="58"/>
      <c r="AW2" s="59"/>
      <c r="AX2" s="56" t="s">
        <v>117</v>
      </c>
      <c r="AY2" s="58"/>
      <c r="AZ2" s="58"/>
      <c r="BA2" s="58"/>
      <c r="BB2" s="58"/>
      <c r="BC2" s="58"/>
      <c r="BD2" s="58"/>
      <c r="BE2" s="59"/>
    </row>
    <row r="3" spans="1:57" s="2" customFormat="1" ht="13.5">
      <c r="A3" s="111"/>
      <c r="B3" s="117"/>
      <c r="C3" s="111"/>
      <c r="D3" s="61" t="s">
        <v>118</v>
      </c>
      <c r="E3" s="80"/>
      <c r="F3" s="62"/>
      <c r="G3" s="61" t="s">
        <v>237</v>
      </c>
      <c r="H3" s="80"/>
      <c r="I3" s="62"/>
      <c r="J3" s="110" t="s">
        <v>119</v>
      </c>
      <c r="K3" s="110" t="s">
        <v>120</v>
      </c>
      <c r="L3" s="61" t="s">
        <v>121</v>
      </c>
      <c r="M3" s="80"/>
      <c r="N3" s="62"/>
      <c r="O3" s="61" t="s">
        <v>237</v>
      </c>
      <c r="P3" s="80"/>
      <c r="Q3" s="62"/>
      <c r="R3" s="110" t="s">
        <v>119</v>
      </c>
      <c r="S3" s="110" t="s">
        <v>120</v>
      </c>
      <c r="T3" s="61" t="s">
        <v>121</v>
      </c>
      <c r="U3" s="80"/>
      <c r="V3" s="62"/>
      <c r="W3" s="61" t="s">
        <v>237</v>
      </c>
      <c r="X3" s="80"/>
      <c r="Y3" s="62"/>
      <c r="Z3" s="110" t="s">
        <v>119</v>
      </c>
      <c r="AA3" s="110" t="s">
        <v>120</v>
      </c>
      <c r="AB3" s="61" t="s">
        <v>121</v>
      </c>
      <c r="AC3" s="80"/>
      <c r="AD3" s="62"/>
      <c r="AE3" s="61" t="s">
        <v>237</v>
      </c>
      <c r="AF3" s="80"/>
      <c r="AG3" s="62"/>
      <c r="AH3" s="110" t="s">
        <v>119</v>
      </c>
      <c r="AI3" s="110" t="s">
        <v>120</v>
      </c>
      <c r="AJ3" s="61" t="s">
        <v>121</v>
      </c>
      <c r="AK3" s="80"/>
      <c r="AL3" s="62"/>
      <c r="AM3" s="61" t="s">
        <v>237</v>
      </c>
      <c r="AN3" s="80"/>
      <c r="AO3" s="62"/>
      <c r="AP3" s="110" t="s">
        <v>119</v>
      </c>
      <c r="AQ3" s="110" t="s">
        <v>120</v>
      </c>
      <c r="AR3" s="61" t="s">
        <v>121</v>
      </c>
      <c r="AS3" s="80"/>
      <c r="AT3" s="62"/>
      <c r="AU3" s="61" t="s">
        <v>237</v>
      </c>
      <c r="AV3" s="80"/>
      <c r="AW3" s="62"/>
      <c r="AX3" s="110" t="s">
        <v>119</v>
      </c>
      <c r="AY3" s="110" t="s">
        <v>120</v>
      </c>
      <c r="AZ3" s="61" t="s">
        <v>121</v>
      </c>
      <c r="BA3" s="80"/>
      <c r="BB3" s="62"/>
      <c r="BC3" s="61" t="s">
        <v>237</v>
      </c>
      <c r="BD3" s="80"/>
      <c r="BE3" s="62"/>
    </row>
    <row r="4" spans="1:57" s="2" customFormat="1" ht="22.5">
      <c r="A4" s="111"/>
      <c r="B4" s="117"/>
      <c r="C4" s="111"/>
      <c r="D4" s="63" t="s">
        <v>122</v>
      </c>
      <c r="E4" s="26" t="s">
        <v>123</v>
      </c>
      <c r="F4" s="64" t="s">
        <v>238</v>
      </c>
      <c r="G4" s="63" t="s">
        <v>122</v>
      </c>
      <c r="H4" s="26" t="s">
        <v>123</v>
      </c>
      <c r="I4" s="46" t="s">
        <v>238</v>
      </c>
      <c r="J4" s="111"/>
      <c r="K4" s="111"/>
      <c r="L4" s="63" t="s">
        <v>122</v>
      </c>
      <c r="M4" s="26" t="s">
        <v>123</v>
      </c>
      <c r="N4" s="46" t="s">
        <v>124</v>
      </c>
      <c r="O4" s="63" t="s">
        <v>122</v>
      </c>
      <c r="P4" s="26" t="s">
        <v>123</v>
      </c>
      <c r="Q4" s="46" t="s">
        <v>124</v>
      </c>
      <c r="R4" s="111"/>
      <c r="S4" s="111"/>
      <c r="T4" s="63" t="s">
        <v>122</v>
      </c>
      <c r="U4" s="26" t="s">
        <v>123</v>
      </c>
      <c r="V4" s="46" t="s">
        <v>124</v>
      </c>
      <c r="W4" s="63" t="s">
        <v>122</v>
      </c>
      <c r="X4" s="26" t="s">
        <v>123</v>
      </c>
      <c r="Y4" s="46" t="s">
        <v>124</v>
      </c>
      <c r="Z4" s="111"/>
      <c r="AA4" s="111"/>
      <c r="AB4" s="63" t="s">
        <v>122</v>
      </c>
      <c r="AC4" s="26" t="s">
        <v>123</v>
      </c>
      <c r="AD4" s="46" t="s">
        <v>124</v>
      </c>
      <c r="AE4" s="63" t="s">
        <v>122</v>
      </c>
      <c r="AF4" s="26" t="s">
        <v>123</v>
      </c>
      <c r="AG4" s="46" t="s">
        <v>124</v>
      </c>
      <c r="AH4" s="111"/>
      <c r="AI4" s="111"/>
      <c r="AJ4" s="63" t="s">
        <v>122</v>
      </c>
      <c r="AK4" s="26" t="s">
        <v>123</v>
      </c>
      <c r="AL4" s="46" t="s">
        <v>124</v>
      </c>
      <c r="AM4" s="63" t="s">
        <v>122</v>
      </c>
      <c r="AN4" s="26" t="s">
        <v>123</v>
      </c>
      <c r="AO4" s="46" t="s">
        <v>124</v>
      </c>
      <c r="AP4" s="111"/>
      <c r="AQ4" s="111"/>
      <c r="AR4" s="63" t="s">
        <v>122</v>
      </c>
      <c r="AS4" s="26" t="s">
        <v>123</v>
      </c>
      <c r="AT4" s="46" t="s">
        <v>124</v>
      </c>
      <c r="AU4" s="63" t="s">
        <v>122</v>
      </c>
      <c r="AV4" s="26" t="s">
        <v>123</v>
      </c>
      <c r="AW4" s="46" t="s">
        <v>124</v>
      </c>
      <c r="AX4" s="111"/>
      <c r="AY4" s="111"/>
      <c r="AZ4" s="63" t="s">
        <v>122</v>
      </c>
      <c r="BA4" s="26" t="s">
        <v>123</v>
      </c>
      <c r="BB4" s="46" t="s">
        <v>124</v>
      </c>
      <c r="BC4" s="63" t="s">
        <v>122</v>
      </c>
      <c r="BD4" s="26" t="s">
        <v>123</v>
      </c>
      <c r="BE4" s="46" t="s">
        <v>124</v>
      </c>
    </row>
    <row r="5" spans="1:57" s="2" customFormat="1" ht="13.5">
      <c r="A5" s="115"/>
      <c r="B5" s="118"/>
      <c r="C5" s="112"/>
      <c r="D5" s="66" t="s">
        <v>246</v>
      </c>
      <c r="E5" s="67" t="s">
        <v>246</v>
      </c>
      <c r="F5" s="67" t="s">
        <v>246</v>
      </c>
      <c r="G5" s="66" t="s">
        <v>246</v>
      </c>
      <c r="H5" s="67" t="s">
        <v>246</v>
      </c>
      <c r="I5" s="67" t="s">
        <v>246</v>
      </c>
      <c r="J5" s="112"/>
      <c r="K5" s="112"/>
      <c r="L5" s="66" t="s">
        <v>246</v>
      </c>
      <c r="M5" s="67" t="s">
        <v>246</v>
      </c>
      <c r="N5" s="67" t="s">
        <v>246</v>
      </c>
      <c r="O5" s="66" t="s">
        <v>246</v>
      </c>
      <c r="P5" s="67" t="s">
        <v>246</v>
      </c>
      <c r="Q5" s="67" t="s">
        <v>246</v>
      </c>
      <c r="R5" s="112"/>
      <c r="S5" s="112"/>
      <c r="T5" s="66" t="s">
        <v>246</v>
      </c>
      <c r="U5" s="67" t="s">
        <v>246</v>
      </c>
      <c r="V5" s="67" t="s">
        <v>246</v>
      </c>
      <c r="W5" s="66" t="s">
        <v>246</v>
      </c>
      <c r="X5" s="67" t="s">
        <v>246</v>
      </c>
      <c r="Y5" s="67" t="s">
        <v>246</v>
      </c>
      <c r="Z5" s="112"/>
      <c r="AA5" s="112"/>
      <c r="AB5" s="66" t="s">
        <v>246</v>
      </c>
      <c r="AC5" s="67" t="s">
        <v>246</v>
      </c>
      <c r="AD5" s="67" t="s">
        <v>246</v>
      </c>
      <c r="AE5" s="66" t="s">
        <v>246</v>
      </c>
      <c r="AF5" s="67" t="s">
        <v>246</v>
      </c>
      <c r="AG5" s="67" t="s">
        <v>246</v>
      </c>
      <c r="AH5" s="112"/>
      <c r="AI5" s="112"/>
      <c r="AJ5" s="66" t="s">
        <v>246</v>
      </c>
      <c r="AK5" s="67" t="s">
        <v>246</v>
      </c>
      <c r="AL5" s="67" t="s">
        <v>246</v>
      </c>
      <c r="AM5" s="66" t="s">
        <v>246</v>
      </c>
      <c r="AN5" s="67" t="s">
        <v>246</v>
      </c>
      <c r="AO5" s="67" t="s">
        <v>246</v>
      </c>
      <c r="AP5" s="112"/>
      <c r="AQ5" s="112"/>
      <c r="AR5" s="66" t="s">
        <v>246</v>
      </c>
      <c r="AS5" s="67" t="s">
        <v>246</v>
      </c>
      <c r="AT5" s="67" t="s">
        <v>246</v>
      </c>
      <c r="AU5" s="66" t="s">
        <v>246</v>
      </c>
      <c r="AV5" s="67" t="s">
        <v>246</v>
      </c>
      <c r="AW5" s="67" t="s">
        <v>246</v>
      </c>
      <c r="AX5" s="112"/>
      <c r="AY5" s="112"/>
      <c r="AZ5" s="66" t="s">
        <v>246</v>
      </c>
      <c r="BA5" s="67" t="s">
        <v>246</v>
      </c>
      <c r="BB5" s="67" t="s">
        <v>246</v>
      </c>
      <c r="BC5" s="66" t="s">
        <v>246</v>
      </c>
      <c r="BD5" s="67" t="s">
        <v>246</v>
      </c>
      <c r="BE5" s="67" t="s">
        <v>246</v>
      </c>
    </row>
    <row r="6" spans="1:57" ht="13.5">
      <c r="A6" s="65" t="s">
        <v>126</v>
      </c>
      <c r="B6" s="65" t="s">
        <v>127</v>
      </c>
      <c r="C6" s="68" t="s">
        <v>128</v>
      </c>
      <c r="D6" s="23"/>
      <c r="E6" s="23"/>
      <c r="F6" s="23"/>
      <c r="G6" s="23"/>
      <c r="H6" s="23"/>
      <c r="I6" s="23"/>
      <c r="J6" s="65"/>
      <c r="K6" s="69"/>
      <c r="L6" s="23"/>
      <c r="M6" s="23"/>
      <c r="N6" s="23"/>
      <c r="O6" s="23"/>
      <c r="P6" s="23"/>
      <c r="Q6" s="23"/>
      <c r="R6" s="70"/>
      <c r="S6" s="71"/>
      <c r="T6" s="23"/>
      <c r="U6" s="23"/>
      <c r="V6" s="23"/>
      <c r="W6" s="23"/>
      <c r="X6" s="23"/>
      <c r="Y6" s="23"/>
      <c r="Z6" s="70"/>
      <c r="AA6" s="71"/>
      <c r="AB6" s="23"/>
      <c r="AC6" s="23"/>
      <c r="AD6" s="23"/>
      <c r="AE6" s="23"/>
      <c r="AF6" s="23"/>
      <c r="AG6" s="23"/>
      <c r="AH6" s="70"/>
      <c r="AI6" s="71"/>
      <c r="AJ6" s="23"/>
      <c r="AK6" s="23"/>
      <c r="AL6" s="23"/>
      <c r="AM6" s="23"/>
      <c r="AN6" s="23"/>
      <c r="AO6" s="23"/>
      <c r="AP6" s="70"/>
      <c r="AQ6" s="71"/>
      <c r="AR6" s="23"/>
      <c r="AS6" s="23"/>
      <c r="AT6" s="23"/>
      <c r="AU6" s="23"/>
      <c r="AV6" s="23"/>
      <c r="AW6" s="23"/>
      <c r="AX6" s="70"/>
      <c r="AY6" s="71"/>
      <c r="AZ6" s="23"/>
      <c r="BA6" s="23"/>
      <c r="BB6" s="23"/>
      <c r="BC6" s="23"/>
      <c r="BD6" s="23"/>
      <c r="BE6" s="23"/>
    </row>
    <row r="7" spans="1:57" ht="13.5">
      <c r="A7" s="65" t="s">
        <v>126</v>
      </c>
      <c r="B7" s="65" t="s">
        <v>129</v>
      </c>
      <c r="C7" s="68" t="s">
        <v>130</v>
      </c>
      <c r="D7" s="23">
        <f aca="true" t="shared" si="0" ref="D7:E52">L7+T7+AB7+AJ7+AR7+AZ7</f>
        <v>0</v>
      </c>
      <c r="E7" s="23">
        <f t="shared" si="0"/>
        <v>0</v>
      </c>
      <c r="F7" s="23">
        <f aca="true" t="shared" si="1" ref="F7:F52">D7+E7</f>
        <v>0</v>
      </c>
      <c r="G7" s="23">
        <f aca="true" t="shared" si="2" ref="G7:H52">O7+W7+AE7+AM7+AU7+BC7</f>
        <v>42094</v>
      </c>
      <c r="H7" s="23">
        <f t="shared" si="2"/>
        <v>263403</v>
      </c>
      <c r="I7" s="23">
        <f aca="true" t="shared" si="3" ref="I7:I52">G7+H7</f>
        <v>305497</v>
      </c>
      <c r="J7" s="65" t="s">
        <v>218</v>
      </c>
      <c r="K7" s="69" t="s">
        <v>42</v>
      </c>
      <c r="L7" s="23">
        <v>0</v>
      </c>
      <c r="M7" s="23">
        <v>0</v>
      </c>
      <c r="N7" s="23">
        <v>0</v>
      </c>
      <c r="O7" s="23">
        <v>42094</v>
      </c>
      <c r="P7" s="23">
        <v>263403</v>
      </c>
      <c r="Q7" s="23">
        <v>305497</v>
      </c>
      <c r="R7" s="70"/>
      <c r="S7" s="71"/>
      <c r="T7" s="23"/>
      <c r="U7" s="23"/>
      <c r="V7" s="23"/>
      <c r="W7" s="23"/>
      <c r="X7" s="23"/>
      <c r="Y7" s="23"/>
      <c r="Z7" s="70"/>
      <c r="AA7" s="71"/>
      <c r="AB7" s="23"/>
      <c r="AC7" s="23"/>
      <c r="AD7" s="23"/>
      <c r="AE7" s="23"/>
      <c r="AF7" s="23"/>
      <c r="AG7" s="23"/>
      <c r="AH7" s="70"/>
      <c r="AI7" s="71"/>
      <c r="AJ7" s="23"/>
      <c r="AK7" s="23"/>
      <c r="AL7" s="23"/>
      <c r="AM7" s="23"/>
      <c r="AN7" s="23"/>
      <c r="AO7" s="23"/>
      <c r="AP7" s="70"/>
      <c r="AQ7" s="71"/>
      <c r="AR7" s="23"/>
      <c r="AS7" s="23"/>
      <c r="AT7" s="23"/>
      <c r="AU7" s="23"/>
      <c r="AV7" s="23"/>
      <c r="AW7" s="23"/>
      <c r="AX7" s="70"/>
      <c r="AY7" s="71"/>
      <c r="AZ7" s="23"/>
      <c r="BA7" s="23"/>
      <c r="BB7" s="23"/>
      <c r="BC7" s="23"/>
      <c r="BD7" s="23"/>
      <c r="BE7" s="23"/>
    </row>
    <row r="8" spans="1:57" ht="13.5">
      <c r="A8" s="65" t="s">
        <v>126</v>
      </c>
      <c r="B8" s="65" t="s">
        <v>131</v>
      </c>
      <c r="C8" s="68" t="s">
        <v>132</v>
      </c>
      <c r="D8" s="23"/>
      <c r="E8" s="23"/>
      <c r="F8" s="23"/>
      <c r="G8" s="23"/>
      <c r="H8" s="23"/>
      <c r="I8" s="23"/>
      <c r="J8" s="65"/>
      <c r="K8" s="69"/>
      <c r="L8" s="23"/>
      <c r="M8" s="23"/>
      <c r="N8" s="23"/>
      <c r="O8" s="23"/>
      <c r="P8" s="23"/>
      <c r="Q8" s="23"/>
      <c r="R8" s="70"/>
      <c r="S8" s="71"/>
      <c r="T8" s="23"/>
      <c r="U8" s="23"/>
      <c r="V8" s="23"/>
      <c r="W8" s="23"/>
      <c r="X8" s="23"/>
      <c r="Y8" s="23"/>
      <c r="Z8" s="70"/>
      <c r="AA8" s="71"/>
      <c r="AB8" s="23"/>
      <c r="AC8" s="23"/>
      <c r="AD8" s="23"/>
      <c r="AE8" s="23"/>
      <c r="AF8" s="23"/>
      <c r="AG8" s="23"/>
      <c r="AH8" s="70"/>
      <c r="AI8" s="71"/>
      <c r="AJ8" s="23"/>
      <c r="AK8" s="23"/>
      <c r="AL8" s="23"/>
      <c r="AM8" s="23"/>
      <c r="AN8" s="23"/>
      <c r="AO8" s="23"/>
      <c r="AP8" s="70"/>
      <c r="AQ8" s="71"/>
      <c r="AR8" s="23"/>
      <c r="AS8" s="23"/>
      <c r="AT8" s="23"/>
      <c r="AU8" s="23"/>
      <c r="AV8" s="23"/>
      <c r="AW8" s="23"/>
      <c r="AX8" s="70"/>
      <c r="AY8" s="71"/>
      <c r="AZ8" s="23"/>
      <c r="BA8" s="23"/>
      <c r="BB8" s="23"/>
      <c r="BC8" s="23"/>
      <c r="BD8" s="23"/>
      <c r="BE8" s="23"/>
    </row>
    <row r="9" spans="1:57" ht="13.5">
      <c r="A9" s="65" t="s">
        <v>126</v>
      </c>
      <c r="B9" s="65" t="s">
        <v>133</v>
      </c>
      <c r="C9" s="68" t="s">
        <v>134</v>
      </c>
      <c r="D9" s="23"/>
      <c r="E9" s="23"/>
      <c r="F9" s="23"/>
      <c r="G9" s="23"/>
      <c r="H9" s="23"/>
      <c r="I9" s="23"/>
      <c r="J9" s="65"/>
      <c r="K9" s="69"/>
      <c r="L9" s="23"/>
      <c r="M9" s="23"/>
      <c r="N9" s="23"/>
      <c r="O9" s="23"/>
      <c r="P9" s="23"/>
      <c r="Q9" s="23"/>
      <c r="R9" s="70"/>
      <c r="S9" s="71"/>
      <c r="T9" s="23"/>
      <c r="U9" s="23"/>
      <c r="V9" s="23"/>
      <c r="W9" s="23"/>
      <c r="X9" s="23"/>
      <c r="Y9" s="23"/>
      <c r="Z9" s="70"/>
      <c r="AA9" s="71"/>
      <c r="AB9" s="23"/>
      <c r="AC9" s="23"/>
      <c r="AD9" s="23"/>
      <c r="AE9" s="23"/>
      <c r="AF9" s="23"/>
      <c r="AG9" s="23"/>
      <c r="AH9" s="70"/>
      <c r="AI9" s="71"/>
      <c r="AJ9" s="23"/>
      <c r="AK9" s="23"/>
      <c r="AL9" s="23"/>
      <c r="AM9" s="23"/>
      <c r="AN9" s="23"/>
      <c r="AO9" s="23"/>
      <c r="AP9" s="70"/>
      <c r="AQ9" s="71"/>
      <c r="AR9" s="23"/>
      <c r="AS9" s="23"/>
      <c r="AT9" s="23"/>
      <c r="AU9" s="23"/>
      <c r="AV9" s="23"/>
      <c r="AW9" s="23"/>
      <c r="AX9" s="70"/>
      <c r="AY9" s="71"/>
      <c r="AZ9" s="23"/>
      <c r="BA9" s="23"/>
      <c r="BB9" s="23"/>
      <c r="BC9" s="23"/>
      <c r="BD9" s="23"/>
      <c r="BE9" s="23"/>
    </row>
    <row r="10" spans="1:57" ht="13.5">
      <c r="A10" s="65" t="s">
        <v>126</v>
      </c>
      <c r="B10" s="65" t="s">
        <v>135</v>
      </c>
      <c r="C10" s="68" t="s">
        <v>136</v>
      </c>
      <c r="D10" s="23"/>
      <c r="E10" s="23"/>
      <c r="F10" s="23"/>
      <c r="G10" s="23"/>
      <c r="H10" s="23"/>
      <c r="I10" s="23"/>
      <c r="J10" s="65"/>
      <c r="K10" s="69"/>
      <c r="L10" s="23"/>
      <c r="M10" s="23"/>
      <c r="N10" s="23"/>
      <c r="O10" s="23"/>
      <c r="P10" s="23"/>
      <c r="Q10" s="23"/>
      <c r="R10" s="70"/>
      <c r="S10" s="71"/>
      <c r="T10" s="23"/>
      <c r="U10" s="23"/>
      <c r="V10" s="23"/>
      <c r="W10" s="23"/>
      <c r="X10" s="23"/>
      <c r="Y10" s="23"/>
      <c r="Z10" s="70"/>
      <c r="AA10" s="71"/>
      <c r="AB10" s="23"/>
      <c r="AC10" s="23"/>
      <c r="AD10" s="23"/>
      <c r="AE10" s="23"/>
      <c r="AF10" s="23"/>
      <c r="AG10" s="23"/>
      <c r="AH10" s="70"/>
      <c r="AI10" s="71"/>
      <c r="AJ10" s="23"/>
      <c r="AK10" s="23"/>
      <c r="AL10" s="23"/>
      <c r="AM10" s="23"/>
      <c r="AN10" s="23"/>
      <c r="AO10" s="23"/>
      <c r="AP10" s="70"/>
      <c r="AQ10" s="71"/>
      <c r="AR10" s="23"/>
      <c r="AS10" s="23"/>
      <c r="AT10" s="23"/>
      <c r="AU10" s="23"/>
      <c r="AV10" s="23"/>
      <c r="AW10" s="23"/>
      <c r="AX10" s="70"/>
      <c r="AY10" s="71"/>
      <c r="AZ10" s="23"/>
      <c r="BA10" s="23"/>
      <c r="BB10" s="23"/>
      <c r="BC10" s="23"/>
      <c r="BD10" s="23"/>
      <c r="BE10" s="23"/>
    </row>
    <row r="11" spans="1:57" ht="13.5">
      <c r="A11" s="65" t="s">
        <v>126</v>
      </c>
      <c r="B11" s="65" t="s">
        <v>137</v>
      </c>
      <c r="C11" s="68" t="s">
        <v>138</v>
      </c>
      <c r="D11" s="23"/>
      <c r="E11" s="23"/>
      <c r="F11" s="23"/>
      <c r="G11" s="23"/>
      <c r="H11" s="23"/>
      <c r="I11" s="23"/>
      <c r="J11" s="65"/>
      <c r="K11" s="69"/>
      <c r="L11" s="23"/>
      <c r="M11" s="23"/>
      <c r="N11" s="23"/>
      <c r="O11" s="23"/>
      <c r="P11" s="23"/>
      <c r="Q11" s="23"/>
      <c r="R11" s="70"/>
      <c r="S11" s="71"/>
      <c r="T11" s="23"/>
      <c r="U11" s="23"/>
      <c r="V11" s="23"/>
      <c r="W11" s="23"/>
      <c r="X11" s="23"/>
      <c r="Y11" s="23"/>
      <c r="Z11" s="70"/>
      <c r="AA11" s="71"/>
      <c r="AB11" s="23"/>
      <c r="AC11" s="23"/>
      <c r="AD11" s="23"/>
      <c r="AE11" s="23"/>
      <c r="AF11" s="23"/>
      <c r="AG11" s="23"/>
      <c r="AH11" s="70"/>
      <c r="AI11" s="71"/>
      <c r="AJ11" s="23"/>
      <c r="AK11" s="23"/>
      <c r="AL11" s="23"/>
      <c r="AM11" s="23"/>
      <c r="AN11" s="23"/>
      <c r="AO11" s="23"/>
      <c r="AP11" s="70"/>
      <c r="AQ11" s="71"/>
      <c r="AR11" s="23"/>
      <c r="AS11" s="23"/>
      <c r="AT11" s="23"/>
      <c r="AU11" s="23"/>
      <c r="AV11" s="23"/>
      <c r="AW11" s="23"/>
      <c r="AX11" s="70"/>
      <c r="AY11" s="71"/>
      <c r="AZ11" s="23"/>
      <c r="BA11" s="23"/>
      <c r="BB11" s="23"/>
      <c r="BC11" s="23"/>
      <c r="BD11" s="23"/>
      <c r="BE11" s="23"/>
    </row>
    <row r="12" spans="1:57" ht="13.5">
      <c r="A12" s="65" t="s">
        <v>126</v>
      </c>
      <c r="B12" s="65" t="s">
        <v>139</v>
      </c>
      <c r="C12" s="68" t="s">
        <v>140</v>
      </c>
      <c r="D12" s="23"/>
      <c r="E12" s="23"/>
      <c r="F12" s="23"/>
      <c r="G12" s="23"/>
      <c r="H12" s="23"/>
      <c r="I12" s="23"/>
      <c r="J12" s="65"/>
      <c r="K12" s="69"/>
      <c r="L12" s="23"/>
      <c r="M12" s="23"/>
      <c r="N12" s="23"/>
      <c r="O12" s="23"/>
      <c r="P12" s="23"/>
      <c r="Q12" s="23"/>
      <c r="R12" s="70"/>
      <c r="S12" s="71"/>
      <c r="T12" s="23"/>
      <c r="U12" s="23"/>
      <c r="V12" s="23"/>
      <c r="W12" s="23"/>
      <c r="X12" s="23"/>
      <c r="Y12" s="23"/>
      <c r="Z12" s="70"/>
      <c r="AA12" s="71"/>
      <c r="AB12" s="23"/>
      <c r="AC12" s="23"/>
      <c r="AD12" s="23"/>
      <c r="AE12" s="23"/>
      <c r="AF12" s="23"/>
      <c r="AG12" s="23"/>
      <c r="AH12" s="70"/>
      <c r="AI12" s="71"/>
      <c r="AJ12" s="23"/>
      <c r="AK12" s="23"/>
      <c r="AL12" s="23"/>
      <c r="AM12" s="23"/>
      <c r="AN12" s="23"/>
      <c r="AO12" s="23"/>
      <c r="AP12" s="70"/>
      <c r="AQ12" s="71"/>
      <c r="AR12" s="23"/>
      <c r="AS12" s="23"/>
      <c r="AT12" s="23"/>
      <c r="AU12" s="23"/>
      <c r="AV12" s="23"/>
      <c r="AW12" s="23"/>
      <c r="AX12" s="70"/>
      <c r="AY12" s="71"/>
      <c r="AZ12" s="23"/>
      <c r="BA12" s="23"/>
      <c r="BB12" s="23"/>
      <c r="BC12" s="23"/>
      <c r="BD12" s="23"/>
      <c r="BE12" s="23"/>
    </row>
    <row r="13" spans="1:57" ht="13.5">
      <c r="A13" s="65" t="s">
        <v>126</v>
      </c>
      <c r="B13" s="65" t="s">
        <v>141</v>
      </c>
      <c r="C13" s="68" t="s">
        <v>142</v>
      </c>
      <c r="D13" s="23">
        <f t="shared" si="0"/>
        <v>0</v>
      </c>
      <c r="E13" s="23">
        <f t="shared" si="0"/>
        <v>0</v>
      </c>
      <c r="F13" s="23">
        <f t="shared" si="1"/>
        <v>0</v>
      </c>
      <c r="G13" s="23">
        <f t="shared" si="2"/>
        <v>23799</v>
      </c>
      <c r="H13" s="23">
        <f t="shared" si="2"/>
        <v>153485</v>
      </c>
      <c r="I13" s="23">
        <f t="shared" si="3"/>
        <v>177284</v>
      </c>
      <c r="J13" s="65" t="s">
        <v>218</v>
      </c>
      <c r="K13" s="69" t="s">
        <v>42</v>
      </c>
      <c r="L13" s="23">
        <v>0</v>
      </c>
      <c r="M13" s="23">
        <v>0</v>
      </c>
      <c r="N13" s="23">
        <v>0</v>
      </c>
      <c r="O13" s="23">
        <v>23799</v>
      </c>
      <c r="P13" s="23">
        <v>153485</v>
      </c>
      <c r="Q13" s="23">
        <v>177284</v>
      </c>
      <c r="R13" s="70"/>
      <c r="S13" s="71"/>
      <c r="T13" s="23"/>
      <c r="U13" s="23"/>
      <c r="V13" s="23"/>
      <c r="W13" s="23"/>
      <c r="X13" s="23"/>
      <c r="Y13" s="23"/>
      <c r="Z13" s="70"/>
      <c r="AA13" s="71"/>
      <c r="AB13" s="23"/>
      <c r="AC13" s="23"/>
      <c r="AD13" s="23"/>
      <c r="AE13" s="23"/>
      <c r="AF13" s="23"/>
      <c r="AG13" s="23"/>
      <c r="AH13" s="70"/>
      <c r="AI13" s="71"/>
      <c r="AJ13" s="23"/>
      <c r="AK13" s="23"/>
      <c r="AL13" s="23"/>
      <c r="AM13" s="23"/>
      <c r="AN13" s="23"/>
      <c r="AO13" s="23"/>
      <c r="AP13" s="70"/>
      <c r="AQ13" s="71"/>
      <c r="AR13" s="23"/>
      <c r="AS13" s="23"/>
      <c r="AT13" s="23"/>
      <c r="AU13" s="23"/>
      <c r="AV13" s="23"/>
      <c r="AW13" s="23"/>
      <c r="AX13" s="70"/>
      <c r="AY13" s="71"/>
      <c r="AZ13" s="23"/>
      <c r="BA13" s="23"/>
      <c r="BB13" s="23"/>
      <c r="BC13" s="23"/>
      <c r="BD13" s="23"/>
      <c r="BE13" s="23"/>
    </row>
    <row r="14" spans="1:57" ht="13.5">
      <c r="A14" s="65" t="s">
        <v>126</v>
      </c>
      <c r="B14" s="65" t="s">
        <v>143</v>
      </c>
      <c r="C14" s="68" t="s">
        <v>144</v>
      </c>
      <c r="D14" s="23"/>
      <c r="E14" s="23"/>
      <c r="F14" s="23"/>
      <c r="G14" s="23"/>
      <c r="H14" s="23"/>
      <c r="I14" s="23"/>
      <c r="J14" s="65"/>
      <c r="K14" s="69"/>
      <c r="L14" s="23"/>
      <c r="M14" s="23"/>
      <c r="N14" s="23"/>
      <c r="O14" s="23"/>
      <c r="P14" s="23"/>
      <c r="Q14" s="23"/>
      <c r="R14" s="70"/>
      <c r="S14" s="71"/>
      <c r="T14" s="23"/>
      <c r="U14" s="23"/>
      <c r="V14" s="23"/>
      <c r="W14" s="23"/>
      <c r="X14" s="23"/>
      <c r="Y14" s="23"/>
      <c r="Z14" s="70"/>
      <c r="AA14" s="71"/>
      <c r="AB14" s="23"/>
      <c r="AC14" s="23"/>
      <c r="AD14" s="23"/>
      <c r="AE14" s="23"/>
      <c r="AF14" s="23"/>
      <c r="AG14" s="23"/>
      <c r="AH14" s="70"/>
      <c r="AI14" s="71"/>
      <c r="AJ14" s="23"/>
      <c r="AK14" s="23"/>
      <c r="AL14" s="23"/>
      <c r="AM14" s="23"/>
      <c r="AN14" s="23"/>
      <c r="AO14" s="23"/>
      <c r="AP14" s="70"/>
      <c r="AQ14" s="71"/>
      <c r="AR14" s="23"/>
      <c r="AS14" s="23"/>
      <c r="AT14" s="23"/>
      <c r="AU14" s="23"/>
      <c r="AV14" s="23"/>
      <c r="AW14" s="23"/>
      <c r="AX14" s="70"/>
      <c r="AY14" s="71"/>
      <c r="AZ14" s="23"/>
      <c r="BA14" s="23"/>
      <c r="BB14" s="23"/>
      <c r="BC14" s="23"/>
      <c r="BD14" s="23"/>
      <c r="BE14" s="23"/>
    </row>
    <row r="15" spans="1:57" ht="13.5">
      <c r="A15" s="65" t="s">
        <v>126</v>
      </c>
      <c r="B15" s="65" t="s">
        <v>145</v>
      </c>
      <c r="C15" s="68" t="s">
        <v>146</v>
      </c>
      <c r="D15" s="23">
        <f t="shared" si="0"/>
        <v>7614</v>
      </c>
      <c r="E15" s="23">
        <f t="shared" si="0"/>
        <v>337318</v>
      </c>
      <c r="F15" s="23">
        <f t="shared" si="1"/>
        <v>344932</v>
      </c>
      <c r="G15" s="23">
        <f t="shared" si="2"/>
        <v>31913</v>
      </c>
      <c r="H15" s="23">
        <f t="shared" si="2"/>
        <v>176582</v>
      </c>
      <c r="I15" s="23">
        <f t="shared" si="3"/>
        <v>208495</v>
      </c>
      <c r="J15" s="65" t="s">
        <v>224</v>
      </c>
      <c r="K15" s="69" t="s">
        <v>43</v>
      </c>
      <c r="L15" s="23">
        <v>7614</v>
      </c>
      <c r="M15" s="23">
        <v>337318</v>
      </c>
      <c r="N15" s="23">
        <v>344932</v>
      </c>
      <c r="O15" s="23">
        <v>0</v>
      </c>
      <c r="P15" s="23">
        <v>0</v>
      </c>
      <c r="Q15" s="23">
        <v>0</v>
      </c>
      <c r="R15" s="70" t="s">
        <v>218</v>
      </c>
      <c r="S15" s="71" t="s">
        <v>44</v>
      </c>
      <c r="T15" s="23">
        <v>0</v>
      </c>
      <c r="U15" s="23">
        <v>0</v>
      </c>
      <c r="V15" s="23">
        <v>0</v>
      </c>
      <c r="W15" s="23">
        <v>31913</v>
      </c>
      <c r="X15" s="23">
        <v>176582</v>
      </c>
      <c r="Y15" s="23">
        <v>208495</v>
      </c>
      <c r="Z15" s="70"/>
      <c r="AA15" s="71"/>
      <c r="AB15" s="23"/>
      <c r="AC15" s="23"/>
      <c r="AD15" s="23"/>
      <c r="AE15" s="23"/>
      <c r="AF15" s="23"/>
      <c r="AG15" s="23"/>
      <c r="AH15" s="70"/>
      <c r="AI15" s="71"/>
      <c r="AJ15" s="23"/>
      <c r="AK15" s="23"/>
      <c r="AL15" s="23"/>
      <c r="AM15" s="23"/>
      <c r="AN15" s="23"/>
      <c r="AO15" s="23"/>
      <c r="AP15" s="70"/>
      <c r="AQ15" s="71"/>
      <c r="AR15" s="23"/>
      <c r="AS15" s="23"/>
      <c r="AT15" s="23"/>
      <c r="AU15" s="23"/>
      <c r="AV15" s="23"/>
      <c r="AW15" s="23"/>
      <c r="AX15" s="70"/>
      <c r="AY15" s="71"/>
      <c r="AZ15" s="23"/>
      <c r="BA15" s="23"/>
      <c r="BB15" s="23"/>
      <c r="BC15" s="23"/>
      <c r="BD15" s="23"/>
      <c r="BE15" s="23"/>
    </row>
    <row r="16" spans="1:57" ht="13.5">
      <c r="A16" s="65" t="s">
        <v>126</v>
      </c>
      <c r="B16" s="65" t="s">
        <v>147</v>
      </c>
      <c r="C16" s="68" t="s">
        <v>148</v>
      </c>
      <c r="D16" s="23"/>
      <c r="E16" s="23"/>
      <c r="F16" s="23"/>
      <c r="G16" s="23"/>
      <c r="H16" s="23"/>
      <c r="I16" s="23"/>
      <c r="J16" s="65"/>
      <c r="K16" s="69"/>
      <c r="L16" s="23"/>
      <c r="M16" s="23"/>
      <c r="N16" s="23"/>
      <c r="O16" s="23"/>
      <c r="P16" s="23"/>
      <c r="Q16" s="23"/>
      <c r="R16" s="70"/>
      <c r="S16" s="71"/>
      <c r="T16" s="23"/>
      <c r="U16" s="23"/>
      <c r="V16" s="23"/>
      <c r="W16" s="23"/>
      <c r="X16" s="23"/>
      <c r="Y16" s="23"/>
      <c r="Z16" s="70"/>
      <c r="AA16" s="71"/>
      <c r="AB16" s="23"/>
      <c r="AC16" s="23"/>
      <c r="AD16" s="23"/>
      <c r="AE16" s="23"/>
      <c r="AF16" s="23"/>
      <c r="AG16" s="23"/>
      <c r="AH16" s="70"/>
      <c r="AI16" s="71"/>
      <c r="AJ16" s="23"/>
      <c r="AK16" s="23"/>
      <c r="AL16" s="23"/>
      <c r="AM16" s="23"/>
      <c r="AN16" s="23"/>
      <c r="AO16" s="23"/>
      <c r="AP16" s="70"/>
      <c r="AQ16" s="71"/>
      <c r="AR16" s="23"/>
      <c r="AS16" s="23"/>
      <c r="AT16" s="23"/>
      <c r="AU16" s="23"/>
      <c r="AV16" s="23"/>
      <c r="AW16" s="23"/>
      <c r="AX16" s="70"/>
      <c r="AY16" s="71"/>
      <c r="AZ16" s="23"/>
      <c r="BA16" s="23"/>
      <c r="BB16" s="23"/>
      <c r="BC16" s="23"/>
      <c r="BD16" s="23"/>
      <c r="BE16" s="23"/>
    </row>
    <row r="17" spans="1:57" ht="13.5">
      <c r="A17" s="65" t="s">
        <v>126</v>
      </c>
      <c r="B17" s="65" t="s">
        <v>149</v>
      </c>
      <c r="C17" s="68" t="s">
        <v>150</v>
      </c>
      <c r="D17" s="23">
        <f t="shared" si="0"/>
        <v>0</v>
      </c>
      <c r="E17" s="23">
        <f t="shared" si="0"/>
        <v>0</v>
      </c>
      <c r="F17" s="23">
        <f t="shared" si="1"/>
        <v>0</v>
      </c>
      <c r="G17" s="23">
        <f t="shared" si="2"/>
        <v>0</v>
      </c>
      <c r="H17" s="23">
        <f t="shared" si="2"/>
        <v>43716</v>
      </c>
      <c r="I17" s="23">
        <f t="shared" si="3"/>
        <v>43716</v>
      </c>
      <c r="J17" s="65" t="s">
        <v>228</v>
      </c>
      <c r="K17" s="69" t="s">
        <v>45</v>
      </c>
      <c r="L17" s="23">
        <v>0</v>
      </c>
      <c r="M17" s="23">
        <v>0</v>
      </c>
      <c r="N17" s="23">
        <v>0</v>
      </c>
      <c r="O17" s="23">
        <v>0</v>
      </c>
      <c r="P17" s="23">
        <v>43716</v>
      </c>
      <c r="Q17" s="23">
        <v>43716</v>
      </c>
      <c r="R17" s="70"/>
      <c r="S17" s="71"/>
      <c r="T17" s="23"/>
      <c r="U17" s="23"/>
      <c r="V17" s="23"/>
      <c r="W17" s="23"/>
      <c r="X17" s="23"/>
      <c r="Y17" s="23"/>
      <c r="Z17" s="70"/>
      <c r="AA17" s="71"/>
      <c r="AB17" s="23"/>
      <c r="AC17" s="23"/>
      <c r="AD17" s="23"/>
      <c r="AE17" s="23"/>
      <c r="AF17" s="23"/>
      <c r="AG17" s="23"/>
      <c r="AH17" s="70"/>
      <c r="AI17" s="71"/>
      <c r="AJ17" s="23"/>
      <c r="AK17" s="23"/>
      <c r="AL17" s="23"/>
      <c r="AM17" s="23"/>
      <c r="AN17" s="23"/>
      <c r="AO17" s="23"/>
      <c r="AP17" s="70"/>
      <c r="AQ17" s="71"/>
      <c r="AR17" s="23"/>
      <c r="AS17" s="23"/>
      <c r="AT17" s="23"/>
      <c r="AU17" s="23"/>
      <c r="AV17" s="23"/>
      <c r="AW17" s="23"/>
      <c r="AX17" s="70"/>
      <c r="AY17" s="71"/>
      <c r="AZ17" s="23"/>
      <c r="BA17" s="23"/>
      <c r="BB17" s="23"/>
      <c r="BC17" s="23"/>
      <c r="BD17" s="23"/>
      <c r="BE17" s="23"/>
    </row>
    <row r="18" spans="1:57" ht="13.5">
      <c r="A18" s="65" t="s">
        <v>126</v>
      </c>
      <c r="B18" s="65" t="s">
        <v>151</v>
      </c>
      <c r="C18" s="68" t="s">
        <v>152</v>
      </c>
      <c r="D18" s="23">
        <f t="shared" si="0"/>
        <v>0</v>
      </c>
      <c r="E18" s="23">
        <f t="shared" si="0"/>
        <v>0</v>
      </c>
      <c r="F18" s="23">
        <f t="shared" si="1"/>
        <v>0</v>
      </c>
      <c r="G18" s="23">
        <f t="shared" si="2"/>
        <v>0</v>
      </c>
      <c r="H18" s="23">
        <f t="shared" si="2"/>
        <v>36364</v>
      </c>
      <c r="I18" s="23">
        <f t="shared" si="3"/>
        <v>36364</v>
      </c>
      <c r="J18" s="65" t="s">
        <v>228</v>
      </c>
      <c r="K18" s="69" t="s">
        <v>45</v>
      </c>
      <c r="L18" s="23">
        <v>0</v>
      </c>
      <c r="M18" s="23">
        <v>0</v>
      </c>
      <c r="N18" s="23">
        <v>0</v>
      </c>
      <c r="O18" s="23">
        <v>0</v>
      </c>
      <c r="P18" s="23">
        <v>36364</v>
      </c>
      <c r="Q18" s="23">
        <v>36364</v>
      </c>
      <c r="R18" s="70"/>
      <c r="S18" s="71"/>
      <c r="T18" s="23"/>
      <c r="U18" s="23"/>
      <c r="V18" s="23"/>
      <c r="W18" s="23"/>
      <c r="X18" s="23"/>
      <c r="Y18" s="23"/>
      <c r="Z18" s="70"/>
      <c r="AA18" s="71"/>
      <c r="AB18" s="23"/>
      <c r="AC18" s="23"/>
      <c r="AD18" s="23"/>
      <c r="AE18" s="23"/>
      <c r="AF18" s="23"/>
      <c r="AG18" s="23"/>
      <c r="AH18" s="70"/>
      <c r="AI18" s="71"/>
      <c r="AJ18" s="23"/>
      <c r="AK18" s="23"/>
      <c r="AL18" s="23"/>
      <c r="AM18" s="23"/>
      <c r="AN18" s="23"/>
      <c r="AO18" s="23"/>
      <c r="AP18" s="70"/>
      <c r="AQ18" s="71"/>
      <c r="AR18" s="23"/>
      <c r="AS18" s="23"/>
      <c r="AT18" s="23"/>
      <c r="AU18" s="23"/>
      <c r="AV18" s="23"/>
      <c r="AW18" s="23"/>
      <c r="AX18" s="70"/>
      <c r="AY18" s="71"/>
      <c r="AZ18" s="23"/>
      <c r="BA18" s="23"/>
      <c r="BB18" s="23"/>
      <c r="BC18" s="23"/>
      <c r="BD18" s="23"/>
      <c r="BE18" s="23"/>
    </row>
    <row r="19" spans="1:57" ht="13.5">
      <c r="A19" s="65" t="s">
        <v>126</v>
      </c>
      <c r="B19" s="65" t="s">
        <v>153</v>
      </c>
      <c r="C19" s="68" t="s">
        <v>154</v>
      </c>
      <c r="D19" s="23"/>
      <c r="E19" s="23"/>
      <c r="F19" s="23"/>
      <c r="G19" s="23"/>
      <c r="H19" s="23"/>
      <c r="I19" s="23"/>
      <c r="J19" s="65"/>
      <c r="K19" s="69"/>
      <c r="L19" s="23"/>
      <c r="M19" s="23"/>
      <c r="N19" s="23"/>
      <c r="O19" s="23"/>
      <c r="P19" s="23"/>
      <c r="Q19" s="23"/>
      <c r="R19" s="70"/>
      <c r="S19" s="71"/>
      <c r="T19" s="23"/>
      <c r="U19" s="23"/>
      <c r="V19" s="23"/>
      <c r="W19" s="23"/>
      <c r="X19" s="23"/>
      <c r="Y19" s="23"/>
      <c r="Z19" s="70"/>
      <c r="AA19" s="71"/>
      <c r="AB19" s="23"/>
      <c r="AC19" s="23"/>
      <c r="AD19" s="23"/>
      <c r="AE19" s="23"/>
      <c r="AF19" s="23"/>
      <c r="AG19" s="23"/>
      <c r="AH19" s="70"/>
      <c r="AI19" s="71"/>
      <c r="AJ19" s="23"/>
      <c r="AK19" s="23"/>
      <c r="AL19" s="23"/>
      <c r="AM19" s="23"/>
      <c r="AN19" s="23"/>
      <c r="AO19" s="23"/>
      <c r="AP19" s="70"/>
      <c r="AQ19" s="71"/>
      <c r="AR19" s="23"/>
      <c r="AS19" s="23"/>
      <c r="AT19" s="23"/>
      <c r="AU19" s="23"/>
      <c r="AV19" s="23"/>
      <c r="AW19" s="23"/>
      <c r="AX19" s="70"/>
      <c r="AY19" s="71"/>
      <c r="AZ19" s="23"/>
      <c r="BA19" s="23"/>
      <c r="BB19" s="23"/>
      <c r="BC19" s="23"/>
      <c r="BD19" s="23"/>
      <c r="BE19" s="23"/>
    </row>
    <row r="20" spans="1:57" ht="13.5">
      <c r="A20" s="65" t="s">
        <v>126</v>
      </c>
      <c r="B20" s="65" t="s">
        <v>155</v>
      </c>
      <c r="C20" s="68" t="s">
        <v>156</v>
      </c>
      <c r="D20" s="23"/>
      <c r="E20" s="23"/>
      <c r="F20" s="23"/>
      <c r="G20" s="23"/>
      <c r="H20" s="23"/>
      <c r="I20" s="23"/>
      <c r="J20" s="65"/>
      <c r="K20" s="69"/>
      <c r="L20" s="23"/>
      <c r="M20" s="23"/>
      <c r="N20" s="23"/>
      <c r="O20" s="23"/>
      <c r="P20" s="23"/>
      <c r="Q20" s="23"/>
      <c r="R20" s="70"/>
      <c r="S20" s="71"/>
      <c r="T20" s="23"/>
      <c r="U20" s="23"/>
      <c r="V20" s="23"/>
      <c r="W20" s="23"/>
      <c r="X20" s="23"/>
      <c r="Y20" s="23"/>
      <c r="Z20" s="70"/>
      <c r="AA20" s="71"/>
      <c r="AB20" s="23"/>
      <c r="AC20" s="23"/>
      <c r="AD20" s="23"/>
      <c r="AE20" s="23"/>
      <c r="AF20" s="23"/>
      <c r="AG20" s="23"/>
      <c r="AH20" s="70"/>
      <c r="AI20" s="71"/>
      <c r="AJ20" s="23"/>
      <c r="AK20" s="23"/>
      <c r="AL20" s="23"/>
      <c r="AM20" s="23"/>
      <c r="AN20" s="23"/>
      <c r="AO20" s="23"/>
      <c r="AP20" s="70"/>
      <c r="AQ20" s="71"/>
      <c r="AR20" s="23"/>
      <c r="AS20" s="23"/>
      <c r="AT20" s="23"/>
      <c r="AU20" s="23"/>
      <c r="AV20" s="23"/>
      <c r="AW20" s="23"/>
      <c r="AX20" s="70"/>
      <c r="AY20" s="71"/>
      <c r="AZ20" s="23"/>
      <c r="BA20" s="23"/>
      <c r="BB20" s="23"/>
      <c r="BC20" s="23"/>
      <c r="BD20" s="23"/>
      <c r="BE20" s="23"/>
    </row>
    <row r="21" spans="1:57" ht="13.5">
      <c r="A21" s="65" t="s">
        <v>126</v>
      </c>
      <c r="B21" s="65" t="s">
        <v>157</v>
      </c>
      <c r="C21" s="68" t="s">
        <v>158</v>
      </c>
      <c r="D21" s="23"/>
      <c r="E21" s="23"/>
      <c r="F21" s="23"/>
      <c r="G21" s="23"/>
      <c r="H21" s="23"/>
      <c r="I21" s="23"/>
      <c r="J21" s="65"/>
      <c r="K21" s="69"/>
      <c r="L21" s="23"/>
      <c r="M21" s="23"/>
      <c r="N21" s="23"/>
      <c r="O21" s="23"/>
      <c r="P21" s="23"/>
      <c r="Q21" s="23"/>
      <c r="R21" s="70"/>
      <c r="S21" s="71"/>
      <c r="T21" s="23"/>
      <c r="U21" s="23"/>
      <c r="V21" s="23"/>
      <c r="W21" s="23"/>
      <c r="X21" s="23"/>
      <c r="Y21" s="23"/>
      <c r="Z21" s="70"/>
      <c r="AA21" s="71"/>
      <c r="AB21" s="23"/>
      <c r="AC21" s="23"/>
      <c r="AD21" s="23"/>
      <c r="AE21" s="23"/>
      <c r="AF21" s="23"/>
      <c r="AG21" s="23"/>
      <c r="AH21" s="70"/>
      <c r="AI21" s="71"/>
      <c r="AJ21" s="23"/>
      <c r="AK21" s="23"/>
      <c r="AL21" s="23"/>
      <c r="AM21" s="23"/>
      <c r="AN21" s="23"/>
      <c r="AO21" s="23"/>
      <c r="AP21" s="70"/>
      <c r="AQ21" s="71"/>
      <c r="AR21" s="23"/>
      <c r="AS21" s="23"/>
      <c r="AT21" s="23"/>
      <c r="AU21" s="23"/>
      <c r="AV21" s="23"/>
      <c r="AW21" s="23"/>
      <c r="AX21" s="70"/>
      <c r="AY21" s="71"/>
      <c r="AZ21" s="23"/>
      <c r="BA21" s="23"/>
      <c r="BB21" s="23"/>
      <c r="BC21" s="23"/>
      <c r="BD21" s="23"/>
      <c r="BE21" s="23"/>
    </row>
    <row r="22" spans="1:57" ht="13.5">
      <c r="A22" s="65" t="s">
        <v>126</v>
      </c>
      <c r="B22" s="65" t="s">
        <v>159</v>
      </c>
      <c r="C22" s="68" t="s">
        <v>160</v>
      </c>
      <c r="D22" s="23"/>
      <c r="E22" s="23"/>
      <c r="F22" s="23"/>
      <c r="G22" s="23"/>
      <c r="H22" s="23"/>
      <c r="I22" s="23"/>
      <c r="J22" s="65"/>
      <c r="K22" s="69"/>
      <c r="L22" s="23"/>
      <c r="M22" s="23"/>
      <c r="N22" s="23"/>
      <c r="O22" s="23"/>
      <c r="P22" s="23"/>
      <c r="Q22" s="23"/>
      <c r="R22" s="70"/>
      <c r="S22" s="71"/>
      <c r="T22" s="23"/>
      <c r="U22" s="23"/>
      <c r="V22" s="23"/>
      <c r="W22" s="23"/>
      <c r="X22" s="23"/>
      <c r="Y22" s="23"/>
      <c r="Z22" s="70"/>
      <c r="AA22" s="71"/>
      <c r="AB22" s="23"/>
      <c r="AC22" s="23"/>
      <c r="AD22" s="23"/>
      <c r="AE22" s="23"/>
      <c r="AF22" s="23"/>
      <c r="AG22" s="23"/>
      <c r="AH22" s="70"/>
      <c r="AI22" s="71"/>
      <c r="AJ22" s="23"/>
      <c r="AK22" s="23"/>
      <c r="AL22" s="23"/>
      <c r="AM22" s="23"/>
      <c r="AN22" s="23"/>
      <c r="AO22" s="23"/>
      <c r="AP22" s="70"/>
      <c r="AQ22" s="71"/>
      <c r="AR22" s="23"/>
      <c r="AS22" s="23"/>
      <c r="AT22" s="23"/>
      <c r="AU22" s="23"/>
      <c r="AV22" s="23"/>
      <c r="AW22" s="23"/>
      <c r="AX22" s="70"/>
      <c r="AY22" s="71"/>
      <c r="AZ22" s="23"/>
      <c r="BA22" s="23"/>
      <c r="BB22" s="23"/>
      <c r="BC22" s="23"/>
      <c r="BD22" s="23"/>
      <c r="BE22" s="23"/>
    </row>
    <row r="23" spans="1:57" ht="13.5">
      <c r="A23" s="65" t="s">
        <v>126</v>
      </c>
      <c r="B23" s="65" t="s">
        <v>161</v>
      </c>
      <c r="C23" s="68" t="s">
        <v>87</v>
      </c>
      <c r="D23" s="23"/>
      <c r="E23" s="23"/>
      <c r="F23" s="23"/>
      <c r="G23" s="23"/>
      <c r="H23" s="23"/>
      <c r="I23" s="23"/>
      <c r="J23" s="65"/>
      <c r="K23" s="69"/>
      <c r="L23" s="23"/>
      <c r="M23" s="23"/>
      <c r="N23" s="23"/>
      <c r="O23" s="23"/>
      <c r="P23" s="23"/>
      <c r="Q23" s="23"/>
      <c r="R23" s="70"/>
      <c r="S23" s="71"/>
      <c r="T23" s="23"/>
      <c r="U23" s="23"/>
      <c r="V23" s="23"/>
      <c r="W23" s="23"/>
      <c r="X23" s="23"/>
      <c r="Y23" s="23"/>
      <c r="Z23" s="70"/>
      <c r="AA23" s="71"/>
      <c r="AB23" s="23"/>
      <c r="AC23" s="23"/>
      <c r="AD23" s="23"/>
      <c r="AE23" s="23"/>
      <c r="AF23" s="23"/>
      <c r="AG23" s="23"/>
      <c r="AH23" s="70"/>
      <c r="AI23" s="71"/>
      <c r="AJ23" s="23"/>
      <c r="AK23" s="23"/>
      <c r="AL23" s="23"/>
      <c r="AM23" s="23"/>
      <c r="AN23" s="23"/>
      <c r="AO23" s="23"/>
      <c r="AP23" s="70"/>
      <c r="AQ23" s="71"/>
      <c r="AR23" s="23"/>
      <c r="AS23" s="23"/>
      <c r="AT23" s="23"/>
      <c r="AU23" s="23"/>
      <c r="AV23" s="23"/>
      <c r="AW23" s="23"/>
      <c r="AX23" s="70"/>
      <c r="AY23" s="71"/>
      <c r="AZ23" s="23"/>
      <c r="BA23" s="23"/>
      <c r="BB23" s="23"/>
      <c r="BC23" s="23"/>
      <c r="BD23" s="23"/>
      <c r="BE23" s="23"/>
    </row>
    <row r="24" spans="1:57" ht="13.5">
      <c r="A24" s="65" t="s">
        <v>126</v>
      </c>
      <c r="B24" s="65" t="s">
        <v>162</v>
      </c>
      <c r="C24" s="68" t="s">
        <v>163</v>
      </c>
      <c r="D24" s="23"/>
      <c r="E24" s="23"/>
      <c r="F24" s="23"/>
      <c r="G24" s="23"/>
      <c r="H24" s="23"/>
      <c r="I24" s="23"/>
      <c r="J24" s="65"/>
      <c r="K24" s="69"/>
      <c r="L24" s="23"/>
      <c r="M24" s="23"/>
      <c r="N24" s="23"/>
      <c r="O24" s="23"/>
      <c r="P24" s="23"/>
      <c r="Q24" s="23"/>
      <c r="R24" s="70"/>
      <c r="S24" s="71"/>
      <c r="T24" s="23"/>
      <c r="U24" s="23"/>
      <c r="V24" s="23"/>
      <c r="W24" s="23"/>
      <c r="X24" s="23"/>
      <c r="Y24" s="23"/>
      <c r="Z24" s="70"/>
      <c r="AA24" s="71"/>
      <c r="AB24" s="23"/>
      <c r="AC24" s="23"/>
      <c r="AD24" s="23"/>
      <c r="AE24" s="23"/>
      <c r="AF24" s="23"/>
      <c r="AG24" s="23"/>
      <c r="AH24" s="70"/>
      <c r="AI24" s="71"/>
      <c r="AJ24" s="23"/>
      <c r="AK24" s="23"/>
      <c r="AL24" s="23"/>
      <c r="AM24" s="23"/>
      <c r="AN24" s="23"/>
      <c r="AO24" s="23"/>
      <c r="AP24" s="70"/>
      <c r="AQ24" s="71"/>
      <c r="AR24" s="23"/>
      <c r="AS24" s="23"/>
      <c r="AT24" s="23"/>
      <c r="AU24" s="23"/>
      <c r="AV24" s="23"/>
      <c r="AW24" s="23"/>
      <c r="AX24" s="70"/>
      <c r="AY24" s="71"/>
      <c r="AZ24" s="23"/>
      <c r="BA24" s="23"/>
      <c r="BB24" s="23"/>
      <c r="BC24" s="23"/>
      <c r="BD24" s="23"/>
      <c r="BE24" s="23"/>
    </row>
    <row r="25" spans="1:57" ht="13.5">
      <c r="A25" s="65" t="s">
        <v>126</v>
      </c>
      <c r="B25" s="65" t="s">
        <v>164</v>
      </c>
      <c r="C25" s="68" t="s">
        <v>165</v>
      </c>
      <c r="D25" s="23"/>
      <c r="E25" s="23"/>
      <c r="F25" s="23"/>
      <c r="G25" s="23"/>
      <c r="H25" s="23"/>
      <c r="I25" s="23"/>
      <c r="J25" s="65"/>
      <c r="K25" s="69"/>
      <c r="L25" s="23"/>
      <c r="M25" s="23"/>
      <c r="N25" s="23"/>
      <c r="O25" s="23"/>
      <c r="P25" s="23"/>
      <c r="Q25" s="23"/>
      <c r="R25" s="70"/>
      <c r="S25" s="71"/>
      <c r="T25" s="23"/>
      <c r="U25" s="23"/>
      <c r="V25" s="23"/>
      <c r="W25" s="23"/>
      <c r="X25" s="23"/>
      <c r="Y25" s="23"/>
      <c r="Z25" s="70"/>
      <c r="AA25" s="71"/>
      <c r="AB25" s="23"/>
      <c r="AC25" s="23"/>
      <c r="AD25" s="23"/>
      <c r="AE25" s="23"/>
      <c r="AF25" s="23"/>
      <c r="AG25" s="23"/>
      <c r="AH25" s="70"/>
      <c r="AI25" s="71"/>
      <c r="AJ25" s="23"/>
      <c r="AK25" s="23"/>
      <c r="AL25" s="23"/>
      <c r="AM25" s="23"/>
      <c r="AN25" s="23"/>
      <c r="AO25" s="23"/>
      <c r="AP25" s="70"/>
      <c r="AQ25" s="71"/>
      <c r="AR25" s="23"/>
      <c r="AS25" s="23"/>
      <c r="AT25" s="23"/>
      <c r="AU25" s="23"/>
      <c r="AV25" s="23"/>
      <c r="AW25" s="23"/>
      <c r="AX25" s="70"/>
      <c r="AY25" s="71"/>
      <c r="AZ25" s="23"/>
      <c r="BA25" s="23"/>
      <c r="BB25" s="23"/>
      <c r="BC25" s="23"/>
      <c r="BD25" s="23"/>
      <c r="BE25" s="23"/>
    </row>
    <row r="26" spans="1:57" ht="13.5">
      <c r="A26" s="65" t="s">
        <v>126</v>
      </c>
      <c r="B26" s="65" t="s">
        <v>166</v>
      </c>
      <c r="C26" s="68" t="s">
        <v>167</v>
      </c>
      <c r="D26" s="23">
        <f t="shared" si="0"/>
        <v>0</v>
      </c>
      <c r="E26" s="23">
        <f t="shared" si="0"/>
        <v>127152</v>
      </c>
      <c r="F26" s="23">
        <f t="shared" si="1"/>
        <v>127152</v>
      </c>
      <c r="G26" s="23">
        <f t="shared" si="2"/>
        <v>0</v>
      </c>
      <c r="H26" s="23">
        <f t="shared" si="2"/>
        <v>30922</v>
      </c>
      <c r="I26" s="23">
        <f t="shared" si="3"/>
        <v>30922</v>
      </c>
      <c r="J26" s="65" t="s">
        <v>220</v>
      </c>
      <c r="K26" s="69" t="s">
        <v>46</v>
      </c>
      <c r="L26" s="23">
        <v>0</v>
      </c>
      <c r="M26" s="23">
        <v>127152</v>
      </c>
      <c r="N26" s="23">
        <v>127152</v>
      </c>
      <c r="O26" s="23">
        <v>0</v>
      </c>
      <c r="P26" s="23">
        <v>30922</v>
      </c>
      <c r="Q26" s="23">
        <v>30922</v>
      </c>
      <c r="R26" s="70"/>
      <c r="S26" s="71"/>
      <c r="T26" s="23"/>
      <c r="U26" s="23"/>
      <c r="V26" s="23"/>
      <c r="W26" s="23"/>
      <c r="X26" s="23"/>
      <c r="Y26" s="23"/>
      <c r="Z26" s="70"/>
      <c r="AA26" s="71"/>
      <c r="AB26" s="23"/>
      <c r="AC26" s="23"/>
      <c r="AD26" s="23"/>
      <c r="AE26" s="23"/>
      <c r="AF26" s="23"/>
      <c r="AG26" s="23"/>
      <c r="AH26" s="70"/>
      <c r="AI26" s="71"/>
      <c r="AJ26" s="23"/>
      <c r="AK26" s="23"/>
      <c r="AL26" s="23"/>
      <c r="AM26" s="23"/>
      <c r="AN26" s="23"/>
      <c r="AO26" s="23"/>
      <c r="AP26" s="70"/>
      <c r="AQ26" s="71"/>
      <c r="AR26" s="23"/>
      <c r="AS26" s="23"/>
      <c r="AT26" s="23"/>
      <c r="AU26" s="23"/>
      <c r="AV26" s="23"/>
      <c r="AW26" s="23"/>
      <c r="AX26" s="70"/>
      <c r="AY26" s="71"/>
      <c r="AZ26" s="23"/>
      <c r="BA26" s="23"/>
      <c r="BB26" s="23"/>
      <c r="BC26" s="23"/>
      <c r="BD26" s="23"/>
      <c r="BE26" s="23"/>
    </row>
    <row r="27" spans="1:57" ht="13.5">
      <c r="A27" s="65" t="s">
        <v>126</v>
      </c>
      <c r="B27" s="65" t="s">
        <v>168</v>
      </c>
      <c r="C27" s="68" t="s">
        <v>169</v>
      </c>
      <c r="D27" s="23">
        <f t="shared" si="0"/>
        <v>0</v>
      </c>
      <c r="E27" s="23">
        <f t="shared" si="0"/>
        <v>79119</v>
      </c>
      <c r="F27" s="23">
        <f t="shared" si="1"/>
        <v>79119</v>
      </c>
      <c r="G27" s="23">
        <f t="shared" si="2"/>
        <v>0</v>
      </c>
      <c r="H27" s="23">
        <f t="shared" si="2"/>
        <v>39792</v>
      </c>
      <c r="I27" s="23">
        <f t="shared" si="3"/>
        <v>39792</v>
      </c>
      <c r="J27" s="65" t="s">
        <v>220</v>
      </c>
      <c r="K27" s="69" t="s">
        <v>46</v>
      </c>
      <c r="L27" s="23">
        <v>0</v>
      </c>
      <c r="M27" s="23">
        <v>79119</v>
      </c>
      <c r="N27" s="23">
        <v>79119</v>
      </c>
      <c r="O27" s="23">
        <v>0</v>
      </c>
      <c r="P27" s="23">
        <v>39792</v>
      </c>
      <c r="Q27" s="23">
        <v>39792</v>
      </c>
      <c r="R27" s="70"/>
      <c r="S27" s="71"/>
      <c r="T27" s="23"/>
      <c r="U27" s="23"/>
      <c r="V27" s="23"/>
      <c r="W27" s="23"/>
      <c r="X27" s="23"/>
      <c r="Y27" s="23"/>
      <c r="Z27" s="70"/>
      <c r="AA27" s="71"/>
      <c r="AB27" s="23"/>
      <c r="AC27" s="23"/>
      <c r="AD27" s="23"/>
      <c r="AE27" s="23"/>
      <c r="AF27" s="23"/>
      <c r="AG27" s="23"/>
      <c r="AH27" s="70"/>
      <c r="AI27" s="71"/>
      <c r="AJ27" s="23"/>
      <c r="AK27" s="23"/>
      <c r="AL27" s="23"/>
      <c r="AM27" s="23"/>
      <c r="AN27" s="23"/>
      <c r="AO27" s="23"/>
      <c r="AP27" s="70"/>
      <c r="AQ27" s="71"/>
      <c r="AR27" s="23"/>
      <c r="AS27" s="23"/>
      <c r="AT27" s="23"/>
      <c r="AU27" s="23"/>
      <c r="AV27" s="23"/>
      <c r="AW27" s="23"/>
      <c r="AX27" s="70"/>
      <c r="AY27" s="71"/>
      <c r="AZ27" s="23"/>
      <c r="BA27" s="23"/>
      <c r="BB27" s="23"/>
      <c r="BC27" s="23"/>
      <c r="BD27" s="23"/>
      <c r="BE27" s="23"/>
    </row>
    <row r="28" spans="1:57" ht="13.5">
      <c r="A28" s="65" t="s">
        <v>126</v>
      </c>
      <c r="B28" s="65" t="s">
        <v>170</v>
      </c>
      <c r="C28" s="68" t="s">
        <v>78</v>
      </c>
      <c r="D28" s="23">
        <f t="shared" si="0"/>
        <v>0</v>
      </c>
      <c r="E28" s="23">
        <f t="shared" si="0"/>
        <v>85907</v>
      </c>
      <c r="F28" s="23">
        <f t="shared" si="1"/>
        <v>85907</v>
      </c>
      <c r="G28" s="23">
        <f t="shared" si="2"/>
        <v>0</v>
      </c>
      <c r="H28" s="23">
        <f t="shared" si="2"/>
        <v>33186</v>
      </c>
      <c r="I28" s="23">
        <f t="shared" si="3"/>
        <v>33186</v>
      </c>
      <c r="J28" s="65" t="s">
        <v>220</v>
      </c>
      <c r="K28" s="69" t="s">
        <v>46</v>
      </c>
      <c r="L28" s="23">
        <v>0</v>
      </c>
      <c r="M28" s="23">
        <v>85907</v>
      </c>
      <c r="N28" s="23">
        <v>85907</v>
      </c>
      <c r="O28" s="23">
        <v>0</v>
      </c>
      <c r="P28" s="23">
        <v>33186</v>
      </c>
      <c r="Q28" s="23">
        <v>33186</v>
      </c>
      <c r="R28" s="70"/>
      <c r="S28" s="71"/>
      <c r="T28" s="23"/>
      <c r="U28" s="23"/>
      <c r="V28" s="23"/>
      <c r="W28" s="23"/>
      <c r="X28" s="23"/>
      <c r="Y28" s="23"/>
      <c r="Z28" s="70"/>
      <c r="AA28" s="71"/>
      <c r="AB28" s="23"/>
      <c r="AC28" s="23"/>
      <c r="AD28" s="23"/>
      <c r="AE28" s="23"/>
      <c r="AF28" s="23"/>
      <c r="AG28" s="23"/>
      <c r="AH28" s="70"/>
      <c r="AI28" s="71"/>
      <c r="AJ28" s="23"/>
      <c r="AK28" s="23"/>
      <c r="AL28" s="23"/>
      <c r="AM28" s="23"/>
      <c r="AN28" s="23"/>
      <c r="AO28" s="23"/>
      <c r="AP28" s="70"/>
      <c r="AQ28" s="71"/>
      <c r="AR28" s="23"/>
      <c r="AS28" s="23"/>
      <c r="AT28" s="23"/>
      <c r="AU28" s="23"/>
      <c r="AV28" s="23"/>
      <c r="AW28" s="23"/>
      <c r="AX28" s="70"/>
      <c r="AY28" s="71"/>
      <c r="AZ28" s="23"/>
      <c r="BA28" s="23"/>
      <c r="BB28" s="23"/>
      <c r="BC28" s="23"/>
      <c r="BD28" s="23"/>
      <c r="BE28" s="23"/>
    </row>
    <row r="29" spans="1:57" ht="13.5">
      <c r="A29" s="65" t="s">
        <v>126</v>
      </c>
      <c r="B29" s="65" t="s">
        <v>171</v>
      </c>
      <c r="C29" s="68" t="s">
        <v>172</v>
      </c>
      <c r="D29" s="23">
        <f t="shared" si="0"/>
        <v>86624</v>
      </c>
      <c r="E29" s="23">
        <f t="shared" si="0"/>
        <v>106193</v>
      </c>
      <c r="F29" s="23">
        <f t="shared" si="1"/>
        <v>192817</v>
      </c>
      <c r="G29" s="23">
        <f t="shared" si="2"/>
        <v>0</v>
      </c>
      <c r="H29" s="23">
        <f t="shared" si="2"/>
        <v>0</v>
      </c>
      <c r="I29" s="23">
        <f t="shared" si="3"/>
        <v>0</v>
      </c>
      <c r="J29" s="65" t="s">
        <v>232</v>
      </c>
      <c r="K29" s="69" t="s">
        <v>47</v>
      </c>
      <c r="L29" s="23">
        <v>86624</v>
      </c>
      <c r="M29" s="23">
        <v>106193</v>
      </c>
      <c r="N29" s="23">
        <v>192817</v>
      </c>
      <c r="O29" s="23">
        <v>0</v>
      </c>
      <c r="P29" s="23">
        <v>0</v>
      </c>
      <c r="Q29" s="23">
        <v>0</v>
      </c>
      <c r="R29" s="70"/>
      <c r="S29" s="71"/>
      <c r="T29" s="23"/>
      <c r="U29" s="23"/>
      <c r="V29" s="23"/>
      <c r="W29" s="23"/>
      <c r="X29" s="23"/>
      <c r="Y29" s="23"/>
      <c r="Z29" s="70"/>
      <c r="AA29" s="71"/>
      <c r="AB29" s="23"/>
      <c r="AC29" s="23"/>
      <c r="AD29" s="23"/>
      <c r="AE29" s="23"/>
      <c r="AF29" s="23"/>
      <c r="AG29" s="23"/>
      <c r="AH29" s="70"/>
      <c r="AI29" s="71"/>
      <c r="AJ29" s="23"/>
      <c r="AK29" s="23"/>
      <c r="AL29" s="23"/>
      <c r="AM29" s="23"/>
      <c r="AN29" s="23"/>
      <c r="AO29" s="23"/>
      <c r="AP29" s="70"/>
      <c r="AQ29" s="71"/>
      <c r="AR29" s="23"/>
      <c r="AS29" s="23"/>
      <c r="AT29" s="23"/>
      <c r="AU29" s="23"/>
      <c r="AV29" s="23"/>
      <c r="AW29" s="23"/>
      <c r="AX29" s="70"/>
      <c r="AY29" s="71"/>
      <c r="AZ29" s="23"/>
      <c r="BA29" s="23"/>
      <c r="BB29" s="23"/>
      <c r="BC29" s="23"/>
      <c r="BD29" s="23"/>
      <c r="BE29" s="23"/>
    </row>
    <row r="30" spans="1:57" ht="13.5">
      <c r="A30" s="65" t="s">
        <v>126</v>
      </c>
      <c r="B30" s="65" t="s">
        <v>173</v>
      </c>
      <c r="C30" s="68" t="s">
        <v>174</v>
      </c>
      <c r="D30" s="23">
        <f t="shared" si="0"/>
        <v>0</v>
      </c>
      <c r="E30" s="23">
        <f t="shared" si="0"/>
        <v>53096</v>
      </c>
      <c r="F30" s="23">
        <f t="shared" si="1"/>
        <v>53096</v>
      </c>
      <c r="G30" s="23">
        <f t="shared" si="2"/>
        <v>0</v>
      </c>
      <c r="H30" s="23">
        <f t="shared" si="2"/>
        <v>0</v>
      </c>
      <c r="I30" s="23">
        <f t="shared" si="3"/>
        <v>0</v>
      </c>
      <c r="J30" s="65" t="s">
        <v>232</v>
      </c>
      <c r="K30" s="69" t="s">
        <v>47</v>
      </c>
      <c r="L30" s="23">
        <v>0</v>
      </c>
      <c r="M30" s="23">
        <v>53096</v>
      </c>
      <c r="N30" s="23">
        <v>53096</v>
      </c>
      <c r="O30" s="23">
        <v>0</v>
      </c>
      <c r="P30" s="23">
        <v>0</v>
      </c>
      <c r="Q30" s="23">
        <v>0</v>
      </c>
      <c r="R30" s="70"/>
      <c r="S30" s="71"/>
      <c r="T30" s="23"/>
      <c r="U30" s="23"/>
      <c r="V30" s="23"/>
      <c r="W30" s="23"/>
      <c r="X30" s="23"/>
      <c r="Y30" s="23"/>
      <c r="Z30" s="70"/>
      <c r="AA30" s="71"/>
      <c r="AB30" s="23"/>
      <c r="AC30" s="23"/>
      <c r="AD30" s="23"/>
      <c r="AE30" s="23"/>
      <c r="AF30" s="23"/>
      <c r="AG30" s="23"/>
      <c r="AH30" s="70"/>
      <c r="AI30" s="71"/>
      <c r="AJ30" s="23"/>
      <c r="AK30" s="23"/>
      <c r="AL30" s="23"/>
      <c r="AM30" s="23"/>
      <c r="AN30" s="23"/>
      <c r="AO30" s="23"/>
      <c r="AP30" s="70"/>
      <c r="AQ30" s="71"/>
      <c r="AR30" s="23"/>
      <c r="AS30" s="23"/>
      <c r="AT30" s="23"/>
      <c r="AU30" s="23"/>
      <c r="AV30" s="23"/>
      <c r="AW30" s="23"/>
      <c r="AX30" s="70"/>
      <c r="AY30" s="71"/>
      <c r="AZ30" s="23"/>
      <c r="BA30" s="23"/>
      <c r="BB30" s="23"/>
      <c r="BC30" s="23"/>
      <c r="BD30" s="23"/>
      <c r="BE30" s="23"/>
    </row>
    <row r="31" spans="1:57" ht="13.5">
      <c r="A31" s="65" t="s">
        <v>126</v>
      </c>
      <c r="B31" s="65" t="s">
        <v>175</v>
      </c>
      <c r="C31" s="68" t="s">
        <v>176</v>
      </c>
      <c r="D31" s="23">
        <f t="shared" si="0"/>
        <v>0</v>
      </c>
      <c r="E31" s="23">
        <f t="shared" si="0"/>
        <v>53096</v>
      </c>
      <c r="F31" s="23">
        <f t="shared" si="1"/>
        <v>53096</v>
      </c>
      <c r="G31" s="23">
        <f t="shared" si="2"/>
        <v>0</v>
      </c>
      <c r="H31" s="23">
        <f t="shared" si="2"/>
        <v>0</v>
      </c>
      <c r="I31" s="23">
        <f t="shared" si="3"/>
        <v>0</v>
      </c>
      <c r="J31" s="65" t="s">
        <v>232</v>
      </c>
      <c r="K31" s="69" t="s">
        <v>47</v>
      </c>
      <c r="L31" s="23">
        <v>0</v>
      </c>
      <c r="M31" s="23">
        <v>53096</v>
      </c>
      <c r="N31" s="23">
        <v>53096</v>
      </c>
      <c r="O31" s="23">
        <v>0</v>
      </c>
      <c r="P31" s="23">
        <v>0</v>
      </c>
      <c r="Q31" s="23">
        <v>0</v>
      </c>
      <c r="R31" s="70"/>
      <c r="S31" s="71"/>
      <c r="T31" s="23"/>
      <c r="U31" s="23"/>
      <c r="V31" s="23"/>
      <c r="W31" s="23"/>
      <c r="X31" s="23"/>
      <c r="Y31" s="23"/>
      <c r="Z31" s="70"/>
      <c r="AA31" s="71"/>
      <c r="AB31" s="23"/>
      <c r="AC31" s="23"/>
      <c r="AD31" s="23"/>
      <c r="AE31" s="23"/>
      <c r="AF31" s="23"/>
      <c r="AG31" s="23"/>
      <c r="AH31" s="70"/>
      <c r="AI31" s="71"/>
      <c r="AJ31" s="23"/>
      <c r="AK31" s="23"/>
      <c r="AL31" s="23"/>
      <c r="AM31" s="23"/>
      <c r="AN31" s="23"/>
      <c r="AO31" s="23"/>
      <c r="AP31" s="70"/>
      <c r="AQ31" s="71"/>
      <c r="AR31" s="23"/>
      <c r="AS31" s="23"/>
      <c r="AT31" s="23"/>
      <c r="AU31" s="23"/>
      <c r="AV31" s="23"/>
      <c r="AW31" s="23"/>
      <c r="AX31" s="70"/>
      <c r="AY31" s="71"/>
      <c r="AZ31" s="23"/>
      <c r="BA31" s="23"/>
      <c r="BB31" s="23"/>
      <c r="BC31" s="23"/>
      <c r="BD31" s="23"/>
      <c r="BE31" s="23"/>
    </row>
    <row r="32" spans="1:57" ht="13.5">
      <c r="A32" s="65" t="s">
        <v>126</v>
      </c>
      <c r="B32" s="65" t="s">
        <v>177</v>
      </c>
      <c r="C32" s="68" t="s">
        <v>178</v>
      </c>
      <c r="D32" s="23">
        <f t="shared" si="0"/>
        <v>0</v>
      </c>
      <c r="E32" s="23">
        <f t="shared" si="0"/>
        <v>226656</v>
      </c>
      <c r="F32" s="23">
        <f t="shared" si="1"/>
        <v>226656</v>
      </c>
      <c r="G32" s="23">
        <f t="shared" si="2"/>
        <v>0</v>
      </c>
      <c r="H32" s="23">
        <f t="shared" si="2"/>
        <v>0</v>
      </c>
      <c r="I32" s="23">
        <f t="shared" si="3"/>
        <v>0</v>
      </c>
      <c r="J32" s="65" t="s">
        <v>230</v>
      </c>
      <c r="K32" s="69" t="s">
        <v>48</v>
      </c>
      <c r="L32" s="23">
        <v>0</v>
      </c>
      <c r="M32" s="23">
        <v>226656</v>
      </c>
      <c r="N32" s="23">
        <v>226656</v>
      </c>
      <c r="O32" s="23">
        <v>0</v>
      </c>
      <c r="P32" s="23">
        <v>0</v>
      </c>
      <c r="Q32" s="23">
        <v>0</v>
      </c>
      <c r="R32" s="70"/>
      <c r="S32" s="71"/>
      <c r="T32" s="23"/>
      <c r="U32" s="23"/>
      <c r="V32" s="23"/>
      <c r="W32" s="23"/>
      <c r="X32" s="23"/>
      <c r="Y32" s="23"/>
      <c r="Z32" s="70"/>
      <c r="AA32" s="71"/>
      <c r="AB32" s="23"/>
      <c r="AC32" s="23"/>
      <c r="AD32" s="23"/>
      <c r="AE32" s="23"/>
      <c r="AF32" s="23"/>
      <c r="AG32" s="23"/>
      <c r="AH32" s="70"/>
      <c r="AI32" s="71"/>
      <c r="AJ32" s="23"/>
      <c r="AK32" s="23"/>
      <c r="AL32" s="23"/>
      <c r="AM32" s="23"/>
      <c r="AN32" s="23"/>
      <c r="AO32" s="23"/>
      <c r="AP32" s="70"/>
      <c r="AQ32" s="71"/>
      <c r="AR32" s="23"/>
      <c r="AS32" s="23"/>
      <c r="AT32" s="23"/>
      <c r="AU32" s="23"/>
      <c r="AV32" s="23"/>
      <c r="AW32" s="23"/>
      <c r="AX32" s="70"/>
      <c r="AY32" s="71"/>
      <c r="AZ32" s="23"/>
      <c r="BA32" s="23"/>
      <c r="BB32" s="23"/>
      <c r="BC32" s="23"/>
      <c r="BD32" s="23"/>
      <c r="BE32" s="23"/>
    </row>
    <row r="33" spans="1:57" ht="13.5">
      <c r="A33" s="65" t="s">
        <v>126</v>
      </c>
      <c r="B33" s="65" t="s">
        <v>179</v>
      </c>
      <c r="C33" s="68" t="s">
        <v>180</v>
      </c>
      <c r="D33" s="23"/>
      <c r="E33" s="23"/>
      <c r="F33" s="23"/>
      <c r="G33" s="23"/>
      <c r="H33" s="23"/>
      <c r="I33" s="23"/>
      <c r="J33" s="65"/>
      <c r="K33" s="69"/>
      <c r="L33" s="23"/>
      <c r="M33" s="23"/>
      <c r="N33" s="23"/>
      <c r="O33" s="23"/>
      <c r="P33" s="23"/>
      <c r="Q33" s="23"/>
      <c r="R33" s="70"/>
      <c r="S33" s="71"/>
      <c r="T33" s="23"/>
      <c r="U33" s="23"/>
      <c r="V33" s="23"/>
      <c r="W33" s="23"/>
      <c r="X33" s="23"/>
      <c r="Y33" s="23"/>
      <c r="Z33" s="70"/>
      <c r="AA33" s="71"/>
      <c r="AB33" s="23"/>
      <c r="AC33" s="23"/>
      <c r="AD33" s="23"/>
      <c r="AE33" s="23"/>
      <c r="AF33" s="23"/>
      <c r="AG33" s="23"/>
      <c r="AH33" s="70"/>
      <c r="AI33" s="71"/>
      <c r="AJ33" s="23"/>
      <c r="AK33" s="23"/>
      <c r="AL33" s="23"/>
      <c r="AM33" s="23"/>
      <c r="AN33" s="23"/>
      <c r="AO33" s="23"/>
      <c r="AP33" s="70"/>
      <c r="AQ33" s="71"/>
      <c r="AR33" s="23"/>
      <c r="AS33" s="23"/>
      <c r="AT33" s="23"/>
      <c r="AU33" s="23"/>
      <c r="AV33" s="23"/>
      <c r="AW33" s="23"/>
      <c r="AX33" s="70"/>
      <c r="AY33" s="71"/>
      <c r="AZ33" s="23"/>
      <c r="BA33" s="23"/>
      <c r="BB33" s="23"/>
      <c r="BC33" s="23"/>
      <c r="BD33" s="23"/>
      <c r="BE33" s="23"/>
    </row>
    <row r="34" spans="1:57" ht="13.5">
      <c r="A34" s="65" t="s">
        <v>126</v>
      </c>
      <c r="B34" s="65" t="s">
        <v>181</v>
      </c>
      <c r="C34" s="68" t="s">
        <v>182</v>
      </c>
      <c r="D34" s="23">
        <f t="shared" si="0"/>
        <v>0</v>
      </c>
      <c r="E34" s="23">
        <f t="shared" si="0"/>
        <v>0</v>
      </c>
      <c r="F34" s="23">
        <f t="shared" si="1"/>
        <v>0</v>
      </c>
      <c r="G34" s="23">
        <f t="shared" si="2"/>
        <v>13106</v>
      </c>
      <c r="H34" s="23">
        <f t="shared" si="2"/>
        <v>56750</v>
      </c>
      <c r="I34" s="23">
        <f t="shared" si="3"/>
        <v>69856</v>
      </c>
      <c r="J34" s="65" t="s">
        <v>218</v>
      </c>
      <c r="K34" s="69" t="s">
        <v>42</v>
      </c>
      <c r="L34" s="23">
        <v>0</v>
      </c>
      <c r="M34" s="23">
        <v>0</v>
      </c>
      <c r="N34" s="23">
        <v>0</v>
      </c>
      <c r="O34" s="23">
        <v>13106</v>
      </c>
      <c r="P34" s="23">
        <v>56750</v>
      </c>
      <c r="Q34" s="23">
        <v>69856</v>
      </c>
      <c r="R34" s="70"/>
      <c r="S34" s="71"/>
      <c r="T34" s="23"/>
      <c r="U34" s="23"/>
      <c r="V34" s="23"/>
      <c r="W34" s="23"/>
      <c r="X34" s="23"/>
      <c r="Y34" s="23"/>
      <c r="Z34" s="70"/>
      <c r="AA34" s="71"/>
      <c r="AB34" s="23"/>
      <c r="AC34" s="23"/>
      <c r="AD34" s="23"/>
      <c r="AE34" s="23"/>
      <c r="AF34" s="23"/>
      <c r="AG34" s="23"/>
      <c r="AH34" s="70"/>
      <c r="AI34" s="71"/>
      <c r="AJ34" s="23"/>
      <c r="AK34" s="23"/>
      <c r="AL34" s="23"/>
      <c r="AM34" s="23"/>
      <c r="AN34" s="23"/>
      <c r="AO34" s="23"/>
      <c r="AP34" s="70"/>
      <c r="AQ34" s="71"/>
      <c r="AR34" s="23"/>
      <c r="AS34" s="23"/>
      <c r="AT34" s="23"/>
      <c r="AU34" s="23"/>
      <c r="AV34" s="23"/>
      <c r="AW34" s="23"/>
      <c r="AX34" s="70"/>
      <c r="AY34" s="71"/>
      <c r="AZ34" s="23"/>
      <c r="BA34" s="23"/>
      <c r="BB34" s="23"/>
      <c r="BC34" s="23"/>
      <c r="BD34" s="23"/>
      <c r="BE34" s="23"/>
    </row>
    <row r="35" spans="1:57" ht="13.5">
      <c r="A35" s="65" t="s">
        <v>126</v>
      </c>
      <c r="B35" s="65" t="s">
        <v>183</v>
      </c>
      <c r="C35" s="68" t="s">
        <v>184</v>
      </c>
      <c r="D35" s="23">
        <f t="shared" si="0"/>
        <v>0</v>
      </c>
      <c r="E35" s="23">
        <f t="shared" si="0"/>
        <v>0</v>
      </c>
      <c r="F35" s="23">
        <f t="shared" si="1"/>
        <v>0</v>
      </c>
      <c r="G35" s="23">
        <f t="shared" si="2"/>
        <v>9628</v>
      </c>
      <c r="H35" s="23">
        <f t="shared" si="2"/>
        <v>30692</v>
      </c>
      <c r="I35" s="23">
        <f t="shared" si="3"/>
        <v>40320</v>
      </c>
      <c r="J35" s="65" t="s">
        <v>218</v>
      </c>
      <c r="K35" s="69" t="s">
        <v>42</v>
      </c>
      <c r="L35" s="23">
        <v>0</v>
      </c>
      <c r="M35" s="23">
        <v>0</v>
      </c>
      <c r="N35" s="23">
        <v>0</v>
      </c>
      <c r="O35" s="23">
        <v>9628</v>
      </c>
      <c r="P35" s="23">
        <v>30692</v>
      </c>
      <c r="Q35" s="23">
        <v>40320</v>
      </c>
      <c r="R35" s="70"/>
      <c r="S35" s="71"/>
      <c r="T35" s="23"/>
      <c r="U35" s="23"/>
      <c r="V35" s="23"/>
      <c r="W35" s="23"/>
      <c r="X35" s="23"/>
      <c r="Y35" s="23"/>
      <c r="Z35" s="70"/>
      <c r="AA35" s="71"/>
      <c r="AB35" s="23"/>
      <c r="AC35" s="23"/>
      <c r="AD35" s="23"/>
      <c r="AE35" s="23"/>
      <c r="AF35" s="23"/>
      <c r="AG35" s="23"/>
      <c r="AH35" s="70"/>
      <c r="AI35" s="71"/>
      <c r="AJ35" s="23"/>
      <c r="AK35" s="23"/>
      <c r="AL35" s="23"/>
      <c r="AM35" s="23"/>
      <c r="AN35" s="23"/>
      <c r="AO35" s="23"/>
      <c r="AP35" s="70"/>
      <c r="AQ35" s="71"/>
      <c r="AR35" s="23"/>
      <c r="AS35" s="23"/>
      <c r="AT35" s="23"/>
      <c r="AU35" s="23"/>
      <c r="AV35" s="23"/>
      <c r="AW35" s="23"/>
      <c r="AX35" s="70"/>
      <c r="AY35" s="71"/>
      <c r="AZ35" s="23"/>
      <c r="BA35" s="23"/>
      <c r="BB35" s="23"/>
      <c r="BC35" s="23"/>
      <c r="BD35" s="23"/>
      <c r="BE35" s="23"/>
    </row>
    <row r="36" spans="1:57" ht="13.5">
      <c r="A36" s="65" t="s">
        <v>126</v>
      </c>
      <c r="B36" s="65" t="s">
        <v>185</v>
      </c>
      <c r="C36" s="68" t="s">
        <v>186</v>
      </c>
      <c r="D36" s="23">
        <f t="shared" si="0"/>
        <v>0</v>
      </c>
      <c r="E36" s="23">
        <f t="shared" si="0"/>
        <v>0</v>
      </c>
      <c r="F36" s="23">
        <f t="shared" si="1"/>
        <v>0</v>
      </c>
      <c r="G36" s="23">
        <f t="shared" si="2"/>
        <v>11367</v>
      </c>
      <c r="H36" s="23">
        <f t="shared" si="2"/>
        <v>30869</v>
      </c>
      <c r="I36" s="23">
        <f t="shared" si="3"/>
        <v>42236</v>
      </c>
      <c r="J36" s="65" t="s">
        <v>218</v>
      </c>
      <c r="K36" s="69" t="s">
        <v>49</v>
      </c>
      <c r="L36" s="23">
        <v>0</v>
      </c>
      <c r="M36" s="23">
        <v>0</v>
      </c>
      <c r="N36" s="23">
        <v>0</v>
      </c>
      <c r="O36" s="23">
        <v>11367</v>
      </c>
      <c r="P36" s="23">
        <v>30869</v>
      </c>
      <c r="Q36" s="23">
        <v>42236</v>
      </c>
      <c r="R36" s="70"/>
      <c r="S36" s="71"/>
      <c r="T36" s="23"/>
      <c r="U36" s="23"/>
      <c r="V36" s="23"/>
      <c r="W36" s="23"/>
      <c r="X36" s="23"/>
      <c r="Y36" s="23"/>
      <c r="Z36" s="70"/>
      <c r="AA36" s="71"/>
      <c r="AB36" s="23"/>
      <c r="AC36" s="23"/>
      <c r="AD36" s="23"/>
      <c r="AE36" s="23"/>
      <c r="AF36" s="23"/>
      <c r="AG36" s="23"/>
      <c r="AH36" s="70"/>
      <c r="AI36" s="71"/>
      <c r="AJ36" s="23"/>
      <c r="AK36" s="23"/>
      <c r="AL36" s="23"/>
      <c r="AM36" s="23"/>
      <c r="AN36" s="23"/>
      <c r="AO36" s="23"/>
      <c r="AP36" s="70"/>
      <c r="AQ36" s="71"/>
      <c r="AR36" s="23"/>
      <c r="AS36" s="23"/>
      <c r="AT36" s="23"/>
      <c r="AU36" s="23"/>
      <c r="AV36" s="23"/>
      <c r="AW36" s="23"/>
      <c r="AX36" s="70"/>
      <c r="AY36" s="71"/>
      <c r="AZ36" s="23"/>
      <c r="BA36" s="23"/>
      <c r="BB36" s="23"/>
      <c r="BC36" s="23"/>
      <c r="BD36" s="23"/>
      <c r="BE36" s="23"/>
    </row>
    <row r="37" spans="1:57" ht="13.5">
      <c r="A37" s="65" t="s">
        <v>126</v>
      </c>
      <c r="B37" s="65" t="s">
        <v>187</v>
      </c>
      <c r="C37" s="68" t="s">
        <v>188</v>
      </c>
      <c r="D37" s="23">
        <f t="shared" si="0"/>
        <v>4011</v>
      </c>
      <c r="E37" s="23">
        <f t="shared" si="0"/>
        <v>244570</v>
      </c>
      <c r="F37" s="23">
        <f t="shared" si="1"/>
        <v>248581</v>
      </c>
      <c r="G37" s="23">
        <f t="shared" si="2"/>
        <v>15613</v>
      </c>
      <c r="H37" s="23">
        <f t="shared" si="2"/>
        <v>85999</v>
      </c>
      <c r="I37" s="23">
        <f t="shared" si="3"/>
        <v>101612</v>
      </c>
      <c r="J37" s="65" t="s">
        <v>224</v>
      </c>
      <c r="K37" s="69" t="s">
        <v>79</v>
      </c>
      <c r="L37" s="23">
        <v>4011</v>
      </c>
      <c r="M37" s="23">
        <v>244570</v>
      </c>
      <c r="N37" s="23">
        <v>248581</v>
      </c>
      <c r="O37" s="23">
        <v>0</v>
      </c>
      <c r="P37" s="23">
        <v>0</v>
      </c>
      <c r="Q37" s="23">
        <v>0</v>
      </c>
      <c r="R37" s="70" t="s">
        <v>218</v>
      </c>
      <c r="S37" s="71" t="s">
        <v>49</v>
      </c>
      <c r="T37" s="23">
        <v>0</v>
      </c>
      <c r="U37" s="23">
        <v>0</v>
      </c>
      <c r="V37" s="23">
        <v>0</v>
      </c>
      <c r="W37" s="23">
        <v>15613</v>
      </c>
      <c r="X37" s="23">
        <v>85999</v>
      </c>
      <c r="Y37" s="23">
        <v>101612</v>
      </c>
      <c r="Z37" s="70"/>
      <c r="AA37" s="71"/>
      <c r="AB37" s="23"/>
      <c r="AC37" s="23"/>
      <c r="AD37" s="23"/>
      <c r="AE37" s="23"/>
      <c r="AF37" s="23"/>
      <c r="AG37" s="23"/>
      <c r="AH37" s="70"/>
      <c r="AI37" s="71"/>
      <c r="AJ37" s="23"/>
      <c r="AK37" s="23"/>
      <c r="AL37" s="23"/>
      <c r="AM37" s="23"/>
      <c r="AN37" s="23"/>
      <c r="AO37" s="23"/>
      <c r="AP37" s="70"/>
      <c r="AQ37" s="71"/>
      <c r="AR37" s="23"/>
      <c r="AS37" s="23"/>
      <c r="AT37" s="23"/>
      <c r="AU37" s="23"/>
      <c r="AV37" s="23"/>
      <c r="AW37" s="23"/>
      <c r="AX37" s="70"/>
      <c r="AY37" s="71"/>
      <c r="AZ37" s="23"/>
      <c r="BA37" s="23"/>
      <c r="BB37" s="23"/>
      <c r="BC37" s="23"/>
      <c r="BD37" s="23"/>
      <c r="BE37" s="23"/>
    </row>
    <row r="38" spans="1:57" ht="13.5">
      <c r="A38" s="65" t="s">
        <v>126</v>
      </c>
      <c r="B38" s="65" t="s">
        <v>189</v>
      </c>
      <c r="C38" s="68" t="s">
        <v>190</v>
      </c>
      <c r="D38" s="23">
        <f t="shared" si="0"/>
        <v>0</v>
      </c>
      <c r="E38" s="23">
        <f t="shared" si="0"/>
        <v>0</v>
      </c>
      <c r="F38" s="23">
        <f t="shared" si="1"/>
        <v>0</v>
      </c>
      <c r="G38" s="23">
        <f t="shared" si="2"/>
        <v>14331</v>
      </c>
      <c r="H38" s="23">
        <f t="shared" si="2"/>
        <v>50715</v>
      </c>
      <c r="I38" s="23">
        <f t="shared" si="3"/>
        <v>65046</v>
      </c>
      <c r="J38" s="65" t="s">
        <v>218</v>
      </c>
      <c r="K38" s="69" t="s">
        <v>80</v>
      </c>
      <c r="L38" s="23">
        <v>0</v>
      </c>
      <c r="M38" s="23">
        <v>0</v>
      </c>
      <c r="N38" s="23">
        <v>0</v>
      </c>
      <c r="O38" s="23">
        <v>14331</v>
      </c>
      <c r="P38" s="23">
        <v>50715</v>
      </c>
      <c r="Q38" s="23">
        <v>65046</v>
      </c>
      <c r="R38" s="70"/>
      <c r="S38" s="71"/>
      <c r="T38" s="23"/>
      <c r="U38" s="23"/>
      <c r="V38" s="23"/>
      <c r="W38" s="23"/>
      <c r="X38" s="23"/>
      <c r="Y38" s="23"/>
      <c r="Z38" s="70"/>
      <c r="AA38" s="71"/>
      <c r="AB38" s="23"/>
      <c r="AC38" s="23"/>
      <c r="AD38" s="23"/>
      <c r="AE38" s="23"/>
      <c r="AF38" s="23"/>
      <c r="AG38" s="23"/>
      <c r="AH38" s="70"/>
      <c r="AI38" s="71"/>
      <c r="AJ38" s="23"/>
      <c r="AK38" s="23"/>
      <c r="AL38" s="23"/>
      <c r="AM38" s="23"/>
      <c r="AN38" s="23"/>
      <c r="AO38" s="23"/>
      <c r="AP38" s="70"/>
      <c r="AQ38" s="71"/>
      <c r="AR38" s="23"/>
      <c r="AS38" s="23"/>
      <c r="AT38" s="23"/>
      <c r="AU38" s="23"/>
      <c r="AV38" s="23"/>
      <c r="AW38" s="23"/>
      <c r="AX38" s="70"/>
      <c r="AY38" s="71"/>
      <c r="AZ38" s="23"/>
      <c r="BA38" s="23"/>
      <c r="BB38" s="23"/>
      <c r="BC38" s="23"/>
      <c r="BD38" s="23"/>
      <c r="BE38" s="23"/>
    </row>
    <row r="39" spans="1:57" ht="13.5">
      <c r="A39" s="65" t="s">
        <v>126</v>
      </c>
      <c r="B39" s="65" t="s">
        <v>191</v>
      </c>
      <c r="C39" s="68" t="s">
        <v>192</v>
      </c>
      <c r="D39" s="23">
        <f t="shared" si="0"/>
        <v>0</v>
      </c>
      <c r="E39" s="23">
        <f t="shared" si="0"/>
        <v>0</v>
      </c>
      <c r="F39" s="23">
        <f t="shared" si="1"/>
        <v>0</v>
      </c>
      <c r="G39" s="23">
        <f t="shared" si="2"/>
        <v>10895</v>
      </c>
      <c r="H39" s="23">
        <f t="shared" si="2"/>
        <v>39289</v>
      </c>
      <c r="I39" s="23">
        <f t="shared" si="3"/>
        <v>50184</v>
      </c>
      <c r="J39" s="65" t="s">
        <v>218</v>
      </c>
      <c r="K39" s="69" t="s">
        <v>80</v>
      </c>
      <c r="L39" s="23">
        <v>0</v>
      </c>
      <c r="M39" s="23">
        <v>0</v>
      </c>
      <c r="N39" s="23">
        <v>0</v>
      </c>
      <c r="O39" s="23">
        <v>10895</v>
      </c>
      <c r="P39" s="23">
        <v>39289</v>
      </c>
      <c r="Q39" s="23">
        <v>50184</v>
      </c>
      <c r="R39" s="70"/>
      <c r="S39" s="71"/>
      <c r="T39" s="23"/>
      <c r="U39" s="23"/>
      <c r="V39" s="23"/>
      <c r="W39" s="23"/>
      <c r="X39" s="23"/>
      <c r="Y39" s="23"/>
      <c r="Z39" s="70"/>
      <c r="AA39" s="71"/>
      <c r="AB39" s="23"/>
      <c r="AC39" s="23"/>
      <c r="AD39" s="23"/>
      <c r="AE39" s="23"/>
      <c r="AF39" s="23"/>
      <c r="AG39" s="23"/>
      <c r="AH39" s="70"/>
      <c r="AI39" s="71"/>
      <c r="AJ39" s="23"/>
      <c r="AK39" s="23"/>
      <c r="AL39" s="23"/>
      <c r="AM39" s="23"/>
      <c r="AN39" s="23"/>
      <c r="AO39" s="23"/>
      <c r="AP39" s="70"/>
      <c r="AQ39" s="71"/>
      <c r="AR39" s="23"/>
      <c r="AS39" s="23"/>
      <c r="AT39" s="23"/>
      <c r="AU39" s="23"/>
      <c r="AV39" s="23"/>
      <c r="AW39" s="23"/>
      <c r="AX39" s="70"/>
      <c r="AY39" s="71"/>
      <c r="AZ39" s="23"/>
      <c r="BA39" s="23"/>
      <c r="BB39" s="23"/>
      <c r="BC39" s="23"/>
      <c r="BD39" s="23"/>
      <c r="BE39" s="23"/>
    </row>
    <row r="40" spans="1:57" ht="13.5">
      <c r="A40" s="65" t="s">
        <v>126</v>
      </c>
      <c r="B40" s="65" t="s">
        <v>193</v>
      </c>
      <c r="C40" s="68" t="s">
        <v>194</v>
      </c>
      <c r="D40" s="23">
        <f t="shared" si="0"/>
        <v>0</v>
      </c>
      <c r="E40" s="23">
        <f t="shared" si="0"/>
        <v>175180</v>
      </c>
      <c r="F40" s="23">
        <f t="shared" si="1"/>
        <v>175180</v>
      </c>
      <c r="G40" s="23">
        <f t="shared" si="2"/>
        <v>0</v>
      </c>
      <c r="H40" s="23">
        <f t="shared" si="2"/>
        <v>0</v>
      </c>
      <c r="I40" s="23">
        <f t="shared" si="3"/>
        <v>0</v>
      </c>
      <c r="J40" s="65" t="s">
        <v>226</v>
      </c>
      <c r="K40" s="69" t="s">
        <v>81</v>
      </c>
      <c r="L40" s="23">
        <v>0</v>
      </c>
      <c r="M40" s="23">
        <v>175180</v>
      </c>
      <c r="N40" s="23">
        <v>175180</v>
      </c>
      <c r="O40" s="23">
        <v>0</v>
      </c>
      <c r="P40" s="23">
        <v>0</v>
      </c>
      <c r="Q40" s="23">
        <v>0</v>
      </c>
      <c r="R40" s="70"/>
      <c r="S40" s="71"/>
      <c r="T40" s="23"/>
      <c r="U40" s="23"/>
      <c r="V40" s="23"/>
      <c r="W40" s="23"/>
      <c r="X40" s="23"/>
      <c r="Y40" s="23"/>
      <c r="Z40" s="70"/>
      <c r="AA40" s="71"/>
      <c r="AB40" s="23"/>
      <c r="AC40" s="23"/>
      <c r="AD40" s="23"/>
      <c r="AE40" s="23"/>
      <c r="AF40" s="23"/>
      <c r="AG40" s="23"/>
      <c r="AH40" s="70"/>
      <c r="AI40" s="71"/>
      <c r="AJ40" s="23"/>
      <c r="AK40" s="23"/>
      <c r="AL40" s="23"/>
      <c r="AM40" s="23"/>
      <c r="AN40" s="23"/>
      <c r="AO40" s="23"/>
      <c r="AP40" s="70"/>
      <c r="AQ40" s="71"/>
      <c r="AR40" s="23"/>
      <c r="AS40" s="23"/>
      <c r="AT40" s="23"/>
      <c r="AU40" s="23"/>
      <c r="AV40" s="23"/>
      <c r="AW40" s="23"/>
      <c r="AX40" s="70"/>
      <c r="AY40" s="71"/>
      <c r="AZ40" s="23"/>
      <c r="BA40" s="23"/>
      <c r="BB40" s="23"/>
      <c r="BC40" s="23"/>
      <c r="BD40" s="23"/>
      <c r="BE40" s="23"/>
    </row>
    <row r="41" spans="1:57" ht="13.5">
      <c r="A41" s="65" t="s">
        <v>126</v>
      </c>
      <c r="B41" s="65" t="s">
        <v>195</v>
      </c>
      <c r="C41" s="68" t="s">
        <v>196</v>
      </c>
      <c r="D41" s="23">
        <f t="shared" si="0"/>
        <v>0</v>
      </c>
      <c r="E41" s="23">
        <f t="shared" si="0"/>
        <v>368750</v>
      </c>
      <c r="F41" s="23">
        <f t="shared" si="1"/>
        <v>368750</v>
      </c>
      <c r="G41" s="23">
        <f t="shared" si="2"/>
        <v>0</v>
      </c>
      <c r="H41" s="23">
        <f t="shared" si="2"/>
        <v>0</v>
      </c>
      <c r="I41" s="23">
        <f t="shared" si="3"/>
        <v>0</v>
      </c>
      <c r="J41" s="65" t="s">
        <v>230</v>
      </c>
      <c r="K41" s="69" t="s">
        <v>48</v>
      </c>
      <c r="L41" s="23">
        <v>0</v>
      </c>
      <c r="M41" s="23">
        <v>368750</v>
      </c>
      <c r="N41" s="23">
        <v>368750</v>
      </c>
      <c r="O41" s="23">
        <v>0</v>
      </c>
      <c r="P41" s="23">
        <v>0</v>
      </c>
      <c r="Q41" s="23">
        <v>0</v>
      </c>
      <c r="R41" s="70"/>
      <c r="S41" s="71"/>
      <c r="T41" s="23"/>
      <c r="U41" s="23"/>
      <c r="V41" s="23"/>
      <c r="W41" s="23"/>
      <c r="X41" s="23"/>
      <c r="Y41" s="23"/>
      <c r="Z41" s="70"/>
      <c r="AA41" s="71"/>
      <c r="AB41" s="23"/>
      <c r="AC41" s="23"/>
      <c r="AD41" s="23"/>
      <c r="AE41" s="23"/>
      <c r="AF41" s="23"/>
      <c r="AG41" s="23"/>
      <c r="AH41" s="70"/>
      <c r="AI41" s="71"/>
      <c r="AJ41" s="23"/>
      <c r="AK41" s="23"/>
      <c r="AL41" s="23"/>
      <c r="AM41" s="23"/>
      <c r="AN41" s="23"/>
      <c r="AO41" s="23"/>
      <c r="AP41" s="70"/>
      <c r="AQ41" s="71"/>
      <c r="AR41" s="23"/>
      <c r="AS41" s="23"/>
      <c r="AT41" s="23"/>
      <c r="AU41" s="23"/>
      <c r="AV41" s="23"/>
      <c r="AW41" s="23"/>
      <c r="AX41" s="70"/>
      <c r="AY41" s="71"/>
      <c r="AZ41" s="23"/>
      <c r="BA41" s="23"/>
      <c r="BB41" s="23"/>
      <c r="BC41" s="23"/>
      <c r="BD41" s="23"/>
      <c r="BE41" s="23"/>
    </row>
    <row r="42" spans="1:57" ht="13.5">
      <c r="A42" s="65" t="s">
        <v>126</v>
      </c>
      <c r="B42" s="65" t="s">
        <v>197</v>
      </c>
      <c r="C42" s="68" t="s">
        <v>198</v>
      </c>
      <c r="D42" s="23"/>
      <c r="E42" s="23"/>
      <c r="F42" s="23"/>
      <c r="G42" s="23"/>
      <c r="H42" s="23"/>
      <c r="I42" s="23"/>
      <c r="J42" s="65"/>
      <c r="K42" s="69"/>
      <c r="L42" s="23"/>
      <c r="M42" s="23"/>
      <c r="N42" s="23"/>
      <c r="O42" s="23"/>
      <c r="P42" s="23"/>
      <c r="Q42" s="23"/>
      <c r="R42" s="70"/>
      <c r="S42" s="71"/>
      <c r="T42" s="23"/>
      <c r="U42" s="23"/>
      <c r="V42" s="23"/>
      <c r="W42" s="23"/>
      <c r="X42" s="23"/>
      <c r="Y42" s="23"/>
      <c r="Z42" s="70"/>
      <c r="AA42" s="71"/>
      <c r="AB42" s="23"/>
      <c r="AC42" s="23"/>
      <c r="AD42" s="23"/>
      <c r="AE42" s="23"/>
      <c r="AF42" s="23"/>
      <c r="AG42" s="23"/>
      <c r="AH42" s="70"/>
      <c r="AI42" s="71"/>
      <c r="AJ42" s="23"/>
      <c r="AK42" s="23"/>
      <c r="AL42" s="23"/>
      <c r="AM42" s="23"/>
      <c r="AN42" s="23"/>
      <c r="AO42" s="23"/>
      <c r="AP42" s="70"/>
      <c r="AQ42" s="71"/>
      <c r="AR42" s="23"/>
      <c r="AS42" s="23"/>
      <c r="AT42" s="23"/>
      <c r="AU42" s="23"/>
      <c r="AV42" s="23"/>
      <c r="AW42" s="23"/>
      <c r="AX42" s="70"/>
      <c r="AY42" s="71"/>
      <c r="AZ42" s="23"/>
      <c r="BA42" s="23"/>
      <c r="BB42" s="23"/>
      <c r="BC42" s="23"/>
      <c r="BD42" s="23"/>
      <c r="BE42" s="23"/>
    </row>
    <row r="43" spans="1:57" ht="13.5">
      <c r="A43" s="65" t="s">
        <v>126</v>
      </c>
      <c r="B43" s="65" t="s">
        <v>199</v>
      </c>
      <c r="C43" s="68" t="s">
        <v>200</v>
      </c>
      <c r="D43" s="23">
        <f t="shared" si="0"/>
        <v>0</v>
      </c>
      <c r="E43" s="23">
        <f t="shared" si="0"/>
        <v>23678</v>
      </c>
      <c r="F43" s="23">
        <f t="shared" si="1"/>
        <v>23678</v>
      </c>
      <c r="G43" s="23">
        <f t="shared" si="2"/>
        <v>0</v>
      </c>
      <c r="H43" s="23">
        <f t="shared" si="2"/>
        <v>0</v>
      </c>
      <c r="I43" s="23">
        <f t="shared" si="3"/>
        <v>0</v>
      </c>
      <c r="J43" s="65" t="s">
        <v>230</v>
      </c>
      <c r="K43" s="69" t="s">
        <v>48</v>
      </c>
      <c r="L43" s="23">
        <v>0</v>
      </c>
      <c r="M43" s="23">
        <v>23678</v>
      </c>
      <c r="N43" s="23">
        <v>23678</v>
      </c>
      <c r="O43" s="23">
        <v>0</v>
      </c>
      <c r="P43" s="23">
        <v>0</v>
      </c>
      <c r="Q43" s="23">
        <v>0</v>
      </c>
      <c r="R43" s="70"/>
      <c r="S43" s="71"/>
      <c r="T43" s="23"/>
      <c r="U43" s="23"/>
      <c r="V43" s="23"/>
      <c r="W43" s="23"/>
      <c r="X43" s="23"/>
      <c r="Y43" s="23"/>
      <c r="Z43" s="70"/>
      <c r="AA43" s="71"/>
      <c r="AB43" s="23"/>
      <c r="AC43" s="23"/>
      <c r="AD43" s="23"/>
      <c r="AE43" s="23"/>
      <c r="AF43" s="23"/>
      <c r="AG43" s="23"/>
      <c r="AH43" s="70"/>
      <c r="AI43" s="71"/>
      <c r="AJ43" s="23"/>
      <c r="AK43" s="23"/>
      <c r="AL43" s="23"/>
      <c r="AM43" s="23"/>
      <c r="AN43" s="23"/>
      <c r="AO43" s="23"/>
      <c r="AP43" s="70"/>
      <c r="AQ43" s="71"/>
      <c r="AR43" s="23"/>
      <c r="AS43" s="23"/>
      <c r="AT43" s="23"/>
      <c r="AU43" s="23"/>
      <c r="AV43" s="23"/>
      <c r="AW43" s="23"/>
      <c r="AX43" s="70"/>
      <c r="AY43" s="71"/>
      <c r="AZ43" s="23"/>
      <c r="BA43" s="23"/>
      <c r="BB43" s="23"/>
      <c r="BC43" s="23"/>
      <c r="BD43" s="23"/>
      <c r="BE43" s="23"/>
    </row>
    <row r="44" spans="1:57" ht="13.5">
      <c r="A44" s="65" t="s">
        <v>126</v>
      </c>
      <c r="B44" s="65" t="s">
        <v>201</v>
      </c>
      <c r="C44" s="68" t="s">
        <v>202</v>
      </c>
      <c r="D44" s="23"/>
      <c r="E44" s="23"/>
      <c r="F44" s="23"/>
      <c r="G44" s="23"/>
      <c r="H44" s="23"/>
      <c r="I44" s="23"/>
      <c r="J44" s="65"/>
      <c r="K44" s="69"/>
      <c r="L44" s="23"/>
      <c r="M44" s="23"/>
      <c r="N44" s="23"/>
      <c r="O44" s="23"/>
      <c r="P44" s="23"/>
      <c r="Q44" s="23"/>
      <c r="R44" s="70"/>
      <c r="S44" s="71"/>
      <c r="T44" s="23"/>
      <c r="U44" s="23"/>
      <c r="V44" s="23"/>
      <c r="W44" s="23"/>
      <c r="X44" s="23"/>
      <c r="Y44" s="23"/>
      <c r="Z44" s="70"/>
      <c r="AA44" s="71"/>
      <c r="AB44" s="23"/>
      <c r="AC44" s="23"/>
      <c r="AD44" s="23"/>
      <c r="AE44" s="23"/>
      <c r="AF44" s="23"/>
      <c r="AG44" s="23"/>
      <c r="AH44" s="70"/>
      <c r="AI44" s="71"/>
      <c r="AJ44" s="23"/>
      <c r="AK44" s="23"/>
      <c r="AL44" s="23"/>
      <c r="AM44" s="23"/>
      <c r="AN44" s="23"/>
      <c r="AO44" s="23"/>
      <c r="AP44" s="70"/>
      <c r="AQ44" s="71"/>
      <c r="AR44" s="23"/>
      <c r="AS44" s="23"/>
      <c r="AT44" s="23"/>
      <c r="AU44" s="23"/>
      <c r="AV44" s="23"/>
      <c r="AW44" s="23"/>
      <c r="AX44" s="70"/>
      <c r="AY44" s="71"/>
      <c r="AZ44" s="23"/>
      <c r="BA44" s="23"/>
      <c r="BB44" s="23"/>
      <c r="BC44" s="23"/>
      <c r="BD44" s="23"/>
      <c r="BE44" s="23"/>
    </row>
    <row r="45" spans="1:57" ht="13.5">
      <c r="A45" s="65" t="s">
        <v>126</v>
      </c>
      <c r="B45" s="65" t="s">
        <v>203</v>
      </c>
      <c r="C45" s="68" t="s">
        <v>204</v>
      </c>
      <c r="D45" s="23">
        <f t="shared" si="0"/>
        <v>0</v>
      </c>
      <c r="E45" s="23">
        <f t="shared" si="0"/>
        <v>57532</v>
      </c>
      <c r="F45" s="23">
        <f t="shared" si="1"/>
        <v>57532</v>
      </c>
      <c r="G45" s="23">
        <f t="shared" si="2"/>
        <v>0</v>
      </c>
      <c r="H45" s="23">
        <f t="shared" si="2"/>
        <v>0</v>
      </c>
      <c r="I45" s="23">
        <f t="shared" si="3"/>
        <v>0</v>
      </c>
      <c r="J45" s="65" t="s">
        <v>230</v>
      </c>
      <c r="K45" s="69" t="s">
        <v>48</v>
      </c>
      <c r="L45" s="23">
        <v>0</v>
      </c>
      <c r="M45" s="23">
        <v>57532</v>
      </c>
      <c r="N45" s="23">
        <v>57532</v>
      </c>
      <c r="O45" s="23">
        <v>0</v>
      </c>
      <c r="P45" s="23">
        <v>0</v>
      </c>
      <c r="Q45" s="23">
        <v>0</v>
      </c>
      <c r="R45" s="70"/>
      <c r="S45" s="71"/>
      <c r="T45" s="23"/>
      <c r="U45" s="23"/>
      <c r="V45" s="23"/>
      <c r="W45" s="23"/>
      <c r="X45" s="23"/>
      <c r="Y45" s="23"/>
      <c r="Z45" s="70"/>
      <c r="AA45" s="71"/>
      <c r="AB45" s="23"/>
      <c r="AC45" s="23"/>
      <c r="AD45" s="23"/>
      <c r="AE45" s="23"/>
      <c r="AF45" s="23"/>
      <c r="AG45" s="23"/>
      <c r="AH45" s="70"/>
      <c r="AI45" s="71"/>
      <c r="AJ45" s="23"/>
      <c r="AK45" s="23"/>
      <c r="AL45" s="23"/>
      <c r="AM45" s="23"/>
      <c r="AN45" s="23"/>
      <c r="AO45" s="23"/>
      <c r="AP45" s="70"/>
      <c r="AQ45" s="71"/>
      <c r="AR45" s="23"/>
      <c r="AS45" s="23"/>
      <c r="AT45" s="23"/>
      <c r="AU45" s="23"/>
      <c r="AV45" s="23"/>
      <c r="AW45" s="23"/>
      <c r="AX45" s="70"/>
      <c r="AY45" s="71"/>
      <c r="AZ45" s="23"/>
      <c r="BA45" s="23"/>
      <c r="BB45" s="23"/>
      <c r="BC45" s="23"/>
      <c r="BD45" s="23"/>
      <c r="BE45" s="23"/>
    </row>
    <row r="46" spans="1:57" ht="13.5">
      <c r="A46" s="65" t="s">
        <v>126</v>
      </c>
      <c r="B46" s="65" t="s">
        <v>205</v>
      </c>
      <c r="C46" s="68" t="s">
        <v>206</v>
      </c>
      <c r="D46" s="23"/>
      <c r="E46" s="23"/>
      <c r="F46" s="23"/>
      <c r="G46" s="23"/>
      <c r="H46" s="23"/>
      <c r="I46" s="23"/>
      <c r="J46" s="65"/>
      <c r="K46" s="69"/>
      <c r="L46" s="23"/>
      <c r="M46" s="23"/>
      <c r="N46" s="23"/>
      <c r="O46" s="23"/>
      <c r="P46" s="23"/>
      <c r="Q46" s="23"/>
      <c r="R46" s="70"/>
      <c r="S46" s="71"/>
      <c r="T46" s="23"/>
      <c r="U46" s="23"/>
      <c r="V46" s="23"/>
      <c r="W46" s="23"/>
      <c r="X46" s="23"/>
      <c r="Y46" s="23"/>
      <c r="Z46" s="70"/>
      <c r="AA46" s="71"/>
      <c r="AB46" s="23"/>
      <c r="AC46" s="23"/>
      <c r="AD46" s="23"/>
      <c r="AE46" s="23"/>
      <c r="AF46" s="23"/>
      <c r="AG46" s="23"/>
      <c r="AH46" s="70"/>
      <c r="AI46" s="71"/>
      <c r="AJ46" s="23"/>
      <c r="AK46" s="23"/>
      <c r="AL46" s="23"/>
      <c r="AM46" s="23"/>
      <c r="AN46" s="23"/>
      <c r="AO46" s="23"/>
      <c r="AP46" s="70"/>
      <c r="AQ46" s="71"/>
      <c r="AR46" s="23"/>
      <c r="AS46" s="23"/>
      <c r="AT46" s="23"/>
      <c r="AU46" s="23"/>
      <c r="AV46" s="23"/>
      <c r="AW46" s="23"/>
      <c r="AX46" s="70"/>
      <c r="AY46" s="71"/>
      <c r="AZ46" s="23"/>
      <c r="BA46" s="23"/>
      <c r="BB46" s="23"/>
      <c r="BC46" s="23"/>
      <c r="BD46" s="23"/>
      <c r="BE46" s="23"/>
    </row>
    <row r="47" spans="1:57" ht="13.5">
      <c r="A47" s="65" t="s">
        <v>126</v>
      </c>
      <c r="B47" s="65" t="s">
        <v>207</v>
      </c>
      <c r="C47" s="68" t="s">
        <v>208</v>
      </c>
      <c r="D47" s="23"/>
      <c r="E47" s="23"/>
      <c r="F47" s="23"/>
      <c r="G47" s="23"/>
      <c r="H47" s="23"/>
      <c r="I47" s="23"/>
      <c r="J47" s="65"/>
      <c r="K47" s="69"/>
      <c r="L47" s="23"/>
      <c r="M47" s="23"/>
      <c r="N47" s="23"/>
      <c r="O47" s="23"/>
      <c r="P47" s="23"/>
      <c r="Q47" s="23"/>
      <c r="R47" s="70"/>
      <c r="S47" s="71"/>
      <c r="T47" s="23"/>
      <c r="U47" s="23"/>
      <c r="V47" s="23"/>
      <c r="W47" s="23"/>
      <c r="X47" s="23"/>
      <c r="Y47" s="23"/>
      <c r="Z47" s="70"/>
      <c r="AA47" s="71"/>
      <c r="AB47" s="23"/>
      <c r="AC47" s="23"/>
      <c r="AD47" s="23"/>
      <c r="AE47" s="23"/>
      <c r="AF47" s="23"/>
      <c r="AG47" s="23"/>
      <c r="AH47" s="70"/>
      <c r="AI47" s="71"/>
      <c r="AJ47" s="23"/>
      <c r="AK47" s="23"/>
      <c r="AL47" s="23"/>
      <c r="AM47" s="23"/>
      <c r="AN47" s="23"/>
      <c r="AO47" s="23"/>
      <c r="AP47" s="70"/>
      <c r="AQ47" s="71"/>
      <c r="AR47" s="23"/>
      <c r="AS47" s="23"/>
      <c r="AT47" s="23"/>
      <c r="AU47" s="23"/>
      <c r="AV47" s="23"/>
      <c r="AW47" s="23"/>
      <c r="AX47" s="70"/>
      <c r="AY47" s="71"/>
      <c r="AZ47" s="23"/>
      <c r="BA47" s="23"/>
      <c r="BB47" s="23"/>
      <c r="BC47" s="23"/>
      <c r="BD47" s="23"/>
      <c r="BE47" s="23"/>
    </row>
    <row r="48" spans="1:57" ht="13.5">
      <c r="A48" s="65" t="s">
        <v>126</v>
      </c>
      <c r="B48" s="65" t="s">
        <v>209</v>
      </c>
      <c r="C48" s="68" t="s">
        <v>210</v>
      </c>
      <c r="D48" s="23"/>
      <c r="E48" s="23"/>
      <c r="F48" s="23"/>
      <c r="G48" s="23"/>
      <c r="H48" s="23"/>
      <c r="I48" s="23"/>
      <c r="J48" s="65"/>
      <c r="K48" s="69"/>
      <c r="L48" s="23"/>
      <c r="M48" s="23"/>
      <c r="N48" s="23"/>
      <c r="O48" s="23"/>
      <c r="P48" s="23"/>
      <c r="Q48" s="23"/>
      <c r="R48" s="70"/>
      <c r="S48" s="71"/>
      <c r="T48" s="23"/>
      <c r="U48" s="23"/>
      <c r="V48" s="23"/>
      <c r="W48" s="23"/>
      <c r="X48" s="23"/>
      <c r="Y48" s="23"/>
      <c r="Z48" s="70"/>
      <c r="AA48" s="71"/>
      <c r="AB48" s="23"/>
      <c r="AC48" s="23"/>
      <c r="AD48" s="23"/>
      <c r="AE48" s="23"/>
      <c r="AF48" s="23"/>
      <c r="AG48" s="23"/>
      <c r="AH48" s="70"/>
      <c r="AI48" s="71"/>
      <c r="AJ48" s="23"/>
      <c r="AK48" s="23"/>
      <c r="AL48" s="23"/>
      <c r="AM48" s="23"/>
      <c r="AN48" s="23"/>
      <c r="AO48" s="23"/>
      <c r="AP48" s="70"/>
      <c r="AQ48" s="71"/>
      <c r="AR48" s="23"/>
      <c r="AS48" s="23"/>
      <c r="AT48" s="23"/>
      <c r="AU48" s="23"/>
      <c r="AV48" s="23"/>
      <c r="AW48" s="23"/>
      <c r="AX48" s="70"/>
      <c r="AY48" s="71"/>
      <c r="AZ48" s="23"/>
      <c r="BA48" s="23"/>
      <c r="BB48" s="23"/>
      <c r="BC48" s="23"/>
      <c r="BD48" s="23"/>
      <c r="BE48" s="23"/>
    </row>
    <row r="49" spans="1:57" ht="13.5">
      <c r="A49" s="65" t="s">
        <v>126</v>
      </c>
      <c r="B49" s="65" t="s">
        <v>211</v>
      </c>
      <c r="C49" s="68" t="s">
        <v>212</v>
      </c>
      <c r="D49" s="23">
        <f t="shared" si="0"/>
        <v>0</v>
      </c>
      <c r="E49" s="23">
        <f t="shared" si="0"/>
        <v>26105</v>
      </c>
      <c r="F49" s="23">
        <f t="shared" si="1"/>
        <v>26105</v>
      </c>
      <c r="G49" s="23">
        <f t="shared" si="2"/>
        <v>4837</v>
      </c>
      <c r="H49" s="23">
        <f t="shared" si="2"/>
        <v>10584</v>
      </c>
      <c r="I49" s="23">
        <f t="shared" si="3"/>
        <v>15421</v>
      </c>
      <c r="J49" s="65" t="s">
        <v>222</v>
      </c>
      <c r="K49" s="69" t="s">
        <v>82</v>
      </c>
      <c r="L49" s="23">
        <v>0</v>
      </c>
      <c r="M49" s="23">
        <v>26105</v>
      </c>
      <c r="N49" s="23">
        <v>26105</v>
      </c>
      <c r="O49" s="23">
        <v>4837</v>
      </c>
      <c r="P49" s="23">
        <v>10584</v>
      </c>
      <c r="Q49" s="23">
        <v>15421</v>
      </c>
      <c r="R49" s="70"/>
      <c r="S49" s="71"/>
      <c r="T49" s="23"/>
      <c r="U49" s="23"/>
      <c r="V49" s="23"/>
      <c r="W49" s="23"/>
      <c r="X49" s="23"/>
      <c r="Y49" s="23"/>
      <c r="Z49" s="70"/>
      <c r="AA49" s="71"/>
      <c r="AB49" s="23"/>
      <c r="AC49" s="23"/>
      <c r="AD49" s="23"/>
      <c r="AE49" s="23"/>
      <c r="AF49" s="23"/>
      <c r="AG49" s="23"/>
      <c r="AH49" s="70"/>
      <c r="AI49" s="71"/>
      <c r="AJ49" s="23"/>
      <c r="AK49" s="23"/>
      <c r="AL49" s="23"/>
      <c r="AM49" s="23"/>
      <c r="AN49" s="23"/>
      <c r="AO49" s="23"/>
      <c r="AP49" s="70"/>
      <c r="AQ49" s="71"/>
      <c r="AR49" s="23"/>
      <c r="AS49" s="23"/>
      <c r="AT49" s="23"/>
      <c r="AU49" s="23"/>
      <c r="AV49" s="23"/>
      <c r="AW49" s="23"/>
      <c r="AX49" s="70"/>
      <c r="AY49" s="71"/>
      <c r="AZ49" s="23"/>
      <c r="BA49" s="23"/>
      <c r="BB49" s="23"/>
      <c r="BC49" s="23"/>
      <c r="BD49" s="23"/>
      <c r="BE49" s="23"/>
    </row>
    <row r="50" spans="1:57" ht="13.5">
      <c r="A50" s="65" t="s">
        <v>126</v>
      </c>
      <c r="B50" s="65" t="s">
        <v>213</v>
      </c>
      <c r="C50" s="68" t="s">
        <v>214</v>
      </c>
      <c r="D50" s="23">
        <f t="shared" si="0"/>
        <v>0</v>
      </c>
      <c r="E50" s="23">
        <f t="shared" si="0"/>
        <v>19796</v>
      </c>
      <c r="F50" s="23">
        <f t="shared" si="1"/>
        <v>19796</v>
      </c>
      <c r="G50" s="23">
        <f t="shared" si="2"/>
        <v>3668</v>
      </c>
      <c r="H50" s="23">
        <f t="shared" si="2"/>
        <v>8026</v>
      </c>
      <c r="I50" s="23">
        <f t="shared" si="3"/>
        <v>11694</v>
      </c>
      <c r="J50" s="65" t="s">
        <v>222</v>
      </c>
      <c r="K50" s="69" t="s">
        <v>82</v>
      </c>
      <c r="L50" s="23">
        <v>0</v>
      </c>
      <c r="M50" s="23">
        <v>19796</v>
      </c>
      <c r="N50" s="23">
        <v>19796</v>
      </c>
      <c r="O50" s="23">
        <v>3668</v>
      </c>
      <c r="P50" s="23">
        <v>8026</v>
      </c>
      <c r="Q50" s="23">
        <v>11694</v>
      </c>
      <c r="R50" s="70"/>
      <c r="S50" s="71"/>
      <c r="T50" s="23"/>
      <c r="U50" s="23"/>
      <c r="V50" s="23"/>
      <c r="W50" s="23"/>
      <c r="X50" s="23"/>
      <c r="Y50" s="23"/>
      <c r="Z50" s="70"/>
      <c r="AA50" s="71"/>
      <c r="AB50" s="23"/>
      <c r="AC50" s="23"/>
      <c r="AD50" s="23"/>
      <c r="AE50" s="23"/>
      <c r="AF50" s="23"/>
      <c r="AG50" s="23"/>
      <c r="AH50" s="70"/>
      <c r="AI50" s="71"/>
      <c r="AJ50" s="23"/>
      <c r="AK50" s="23"/>
      <c r="AL50" s="23"/>
      <c r="AM50" s="23"/>
      <c r="AN50" s="23"/>
      <c r="AO50" s="23"/>
      <c r="AP50" s="70"/>
      <c r="AQ50" s="71"/>
      <c r="AR50" s="23"/>
      <c r="AS50" s="23"/>
      <c r="AT50" s="23"/>
      <c r="AU50" s="23"/>
      <c r="AV50" s="23"/>
      <c r="AW50" s="23"/>
      <c r="AX50" s="70"/>
      <c r="AY50" s="71"/>
      <c r="AZ50" s="23"/>
      <c r="BA50" s="23"/>
      <c r="BB50" s="23"/>
      <c r="BC50" s="23"/>
      <c r="BD50" s="23"/>
      <c r="BE50" s="23"/>
    </row>
    <row r="51" spans="1:57" ht="13.5">
      <c r="A51" s="65" t="s">
        <v>126</v>
      </c>
      <c r="B51" s="65" t="s">
        <v>215</v>
      </c>
      <c r="C51" s="68" t="s">
        <v>125</v>
      </c>
      <c r="D51" s="23">
        <f t="shared" si="0"/>
        <v>0</v>
      </c>
      <c r="E51" s="23">
        <f t="shared" si="0"/>
        <v>66401</v>
      </c>
      <c r="F51" s="23">
        <f t="shared" si="1"/>
        <v>66401</v>
      </c>
      <c r="G51" s="23">
        <f t="shared" si="2"/>
        <v>0</v>
      </c>
      <c r="H51" s="23">
        <f t="shared" si="2"/>
        <v>0</v>
      </c>
      <c r="I51" s="23">
        <f t="shared" si="3"/>
        <v>0</v>
      </c>
      <c r="J51" s="65" t="s">
        <v>226</v>
      </c>
      <c r="K51" s="69" t="s">
        <v>81</v>
      </c>
      <c r="L51" s="23">
        <v>0</v>
      </c>
      <c r="M51" s="23">
        <v>66401</v>
      </c>
      <c r="N51" s="23">
        <v>66401</v>
      </c>
      <c r="O51" s="23">
        <v>0</v>
      </c>
      <c r="P51" s="23">
        <v>0</v>
      </c>
      <c r="Q51" s="23">
        <v>0</v>
      </c>
      <c r="R51" s="70"/>
      <c r="S51" s="71"/>
      <c r="T51" s="23"/>
      <c r="U51" s="23"/>
      <c r="V51" s="23"/>
      <c r="W51" s="23"/>
      <c r="X51" s="23"/>
      <c r="Y51" s="23"/>
      <c r="Z51" s="70"/>
      <c r="AA51" s="71"/>
      <c r="AB51" s="23"/>
      <c r="AC51" s="23"/>
      <c r="AD51" s="23"/>
      <c r="AE51" s="23"/>
      <c r="AF51" s="23"/>
      <c r="AG51" s="23"/>
      <c r="AH51" s="70"/>
      <c r="AI51" s="71"/>
      <c r="AJ51" s="23"/>
      <c r="AK51" s="23"/>
      <c r="AL51" s="23"/>
      <c r="AM51" s="23"/>
      <c r="AN51" s="23"/>
      <c r="AO51" s="23"/>
      <c r="AP51" s="70"/>
      <c r="AQ51" s="71"/>
      <c r="AR51" s="23"/>
      <c r="AS51" s="23"/>
      <c r="AT51" s="23"/>
      <c r="AU51" s="23"/>
      <c r="AV51" s="23"/>
      <c r="AW51" s="23"/>
      <c r="AX51" s="70"/>
      <c r="AY51" s="71"/>
      <c r="AZ51" s="23"/>
      <c r="BA51" s="23"/>
      <c r="BB51" s="23"/>
      <c r="BC51" s="23"/>
      <c r="BD51" s="23"/>
      <c r="BE51" s="23"/>
    </row>
    <row r="52" spans="1:57" ht="13.5">
      <c r="A52" s="65" t="s">
        <v>126</v>
      </c>
      <c r="B52" s="65" t="s">
        <v>216</v>
      </c>
      <c r="C52" s="68" t="s">
        <v>217</v>
      </c>
      <c r="D52" s="23">
        <f t="shared" si="0"/>
        <v>0</v>
      </c>
      <c r="E52" s="23">
        <f t="shared" si="0"/>
        <v>72035</v>
      </c>
      <c r="F52" s="23">
        <f t="shared" si="1"/>
        <v>72035</v>
      </c>
      <c r="G52" s="23">
        <f t="shared" si="2"/>
        <v>0</v>
      </c>
      <c r="H52" s="23">
        <f t="shared" si="2"/>
        <v>0</v>
      </c>
      <c r="I52" s="23">
        <f t="shared" si="3"/>
        <v>0</v>
      </c>
      <c r="J52" s="65" t="s">
        <v>226</v>
      </c>
      <c r="K52" s="69" t="s">
        <v>81</v>
      </c>
      <c r="L52" s="23">
        <v>0</v>
      </c>
      <c r="M52" s="23">
        <v>72035</v>
      </c>
      <c r="N52" s="23">
        <v>72035</v>
      </c>
      <c r="O52" s="23">
        <v>0</v>
      </c>
      <c r="P52" s="23">
        <v>0</v>
      </c>
      <c r="Q52" s="23">
        <v>0</v>
      </c>
      <c r="R52" s="70"/>
      <c r="S52" s="71"/>
      <c r="T52" s="23"/>
      <c r="U52" s="23"/>
      <c r="V52" s="23"/>
      <c r="W52" s="23"/>
      <c r="X52" s="23"/>
      <c r="Y52" s="23"/>
      <c r="Z52" s="70"/>
      <c r="AA52" s="71"/>
      <c r="AB52" s="23"/>
      <c r="AC52" s="23"/>
      <c r="AD52" s="23"/>
      <c r="AE52" s="23"/>
      <c r="AF52" s="23"/>
      <c r="AG52" s="23"/>
      <c r="AH52" s="70"/>
      <c r="AI52" s="71"/>
      <c r="AJ52" s="23"/>
      <c r="AK52" s="23"/>
      <c r="AL52" s="23"/>
      <c r="AM52" s="23"/>
      <c r="AN52" s="23"/>
      <c r="AO52" s="23"/>
      <c r="AP52" s="70"/>
      <c r="AQ52" s="71"/>
      <c r="AR52" s="23"/>
      <c r="AS52" s="23"/>
      <c r="AT52" s="23"/>
      <c r="AU52" s="23"/>
      <c r="AV52" s="23"/>
      <c r="AW52" s="23"/>
      <c r="AX52" s="70"/>
      <c r="AY52" s="71"/>
      <c r="AZ52" s="23"/>
      <c r="BA52" s="23"/>
      <c r="BB52" s="23"/>
      <c r="BC52" s="23"/>
      <c r="BD52" s="23"/>
      <c r="BE52" s="23"/>
    </row>
    <row r="53" spans="1:57" ht="13.5">
      <c r="A53" s="113" t="s">
        <v>88</v>
      </c>
      <c r="B53" s="114"/>
      <c r="C53" s="114"/>
      <c r="D53" s="72">
        <f aca="true" t="shared" si="4" ref="D53:I53">SUM(D6:D52)</f>
        <v>98249</v>
      </c>
      <c r="E53" s="72">
        <f t="shared" si="4"/>
        <v>2122584</v>
      </c>
      <c r="F53" s="72">
        <f t="shared" si="4"/>
        <v>2220833</v>
      </c>
      <c r="G53" s="72">
        <f t="shared" si="4"/>
        <v>181251</v>
      </c>
      <c r="H53" s="72">
        <f t="shared" si="4"/>
        <v>1090374</v>
      </c>
      <c r="I53" s="72">
        <f t="shared" si="4"/>
        <v>1271625</v>
      </c>
      <c r="J53" s="65" t="s">
        <v>83</v>
      </c>
      <c r="K53" s="69" t="s">
        <v>83</v>
      </c>
      <c r="L53" s="23">
        <f aca="true" t="shared" si="5" ref="L53:Q53">SUM(L6:L52)</f>
        <v>98249</v>
      </c>
      <c r="M53" s="23">
        <f t="shared" si="5"/>
        <v>2122584</v>
      </c>
      <c r="N53" s="23">
        <f t="shared" si="5"/>
        <v>2220833</v>
      </c>
      <c r="O53" s="23">
        <f t="shared" si="5"/>
        <v>133725</v>
      </c>
      <c r="P53" s="23">
        <f t="shared" si="5"/>
        <v>827793</v>
      </c>
      <c r="Q53" s="23">
        <f t="shared" si="5"/>
        <v>961518</v>
      </c>
      <c r="R53" s="70" t="s">
        <v>83</v>
      </c>
      <c r="S53" s="70" t="s">
        <v>83</v>
      </c>
      <c r="T53" s="23">
        <f aca="true" t="shared" si="6" ref="T53:Y53">SUM(T6:T52)</f>
        <v>0</v>
      </c>
      <c r="U53" s="23">
        <f t="shared" si="6"/>
        <v>0</v>
      </c>
      <c r="V53" s="23">
        <f t="shared" si="6"/>
        <v>0</v>
      </c>
      <c r="W53" s="23">
        <f t="shared" si="6"/>
        <v>47526</v>
      </c>
      <c r="X53" s="23">
        <f t="shared" si="6"/>
        <v>262581</v>
      </c>
      <c r="Y53" s="23">
        <f t="shared" si="6"/>
        <v>310107</v>
      </c>
      <c r="Z53" s="70" t="s">
        <v>83</v>
      </c>
      <c r="AA53" s="70" t="s">
        <v>83</v>
      </c>
      <c r="AB53" s="23">
        <f aca="true" t="shared" si="7" ref="AB53:AG53">SUM(AB6:AB52)</f>
        <v>0</v>
      </c>
      <c r="AC53" s="23">
        <f t="shared" si="7"/>
        <v>0</v>
      </c>
      <c r="AD53" s="23">
        <f t="shared" si="7"/>
        <v>0</v>
      </c>
      <c r="AE53" s="23">
        <f t="shared" si="7"/>
        <v>0</v>
      </c>
      <c r="AF53" s="23">
        <f t="shared" si="7"/>
        <v>0</v>
      </c>
      <c r="AG53" s="23">
        <f t="shared" si="7"/>
        <v>0</v>
      </c>
      <c r="AH53" s="70" t="s">
        <v>83</v>
      </c>
      <c r="AI53" s="70" t="s">
        <v>83</v>
      </c>
      <c r="AJ53" s="23">
        <f aca="true" t="shared" si="8" ref="AJ53:AO53">SUM(AJ6:AJ52)</f>
        <v>0</v>
      </c>
      <c r="AK53" s="23">
        <f t="shared" si="8"/>
        <v>0</v>
      </c>
      <c r="AL53" s="23">
        <f t="shared" si="8"/>
        <v>0</v>
      </c>
      <c r="AM53" s="23">
        <f t="shared" si="8"/>
        <v>0</v>
      </c>
      <c r="AN53" s="23">
        <f t="shared" si="8"/>
        <v>0</v>
      </c>
      <c r="AO53" s="23">
        <f t="shared" si="8"/>
        <v>0</v>
      </c>
      <c r="AP53" s="70" t="s">
        <v>83</v>
      </c>
      <c r="AQ53" s="70" t="s">
        <v>83</v>
      </c>
      <c r="AR53" s="23">
        <f aca="true" t="shared" si="9" ref="AR53:AW53">SUM(AR6:AR52)</f>
        <v>0</v>
      </c>
      <c r="AS53" s="23">
        <f t="shared" si="9"/>
        <v>0</v>
      </c>
      <c r="AT53" s="23">
        <f t="shared" si="9"/>
        <v>0</v>
      </c>
      <c r="AU53" s="23">
        <f t="shared" si="9"/>
        <v>0</v>
      </c>
      <c r="AV53" s="23">
        <f t="shared" si="9"/>
        <v>0</v>
      </c>
      <c r="AW53" s="23">
        <f t="shared" si="9"/>
        <v>0</v>
      </c>
      <c r="AX53" s="70" t="s">
        <v>83</v>
      </c>
      <c r="AY53" s="70" t="s">
        <v>83</v>
      </c>
      <c r="AZ53" s="23">
        <f aca="true" t="shared" si="10" ref="AZ53:BE53">SUM(AZ6:AZ52)</f>
        <v>0</v>
      </c>
      <c r="BA53" s="23">
        <f t="shared" si="10"/>
        <v>0</v>
      </c>
      <c r="BB53" s="23">
        <f t="shared" si="10"/>
        <v>0</v>
      </c>
      <c r="BC53" s="23">
        <f t="shared" si="10"/>
        <v>0</v>
      </c>
      <c r="BD53" s="23">
        <f t="shared" si="10"/>
        <v>0</v>
      </c>
      <c r="BE53" s="23">
        <f t="shared" si="10"/>
        <v>0</v>
      </c>
    </row>
  </sheetData>
  <mergeCells count="16">
    <mergeCell ref="S3:S5"/>
    <mergeCell ref="Z3:Z5"/>
    <mergeCell ref="A2:A5"/>
    <mergeCell ref="B2:B5"/>
    <mergeCell ref="C2:C5"/>
    <mergeCell ref="J3:J5"/>
    <mergeCell ref="AQ3:AQ5"/>
    <mergeCell ref="AX3:AX5"/>
    <mergeCell ref="AY3:AY5"/>
    <mergeCell ref="A53:C53"/>
    <mergeCell ref="AA3:AA5"/>
    <mergeCell ref="AH3:AH5"/>
    <mergeCell ref="AI3:AI5"/>
    <mergeCell ref="AP3:AP5"/>
    <mergeCell ref="K3:K5"/>
    <mergeCell ref="R3:R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2"/>
  <headerFooter alignWithMargins="0">
    <oddHeader>&amp;L&amp;16廃棄物処理事業経費【組合分担金】（平成１２年度実績）&amp;R&amp;D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1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73" customWidth="1"/>
    <col min="2" max="2" width="6.625" style="73" customWidth="1"/>
    <col min="3" max="3" width="35.625" style="73" customWidth="1"/>
    <col min="4" max="5" width="14.625" style="73" customWidth="1"/>
    <col min="6" max="6" width="6.625" style="53" customWidth="1"/>
    <col min="7" max="7" width="12.625" style="53" customWidth="1"/>
    <col min="8" max="9" width="10.625" style="54" customWidth="1"/>
    <col min="10" max="10" width="6.625" style="53" customWidth="1"/>
    <col min="11" max="11" width="12.625" style="53" customWidth="1"/>
    <col min="12" max="13" width="10.625" style="54" customWidth="1"/>
    <col min="14" max="14" width="6.625" style="53" customWidth="1"/>
    <col min="15" max="15" width="12.625" style="53" customWidth="1"/>
    <col min="16" max="17" width="10.625" style="54" customWidth="1"/>
    <col min="18" max="18" width="6.625" style="53" customWidth="1"/>
    <col min="19" max="19" width="12.625" style="53" customWidth="1"/>
    <col min="20" max="21" width="10.625" style="54" customWidth="1"/>
    <col min="22" max="22" width="6.625" style="53" customWidth="1"/>
    <col min="23" max="23" width="12.625" style="53" customWidth="1"/>
    <col min="24" max="25" width="10.625" style="54" customWidth="1"/>
    <col min="26" max="26" width="6.625" style="53" customWidth="1"/>
    <col min="27" max="27" width="12.625" style="53" customWidth="1"/>
    <col min="28" max="29" width="10.625" style="54" customWidth="1"/>
    <col min="30" max="30" width="6.625" style="53" customWidth="1"/>
    <col min="31" max="31" width="12.625" style="53" customWidth="1"/>
    <col min="32" max="33" width="10.625" style="54" customWidth="1"/>
    <col min="34" max="34" width="6.625" style="53" customWidth="1"/>
    <col min="35" max="35" width="12.625" style="53" customWidth="1"/>
    <col min="36" max="37" width="10.625" style="54" customWidth="1"/>
    <col min="38" max="38" width="6.625" style="53" customWidth="1"/>
    <col min="39" max="39" width="12.625" style="53" customWidth="1"/>
    <col min="40" max="41" width="10.625" style="54" customWidth="1"/>
    <col min="42" max="42" width="6.625" style="53" customWidth="1"/>
    <col min="43" max="43" width="12.625" style="53" customWidth="1"/>
    <col min="44" max="45" width="10.625" style="54" customWidth="1"/>
    <col min="46" max="46" width="6.625" style="53" customWidth="1"/>
    <col min="47" max="47" width="12.625" style="53" customWidth="1"/>
    <col min="48" max="49" width="10.625" style="54" customWidth="1"/>
    <col min="50" max="50" width="6.625" style="53" customWidth="1"/>
    <col min="51" max="51" width="12.625" style="53" customWidth="1"/>
    <col min="52" max="53" width="10.625" style="54" customWidth="1"/>
    <col min="54" max="54" width="6.625" style="53" customWidth="1"/>
    <col min="55" max="55" width="12.625" style="53" customWidth="1"/>
    <col min="56" max="57" width="10.625" style="54" customWidth="1"/>
    <col min="58" max="58" width="6.625" style="53" customWidth="1"/>
    <col min="59" max="59" width="12.625" style="53" customWidth="1"/>
    <col min="60" max="61" width="10.625" style="54" customWidth="1"/>
    <col min="62" max="62" width="6.625" style="53" customWidth="1"/>
    <col min="63" max="63" width="12.625" style="53" customWidth="1"/>
    <col min="64" max="65" width="10.625" style="54" customWidth="1"/>
    <col min="66" max="66" width="6.625" style="53" customWidth="1"/>
    <col min="67" max="67" width="12.625" style="53" customWidth="1"/>
    <col min="68" max="69" width="10.625" style="54" customWidth="1"/>
    <col min="70" max="70" width="6.625" style="53" customWidth="1"/>
    <col min="71" max="71" width="12.625" style="53" customWidth="1"/>
    <col min="72" max="73" width="10.625" style="54" customWidth="1"/>
    <col min="74" max="74" width="6.625" style="53" customWidth="1"/>
    <col min="75" max="75" width="12.625" style="53" customWidth="1"/>
    <col min="76" max="77" width="10.625" style="54" customWidth="1"/>
    <col min="78" max="78" width="6.625" style="53" customWidth="1"/>
    <col min="79" max="79" width="12.625" style="53" customWidth="1"/>
    <col min="80" max="81" width="10.625" style="54" customWidth="1"/>
    <col min="82" max="82" width="6.625" style="53" customWidth="1"/>
    <col min="83" max="83" width="12.625" style="53" customWidth="1"/>
    <col min="84" max="85" width="10.625" style="54" customWidth="1"/>
    <col min="86" max="86" width="6.625" style="53" customWidth="1"/>
    <col min="87" max="87" width="12.625" style="53" customWidth="1"/>
    <col min="88" max="89" width="10.625" style="54" customWidth="1"/>
    <col min="90" max="90" width="6.625" style="53" customWidth="1"/>
    <col min="91" max="91" width="12.625" style="53" customWidth="1"/>
    <col min="92" max="93" width="10.625" style="54" customWidth="1"/>
    <col min="94" max="94" width="6.625" style="53" customWidth="1"/>
    <col min="95" max="95" width="12.625" style="53" customWidth="1"/>
    <col min="96" max="97" width="10.625" style="54" customWidth="1"/>
    <col min="98" max="98" width="6.625" style="53" customWidth="1"/>
    <col min="99" max="99" width="12.625" style="53" customWidth="1"/>
    <col min="100" max="101" width="10.625" style="54" customWidth="1"/>
    <col min="102" max="102" width="6.625" style="53" customWidth="1"/>
    <col min="103" max="103" width="12.625" style="53" customWidth="1"/>
    <col min="104" max="105" width="10.625" style="54" customWidth="1"/>
    <col min="106" max="106" width="6.625" style="53" customWidth="1"/>
    <col min="107" max="107" width="12.625" style="53" customWidth="1"/>
    <col min="108" max="109" width="10.625" style="54" customWidth="1"/>
    <col min="110" max="110" width="6.625" style="53" customWidth="1"/>
    <col min="111" max="111" width="12.625" style="53" customWidth="1"/>
    <col min="112" max="113" width="10.625" style="54" customWidth="1"/>
    <col min="114" max="114" width="6.625" style="53" customWidth="1"/>
    <col min="115" max="115" width="12.625" style="53" customWidth="1"/>
    <col min="116" max="117" width="10.625" style="54" customWidth="1"/>
    <col min="118" max="118" width="6.625" style="53" customWidth="1"/>
    <col min="119" max="119" width="12.625" style="53" customWidth="1"/>
    <col min="120" max="121" width="10.625" style="54" customWidth="1"/>
    <col min="122" max="122" width="6.625" style="53" customWidth="1"/>
    <col min="123" max="123" width="12.625" style="53" customWidth="1"/>
    <col min="124" max="125" width="10.625" style="54" customWidth="1"/>
  </cols>
  <sheetData>
    <row r="1" spans="1:5" ht="17.25">
      <c r="A1" s="1" t="s">
        <v>75</v>
      </c>
      <c r="B1" s="74"/>
      <c r="C1" s="1"/>
      <c r="D1" s="1"/>
      <c r="E1" s="1"/>
    </row>
    <row r="2" spans="1:125" s="2" customFormat="1" ht="13.5">
      <c r="A2" s="110" t="s">
        <v>89</v>
      </c>
      <c r="B2" s="116" t="s">
        <v>84</v>
      </c>
      <c r="C2" s="119" t="s">
        <v>6</v>
      </c>
      <c r="D2" s="56" t="s">
        <v>7</v>
      </c>
      <c r="E2" s="57"/>
      <c r="F2" s="56" t="s">
        <v>8</v>
      </c>
      <c r="G2" s="58"/>
      <c r="H2" s="58"/>
      <c r="I2" s="59"/>
      <c r="J2" s="56" t="s">
        <v>9</v>
      </c>
      <c r="K2" s="58"/>
      <c r="L2" s="58"/>
      <c r="M2" s="59"/>
      <c r="N2" s="56" t="s">
        <v>10</v>
      </c>
      <c r="O2" s="58"/>
      <c r="P2" s="58"/>
      <c r="Q2" s="59"/>
      <c r="R2" s="56" t="s">
        <v>11</v>
      </c>
      <c r="S2" s="58"/>
      <c r="T2" s="58"/>
      <c r="U2" s="59"/>
      <c r="V2" s="56" t="s">
        <v>12</v>
      </c>
      <c r="W2" s="58"/>
      <c r="X2" s="58"/>
      <c r="Y2" s="59"/>
      <c r="Z2" s="56" t="s">
        <v>13</v>
      </c>
      <c r="AA2" s="58"/>
      <c r="AB2" s="58"/>
      <c r="AC2" s="59"/>
      <c r="AD2" s="56" t="s">
        <v>14</v>
      </c>
      <c r="AE2" s="58"/>
      <c r="AF2" s="58"/>
      <c r="AG2" s="59"/>
      <c r="AH2" s="56" t="s">
        <v>15</v>
      </c>
      <c r="AI2" s="58"/>
      <c r="AJ2" s="58"/>
      <c r="AK2" s="59"/>
      <c r="AL2" s="56" t="s">
        <v>16</v>
      </c>
      <c r="AM2" s="58"/>
      <c r="AN2" s="58"/>
      <c r="AO2" s="59"/>
      <c r="AP2" s="56" t="s">
        <v>17</v>
      </c>
      <c r="AQ2" s="58"/>
      <c r="AR2" s="58"/>
      <c r="AS2" s="59"/>
      <c r="AT2" s="56" t="s">
        <v>18</v>
      </c>
      <c r="AU2" s="58"/>
      <c r="AV2" s="58"/>
      <c r="AW2" s="59"/>
      <c r="AX2" s="56" t="s">
        <v>19</v>
      </c>
      <c r="AY2" s="58"/>
      <c r="AZ2" s="58"/>
      <c r="BA2" s="59"/>
      <c r="BB2" s="56" t="s">
        <v>20</v>
      </c>
      <c r="BC2" s="58"/>
      <c r="BD2" s="58"/>
      <c r="BE2" s="59"/>
      <c r="BF2" s="56" t="s">
        <v>21</v>
      </c>
      <c r="BG2" s="58"/>
      <c r="BH2" s="58"/>
      <c r="BI2" s="59"/>
      <c r="BJ2" s="56" t="s">
        <v>22</v>
      </c>
      <c r="BK2" s="58"/>
      <c r="BL2" s="58"/>
      <c r="BM2" s="59"/>
      <c r="BN2" s="56" t="s">
        <v>23</v>
      </c>
      <c r="BO2" s="58"/>
      <c r="BP2" s="58"/>
      <c r="BQ2" s="59"/>
      <c r="BR2" s="56" t="s">
        <v>24</v>
      </c>
      <c r="BS2" s="58"/>
      <c r="BT2" s="58"/>
      <c r="BU2" s="59"/>
      <c r="BV2" s="56" t="s">
        <v>25</v>
      </c>
      <c r="BW2" s="58"/>
      <c r="BX2" s="58"/>
      <c r="BY2" s="59"/>
      <c r="BZ2" s="56" t="s">
        <v>26</v>
      </c>
      <c r="CA2" s="58"/>
      <c r="CB2" s="58"/>
      <c r="CC2" s="59"/>
      <c r="CD2" s="56" t="s">
        <v>27</v>
      </c>
      <c r="CE2" s="58"/>
      <c r="CF2" s="58"/>
      <c r="CG2" s="59"/>
      <c r="CH2" s="56" t="s">
        <v>28</v>
      </c>
      <c r="CI2" s="58"/>
      <c r="CJ2" s="58"/>
      <c r="CK2" s="59"/>
      <c r="CL2" s="56" t="s">
        <v>29</v>
      </c>
      <c r="CM2" s="58"/>
      <c r="CN2" s="58"/>
      <c r="CO2" s="59"/>
      <c r="CP2" s="56" t="s">
        <v>30</v>
      </c>
      <c r="CQ2" s="58"/>
      <c r="CR2" s="58"/>
      <c r="CS2" s="59"/>
      <c r="CT2" s="56" t="s">
        <v>31</v>
      </c>
      <c r="CU2" s="58"/>
      <c r="CV2" s="58"/>
      <c r="CW2" s="59"/>
      <c r="CX2" s="56" t="s">
        <v>32</v>
      </c>
      <c r="CY2" s="58"/>
      <c r="CZ2" s="58"/>
      <c r="DA2" s="59"/>
      <c r="DB2" s="56" t="s">
        <v>33</v>
      </c>
      <c r="DC2" s="58"/>
      <c r="DD2" s="58"/>
      <c r="DE2" s="59"/>
      <c r="DF2" s="56" t="s">
        <v>34</v>
      </c>
      <c r="DG2" s="58"/>
      <c r="DH2" s="58"/>
      <c r="DI2" s="59"/>
      <c r="DJ2" s="56" t="s">
        <v>35</v>
      </c>
      <c r="DK2" s="58"/>
      <c r="DL2" s="58"/>
      <c r="DM2" s="59"/>
      <c r="DN2" s="56" t="s">
        <v>36</v>
      </c>
      <c r="DO2" s="58"/>
      <c r="DP2" s="58"/>
      <c r="DQ2" s="59"/>
      <c r="DR2" s="56" t="s">
        <v>37</v>
      </c>
      <c r="DS2" s="58"/>
      <c r="DT2" s="58"/>
      <c r="DU2" s="59"/>
    </row>
    <row r="3" spans="1:125" s="2" customFormat="1" ht="13.5" customHeight="1">
      <c r="A3" s="111"/>
      <c r="B3" s="117"/>
      <c r="C3" s="111"/>
      <c r="D3" s="75" t="s">
        <v>85</v>
      </c>
      <c r="E3" s="45" t="s">
        <v>237</v>
      </c>
      <c r="F3" s="122" t="s">
        <v>39</v>
      </c>
      <c r="G3" s="120" t="s">
        <v>38</v>
      </c>
      <c r="H3" s="75" t="s">
        <v>86</v>
      </c>
      <c r="I3" s="45" t="s">
        <v>237</v>
      </c>
      <c r="J3" s="122" t="s">
        <v>39</v>
      </c>
      <c r="K3" s="120" t="s">
        <v>38</v>
      </c>
      <c r="L3" s="75" t="s">
        <v>86</v>
      </c>
      <c r="M3" s="45" t="s">
        <v>237</v>
      </c>
      <c r="N3" s="122" t="s">
        <v>39</v>
      </c>
      <c r="O3" s="120" t="s">
        <v>38</v>
      </c>
      <c r="P3" s="75" t="s">
        <v>86</v>
      </c>
      <c r="Q3" s="45" t="s">
        <v>237</v>
      </c>
      <c r="R3" s="122" t="s">
        <v>39</v>
      </c>
      <c r="S3" s="120" t="s">
        <v>38</v>
      </c>
      <c r="T3" s="75" t="s">
        <v>86</v>
      </c>
      <c r="U3" s="45" t="s">
        <v>237</v>
      </c>
      <c r="V3" s="122" t="s">
        <v>39</v>
      </c>
      <c r="W3" s="120" t="s">
        <v>38</v>
      </c>
      <c r="X3" s="75" t="s">
        <v>86</v>
      </c>
      <c r="Y3" s="45" t="s">
        <v>237</v>
      </c>
      <c r="Z3" s="122" t="s">
        <v>39</v>
      </c>
      <c r="AA3" s="120" t="s">
        <v>38</v>
      </c>
      <c r="AB3" s="75" t="s">
        <v>86</v>
      </c>
      <c r="AC3" s="45" t="s">
        <v>237</v>
      </c>
      <c r="AD3" s="122" t="s">
        <v>39</v>
      </c>
      <c r="AE3" s="120" t="s">
        <v>38</v>
      </c>
      <c r="AF3" s="75" t="s">
        <v>86</v>
      </c>
      <c r="AG3" s="45" t="s">
        <v>237</v>
      </c>
      <c r="AH3" s="122" t="s">
        <v>39</v>
      </c>
      <c r="AI3" s="120" t="s">
        <v>38</v>
      </c>
      <c r="AJ3" s="75" t="s">
        <v>86</v>
      </c>
      <c r="AK3" s="45" t="s">
        <v>237</v>
      </c>
      <c r="AL3" s="122" t="s">
        <v>39</v>
      </c>
      <c r="AM3" s="120" t="s">
        <v>38</v>
      </c>
      <c r="AN3" s="75" t="s">
        <v>86</v>
      </c>
      <c r="AO3" s="45" t="s">
        <v>237</v>
      </c>
      <c r="AP3" s="122" t="s">
        <v>39</v>
      </c>
      <c r="AQ3" s="120" t="s">
        <v>38</v>
      </c>
      <c r="AR3" s="75" t="s">
        <v>86</v>
      </c>
      <c r="AS3" s="45" t="s">
        <v>237</v>
      </c>
      <c r="AT3" s="122" t="s">
        <v>39</v>
      </c>
      <c r="AU3" s="120" t="s">
        <v>38</v>
      </c>
      <c r="AV3" s="75" t="s">
        <v>86</v>
      </c>
      <c r="AW3" s="45" t="s">
        <v>237</v>
      </c>
      <c r="AX3" s="122" t="s">
        <v>39</v>
      </c>
      <c r="AY3" s="120" t="s">
        <v>38</v>
      </c>
      <c r="AZ3" s="75" t="s">
        <v>86</v>
      </c>
      <c r="BA3" s="45" t="s">
        <v>237</v>
      </c>
      <c r="BB3" s="122" t="s">
        <v>39</v>
      </c>
      <c r="BC3" s="120" t="s">
        <v>38</v>
      </c>
      <c r="BD3" s="75" t="s">
        <v>86</v>
      </c>
      <c r="BE3" s="45" t="s">
        <v>237</v>
      </c>
      <c r="BF3" s="122" t="s">
        <v>39</v>
      </c>
      <c r="BG3" s="120" t="s">
        <v>38</v>
      </c>
      <c r="BH3" s="75" t="s">
        <v>86</v>
      </c>
      <c r="BI3" s="45" t="s">
        <v>237</v>
      </c>
      <c r="BJ3" s="122" t="s">
        <v>39</v>
      </c>
      <c r="BK3" s="120" t="s">
        <v>38</v>
      </c>
      <c r="BL3" s="75" t="s">
        <v>86</v>
      </c>
      <c r="BM3" s="45" t="s">
        <v>237</v>
      </c>
      <c r="BN3" s="122" t="s">
        <v>39</v>
      </c>
      <c r="BO3" s="120" t="s">
        <v>38</v>
      </c>
      <c r="BP3" s="75" t="s">
        <v>86</v>
      </c>
      <c r="BQ3" s="45" t="s">
        <v>237</v>
      </c>
      <c r="BR3" s="122" t="s">
        <v>39</v>
      </c>
      <c r="BS3" s="120" t="s">
        <v>38</v>
      </c>
      <c r="BT3" s="75" t="s">
        <v>86</v>
      </c>
      <c r="BU3" s="45" t="s">
        <v>237</v>
      </c>
      <c r="BV3" s="122" t="s">
        <v>39</v>
      </c>
      <c r="BW3" s="120" t="s">
        <v>38</v>
      </c>
      <c r="BX3" s="75" t="s">
        <v>86</v>
      </c>
      <c r="BY3" s="45" t="s">
        <v>237</v>
      </c>
      <c r="BZ3" s="122" t="s">
        <v>39</v>
      </c>
      <c r="CA3" s="120" t="s">
        <v>38</v>
      </c>
      <c r="CB3" s="75" t="s">
        <v>86</v>
      </c>
      <c r="CC3" s="45" t="s">
        <v>237</v>
      </c>
      <c r="CD3" s="122" t="s">
        <v>39</v>
      </c>
      <c r="CE3" s="120" t="s">
        <v>38</v>
      </c>
      <c r="CF3" s="75" t="s">
        <v>86</v>
      </c>
      <c r="CG3" s="45" t="s">
        <v>237</v>
      </c>
      <c r="CH3" s="122" t="s">
        <v>39</v>
      </c>
      <c r="CI3" s="120" t="s">
        <v>38</v>
      </c>
      <c r="CJ3" s="75" t="s">
        <v>86</v>
      </c>
      <c r="CK3" s="45" t="s">
        <v>237</v>
      </c>
      <c r="CL3" s="122" t="s">
        <v>39</v>
      </c>
      <c r="CM3" s="120" t="s">
        <v>38</v>
      </c>
      <c r="CN3" s="75" t="s">
        <v>86</v>
      </c>
      <c r="CO3" s="45" t="s">
        <v>237</v>
      </c>
      <c r="CP3" s="122" t="s">
        <v>39</v>
      </c>
      <c r="CQ3" s="120" t="s">
        <v>38</v>
      </c>
      <c r="CR3" s="75" t="s">
        <v>86</v>
      </c>
      <c r="CS3" s="45" t="s">
        <v>237</v>
      </c>
      <c r="CT3" s="122" t="s">
        <v>39</v>
      </c>
      <c r="CU3" s="120" t="s">
        <v>38</v>
      </c>
      <c r="CV3" s="75" t="s">
        <v>86</v>
      </c>
      <c r="CW3" s="45" t="s">
        <v>237</v>
      </c>
      <c r="CX3" s="122" t="s">
        <v>39</v>
      </c>
      <c r="CY3" s="120" t="s">
        <v>38</v>
      </c>
      <c r="CZ3" s="75" t="s">
        <v>86</v>
      </c>
      <c r="DA3" s="45" t="s">
        <v>237</v>
      </c>
      <c r="DB3" s="122" t="s">
        <v>39</v>
      </c>
      <c r="DC3" s="120" t="s">
        <v>38</v>
      </c>
      <c r="DD3" s="75" t="s">
        <v>86</v>
      </c>
      <c r="DE3" s="45" t="s">
        <v>237</v>
      </c>
      <c r="DF3" s="122" t="s">
        <v>39</v>
      </c>
      <c r="DG3" s="120" t="s">
        <v>38</v>
      </c>
      <c r="DH3" s="75" t="s">
        <v>86</v>
      </c>
      <c r="DI3" s="45" t="s">
        <v>237</v>
      </c>
      <c r="DJ3" s="122" t="s">
        <v>39</v>
      </c>
      <c r="DK3" s="120" t="s">
        <v>38</v>
      </c>
      <c r="DL3" s="75" t="s">
        <v>86</v>
      </c>
      <c r="DM3" s="45" t="s">
        <v>237</v>
      </c>
      <c r="DN3" s="122" t="s">
        <v>39</v>
      </c>
      <c r="DO3" s="120" t="s">
        <v>38</v>
      </c>
      <c r="DP3" s="75" t="s">
        <v>86</v>
      </c>
      <c r="DQ3" s="45" t="s">
        <v>237</v>
      </c>
      <c r="DR3" s="122" t="s">
        <v>39</v>
      </c>
      <c r="DS3" s="120" t="s">
        <v>38</v>
      </c>
      <c r="DT3" s="75" t="s">
        <v>86</v>
      </c>
      <c r="DU3" s="45" t="s">
        <v>237</v>
      </c>
    </row>
    <row r="4" spans="1:125" s="2" customFormat="1" ht="13.5">
      <c r="A4" s="111"/>
      <c r="B4" s="117"/>
      <c r="C4" s="111"/>
      <c r="D4" s="64" t="s">
        <v>246</v>
      </c>
      <c r="E4" s="76" t="s">
        <v>246</v>
      </c>
      <c r="F4" s="123"/>
      <c r="G4" s="121"/>
      <c r="H4" s="64" t="s">
        <v>246</v>
      </c>
      <c r="I4" s="76" t="s">
        <v>246</v>
      </c>
      <c r="J4" s="123"/>
      <c r="K4" s="121"/>
      <c r="L4" s="64" t="s">
        <v>246</v>
      </c>
      <c r="M4" s="76" t="s">
        <v>246</v>
      </c>
      <c r="N4" s="123"/>
      <c r="O4" s="121"/>
      <c r="P4" s="64" t="s">
        <v>246</v>
      </c>
      <c r="Q4" s="76" t="s">
        <v>246</v>
      </c>
      <c r="R4" s="123"/>
      <c r="S4" s="121"/>
      <c r="T4" s="64" t="s">
        <v>246</v>
      </c>
      <c r="U4" s="76" t="s">
        <v>246</v>
      </c>
      <c r="V4" s="123"/>
      <c r="W4" s="121"/>
      <c r="X4" s="64" t="s">
        <v>246</v>
      </c>
      <c r="Y4" s="76" t="s">
        <v>246</v>
      </c>
      <c r="Z4" s="123"/>
      <c r="AA4" s="121"/>
      <c r="AB4" s="64" t="s">
        <v>246</v>
      </c>
      <c r="AC4" s="76" t="s">
        <v>246</v>
      </c>
      <c r="AD4" s="123"/>
      <c r="AE4" s="121"/>
      <c r="AF4" s="64" t="s">
        <v>246</v>
      </c>
      <c r="AG4" s="76" t="s">
        <v>246</v>
      </c>
      <c r="AH4" s="123"/>
      <c r="AI4" s="121"/>
      <c r="AJ4" s="64" t="s">
        <v>246</v>
      </c>
      <c r="AK4" s="76" t="s">
        <v>246</v>
      </c>
      <c r="AL4" s="123"/>
      <c r="AM4" s="121"/>
      <c r="AN4" s="64" t="s">
        <v>246</v>
      </c>
      <c r="AO4" s="76" t="s">
        <v>246</v>
      </c>
      <c r="AP4" s="123"/>
      <c r="AQ4" s="121"/>
      <c r="AR4" s="64" t="s">
        <v>246</v>
      </c>
      <c r="AS4" s="76" t="s">
        <v>246</v>
      </c>
      <c r="AT4" s="123"/>
      <c r="AU4" s="121"/>
      <c r="AV4" s="64" t="s">
        <v>246</v>
      </c>
      <c r="AW4" s="76" t="s">
        <v>246</v>
      </c>
      <c r="AX4" s="123"/>
      <c r="AY4" s="121"/>
      <c r="AZ4" s="64" t="s">
        <v>246</v>
      </c>
      <c r="BA4" s="76" t="s">
        <v>246</v>
      </c>
      <c r="BB4" s="123"/>
      <c r="BC4" s="121"/>
      <c r="BD4" s="64" t="s">
        <v>246</v>
      </c>
      <c r="BE4" s="76" t="s">
        <v>246</v>
      </c>
      <c r="BF4" s="123"/>
      <c r="BG4" s="121"/>
      <c r="BH4" s="64" t="s">
        <v>246</v>
      </c>
      <c r="BI4" s="76" t="s">
        <v>246</v>
      </c>
      <c r="BJ4" s="123"/>
      <c r="BK4" s="121"/>
      <c r="BL4" s="64" t="s">
        <v>246</v>
      </c>
      <c r="BM4" s="76" t="s">
        <v>246</v>
      </c>
      <c r="BN4" s="123"/>
      <c r="BO4" s="121"/>
      <c r="BP4" s="64" t="s">
        <v>246</v>
      </c>
      <c r="BQ4" s="76" t="s">
        <v>246</v>
      </c>
      <c r="BR4" s="123"/>
      <c r="BS4" s="123"/>
      <c r="BT4" s="64" t="s">
        <v>246</v>
      </c>
      <c r="BU4" s="76" t="s">
        <v>246</v>
      </c>
      <c r="BV4" s="123"/>
      <c r="BW4" s="121"/>
      <c r="BX4" s="64" t="s">
        <v>246</v>
      </c>
      <c r="BY4" s="76" t="s">
        <v>246</v>
      </c>
      <c r="BZ4" s="123"/>
      <c r="CA4" s="121"/>
      <c r="CB4" s="64" t="s">
        <v>246</v>
      </c>
      <c r="CC4" s="76" t="s">
        <v>246</v>
      </c>
      <c r="CD4" s="123"/>
      <c r="CE4" s="121"/>
      <c r="CF4" s="64" t="s">
        <v>246</v>
      </c>
      <c r="CG4" s="76" t="s">
        <v>246</v>
      </c>
      <c r="CH4" s="123"/>
      <c r="CI4" s="121"/>
      <c r="CJ4" s="64" t="s">
        <v>246</v>
      </c>
      <c r="CK4" s="76" t="s">
        <v>246</v>
      </c>
      <c r="CL4" s="123"/>
      <c r="CM4" s="121"/>
      <c r="CN4" s="64" t="s">
        <v>246</v>
      </c>
      <c r="CO4" s="76" t="s">
        <v>246</v>
      </c>
      <c r="CP4" s="123"/>
      <c r="CQ4" s="121"/>
      <c r="CR4" s="64" t="s">
        <v>246</v>
      </c>
      <c r="CS4" s="76" t="s">
        <v>246</v>
      </c>
      <c r="CT4" s="123"/>
      <c r="CU4" s="121"/>
      <c r="CV4" s="64" t="s">
        <v>246</v>
      </c>
      <c r="CW4" s="76" t="s">
        <v>246</v>
      </c>
      <c r="CX4" s="123"/>
      <c r="CY4" s="121"/>
      <c r="CZ4" s="64" t="s">
        <v>246</v>
      </c>
      <c r="DA4" s="76" t="s">
        <v>246</v>
      </c>
      <c r="DB4" s="123"/>
      <c r="DC4" s="121"/>
      <c r="DD4" s="64" t="s">
        <v>246</v>
      </c>
      <c r="DE4" s="76" t="s">
        <v>246</v>
      </c>
      <c r="DF4" s="123"/>
      <c r="DG4" s="121"/>
      <c r="DH4" s="64" t="s">
        <v>246</v>
      </c>
      <c r="DI4" s="76" t="s">
        <v>246</v>
      </c>
      <c r="DJ4" s="123"/>
      <c r="DK4" s="121"/>
      <c r="DL4" s="64" t="s">
        <v>246</v>
      </c>
      <c r="DM4" s="76" t="s">
        <v>246</v>
      </c>
      <c r="DN4" s="123"/>
      <c r="DO4" s="121"/>
      <c r="DP4" s="64" t="s">
        <v>246</v>
      </c>
      <c r="DQ4" s="76" t="s">
        <v>246</v>
      </c>
      <c r="DR4" s="123"/>
      <c r="DS4" s="121"/>
      <c r="DT4" s="64" t="s">
        <v>246</v>
      </c>
      <c r="DU4" s="76" t="s">
        <v>246</v>
      </c>
    </row>
    <row r="5" spans="1:125" ht="13.5">
      <c r="A5" s="77" t="s">
        <v>126</v>
      </c>
      <c r="B5" s="78" t="s">
        <v>218</v>
      </c>
      <c r="C5" s="79" t="s">
        <v>219</v>
      </c>
      <c r="D5" s="23">
        <f aca="true" t="shared" si="0" ref="D5:E12">H5+L5+P5+T5+X5+AB5+AF5+AJ5+AN5+AR5+AV5+AZ5+BD5+BH5+BL5+BP5+BT5+BX5+CB5+CF5+CJ5+CN5+CR5+CV5+CZ5+DD5+DH5+DL5+DP5+DT5</f>
        <v>0</v>
      </c>
      <c r="E5" s="23">
        <f t="shared" si="0"/>
        <v>1060530</v>
      </c>
      <c r="F5" s="65" t="s">
        <v>129</v>
      </c>
      <c r="G5" s="69" t="s">
        <v>40</v>
      </c>
      <c r="H5" s="23">
        <v>0</v>
      </c>
      <c r="I5" s="23">
        <v>305497</v>
      </c>
      <c r="J5" s="65" t="s">
        <v>141</v>
      </c>
      <c r="K5" s="69" t="s">
        <v>41</v>
      </c>
      <c r="L5" s="23">
        <v>0</v>
      </c>
      <c r="M5" s="23">
        <v>177284</v>
      </c>
      <c r="N5" s="65" t="s">
        <v>145</v>
      </c>
      <c r="O5" s="69" t="s">
        <v>50</v>
      </c>
      <c r="P5" s="23">
        <v>0</v>
      </c>
      <c r="Q5" s="23">
        <v>208495</v>
      </c>
      <c r="R5" s="65" t="s">
        <v>181</v>
      </c>
      <c r="S5" s="69" t="s">
        <v>51</v>
      </c>
      <c r="T5" s="23">
        <v>0</v>
      </c>
      <c r="U5" s="23">
        <v>69856</v>
      </c>
      <c r="V5" s="65" t="s">
        <v>183</v>
      </c>
      <c r="W5" s="69" t="s">
        <v>52</v>
      </c>
      <c r="X5" s="23">
        <v>0</v>
      </c>
      <c r="Y5" s="23">
        <v>40320</v>
      </c>
      <c r="Z5" s="65" t="s">
        <v>185</v>
      </c>
      <c r="AA5" s="69" t="s">
        <v>53</v>
      </c>
      <c r="AB5" s="23">
        <v>0</v>
      </c>
      <c r="AC5" s="23">
        <v>42236</v>
      </c>
      <c r="AD5" s="65" t="s">
        <v>187</v>
      </c>
      <c r="AE5" s="69" t="s">
        <v>54</v>
      </c>
      <c r="AF5" s="23">
        <v>0</v>
      </c>
      <c r="AG5" s="23">
        <v>101612</v>
      </c>
      <c r="AH5" s="65" t="s">
        <v>189</v>
      </c>
      <c r="AI5" s="69" t="s">
        <v>55</v>
      </c>
      <c r="AJ5" s="23">
        <v>0</v>
      </c>
      <c r="AK5" s="23">
        <v>65046</v>
      </c>
      <c r="AL5" s="65" t="s">
        <v>191</v>
      </c>
      <c r="AM5" s="69" t="s">
        <v>56</v>
      </c>
      <c r="AN5" s="23">
        <v>0</v>
      </c>
      <c r="AO5" s="23">
        <v>50184</v>
      </c>
      <c r="AP5" s="65"/>
      <c r="AQ5" s="69"/>
      <c r="AR5" s="23"/>
      <c r="AS5" s="23"/>
      <c r="AT5" s="65"/>
      <c r="AU5" s="69"/>
      <c r="AV5" s="23"/>
      <c r="AW5" s="23"/>
      <c r="AX5" s="65"/>
      <c r="AY5" s="69"/>
      <c r="AZ5" s="23"/>
      <c r="BA5" s="23"/>
      <c r="BB5" s="65"/>
      <c r="BC5" s="69"/>
      <c r="BD5" s="23"/>
      <c r="BE5" s="23"/>
      <c r="BF5" s="65"/>
      <c r="BG5" s="69"/>
      <c r="BH5" s="23"/>
      <c r="BI5" s="23"/>
      <c r="BJ5" s="65"/>
      <c r="BK5" s="69"/>
      <c r="BL5" s="23"/>
      <c r="BM5" s="23"/>
      <c r="BN5" s="65"/>
      <c r="BO5" s="69"/>
      <c r="BP5" s="23"/>
      <c r="BQ5" s="23"/>
      <c r="BR5" s="65"/>
      <c r="BS5" s="69"/>
      <c r="BT5" s="23"/>
      <c r="BU5" s="23"/>
      <c r="BV5" s="65"/>
      <c r="BW5" s="69"/>
      <c r="BX5" s="23"/>
      <c r="BY5" s="23"/>
      <c r="BZ5" s="65"/>
      <c r="CA5" s="69"/>
      <c r="CB5" s="23"/>
      <c r="CC5" s="23"/>
      <c r="CD5" s="65"/>
      <c r="CE5" s="69"/>
      <c r="CF5" s="23"/>
      <c r="CG5" s="23"/>
      <c r="CH5" s="65"/>
      <c r="CI5" s="69"/>
      <c r="CJ5" s="23"/>
      <c r="CK5" s="23"/>
      <c r="CL5" s="65"/>
      <c r="CM5" s="69"/>
      <c r="CN5" s="23"/>
      <c r="CO5" s="23"/>
      <c r="CP5" s="65"/>
      <c r="CQ5" s="69"/>
      <c r="CR5" s="23"/>
      <c r="CS5" s="23"/>
      <c r="CT5" s="65"/>
      <c r="CU5" s="69"/>
      <c r="CV5" s="23"/>
      <c r="CW5" s="23"/>
      <c r="CX5" s="65"/>
      <c r="CY5" s="69"/>
      <c r="CZ5" s="23"/>
      <c r="DA5" s="23"/>
      <c r="DB5" s="65"/>
      <c r="DC5" s="69"/>
      <c r="DD5" s="23"/>
      <c r="DE5" s="23"/>
      <c r="DF5" s="65"/>
      <c r="DG5" s="69"/>
      <c r="DH5" s="23"/>
      <c r="DI5" s="23"/>
      <c r="DJ5" s="65"/>
      <c r="DK5" s="69"/>
      <c r="DL5" s="23"/>
      <c r="DM5" s="23"/>
      <c r="DN5" s="65"/>
      <c r="DO5" s="69"/>
      <c r="DP5" s="23"/>
      <c r="DQ5" s="23"/>
      <c r="DR5" s="65"/>
      <c r="DS5" s="69"/>
      <c r="DT5" s="23"/>
      <c r="DU5" s="23"/>
    </row>
    <row r="6" spans="1:125" ht="13.5">
      <c r="A6" s="77" t="s">
        <v>126</v>
      </c>
      <c r="B6" s="78" t="s">
        <v>220</v>
      </c>
      <c r="C6" s="79" t="s">
        <v>221</v>
      </c>
      <c r="D6" s="23">
        <f t="shared" si="0"/>
        <v>292178</v>
      </c>
      <c r="E6" s="23">
        <f t="shared" si="0"/>
        <v>103900</v>
      </c>
      <c r="F6" s="65" t="s">
        <v>166</v>
      </c>
      <c r="G6" s="69" t="s">
        <v>57</v>
      </c>
      <c r="H6" s="23">
        <v>127152</v>
      </c>
      <c r="I6" s="23">
        <v>30922</v>
      </c>
      <c r="J6" s="65" t="s">
        <v>168</v>
      </c>
      <c r="K6" s="69" t="s">
        <v>58</v>
      </c>
      <c r="L6" s="23">
        <v>79119</v>
      </c>
      <c r="M6" s="23">
        <v>39792</v>
      </c>
      <c r="N6" s="65" t="s">
        <v>170</v>
      </c>
      <c r="O6" s="69" t="s">
        <v>77</v>
      </c>
      <c r="P6" s="23">
        <v>85907</v>
      </c>
      <c r="Q6" s="23">
        <v>33186</v>
      </c>
      <c r="R6" s="65"/>
      <c r="S6" s="69"/>
      <c r="T6" s="23"/>
      <c r="U6" s="23"/>
      <c r="V6" s="65"/>
      <c r="W6" s="69"/>
      <c r="X6" s="23"/>
      <c r="Y6" s="23"/>
      <c r="Z6" s="65"/>
      <c r="AA6" s="69"/>
      <c r="AB6" s="23"/>
      <c r="AC6" s="23"/>
      <c r="AD6" s="65"/>
      <c r="AE6" s="69"/>
      <c r="AF6" s="23"/>
      <c r="AG6" s="23"/>
      <c r="AH6" s="65"/>
      <c r="AI6" s="69"/>
      <c r="AJ6" s="23"/>
      <c r="AK6" s="23"/>
      <c r="AL6" s="65"/>
      <c r="AM6" s="69"/>
      <c r="AN6" s="23"/>
      <c r="AO6" s="23"/>
      <c r="AP6" s="65"/>
      <c r="AQ6" s="69"/>
      <c r="AR6" s="23"/>
      <c r="AS6" s="23"/>
      <c r="AT6" s="65"/>
      <c r="AU6" s="69"/>
      <c r="AV6" s="23"/>
      <c r="AW6" s="23"/>
      <c r="AX6" s="65"/>
      <c r="AY6" s="69"/>
      <c r="AZ6" s="23"/>
      <c r="BA6" s="23"/>
      <c r="BB6" s="65"/>
      <c r="BC6" s="69"/>
      <c r="BD6" s="23"/>
      <c r="BE6" s="23"/>
      <c r="BF6" s="65"/>
      <c r="BG6" s="69"/>
      <c r="BH6" s="23"/>
      <c r="BI6" s="23"/>
      <c r="BJ6" s="65"/>
      <c r="BK6" s="69"/>
      <c r="BL6" s="23"/>
      <c r="BM6" s="23"/>
      <c r="BN6" s="65"/>
      <c r="BO6" s="69"/>
      <c r="BP6" s="23"/>
      <c r="BQ6" s="23"/>
      <c r="BR6" s="65"/>
      <c r="BS6" s="69"/>
      <c r="BT6" s="23"/>
      <c r="BU6" s="23"/>
      <c r="BV6" s="65"/>
      <c r="BW6" s="69"/>
      <c r="BX6" s="23"/>
      <c r="BY6" s="23"/>
      <c r="BZ6" s="65"/>
      <c r="CA6" s="69"/>
      <c r="CB6" s="23"/>
      <c r="CC6" s="23"/>
      <c r="CD6" s="65"/>
      <c r="CE6" s="69"/>
      <c r="CF6" s="23"/>
      <c r="CG6" s="23"/>
      <c r="CH6" s="65"/>
      <c r="CI6" s="69"/>
      <c r="CJ6" s="23"/>
      <c r="CK6" s="23"/>
      <c r="CL6" s="65"/>
      <c r="CM6" s="69"/>
      <c r="CN6" s="23"/>
      <c r="CO6" s="23"/>
      <c r="CP6" s="65"/>
      <c r="CQ6" s="69"/>
      <c r="CR6" s="23"/>
      <c r="CS6" s="23"/>
      <c r="CT6" s="65"/>
      <c r="CU6" s="69"/>
      <c r="CV6" s="23"/>
      <c r="CW6" s="23"/>
      <c r="CX6" s="65"/>
      <c r="CY6" s="69"/>
      <c r="CZ6" s="23"/>
      <c r="DA6" s="23"/>
      <c r="DB6" s="65"/>
      <c r="DC6" s="69"/>
      <c r="DD6" s="23"/>
      <c r="DE6" s="23"/>
      <c r="DF6" s="65"/>
      <c r="DG6" s="69"/>
      <c r="DH6" s="23"/>
      <c r="DI6" s="23"/>
      <c r="DJ6" s="65"/>
      <c r="DK6" s="69"/>
      <c r="DL6" s="23"/>
      <c r="DM6" s="23"/>
      <c r="DN6" s="65"/>
      <c r="DO6" s="69"/>
      <c r="DP6" s="23"/>
      <c r="DQ6" s="23"/>
      <c r="DR6" s="65"/>
      <c r="DS6" s="69"/>
      <c r="DT6" s="23"/>
      <c r="DU6" s="23"/>
    </row>
    <row r="7" spans="1:125" ht="13.5">
      <c r="A7" s="77" t="s">
        <v>126</v>
      </c>
      <c r="B7" s="78" t="s">
        <v>222</v>
      </c>
      <c r="C7" s="79" t="s">
        <v>223</v>
      </c>
      <c r="D7" s="23">
        <f t="shared" si="0"/>
        <v>45901</v>
      </c>
      <c r="E7" s="23">
        <f t="shared" si="0"/>
        <v>27115</v>
      </c>
      <c r="F7" s="65" t="s">
        <v>211</v>
      </c>
      <c r="G7" s="69" t="s">
        <v>59</v>
      </c>
      <c r="H7" s="23">
        <v>26105</v>
      </c>
      <c r="I7" s="23">
        <v>15421</v>
      </c>
      <c r="J7" s="65" t="s">
        <v>213</v>
      </c>
      <c r="K7" s="69" t="s">
        <v>60</v>
      </c>
      <c r="L7" s="23">
        <v>19796</v>
      </c>
      <c r="M7" s="23">
        <v>11694</v>
      </c>
      <c r="N7" s="65"/>
      <c r="O7" s="69"/>
      <c r="P7" s="23"/>
      <c r="Q7" s="23"/>
      <c r="R7" s="65"/>
      <c r="S7" s="69"/>
      <c r="T7" s="23"/>
      <c r="U7" s="23"/>
      <c r="V7" s="65"/>
      <c r="W7" s="69"/>
      <c r="X7" s="23"/>
      <c r="Y7" s="23"/>
      <c r="Z7" s="65"/>
      <c r="AA7" s="69"/>
      <c r="AB7" s="23"/>
      <c r="AC7" s="23"/>
      <c r="AD7" s="65"/>
      <c r="AE7" s="69"/>
      <c r="AF7" s="23"/>
      <c r="AG7" s="23"/>
      <c r="AH7" s="65"/>
      <c r="AI7" s="69"/>
      <c r="AJ7" s="23"/>
      <c r="AK7" s="23"/>
      <c r="AL7" s="65"/>
      <c r="AM7" s="69"/>
      <c r="AN7" s="23"/>
      <c r="AO7" s="23"/>
      <c r="AP7" s="65"/>
      <c r="AQ7" s="69"/>
      <c r="AR7" s="23"/>
      <c r="AS7" s="23"/>
      <c r="AT7" s="65"/>
      <c r="AU7" s="69"/>
      <c r="AV7" s="23"/>
      <c r="AW7" s="23"/>
      <c r="AX7" s="65"/>
      <c r="AY7" s="69"/>
      <c r="AZ7" s="23"/>
      <c r="BA7" s="23"/>
      <c r="BB7" s="65"/>
      <c r="BC7" s="69"/>
      <c r="BD7" s="23"/>
      <c r="BE7" s="23"/>
      <c r="BF7" s="65"/>
      <c r="BG7" s="69"/>
      <c r="BH7" s="23"/>
      <c r="BI7" s="23"/>
      <c r="BJ7" s="65"/>
      <c r="BK7" s="69"/>
      <c r="BL7" s="23"/>
      <c r="BM7" s="23"/>
      <c r="BN7" s="65"/>
      <c r="BO7" s="69"/>
      <c r="BP7" s="23"/>
      <c r="BQ7" s="23"/>
      <c r="BR7" s="65"/>
      <c r="BS7" s="69"/>
      <c r="BT7" s="23"/>
      <c r="BU7" s="23"/>
      <c r="BV7" s="65"/>
      <c r="BW7" s="69"/>
      <c r="BX7" s="23"/>
      <c r="BY7" s="23"/>
      <c r="BZ7" s="65"/>
      <c r="CA7" s="69"/>
      <c r="CB7" s="23"/>
      <c r="CC7" s="23"/>
      <c r="CD7" s="65"/>
      <c r="CE7" s="69"/>
      <c r="CF7" s="23"/>
      <c r="CG7" s="23"/>
      <c r="CH7" s="65"/>
      <c r="CI7" s="69"/>
      <c r="CJ7" s="23"/>
      <c r="CK7" s="23"/>
      <c r="CL7" s="65"/>
      <c r="CM7" s="69"/>
      <c r="CN7" s="23"/>
      <c r="CO7" s="23"/>
      <c r="CP7" s="65"/>
      <c r="CQ7" s="69"/>
      <c r="CR7" s="23"/>
      <c r="CS7" s="23"/>
      <c r="CT7" s="65"/>
      <c r="CU7" s="69"/>
      <c r="CV7" s="23"/>
      <c r="CW7" s="23"/>
      <c r="CX7" s="65"/>
      <c r="CY7" s="69"/>
      <c r="CZ7" s="23"/>
      <c r="DA7" s="23"/>
      <c r="DB7" s="65"/>
      <c r="DC7" s="69"/>
      <c r="DD7" s="23"/>
      <c r="DE7" s="23"/>
      <c r="DF7" s="65"/>
      <c r="DG7" s="69"/>
      <c r="DH7" s="23"/>
      <c r="DI7" s="23"/>
      <c r="DJ7" s="65"/>
      <c r="DK7" s="69"/>
      <c r="DL7" s="23"/>
      <c r="DM7" s="23"/>
      <c r="DN7" s="65"/>
      <c r="DO7" s="69"/>
      <c r="DP7" s="23"/>
      <c r="DQ7" s="23"/>
      <c r="DR7" s="65"/>
      <c r="DS7" s="69"/>
      <c r="DT7" s="23"/>
      <c r="DU7" s="23"/>
    </row>
    <row r="8" spans="1:125" ht="13.5">
      <c r="A8" s="77" t="s">
        <v>126</v>
      </c>
      <c r="B8" s="78" t="s">
        <v>224</v>
      </c>
      <c r="C8" s="79" t="s">
        <v>225</v>
      </c>
      <c r="D8" s="23">
        <f t="shared" si="0"/>
        <v>593513</v>
      </c>
      <c r="E8" s="23">
        <f t="shared" si="0"/>
        <v>0</v>
      </c>
      <c r="F8" s="65" t="s">
        <v>145</v>
      </c>
      <c r="G8" s="69" t="s">
        <v>50</v>
      </c>
      <c r="H8" s="23">
        <v>344932</v>
      </c>
      <c r="I8" s="23">
        <v>0</v>
      </c>
      <c r="J8" s="65" t="s">
        <v>187</v>
      </c>
      <c r="K8" s="69" t="s">
        <v>54</v>
      </c>
      <c r="L8" s="23">
        <v>248581</v>
      </c>
      <c r="M8" s="23">
        <v>0</v>
      </c>
      <c r="N8" s="65"/>
      <c r="O8" s="69"/>
      <c r="P8" s="23"/>
      <c r="Q8" s="23"/>
      <c r="R8" s="65"/>
      <c r="S8" s="69"/>
      <c r="T8" s="23"/>
      <c r="U8" s="23"/>
      <c r="V8" s="65"/>
      <c r="W8" s="69"/>
      <c r="X8" s="23"/>
      <c r="Y8" s="23"/>
      <c r="Z8" s="65"/>
      <c r="AA8" s="69"/>
      <c r="AB8" s="23"/>
      <c r="AC8" s="23"/>
      <c r="AD8" s="65"/>
      <c r="AE8" s="69"/>
      <c r="AF8" s="23"/>
      <c r="AG8" s="23"/>
      <c r="AH8" s="65"/>
      <c r="AI8" s="69"/>
      <c r="AJ8" s="23"/>
      <c r="AK8" s="23"/>
      <c r="AL8" s="65"/>
      <c r="AM8" s="69"/>
      <c r="AN8" s="23"/>
      <c r="AO8" s="23"/>
      <c r="AP8" s="65"/>
      <c r="AQ8" s="69"/>
      <c r="AR8" s="23"/>
      <c r="AS8" s="23"/>
      <c r="AT8" s="65"/>
      <c r="AU8" s="69"/>
      <c r="AV8" s="23"/>
      <c r="AW8" s="23"/>
      <c r="AX8" s="65"/>
      <c r="AY8" s="69"/>
      <c r="AZ8" s="23"/>
      <c r="BA8" s="23"/>
      <c r="BB8" s="65"/>
      <c r="BC8" s="69"/>
      <c r="BD8" s="23"/>
      <c r="BE8" s="23"/>
      <c r="BF8" s="65"/>
      <c r="BG8" s="69"/>
      <c r="BH8" s="23"/>
      <c r="BI8" s="23"/>
      <c r="BJ8" s="65"/>
      <c r="BK8" s="69"/>
      <c r="BL8" s="23"/>
      <c r="BM8" s="23"/>
      <c r="BN8" s="65"/>
      <c r="BO8" s="69"/>
      <c r="BP8" s="23"/>
      <c r="BQ8" s="23"/>
      <c r="BR8" s="65"/>
      <c r="BS8" s="69"/>
      <c r="BT8" s="23"/>
      <c r="BU8" s="23"/>
      <c r="BV8" s="65"/>
      <c r="BW8" s="69"/>
      <c r="BX8" s="23"/>
      <c r="BY8" s="23"/>
      <c r="BZ8" s="65"/>
      <c r="CA8" s="69"/>
      <c r="CB8" s="23"/>
      <c r="CC8" s="23"/>
      <c r="CD8" s="65"/>
      <c r="CE8" s="69"/>
      <c r="CF8" s="23"/>
      <c r="CG8" s="23"/>
      <c r="CH8" s="65"/>
      <c r="CI8" s="69"/>
      <c r="CJ8" s="23"/>
      <c r="CK8" s="23"/>
      <c r="CL8" s="65"/>
      <c r="CM8" s="69"/>
      <c r="CN8" s="23"/>
      <c r="CO8" s="23"/>
      <c r="CP8" s="65"/>
      <c r="CQ8" s="69"/>
      <c r="CR8" s="23"/>
      <c r="CS8" s="23"/>
      <c r="CT8" s="65"/>
      <c r="CU8" s="69"/>
      <c r="CV8" s="23"/>
      <c r="CW8" s="23"/>
      <c r="CX8" s="65"/>
      <c r="CY8" s="69"/>
      <c r="CZ8" s="23"/>
      <c r="DA8" s="23"/>
      <c r="DB8" s="65"/>
      <c r="DC8" s="69"/>
      <c r="DD8" s="23"/>
      <c r="DE8" s="23"/>
      <c r="DF8" s="65"/>
      <c r="DG8" s="69"/>
      <c r="DH8" s="23"/>
      <c r="DI8" s="23"/>
      <c r="DJ8" s="65"/>
      <c r="DK8" s="69"/>
      <c r="DL8" s="23"/>
      <c r="DM8" s="23"/>
      <c r="DN8" s="65"/>
      <c r="DO8" s="69"/>
      <c r="DP8" s="23"/>
      <c r="DQ8" s="23"/>
      <c r="DR8" s="65"/>
      <c r="DS8" s="69"/>
      <c r="DT8" s="23"/>
      <c r="DU8" s="23"/>
    </row>
    <row r="9" spans="1:125" ht="13.5">
      <c r="A9" s="77" t="s">
        <v>126</v>
      </c>
      <c r="B9" s="78" t="s">
        <v>226</v>
      </c>
      <c r="C9" s="79" t="s">
        <v>227</v>
      </c>
      <c r="D9" s="23">
        <f t="shared" si="0"/>
        <v>313616</v>
      </c>
      <c r="E9" s="23">
        <f t="shared" si="0"/>
        <v>0</v>
      </c>
      <c r="F9" s="65" t="s">
        <v>193</v>
      </c>
      <c r="G9" s="69" t="s">
        <v>61</v>
      </c>
      <c r="H9" s="23">
        <v>175180</v>
      </c>
      <c r="I9" s="23">
        <v>0</v>
      </c>
      <c r="J9" s="65" t="s">
        <v>215</v>
      </c>
      <c r="K9" s="69" t="s">
        <v>76</v>
      </c>
      <c r="L9" s="23">
        <v>66401</v>
      </c>
      <c r="M9" s="23">
        <v>0</v>
      </c>
      <c r="N9" s="65" t="s">
        <v>216</v>
      </c>
      <c r="O9" s="69" t="s">
        <v>62</v>
      </c>
      <c r="P9" s="23">
        <v>72035</v>
      </c>
      <c r="Q9" s="23">
        <v>0</v>
      </c>
      <c r="R9" s="65"/>
      <c r="S9" s="69"/>
      <c r="T9" s="23"/>
      <c r="U9" s="23"/>
      <c r="V9" s="65"/>
      <c r="W9" s="69"/>
      <c r="X9" s="23"/>
      <c r="Y9" s="23"/>
      <c r="Z9" s="65"/>
      <c r="AA9" s="69"/>
      <c r="AB9" s="23"/>
      <c r="AC9" s="23"/>
      <c r="AD9" s="65"/>
      <c r="AE9" s="69"/>
      <c r="AF9" s="23"/>
      <c r="AG9" s="23"/>
      <c r="AH9" s="65"/>
      <c r="AI9" s="69"/>
      <c r="AJ9" s="23"/>
      <c r="AK9" s="23"/>
      <c r="AL9" s="65"/>
      <c r="AM9" s="69"/>
      <c r="AN9" s="23"/>
      <c r="AO9" s="23"/>
      <c r="AP9" s="65"/>
      <c r="AQ9" s="69"/>
      <c r="AR9" s="23"/>
      <c r="AS9" s="23"/>
      <c r="AT9" s="65"/>
      <c r="AU9" s="69"/>
      <c r="AV9" s="23"/>
      <c r="AW9" s="23"/>
      <c r="AX9" s="65"/>
      <c r="AY9" s="69"/>
      <c r="AZ9" s="23"/>
      <c r="BA9" s="23"/>
      <c r="BB9" s="65"/>
      <c r="BC9" s="69"/>
      <c r="BD9" s="23"/>
      <c r="BE9" s="23"/>
      <c r="BF9" s="65"/>
      <c r="BG9" s="69"/>
      <c r="BH9" s="23"/>
      <c r="BI9" s="23"/>
      <c r="BJ9" s="65"/>
      <c r="BK9" s="69"/>
      <c r="BL9" s="23"/>
      <c r="BM9" s="23"/>
      <c r="BN9" s="65"/>
      <c r="BO9" s="69"/>
      <c r="BP9" s="23"/>
      <c r="BQ9" s="23"/>
      <c r="BR9" s="65"/>
      <c r="BS9" s="69"/>
      <c r="BT9" s="23"/>
      <c r="BU9" s="23"/>
      <c r="BV9" s="65"/>
      <c r="BW9" s="69"/>
      <c r="BX9" s="23"/>
      <c r="BY9" s="23"/>
      <c r="BZ9" s="65"/>
      <c r="CA9" s="69"/>
      <c r="CB9" s="23"/>
      <c r="CC9" s="23"/>
      <c r="CD9" s="65"/>
      <c r="CE9" s="69"/>
      <c r="CF9" s="23"/>
      <c r="CG9" s="23"/>
      <c r="CH9" s="65"/>
      <c r="CI9" s="69"/>
      <c r="CJ9" s="23"/>
      <c r="CK9" s="23"/>
      <c r="CL9" s="65"/>
      <c r="CM9" s="69"/>
      <c r="CN9" s="23"/>
      <c r="CO9" s="23"/>
      <c r="CP9" s="65"/>
      <c r="CQ9" s="69"/>
      <c r="CR9" s="23"/>
      <c r="CS9" s="23"/>
      <c r="CT9" s="65"/>
      <c r="CU9" s="69"/>
      <c r="CV9" s="23"/>
      <c r="CW9" s="23"/>
      <c r="CX9" s="65"/>
      <c r="CY9" s="69"/>
      <c r="CZ9" s="23"/>
      <c r="DA9" s="23"/>
      <c r="DB9" s="65"/>
      <c r="DC9" s="69"/>
      <c r="DD9" s="23"/>
      <c r="DE9" s="23"/>
      <c r="DF9" s="65"/>
      <c r="DG9" s="69"/>
      <c r="DH9" s="23"/>
      <c r="DI9" s="23"/>
      <c r="DJ9" s="65"/>
      <c r="DK9" s="69"/>
      <c r="DL9" s="23"/>
      <c r="DM9" s="23"/>
      <c r="DN9" s="65"/>
      <c r="DO9" s="69"/>
      <c r="DP9" s="23"/>
      <c r="DQ9" s="23"/>
      <c r="DR9" s="65"/>
      <c r="DS9" s="69"/>
      <c r="DT9" s="23"/>
      <c r="DU9" s="23"/>
    </row>
    <row r="10" spans="1:125" ht="13.5">
      <c r="A10" s="77" t="s">
        <v>126</v>
      </c>
      <c r="B10" s="78" t="s">
        <v>228</v>
      </c>
      <c r="C10" s="79" t="s">
        <v>229</v>
      </c>
      <c r="D10" s="23">
        <f t="shared" si="0"/>
        <v>0</v>
      </c>
      <c r="E10" s="23">
        <f t="shared" si="0"/>
        <v>80080</v>
      </c>
      <c r="F10" s="65" t="s">
        <v>151</v>
      </c>
      <c r="G10" s="69" t="s">
        <v>63</v>
      </c>
      <c r="H10" s="23">
        <v>0</v>
      </c>
      <c r="I10" s="23">
        <v>36364</v>
      </c>
      <c r="J10" s="65" t="s">
        <v>149</v>
      </c>
      <c r="K10" s="69" t="s">
        <v>64</v>
      </c>
      <c r="L10" s="23">
        <v>0</v>
      </c>
      <c r="M10" s="23">
        <v>43716</v>
      </c>
      <c r="N10" s="65"/>
      <c r="O10" s="69"/>
      <c r="P10" s="23"/>
      <c r="Q10" s="23"/>
      <c r="R10" s="65"/>
      <c r="S10" s="69"/>
      <c r="T10" s="23"/>
      <c r="U10" s="23"/>
      <c r="V10" s="65"/>
      <c r="W10" s="69"/>
      <c r="X10" s="23"/>
      <c r="Y10" s="23"/>
      <c r="Z10" s="65"/>
      <c r="AA10" s="69"/>
      <c r="AB10" s="23"/>
      <c r="AC10" s="23"/>
      <c r="AD10" s="65"/>
      <c r="AE10" s="69"/>
      <c r="AF10" s="23"/>
      <c r="AG10" s="23"/>
      <c r="AH10" s="65"/>
      <c r="AI10" s="69"/>
      <c r="AJ10" s="23"/>
      <c r="AK10" s="23"/>
      <c r="AL10" s="65"/>
      <c r="AM10" s="69"/>
      <c r="AN10" s="23"/>
      <c r="AO10" s="23"/>
      <c r="AP10" s="65"/>
      <c r="AQ10" s="69"/>
      <c r="AR10" s="23"/>
      <c r="AS10" s="23"/>
      <c r="AT10" s="65"/>
      <c r="AU10" s="69"/>
      <c r="AV10" s="23"/>
      <c r="AW10" s="23"/>
      <c r="AX10" s="65"/>
      <c r="AY10" s="69"/>
      <c r="AZ10" s="23"/>
      <c r="BA10" s="23"/>
      <c r="BB10" s="65"/>
      <c r="BC10" s="69"/>
      <c r="BD10" s="23"/>
      <c r="BE10" s="23"/>
      <c r="BF10" s="65"/>
      <c r="BG10" s="69"/>
      <c r="BH10" s="23"/>
      <c r="BI10" s="23"/>
      <c r="BJ10" s="65"/>
      <c r="BK10" s="69"/>
      <c r="BL10" s="23"/>
      <c r="BM10" s="23"/>
      <c r="BN10" s="65"/>
      <c r="BO10" s="69"/>
      <c r="BP10" s="23"/>
      <c r="BQ10" s="23"/>
      <c r="BR10" s="65"/>
      <c r="BS10" s="69"/>
      <c r="BT10" s="23"/>
      <c r="BU10" s="23"/>
      <c r="BV10" s="65"/>
      <c r="BW10" s="69"/>
      <c r="BX10" s="23"/>
      <c r="BY10" s="23"/>
      <c r="BZ10" s="65"/>
      <c r="CA10" s="69"/>
      <c r="CB10" s="23"/>
      <c r="CC10" s="23"/>
      <c r="CD10" s="65"/>
      <c r="CE10" s="69"/>
      <c r="CF10" s="23"/>
      <c r="CG10" s="23"/>
      <c r="CH10" s="65"/>
      <c r="CI10" s="69"/>
      <c r="CJ10" s="23"/>
      <c r="CK10" s="23"/>
      <c r="CL10" s="65"/>
      <c r="CM10" s="69"/>
      <c r="CN10" s="23"/>
      <c r="CO10" s="23"/>
      <c r="CP10" s="65"/>
      <c r="CQ10" s="69"/>
      <c r="CR10" s="23"/>
      <c r="CS10" s="23"/>
      <c r="CT10" s="65"/>
      <c r="CU10" s="69"/>
      <c r="CV10" s="23"/>
      <c r="CW10" s="23"/>
      <c r="CX10" s="65"/>
      <c r="CY10" s="69"/>
      <c r="CZ10" s="23"/>
      <c r="DA10" s="23"/>
      <c r="DB10" s="65"/>
      <c r="DC10" s="69"/>
      <c r="DD10" s="23"/>
      <c r="DE10" s="23"/>
      <c r="DF10" s="65"/>
      <c r="DG10" s="69"/>
      <c r="DH10" s="23"/>
      <c r="DI10" s="23"/>
      <c r="DJ10" s="65"/>
      <c r="DK10" s="69"/>
      <c r="DL10" s="23"/>
      <c r="DM10" s="23"/>
      <c r="DN10" s="65"/>
      <c r="DO10" s="69"/>
      <c r="DP10" s="23"/>
      <c r="DQ10" s="23"/>
      <c r="DR10" s="65"/>
      <c r="DS10" s="69"/>
      <c r="DT10" s="23"/>
      <c r="DU10" s="23"/>
    </row>
    <row r="11" spans="1:125" ht="13.5">
      <c r="A11" s="77" t="s">
        <v>126</v>
      </c>
      <c r="B11" s="78" t="s">
        <v>230</v>
      </c>
      <c r="C11" s="79" t="s">
        <v>231</v>
      </c>
      <c r="D11" s="23">
        <f t="shared" si="0"/>
        <v>676616</v>
      </c>
      <c r="E11" s="23">
        <f t="shared" si="0"/>
        <v>0</v>
      </c>
      <c r="F11" s="65" t="s">
        <v>195</v>
      </c>
      <c r="G11" s="69" t="s">
        <v>65</v>
      </c>
      <c r="H11" s="23">
        <v>368750</v>
      </c>
      <c r="I11" s="23">
        <v>0</v>
      </c>
      <c r="J11" s="65" t="s">
        <v>177</v>
      </c>
      <c r="K11" s="69" t="s">
        <v>66</v>
      </c>
      <c r="L11" s="23">
        <v>226656</v>
      </c>
      <c r="M11" s="23">
        <v>0</v>
      </c>
      <c r="N11" s="65" t="s">
        <v>199</v>
      </c>
      <c r="O11" s="69" t="s">
        <v>67</v>
      </c>
      <c r="P11" s="23">
        <v>23678</v>
      </c>
      <c r="Q11" s="23">
        <v>0</v>
      </c>
      <c r="R11" s="65" t="s">
        <v>203</v>
      </c>
      <c r="S11" s="69" t="s">
        <v>68</v>
      </c>
      <c r="T11" s="23">
        <v>57532</v>
      </c>
      <c r="U11" s="23">
        <v>0</v>
      </c>
      <c r="V11" s="65"/>
      <c r="W11" s="69"/>
      <c r="X11" s="23"/>
      <c r="Y11" s="23"/>
      <c r="Z11" s="65"/>
      <c r="AA11" s="69"/>
      <c r="AB11" s="23"/>
      <c r="AC11" s="23"/>
      <c r="AD11" s="65"/>
      <c r="AE11" s="69"/>
      <c r="AF11" s="23"/>
      <c r="AG11" s="23"/>
      <c r="AH11" s="65"/>
      <c r="AI11" s="69"/>
      <c r="AJ11" s="23"/>
      <c r="AK11" s="23"/>
      <c r="AL11" s="65"/>
      <c r="AM11" s="69"/>
      <c r="AN11" s="23"/>
      <c r="AO11" s="23"/>
      <c r="AP11" s="65"/>
      <c r="AQ11" s="69"/>
      <c r="AR11" s="23"/>
      <c r="AS11" s="23"/>
      <c r="AT11" s="65"/>
      <c r="AU11" s="69"/>
      <c r="AV11" s="23"/>
      <c r="AW11" s="23"/>
      <c r="AX11" s="65"/>
      <c r="AY11" s="69"/>
      <c r="AZ11" s="23"/>
      <c r="BA11" s="23"/>
      <c r="BB11" s="65"/>
      <c r="BC11" s="69"/>
      <c r="BD11" s="23"/>
      <c r="BE11" s="23"/>
      <c r="BF11" s="65"/>
      <c r="BG11" s="69"/>
      <c r="BH11" s="23"/>
      <c r="BI11" s="23"/>
      <c r="BJ11" s="65"/>
      <c r="BK11" s="69"/>
      <c r="BL11" s="23"/>
      <c r="BM11" s="23"/>
      <c r="BN11" s="65"/>
      <c r="BO11" s="69"/>
      <c r="BP11" s="23"/>
      <c r="BQ11" s="23"/>
      <c r="BR11" s="65"/>
      <c r="BS11" s="69"/>
      <c r="BT11" s="23"/>
      <c r="BU11" s="23"/>
      <c r="BV11" s="65"/>
      <c r="BW11" s="69"/>
      <c r="BX11" s="23"/>
      <c r="BY11" s="23"/>
      <c r="BZ11" s="65"/>
      <c r="CA11" s="69"/>
      <c r="CB11" s="23"/>
      <c r="CC11" s="23"/>
      <c r="CD11" s="65"/>
      <c r="CE11" s="69"/>
      <c r="CF11" s="23"/>
      <c r="CG11" s="23"/>
      <c r="CH11" s="65"/>
      <c r="CI11" s="69"/>
      <c r="CJ11" s="23"/>
      <c r="CK11" s="23"/>
      <c r="CL11" s="65"/>
      <c r="CM11" s="69"/>
      <c r="CN11" s="23"/>
      <c r="CO11" s="23"/>
      <c r="CP11" s="65"/>
      <c r="CQ11" s="69"/>
      <c r="CR11" s="23"/>
      <c r="CS11" s="23"/>
      <c r="CT11" s="65"/>
      <c r="CU11" s="69"/>
      <c r="CV11" s="23"/>
      <c r="CW11" s="23"/>
      <c r="CX11" s="65"/>
      <c r="CY11" s="69"/>
      <c r="CZ11" s="23"/>
      <c r="DA11" s="23"/>
      <c r="DB11" s="65"/>
      <c r="DC11" s="69"/>
      <c r="DD11" s="23"/>
      <c r="DE11" s="23"/>
      <c r="DF11" s="65"/>
      <c r="DG11" s="69"/>
      <c r="DH11" s="23"/>
      <c r="DI11" s="23"/>
      <c r="DJ11" s="65"/>
      <c r="DK11" s="69"/>
      <c r="DL11" s="23"/>
      <c r="DM11" s="23"/>
      <c r="DN11" s="65"/>
      <c r="DO11" s="69"/>
      <c r="DP11" s="23"/>
      <c r="DQ11" s="23"/>
      <c r="DR11" s="65"/>
      <c r="DS11" s="69"/>
      <c r="DT11" s="23"/>
      <c r="DU11" s="23"/>
    </row>
    <row r="12" spans="1:125" ht="13.5">
      <c r="A12" s="77" t="s">
        <v>126</v>
      </c>
      <c r="B12" s="78" t="s">
        <v>232</v>
      </c>
      <c r="C12" s="79" t="s">
        <v>233</v>
      </c>
      <c r="D12" s="23">
        <f t="shared" si="0"/>
        <v>299009</v>
      </c>
      <c r="E12" s="23">
        <f t="shared" si="0"/>
        <v>0</v>
      </c>
      <c r="F12" s="65" t="s">
        <v>171</v>
      </c>
      <c r="G12" s="69" t="s">
        <v>69</v>
      </c>
      <c r="H12" s="23">
        <v>192817</v>
      </c>
      <c r="I12" s="23">
        <v>0</v>
      </c>
      <c r="J12" s="65" t="s">
        <v>173</v>
      </c>
      <c r="K12" s="69" t="s">
        <v>70</v>
      </c>
      <c r="L12" s="23">
        <v>53096</v>
      </c>
      <c r="M12" s="23">
        <v>0</v>
      </c>
      <c r="N12" s="65" t="s">
        <v>175</v>
      </c>
      <c r="O12" s="69" t="s">
        <v>71</v>
      </c>
      <c r="P12" s="23">
        <v>53096</v>
      </c>
      <c r="Q12" s="23">
        <v>0</v>
      </c>
      <c r="R12" s="65"/>
      <c r="S12" s="69"/>
      <c r="T12" s="23"/>
      <c r="U12" s="23"/>
      <c r="V12" s="65"/>
      <c r="W12" s="69"/>
      <c r="X12" s="23"/>
      <c r="Y12" s="23"/>
      <c r="Z12" s="65"/>
      <c r="AA12" s="69"/>
      <c r="AB12" s="23"/>
      <c r="AC12" s="23"/>
      <c r="AD12" s="65"/>
      <c r="AE12" s="69"/>
      <c r="AF12" s="23"/>
      <c r="AG12" s="23"/>
      <c r="AH12" s="65"/>
      <c r="AI12" s="69"/>
      <c r="AJ12" s="23"/>
      <c r="AK12" s="23"/>
      <c r="AL12" s="65"/>
      <c r="AM12" s="69"/>
      <c r="AN12" s="23"/>
      <c r="AO12" s="23"/>
      <c r="AP12" s="65"/>
      <c r="AQ12" s="69"/>
      <c r="AR12" s="23"/>
      <c r="AS12" s="23"/>
      <c r="AT12" s="65"/>
      <c r="AU12" s="69"/>
      <c r="AV12" s="23"/>
      <c r="AW12" s="23"/>
      <c r="AX12" s="65"/>
      <c r="AY12" s="69"/>
      <c r="AZ12" s="23"/>
      <c r="BA12" s="23"/>
      <c r="BB12" s="65"/>
      <c r="BC12" s="69"/>
      <c r="BD12" s="23"/>
      <c r="BE12" s="23"/>
      <c r="BF12" s="65"/>
      <c r="BG12" s="69"/>
      <c r="BH12" s="23"/>
      <c r="BI12" s="23"/>
      <c r="BJ12" s="65"/>
      <c r="BK12" s="69"/>
      <c r="BL12" s="23"/>
      <c r="BM12" s="23"/>
      <c r="BN12" s="65"/>
      <c r="BO12" s="69"/>
      <c r="BP12" s="23"/>
      <c r="BQ12" s="23"/>
      <c r="BR12" s="65"/>
      <c r="BS12" s="69"/>
      <c r="BT12" s="23"/>
      <c r="BU12" s="23"/>
      <c r="BV12" s="65"/>
      <c r="BW12" s="69"/>
      <c r="BX12" s="23"/>
      <c r="BY12" s="23"/>
      <c r="BZ12" s="65"/>
      <c r="CA12" s="69"/>
      <c r="CB12" s="23"/>
      <c r="CC12" s="23"/>
      <c r="CD12" s="65"/>
      <c r="CE12" s="69"/>
      <c r="CF12" s="23"/>
      <c r="CG12" s="23"/>
      <c r="CH12" s="65"/>
      <c r="CI12" s="69"/>
      <c r="CJ12" s="23"/>
      <c r="CK12" s="23"/>
      <c r="CL12" s="65"/>
      <c r="CM12" s="69"/>
      <c r="CN12" s="23"/>
      <c r="CO12" s="23"/>
      <c r="CP12" s="65"/>
      <c r="CQ12" s="69"/>
      <c r="CR12" s="23"/>
      <c r="CS12" s="23"/>
      <c r="CT12" s="65"/>
      <c r="CU12" s="69"/>
      <c r="CV12" s="23"/>
      <c r="CW12" s="23"/>
      <c r="CX12" s="65"/>
      <c r="CY12" s="69"/>
      <c r="CZ12" s="23"/>
      <c r="DA12" s="23"/>
      <c r="DB12" s="65"/>
      <c r="DC12" s="69"/>
      <c r="DD12" s="23"/>
      <c r="DE12" s="23"/>
      <c r="DF12" s="65"/>
      <c r="DG12" s="69"/>
      <c r="DH12" s="23"/>
      <c r="DI12" s="23"/>
      <c r="DJ12" s="65"/>
      <c r="DK12" s="69"/>
      <c r="DL12" s="23"/>
      <c r="DM12" s="23"/>
      <c r="DN12" s="65"/>
      <c r="DO12" s="69"/>
      <c r="DP12" s="23"/>
      <c r="DQ12" s="23"/>
      <c r="DR12" s="65"/>
      <c r="DS12" s="69"/>
      <c r="DT12" s="23"/>
      <c r="DU12" s="23"/>
    </row>
    <row r="13" spans="1:125" ht="13.5">
      <c r="A13" s="124" t="s">
        <v>88</v>
      </c>
      <c r="B13" s="125"/>
      <c r="C13" s="126"/>
      <c r="D13" s="72">
        <f>SUM(D5:D12)</f>
        <v>2220833</v>
      </c>
      <c r="E13" s="72">
        <f>SUM(E5:E12)</f>
        <v>1271625</v>
      </c>
      <c r="F13" s="65" t="s">
        <v>83</v>
      </c>
      <c r="G13" s="65" t="s">
        <v>83</v>
      </c>
      <c r="H13" s="72">
        <f>SUM(H5:H12)</f>
        <v>1234936</v>
      </c>
      <c r="I13" s="72">
        <f>SUM(I5:I12)</f>
        <v>388204</v>
      </c>
      <c r="J13" s="65" t="s">
        <v>83</v>
      </c>
      <c r="K13" s="65" t="s">
        <v>83</v>
      </c>
      <c r="L13" s="72">
        <f>SUM(L5:L12)</f>
        <v>693649</v>
      </c>
      <c r="M13" s="72">
        <f>SUM(M5:M12)</f>
        <v>272486</v>
      </c>
      <c r="N13" s="65" t="s">
        <v>83</v>
      </c>
      <c r="O13" s="65" t="s">
        <v>83</v>
      </c>
      <c r="P13" s="72">
        <f>SUM(P5:P12)</f>
        <v>234716</v>
      </c>
      <c r="Q13" s="72">
        <f>SUM(Q5:Q12)</f>
        <v>241681</v>
      </c>
      <c r="R13" s="65" t="s">
        <v>83</v>
      </c>
      <c r="S13" s="65" t="s">
        <v>83</v>
      </c>
      <c r="T13" s="72">
        <f>SUM(T5:T12)</f>
        <v>57532</v>
      </c>
      <c r="U13" s="72">
        <f>SUM(U5:U12)</f>
        <v>69856</v>
      </c>
      <c r="V13" s="65" t="s">
        <v>83</v>
      </c>
      <c r="W13" s="65" t="s">
        <v>83</v>
      </c>
      <c r="X13" s="72">
        <f>SUM(X5:X12)</f>
        <v>0</v>
      </c>
      <c r="Y13" s="72">
        <f>SUM(Y5:Y12)</f>
        <v>40320</v>
      </c>
      <c r="Z13" s="65" t="s">
        <v>83</v>
      </c>
      <c r="AA13" s="65" t="s">
        <v>83</v>
      </c>
      <c r="AB13" s="72">
        <f>SUM(AB5:AB12)</f>
        <v>0</v>
      </c>
      <c r="AC13" s="72">
        <f>SUM(AC5:AC12)</f>
        <v>42236</v>
      </c>
      <c r="AD13" s="65" t="s">
        <v>83</v>
      </c>
      <c r="AE13" s="65" t="s">
        <v>83</v>
      </c>
      <c r="AF13" s="72">
        <f>SUM(AF5:AF12)</f>
        <v>0</v>
      </c>
      <c r="AG13" s="72">
        <f>SUM(AG5:AG12)</f>
        <v>101612</v>
      </c>
      <c r="AH13" s="65" t="s">
        <v>83</v>
      </c>
      <c r="AI13" s="65" t="s">
        <v>83</v>
      </c>
      <c r="AJ13" s="72">
        <f>SUM(AJ5:AJ12)</f>
        <v>0</v>
      </c>
      <c r="AK13" s="72">
        <f>SUM(AK5:AK12)</f>
        <v>65046</v>
      </c>
      <c r="AL13" s="65" t="s">
        <v>83</v>
      </c>
      <c r="AM13" s="65" t="s">
        <v>83</v>
      </c>
      <c r="AN13" s="72">
        <f>SUM(AN5:AN12)</f>
        <v>0</v>
      </c>
      <c r="AO13" s="72">
        <f>SUM(AO5:AO12)</f>
        <v>50184</v>
      </c>
      <c r="AP13" s="65" t="s">
        <v>83</v>
      </c>
      <c r="AQ13" s="65" t="s">
        <v>83</v>
      </c>
      <c r="AR13" s="72">
        <f>SUM(AR5:AR12)</f>
        <v>0</v>
      </c>
      <c r="AS13" s="72">
        <f>SUM(AS5:AS12)</f>
        <v>0</v>
      </c>
      <c r="AT13" s="65" t="s">
        <v>83</v>
      </c>
      <c r="AU13" s="65" t="s">
        <v>83</v>
      </c>
      <c r="AV13" s="72">
        <f>SUM(AV5:AV12)</f>
        <v>0</v>
      </c>
      <c r="AW13" s="72">
        <f>SUM(AW5:AW12)</f>
        <v>0</v>
      </c>
      <c r="AX13" s="65" t="s">
        <v>83</v>
      </c>
      <c r="AY13" s="65" t="s">
        <v>83</v>
      </c>
      <c r="AZ13" s="72">
        <f>SUM(AZ5:AZ12)</f>
        <v>0</v>
      </c>
      <c r="BA13" s="72">
        <f>SUM(BA5:BA12)</f>
        <v>0</v>
      </c>
      <c r="BB13" s="65" t="s">
        <v>83</v>
      </c>
      <c r="BC13" s="65" t="s">
        <v>83</v>
      </c>
      <c r="BD13" s="72">
        <f>SUM(BD5:BD12)</f>
        <v>0</v>
      </c>
      <c r="BE13" s="72">
        <f>SUM(BE5:BE12)</f>
        <v>0</v>
      </c>
      <c r="BF13" s="65" t="s">
        <v>83</v>
      </c>
      <c r="BG13" s="65" t="s">
        <v>83</v>
      </c>
      <c r="BH13" s="72">
        <f>SUM(BH5:BH12)</f>
        <v>0</v>
      </c>
      <c r="BI13" s="72">
        <f>SUM(BI5:BI12)</f>
        <v>0</v>
      </c>
      <c r="BJ13" s="65" t="s">
        <v>83</v>
      </c>
      <c r="BK13" s="65" t="s">
        <v>83</v>
      </c>
      <c r="BL13" s="72">
        <f>SUM(BL5:BL12)</f>
        <v>0</v>
      </c>
      <c r="BM13" s="72">
        <f>SUM(BM5:BM12)</f>
        <v>0</v>
      </c>
      <c r="BN13" s="65" t="s">
        <v>83</v>
      </c>
      <c r="BO13" s="65" t="s">
        <v>83</v>
      </c>
      <c r="BP13" s="72">
        <f>SUM(BP5:BP12)</f>
        <v>0</v>
      </c>
      <c r="BQ13" s="72">
        <f>SUM(BQ5:BQ12)</f>
        <v>0</v>
      </c>
      <c r="BR13" s="65" t="s">
        <v>83</v>
      </c>
      <c r="BS13" s="65" t="s">
        <v>83</v>
      </c>
      <c r="BT13" s="72">
        <f>SUM(BT5:BT12)</f>
        <v>0</v>
      </c>
      <c r="BU13" s="72">
        <f>SUM(BU5:BU12)</f>
        <v>0</v>
      </c>
      <c r="BV13" s="65" t="s">
        <v>83</v>
      </c>
      <c r="BW13" s="65" t="s">
        <v>83</v>
      </c>
      <c r="BX13" s="72">
        <f>SUM(BX5:BX12)</f>
        <v>0</v>
      </c>
      <c r="BY13" s="72">
        <f>SUM(BY5:BY12)</f>
        <v>0</v>
      </c>
      <c r="BZ13" s="65" t="s">
        <v>83</v>
      </c>
      <c r="CA13" s="65" t="s">
        <v>83</v>
      </c>
      <c r="CB13" s="72">
        <f>SUM(CB5:CB12)</f>
        <v>0</v>
      </c>
      <c r="CC13" s="72">
        <f>SUM(CC5:CC12)</f>
        <v>0</v>
      </c>
      <c r="CD13" s="65" t="s">
        <v>83</v>
      </c>
      <c r="CE13" s="65" t="s">
        <v>83</v>
      </c>
      <c r="CF13" s="72">
        <f>SUM(CF5:CF12)</f>
        <v>0</v>
      </c>
      <c r="CG13" s="72">
        <f>SUM(CG5:CG12)</f>
        <v>0</v>
      </c>
      <c r="CH13" s="65" t="s">
        <v>83</v>
      </c>
      <c r="CI13" s="65" t="s">
        <v>83</v>
      </c>
      <c r="CJ13" s="72">
        <f>SUM(CJ5:CJ12)</f>
        <v>0</v>
      </c>
      <c r="CK13" s="72">
        <f>SUM(CK5:CK12)</f>
        <v>0</v>
      </c>
      <c r="CL13" s="65" t="s">
        <v>83</v>
      </c>
      <c r="CM13" s="65" t="s">
        <v>83</v>
      </c>
      <c r="CN13" s="72">
        <f>SUM(CN5:CN12)</f>
        <v>0</v>
      </c>
      <c r="CO13" s="72">
        <f>SUM(CO5:CO12)</f>
        <v>0</v>
      </c>
      <c r="CP13" s="65" t="s">
        <v>83</v>
      </c>
      <c r="CQ13" s="65" t="s">
        <v>83</v>
      </c>
      <c r="CR13" s="72">
        <f>SUM(CR5:CR12)</f>
        <v>0</v>
      </c>
      <c r="CS13" s="72">
        <f>SUM(CS5:CS12)</f>
        <v>0</v>
      </c>
      <c r="CT13" s="65" t="s">
        <v>83</v>
      </c>
      <c r="CU13" s="65" t="s">
        <v>83</v>
      </c>
      <c r="CV13" s="72">
        <f>SUM(CV5:CV12)</f>
        <v>0</v>
      </c>
      <c r="CW13" s="72">
        <f>SUM(CW5:CW12)</f>
        <v>0</v>
      </c>
      <c r="CX13" s="65" t="s">
        <v>83</v>
      </c>
      <c r="CY13" s="65" t="s">
        <v>83</v>
      </c>
      <c r="CZ13" s="72">
        <f>SUM(CZ5:CZ12)</f>
        <v>0</v>
      </c>
      <c r="DA13" s="72">
        <f>SUM(DA5:DA12)</f>
        <v>0</v>
      </c>
      <c r="DB13" s="65" t="s">
        <v>83</v>
      </c>
      <c r="DC13" s="65" t="s">
        <v>83</v>
      </c>
      <c r="DD13" s="72">
        <f>SUM(DD5:DD12)</f>
        <v>0</v>
      </c>
      <c r="DE13" s="72">
        <f>SUM(DE5:DE12)</f>
        <v>0</v>
      </c>
      <c r="DF13" s="65" t="s">
        <v>83</v>
      </c>
      <c r="DG13" s="65" t="s">
        <v>83</v>
      </c>
      <c r="DH13" s="72">
        <f>SUM(DH5:DH12)</f>
        <v>0</v>
      </c>
      <c r="DI13" s="72">
        <f>SUM(DI5:DI12)</f>
        <v>0</v>
      </c>
      <c r="DJ13" s="65" t="s">
        <v>83</v>
      </c>
      <c r="DK13" s="65" t="s">
        <v>83</v>
      </c>
      <c r="DL13" s="72">
        <f>SUM(DL5:DL12)</f>
        <v>0</v>
      </c>
      <c r="DM13" s="72">
        <f>SUM(DM5:DM12)</f>
        <v>0</v>
      </c>
      <c r="DN13" s="65" t="s">
        <v>83</v>
      </c>
      <c r="DO13" s="65" t="s">
        <v>83</v>
      </c>
      <c r="DP13" s="72">
        <f>SUM(DP5:DP12)</f>
        <v>0</v>
      </c>
      <c r="DQ13" s="72">
        <f>SUM(DQ5:DQ12)</f>
        <v>0</v>
      </c>
      <c r="DR13" s="65" t="s">
        <v>83</v>
      </c>
      <c r="DS13" s="65" t="s">
        <v>83</v>
      </c>
      <c r="DT13" s="72">
        <f>SUM(DT5:DT12)</f>
        <v>0</v>
      </c>
      <c r="DU13" s="72">
        <f>SUM(DU5:DU12)</f>
        <v>0</v>
      </c>
    </row>
  </sheetData>
  <mergeCells count="64">
    <mergeCell ref="A2:A4"/>
    <mergeCell ref="B2:B4"/>
    <mergeCell ref="C2:C4"/>
    <mergeCell ref="F3:F4"/>
    <mergeCell ref="G3:G4"/>
    <mergeCell ref="J3:J4"/>
    <mergeCell ref="K3:K4"/>
    <mergeCell ref="N3:N4"/>
    <mergeCell ref="O3:O4"/>
    <mergeCell ref="R3:R4"/>
    <mergeCell ref="S3:S4"/>
    <mergeCell ref="V3:V4"/>
    <mergeCell ref="W3:W4"/>
    <mergeCell ref="Z3:Z4"/>
    <mergeCell ref="AA3:AA4"/>
    <mergeCell ref="AD3:AD4"/>
    <mergeCell ref="AE3:AE4"/>
    <mergeCell ref="AH3:AH4"/>
    <mergeCell ref="AI3:AI4"/>
    <mergeCell ref="AL3:AL4"/>
    <mergeCell ref="AM3:AM4"/>
    <mergeCell ref="AP3:AP4"/>
    <mergeCell ref="AQ3:AQ4"/>
    <mergeCell ref="AT3:AT4"/>
    <mergeCell ref="AU3:AU4"/>
    <mergeCell ref="AX3:AX4"/>
    <mergeCell ref="AY3:AY4"/>
    <mergeCell ref="BB3:BB4"/>
    <mergeCell ref="BC3:BC4"/>
    <mergeCell ref="BF3:BF4"/>
    <mergeCell ref="BG3:BG4"/>
    <mergeCell ref="BJ3:BJ4"/>
    <mergeCell ref="BK3:BK4"/>
    <mergeCell ref="BN3:BN4"/>
    <mergeCell ref="BO3:BO4"/>
    <mergeCell ref="BR3:BR4"/>
    <mergeCell ref="BS3:BS4"/>
    <mergeCell ref="BV3:BV4"/>
    <mergeCell ref="BW3:BW4"/>
    <mergeCell ref="BZ3:BZ4"/>
    <mergeCell ref="CA3:CA4"/>
    <mergeCell ref="CD3:CD4"/>
    <mergeCell ref="CE3:CE4"/>
    <mergeCell ref="CH3:CH4"/>
    <mergeCell ref="CI3:CI4"/>
    <mergeCell ref="CL3:CL4"/>
    <mergeCell ref="CM3:CM4"/>
    <mergeCell ref="CP3:CP4"/>
    <mergeCell ref="DC3:DC4"/>
    <mergeCell ref="DF3:DF4"/>
    <mergeCell ref="CQ3:CQ4"/>
    <mergeCell ref="CT3:CT4"/>
    <mergeCell ref="CU3:CU4"/>
    <mergeCell ref="CX3:CX4"/>
    <mergeCell ref="DO3:DO4"/>
    <mergeCell ref="DR3:DR4"/>
    <mergeCell ref="DS3:DS4"/>
    <mergeCell ref="A13:C13"/>
    <mergeCell ref="DG3:DG4"/>
    <mergeCell ref="DJ3:DJ4"/>
    <mergeCell ref="DK3:DK4"/>
    <mergeCell ref="DN3:DN4"/>
    <mergeCell ref="CY3:CY4"/>
    <mergeCell ref="DB3:DB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2"/>
  <headerFooter alignWithMargins="0">
    <oddHeader>&amp;L&amp;16廃棄物事業経費【市町村分担金】（平成１２年度実績）&amp;R&amp;D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2002-10-23T08:59:11Z</cp:lastPrinted>
  <dcterms:created xsi:type="dcterms:W3CDTF">2002-10-23T08:37:30Z</dcterms:created>
  <dcterms:modified xsi:type="dcterms:W3CDTF">2003-02-07T12:42:37Z</dcterms:modified>
  <cp:category/>
  <cp:version/>
  <cp:contentType/>
  <cp:contentStatus/>
</cp:coreProperties>
</file>