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'し尿処理の状況'!$A$2:$AC$53</definedName>
    <definedName name="_xlnm.Print_Area" localSheetId="0">'水洗化人口等'!$A$2:$U$54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<sst xmlns="http://schemas.openxmlformats.org/spreadsheetml/2006/main" count="575" uniqueCount="145">
  <si>
    <t>川上村</t>
  </si>
  <si>
    <t>榛原町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</si>
  <si>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</si>
  <si>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</si>
  <si>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</si>
  <si>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</si>
  <si>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</si>
  <si>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</si>
  <si>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</si>
  <si>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</si>
  <si>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</si>
  <si>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</si>
  <si>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</si>
  <si>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</si>
  <si>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</si>
  <si>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</si>
  <si>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</si>
  <si>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</si>
  <si>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</si>
  <si>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</si>
  <si>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</si>
  <si>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</si>
  <si>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</si>
  <si>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</si>
  <si>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</si>
  <si>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29321</t>
  </si>
  <si>
    <t>都祁村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</si>
  <si>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</si>
  <si>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</si>
  <si>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</si>
  <si>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</si>
  <si>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</si>
  <si>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</si>
  <si>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</si>
  <si>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</si>
  <si>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</si>
  <si>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</si>
  <si>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</si>
  <si>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</si>
  <si>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</si>
  <si>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</si>
  <si>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</si>
  <si>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</si>
  <si>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</si>
  <si>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</si>
  <si>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</si>
  <si>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</si>
  <si>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</si>
  <si>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</si>
  <si>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</si>
  <si>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</si>
  <si>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</si>
  <si>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</si>
  <si>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</si>
  <si>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</si>
  <si>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</si>
  <si>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</si>
  <si>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29421</t>
  </si>
  <si>
    <t>新庄町</t>
  </si>
  <si>
    <t>29422</t>
  </si>
  <si>
    <t>當麻町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</si>
  <si>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</si>
  <si>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</si>
  <si>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</si>
  <si>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</si>
  <si>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</si>
  <si>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</si>
  <si>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</si>
  <si>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</si>
  <si>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</si>
  <si>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</si>
  <si>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</si>
  <si>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</si>
  <si>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</si>
  <si>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</si>
  <si>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</si>
  <si>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</si>
  <si>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</si>
  <si>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</si>
  <si>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</si>
  <si>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</si>
  <si>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</si>
  <si>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</si>
  <si>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</si>
  <si>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</si>
  <si>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</si>
  <si>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</si>
  <si>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</si>
  <si>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</si>
  <si>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</si>
  <si>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</si>
  <si>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</si>
  <si>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</si>
  <si>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</si>
  <si>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</si>
  <si>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</si>
  <si>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</si>
  <si>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</si>
  <si>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</si>
  <si>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</si>
  <si>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</si>
  <si>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</si>
  <si>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</si>
  <si>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</si>
  <si>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</si>
  <si>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</si>
  <si>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</si>
  <si>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</si>
  <si>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</si>
  <si>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</si>
  <si>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</si>
  <si>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</si>
  <si>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</si>
  <si>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</si>
  <si>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</si>
  <si>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</si>
  <si>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</si>
  <si>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</si>
  <si>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</si>
  <si>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</si>
  <si>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</si>
  <si>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</si>
  <si>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</si>
  <si>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</si>
  <si>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</si>
  <si>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</si>
  <si>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</si>
  <si>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</si>
  <si>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</si>
  <si>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</si>
  <si>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</si>
  <si>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</si>
  <si>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</si>
  <si>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</si>
  <si>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</si>
  <si>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</si>
  <si>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</si>
  <si>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</si>
  <si>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</si>
  <si>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</si>
  <si>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</si>
  <si>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</si>
  <si>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</si>
  <si>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</si>
  <si>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川西町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</si>
</sst>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115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117</v>
      </c>
      <c r="B2" s="49" t="s">
        <v>118</v>
      </c>
      <c r="C2" s="52" t="s">
        <v>119</v>
      </c>
      <c r="D2" s="5" t="s">
        <v>120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121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122</v>
      </c>
      <c r="F3" s="27"/>
      <c r="G3" s="27"/>
      <c r="H3" s="31"/>
      <c r="I3" s="7" t="s">
        <v>123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124</v>
      </c>
      <c r="F4" s="36" t="s">
        <v>125</v>
      </c>
      <c r="G4" s="36" t="s">
        <v>126</v>
      </c>
      <c r="H4" s="36" t="s">
        <v>127</v>
      </c>
      <c r="I4" s="6" t="s">
        <v>124</v>
      </c>
      <c r="J4" s="36" t="s">
        <v>128</v>
      </c>
      <c r="K4" s="36" t="s">
        <v>129</v>
      </c>
      <c r="L4" s="36" t="s">
        <v>130</v>
      </c>
      <c r="M4" s="36" t="s">
        <v>131</v>
      </c>
      <c r="N4" s="36" t="s">
        <v>132</v>
      </c>
      <c r="O4" s="40" t="s">
        <v>133</v>
      </c>
      <c r="P4" s="8"/>
      <c r="Q4" s="36" t="s">
        <v>134</v>
      </c>
      <c r="R4" s="36" t="s">
        <v>135</v>
      </c>
      <c r="S4" s="36" t="s">
        <v>136</v>
      </c>
      <c r="T4" s="38" t="s">
        <v>137</v>
      </c>
      <c r="U4" s="38" t="s">
        <v>138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139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140</v>
      </c>
      <c r="E6" s="10" t="s">
        <v>140</v>
      </c>
      <c r="F6" s="11" t="s">
        <v>141</v>
      </c>
      <c r="G6" s="10" t="s">
        <v>140</v>
      </c>
      <c r="H6" s="10" t="s">
        <v>140</v>
      </c>
      <c r="I6" s="10" t="s">
        <v>140</v>
      </c>
      <c r="J6" s="11" t="s">
        <v>141</v>
      </c>
      <c r="K6" s="10" t="s">
        <v>140</v>
      </c>
      <c r="L6" s="11" t="s">
        <v>141</v>
      </c>
      <c r="M6" s="10" t="s">
        <v>140</v>
      </c>
      <c r="N6" s="11" t="s">
        <v>141</v>
      </c>
      <c r="O6" s="10" t="s">
        <v>140</v>
      </c>
      <c r="P6" s="10" t="s">
        <v>140</v>
      </c>
      <c r="Q6" s="11" t="s">
        <v>141</v>
      </c>
      <c r="R6" s="45"/>
      <c r="S6" s="45"/>
      <c r="T6" s="45"/>
      <c r="U6" s="39"/>
    </row>
    <row r="7" spans="1:21" ht="13.5">
      <c r="A7" s="25" t="s">
        <v>2</v>
      </c>
      <c r="B7" s="25" t="s">
        <v>3</v>
      </c>
      <c r="C7" s="26" t="s">
        <v>4</v>
      </c>
      <c r="D7" s="12">
        <f aca="true" t="shared" si="0" ref="D7:D28">E7+I7</f>
        <v>367689</v>
      </c>
      <c r="E7" s="12">
        <f aca="true" t="shared" si="1" ref="E7:E28">G7+H7</f>
        <v>19172</v>
      </c>
      <c r="F7" s="13">
        <f aca="true" t="shared" si="2" ref="F7:F53">E7/D7*100</f>
        <v>5.214189165300023</v>
      </c>
      <c r="G7" s="14">
        <v>19172</v>
      </c>
      <c r="H7" s="14">
        <v>0</v>
      </c>
      <c r="I7" s="12">
        <f aca="true" t="shared" si="3" ref="I7:I28">K7+M7+O7</f>
        <v>348517</v>
      </c>
      <c r="J7" s="13">
        <f aca="true" t="shared" si="4" ref="J7:J53">I7/D7*100</f>
        <v>94.78581083469997</v>
      </c>
      <c r="K7" s="14">
        <v>271180</v>
      </c>
      <c r="L7" s="13">
        <f aca="true" t="shared" si="5" ref="L7:L53">K7/D7*100</f>
        <v>73.75254630951702</v>
      </c>
      <c r="M7" s="14">
        <v>0</v>
      </c>
      <c r="N7" s="13">
        <f aca="true" t="shared" si="6" ref="N7:N53">M7/D7*100</f>
        <v>0</v>
      </c>
      <c r="O7" s="14">
        <v>77337</v>
      </c>
      <c r="P7" s="14">
        <v>11643</v>
      </c>
      <c r="Q7" s="13">
        <f aca="true" t="shared" si="7" ref="Q7:Q28">O7/D7*100</f>
        <v>21.033264525182968</v>
      </c>
      <c r="R7" s="15" t="s">
        <v>143</v>
      </c>
      <c r="S7" s="15" t="s">
        <v>142</v>
      </c>
      <c r="T7" s="15" t="s">
        <v>143</v>
      </c>
      <c r="U7" s="15" t="s">
        <v>143</v>
      </c>
    </row>
    <row r="8" spans="1:21" ht="13.5">
      <c r="A8" s="25" t="s">
        <v>2</v>
      </c>
      <c r="B8" s="25" t="s">
        <v>5</v>
      </c>
      <c r="C8" s="26" t="s">
        <v>6</v>
      </c>
      <c r="D8" s="12">
        <f t="shared" si="0"/>
        <v>75919</v>
      </c>
      <c r="E8" s="12">
        <f t="shared" si="1"/>
        <v>13816</v>
      </c>
      <c r="F8" s="13">
        <f t="shared" si="2"/>
        <v>18.198342970797825</v>
      </c>
      <c r="G8" s="14">
        <v>13773</v>
      </c>
      <c r="H8" s="14">
        <v>43</v>
      </c>
      <c r="I8" s="12">
        <f t="shared" si="3"/>
        <v>62103</v>
      </c>
      <c r="J8" s="13">
        <f t="shared" si="4"/>
        <v>81.80165702920218</v>
      </c>
      <c r="K8" s="14">
        <v>20681</v>
      </c>
      <c r="L8" s="13">
        <f t="shared" si="5"/>
        <v>27.240875143244775</v>
      </c>
      <c r="M8" s="14">
        <v>0</v>
      </c>
      <c r="N8" s="13">
        <f t="shared" si="6"/>
        <v>0</v>
      </c>
      <c r="O8" s="14">
        <v>41422</v>
      </c>
      <c r="P8" s="14">
        <v>4859</v>
      </c>
      <c r="Q8" s="13">
        <f t="shared" si="7"/>
        <v>54.5607818859574</v>
      </c>
      <c r="R8" s="15" t="s">
        <v>143</v>
      </c>
      <c r="S8" s="15" t="s">
        <v>142</v>
      </c>
      <c r="T8" s="15" t="s">
        <v>143</v>
      </c>
      <c r="U8" s="15" t="s">
        <v>143</v>
      </c>
    </row>
    <row r="9" spans="1:21" ht="13.5">
      <c r="A9" s="25" t="s">
        <v>2</v>
      </c>
      <c r="B9" s="25" t="s">
        <v>7</v>
      </c>
      <c r="C9" s="26" t="s">
        <v>8</v>
      </c>
      <c r="D9" s="12">
        <f t="shared" si="0"/>
        <v>95889</v>
      </c>
      <c r="E9" s="12">
        <f t="shared" si="1"/>
        <v>10528</v>
      </c>
      <c r="F9" s="13">
        <f t="shared" si="2"/>
        <v>10.979361553462857</v>
      </c>
      <c r="G9" s="14">
        <v>10528</v>
      </c>
      <c r="H9" s="14">
        <v>0</v>
      </c>
      <c r="I9" s="12">
        <f t="shared" si="3"/>
        <v>85361</v>
      </c>
      <c r="J9" s="13">
        <f t="shared" si="4"/>
        <v>89.02063844653713</v>
      </c>
      <c r="K9" s="14">
        <v>69238</v>
      </c>
      <c r="L9" s="13">
        <f t="shared" si="5"/>
        <v>72.20640532282118</v>
      </c>
      <c r="M9" s="14">
        <v>3071</v>
      </c>
      <c r="N9" s="13">
        <f t="shared" si="6"/>
        <v>3.2026614105893274</v>
      </c>
      <c r="O9" s="14">
        <v>13052</v>
      </c>
      <c r="P9" s="14">
        <v>2483</v>
      </c>
      <c r="Q9" s="13">
        <f t="shared" si="7"/>
        <v>13.611571713126636</v>
      </c>
      <c r="R9" s="15" t="s">
        <v>142</v>
      </c>
      <c r="S9" s="15" t="s">
        <v>143</v>
      </c>
      <c r="T9" s="15" t="s">
        <v>143</v>
      </c>
      <c r="U9" s="15" t="s">
        <v>143</v>
      </c>
    </row>
    <row r="10" spans="1:21" ht="13.5">
      <c r="A10" s="25" t="s">
        <v>2</v>
      </c>
      <c r="B10" s="25" t="s">
        <v>9</v>
      </c>
      <c r="C10" s="26" t="s">
        <v>10</v>
      </c>
      <c r="D10" s="12">
        <f t="shared" si="0"/>
        <v>71238</v>
      </c>
      <c r="E10" s="12">
        <f t="shared" si="1"/>
        <v>12207</v>
      </c>
      <c r="F10" s="13">
        <f t="shared" si="2"/>
        <v>17.135517560852353</v>
      </c>
      <c r="G10" s="14">
        <v>12157</v>
      </c>
      <c r="H10" s="14">
        <v>50</v>
      </c>
      <c r="I10" s="12">
        <f t="shared" si="3"/>
        <v>59031</v>
      </c>
      <c r="J10" s="13">
        <f t="shared" si="4"/>
        <v>82.86448243914765</v>
      </c>
      <c r="K10" s="14">
        <v>48817</v>
      </c>
      <c r="L10" s="13">
        <f t="shared" si="5"/>
        <v>68.52662904629551</v>
      </c>
      <c r="M10" s="14">
        <v>0</v>
      </c>
      <c r="N10" s="13">
        <f t="shared" si="6"/>
        <v>0</v>
      </c>
      <c r="O10" s="14">
        <v>10214</v>
      </c>
      <c r="P10" s="14">
        <v>3688</v>
      </c>
      <c r="Q10" s="13">
        <f t="shared" si="7"/>
        <v>14.337853392852129</v>
      </c>
      <c r="R10" s="15" t="s">
        <v>142</v>
      </c>
      <c r="S10" s="15" t="s">
        <v>143</v>
      </c>
      <c r="T10" s="15" t="s">
        <v>143</v>
      </c>
      <c r="U10" s="15" t="s">
        <v>143</v>
      </c>
    </row>
    <row r="11" spans="1:21" ht="13.5">
      <c r="A11" s="25" t="s">
        <v>2</v>
      </c>
      <c r="B11" s="25" t="s">
        <v>11</v>
      </c>
      <c r="C11" s="26" t="s">
        <v>12</v>
      </c>
      <c r="D11" s="12">
        <f t="shared" si="0"/>
        <v>125365</v>
      </c>
      <c r="E11" s="12">
        <f t="shared" si="1"/>
        <v>25752</v>
      </c>
      <c r="F11" s="13">
        <f t="shared" si="2"/>
        <v>20.541618474055756</v>
      </c>
      <c r="G11" s="14">
        <v>25752</v>
      </c>
      <c r="H11" s="14">
        <v>0</v>
      </c>
      <c r="I11" s="12">
        <f t="shared" si="3"/>
        <v>99613</v>
      </c>
      <c r="J11" s="13">
        <f t="shared" si="4"/>
        <v>79.45838152594425</v>
      </c>
      <c r="K11" s="14">
        <v>52378</v>
      </c>
      <c r="L11" s="13">
        <f t="shared" si="5"/>
        <v>41.780401228413034</v>
      </c>
      <c r="M11" s="14">
        <v>0</v>
      </c>
      <c r="N11" s="13">
        <f t="shared" si="6"/>
        <v>0</v>
      </c>
      <c r="O11" s="14">
        <v>47235</v>
      </c>
      <c r="P11" s="14">
        <v>7764</v>
      </c>
      <c r="Q11" s="13">
        <f t="shared" si="7"/>
        <v>37.677980297531214</v>
      </c>
      <c r="R11" s="15" t="s">
        <v>143</v>
      </c>
      <c r="S11" s="15" t="s">
        <v>142</v>
      </c>
      <c r="T11" s="15" t="s">
        <v>143</v>
      </c>
      <c r="U11" s="15" t="s">
        <v>143</v>
      </c>
    </row>
    <row r="12" spans="1:21" ht="13.5">
      <c r="A12" s="25" t="s">
        <v>2</v>
      </c>
      <c r="B12" s="25" t="s">
        <v>13</v>
      </c>
      <c r="C12" s="26" t="s">
        <v>14</v>
      </c>
      <c r="D12" s="12">
        <f t="shared" si="0"/>
        <v>64040</v>
      </c>
      <c r="E12" s="12">
        <f t="shared" si="1"/>
        <v>17552</v>
      </c>
      <c r="F12" s="13">
        <f t="shared" si="2"/>
        <v>27.40787008119925</v>
      </c>
      <c r="G12" s="14">
        <v>17552</v>
      </c>
      <c r="H12" s="14">
        <v>0</v>
      </c>
      <c r="I12" s="12">
        <f t="shared" si="3"/>
        <v>46488</v>
      </c>
      <c r="J12" s="13">
        <f t="shared" si="4"/>
        <v>72.59212991880075</v>
      </c>
      <c r="K12" s="14">
        <v>27682</v>
      </c>
      <c r="L12" s="13">
        <f t="shared" si="5"/>
        <v>43.22610868207371</v>
      </c>
      <c r="M12" s="14">
        <v>0</v>
      </c>
      <c r="N12" s="13">
        <f t="shared" si="6"/>
        <v>0</v>
      </c>
      <c r="O12" s="14">
        <v>18806</v>
      </c>
      <c r="P12" s="14">
        <v>5234</v>
      </c>
      <c r="Q12" s="13">
        <f t="shared" si="7"/>
        <v>29.366021236727047</v>
      </c>
      <c r="R12" s="15" t="s">
        <v>142</v>
      </c>
      <c r="S12" s="15" t="s">
        <v>143</v>
      </c>
      <c r="T12" s="15" t="s">
        <v>143</v>
      </c>
      <c r="U12" s="15" t="s">
        <v>143</v>
      </c>
    </row>
    <row r="13" spans="1:21" ht="13.5">
      <c r="A13" s="25" t="s">
        <v>2</v>
      </c>
      <c r="B13" s="25" t="s">
        <v>15</v>
      </c>
      <c r="C13" s="26" t="s">
        <v>16</v>
      </c>
      <c r="D13" s="12">
        <f t="shared" si="0"/>
        <v>36488</v>
      </c>
      <c r="E13" s="12">
        <f t="shared" si="1"/>
        <v>19411</v>
      </c>
      <c r="F13" s="13">
        <f t="shared" si="2"/>
        <v>53.19831177373383</v>
      </c>
      <c r="G13" s="14">
        <v>19158</v>
      </c>
      <c r="H13" s="14">
        <v>253</v>
      </c>
      <c r="I13" s="12">
        <f t="shared" si="3"/>
        <v>17077</v>
      </c>
      <c r="J13" s="13">
        <f t="shared" si="4"/>
        <v>46.80168822626617</v>
      </c>
      <c r="K13" s="14">
        <v>10530</v>
      </c>
      <c r="L13" s="13">
        <f t="shared" si="5"/>
        <v>28.85880289410217</v>
      </c>
      <c r="M13" s="14">
        <v>0</v>
      </c>
      <c r="N13" s="13">
        <f t="shared" si="6"/>
        <v>0</v>
      </c>
      <c r="O13" s="14">
        <v>6547</v>
      </c>
      <c r="P13" s="14">
        <v>416</v>
      </c>
      <c r="Q13" s="13">
        <f t="shared" si="7"/>
        <v>17.942885332164</v>
      </c>
      <c r="R13" s="15" t="s">
        <v>142</v>
      </c>
      <c r="S13" s="15" t="s">
        <v>143</v>
      </c>
      <c r="T13" s="15" t="s">
        <v>143</v>
      </c>
      <c r="U13" s="15" t="s">
        <v>143</v>
      </c>
    </row>
    <row r="14" spans="1:21" ht="13.5">
      <c r="A14" s="25" t="s">
        <v>2</v>
      </c>
      <c r="B14" s="25" t="s">
        <v>17</v>
      </c>
      <c r="C14" s="26" t="s">
        <v>18</v>
      </c>
      <c r="D14" s="12">
        <f t="shared" si="0"/>
        <v>35001</v>
      </c>
      <c r="E14" s="12">
        <f t="shared" si="1"/>
        <v>21609</v>
      </c>
      <c r="F14" s="13">
        <f t="shared" si="2"/>
        <v>61.73823605039856</v>
      </c>
      <c r="G14" s="14">
        <v>21011</v>
      </c>
      <c r="H14" s="14">
        <v>598</v>
      </c>
      <c r="I14" s="12">
        <f t="shared" si="3"/>
        <v>13392</v>
      </c>
      <c r="J14" s="13">
        <f t="shared" si="4"/>
        <v>38.26176394960144</v>
      </c>
      <c r="K14" s="14">
        <v>3287</v>
      </c>
      <c r="L14" s="13">
        <f t="shared" si="5"/>
        <v>9.391160252564212</v>
      </c>
      <c r="M14" s="14">
        <v>0</v>
      </c>
      <c r="N14" s="13">
        <f t="shared" si="6"/>
        <v>0</v>
      </c>
      <c r="O14" s="14">
        <v>10105</v>
      </c>
      <c r="P14" s="14">
        <v>415</v>
      </c>
      <c r="Q14" s="13">
        <f t="shared" si="7"/>
        <v>28.87060369703723</v>
      </c>
      <c r="R14" s="15" t="s">
        <v>143</v>
      </c>
      <c r="S14" s="15" t="s">
        <v>143</v>
      </c>
      <c r="T14" s="15" t="s">
        <v>142</v>
      </c>
      <c r="U14" s="15" t="s">
        <v>143</v>
      </c>
    </row>
    <row r="15" spans="1:21" ht="13.5">
      <c r="A15" s="25" t="s">
        <v>2</v>
      </c>
      <c r="B15" s="25" t="s">
        <v>19</v>
      </c>
      <c r="C15" s="26" t="s">
        <v>20</v>
      </c>
      <c r="D15" s="12">
        <f t="shared" si="0"/>
        <v>114768</v>
      </c>
      <c r="E15" s="12">
        <f t="shared" si="1"/>
        <v>5448</v>
      </c>
      <c r="F15" s="13">
        <f t="shared" si="2"/>
        <v>4.746967795901297</v>
      </c>
      <c r="G15" s="14">
        <v>5448</v>
      </c>
      <c r="H15" s="14">
        <v>0</v>
      </c>
      <c r="I15" s="12">
        <f t="shared" si="3"/>
        <v>109320</v>
      </c>
      <c r="J15" s="13">
        <f t="shared" si="4"/>
        <v>95.2530322040987</v>
      </c>
      <c r="K15" s="14">
        <v>46354</v>
      </c>
      <c r="L15" s="13">
        <f t="shared" si="5"/>
        <v>40.38930712393699</v>
      </c>
      <c r="M15" s="14">
        <v>0</v>
      </c>
      <c r="N15" s="13">
        <f t="shared" si="6"/>
        <v>0</v>
      </c>
      <c r="O15" s="14">
        <v>62966</v>
      </c>
      <c r="P15" s="14">
        <v>31869</v>
      </c>
      <c r="Q15" s="13">
        <f t="shared" si="7"/>
        <v>54.86372508016172</v>
      </c>
      <c r="R15" s="15" t="s">
        <v>143</v>
      </c>
      <c r="S15" s="15" t="s">
        <v>142</v>
      </c>
      <c r="T15" s="15" t="s">
        <v>143</v>
      </c>
      <c r="U15" s="15" t="s">
        <v>143</v>
      </c>
    </row>
    <row r="16" spans="1:21" ht="13.5">
      <c r="A16" s="25" t="s">
        <v>2</v>
      </c>
      <c r="B16" s="25" t="s">
        <v>21</v>
      </c>
      <c r="C16" s="26" t="s">
        <v>22</v>
      </c>
      <c r="D16" s="12">
        <f t="shared" si="0"/>
        <v>64190</v>
      </c>
      <c r="E16" s="12">
        <f t="shared" si="1"/>
        <v>5580</v>
      </c>
      <c r="F16" s="13">
        <f t="shared" si="2"/>
        <v>8.692942825985355</v>
      </c>
      <c r="G16" s="14">
        <v>5580</v>
      </c>
      <c r="H16" s="14">
        <v>0</v>
      </c>
      <c r="I16" s="12">
        <f t="shared" si="3"/>
        <v>58610</v>
      </c>
      <c r="J16" s="13">
        <f t="shared" si="4"/>
        <v>91.30705717401464</v>
      </c>
      <c r="K16" s="14">
        <v>16726</v>
      </c>
      <c r="L16" s="13">
        <f t="shared" si="5"/>
        <v>26.057018227138183</v>
      </c>
      <c r="M16" s="14">
        <v>0</v>
      </c>
      <c r="N16" s="13">
        <f t="shared" si="6"/>
        <v>0</v>
      </c>
      <c r="O16" s="14">
        <v>41884</v>
      </c>
      <c r="P16" s="14">
        <v>8397</v>
      </c>
      <c r="Q16" s="13">
        <f t="shared" si="7"/>
        <v>65.25003894687646</v>
      </c>
      <c r="R16" s="15" t="s">
        <v>142</v>
      </c>
      <c r="S16" s="15" t="s">
        <v>143</v>
      </c>
      <c r="T16" s="15" t="s">
        <v>143</v>
      </c>
      <c r="U16" s="15" t="s">
        <v>143</v>
      </c>
    </row>
    <row r="17" spans="1:21" ht="13.5">
      <c r="A17" s="25" t="s">
        <v>2</v>
      </c>
      <c r="B17" s="25" t="s">
        <v>23</v>
      </c>
      <c r="C17" s="26" t="s">
        <v>24</v>
      </c>
      <c r="D17" s="12">
        <f t="shared" si="0"/>
        <v>1976</v>
      </c>
      <c r="E17" s="12">
        <f t="shared" si="1"/>
        <v>9</v>
      </c>
      <c r="F17" s="13">
        <f t="shared" si="2"/>
        <v>0.4554655870445344</v>
      </c>
      <c r="G17" s="14">
        <v>9</v>
      </c>
      <c r="H17" s="14">
        <v>0</v>
      </c>
      <c r="I17" s="12">
        <f t="shared" si="3"/>
        <v>1967</v>
      </c>
      <c r="J17" s="13">
        <f t="shared" si="4"/>
        <v>99.54453441295547</v>
      </c>
      <c r="K17" s="14">
        <v>780</v>
      </c>
      <c r="L17" s="13">
        <f t="shared" si="5"/>
        <v>39.473684210526315</v>
      </c>
      <c r="M17" s="14">
        <v>0</v>
      </c>
      <c r="N17" s="13">
        <f t="shared" si="6"/>
        <v>0</v>
      </c>
      <c r="O17" s="14">
        <v>1187</v>
      </c>
      <c r="P17" s="14">
        <v>67</v>
      </c>
      <c r="Q17" s="13">
        <f t="shared" si="7"/>
        <v>60.07085020242915</v>
      </c>
      <c r="R17" s="15" t="s">
        <v>142</v>
      </c>
      <c r="S17" s="15" t="s">
        <v>143</v>
      </c>
      <c r="T17" s="15" t="s">
        <v>143</v>
      </c>
      <c r="U17" s="15" t="s">
        <v>143</v>
      </c>
    </row>
    <row r="18" spans="1:21" ht="13.5">
      <c r="A18" s="25" t="s">
        <v>2</v>
      </c>
      <c r="B18" s="25" t="s">
        <v>25</v>
      </c>
      <c r="C18" s="26" t="s">
        <v>26</v>
      </c>
      <c r="D18" s="12">
        <f t="shared" si="0"/>
        <v>6897</v>
      </c>
      <c r="E18" s="12">
        <f t="shared" si="1"/>
        <v>2358</v>
      </c>
      <c r="F18" s="13">
        <f t="shared" si="2"/>
        <v>34.18877772944759</v>
      </c>
      <c r="G18" s="14">
        <v>2320</v>
      </c>
      <c r="H18" s="14">
        <v>38</v>
      </c>
      <c r="I18" s="12">
        <f t="shared" si="3"/>
        <v>4539</v>
      </c>
      <c r="J18" s="13">
        <f t="shared" si="4"/>
        <v>65.81122227055242</v>
      </c>
      <c r="K18" s="14">
        <v>0</v>
      </c>
      <c r="L18" s="13">
        <f t="shared" si="5"/>
        <v>0</v>
      </c>
      <c r="M18" s="14">
        <v>0</v>
      </c>
      <c r="N18" s="13">
        <f t="shared" si="6"/>
        <v>0</v>
      </c>
      <c r="O18" s="14">
        <v>4539</v>
      </c>
      <c r="P18" s="14">
        <v>4013</v>
      </c>
      <c r="Q18" s="13">
        <f t="shared" si="7"/>
        <v>65.81122227055242</v>
      </c>
      <c r="R18" s="15" t="s">
        <v>142</v>
      </c>
      <c r="S18" s="15" t="s">
        <v>143</v>
      </c>
      <c r="T18" s="15" t="s">
        <v>143</v>
      </c>
      <c r="U18" s="15" t="s">
        <v>143</v>
      </c>
    </row>
    <row r="19" spans="1:21" ht="13.5">
      <c r="A19" s="25" t="s">
        <v>2</v>
      </c>
      <c r="B19" s="25" t="s">
        <v>27</v>
      </c>
      <c r="C19" s="26" t="s">
        <v>28</v>
      </c>
      <c r="D19" s="12">
        <f t="shared" si="0"/>
        <v>5136</v>
      </c>
      <c r="E19" s="12">
        <f t="shared" si="1"/>
        <v>1388</v>
      </c>
      <c r="F19" s="13">
        <f t="shared" si="2"/>
        <v>27.02492211838006</v>
      </c>
      <c r="G19" s="14">
        <v>1338</v>
      </c>
      <c r="H19" s="14">
        <v>50</v>
      </c>
      <c r="I19" s="12">
        <f t="shared" si="3"/>
        <v>3748</v>
      </c>
      <c r="J19" s="13">
        <f t="shared" si="4"/>
        <v>72.97507788161994</v>
      </c>
      <c r="K19" s="14">
        <v>266</v>
      </c>
      <c r="L19" s="13">
        <f t="shared" si="5"/>
        <v>5.179127725856698</v>
      </c>
      <c r="M19" s="14">
        <v>0</v>
      </c>
      <c r="N19" s="13">
        <f t="shared" si="6"/>
        <v>0</v>
      </c>
      <c r="O19" s="14">
        <v>3482</v>
      </c>
      <c r="P19" s="14">
        <v>3010</v>
      </c>
      <c r="Q19" s="13">
        <f t="shared" si="7"/>
        <v>67.79595015576324</v>
      </c>
      <c r="R19" s="15" t="s">
        <v>142</v>
      </c>
      <c r="S19" s="15" t="s">
        <v>143</v>
      </c>
      <c r="T19" s="15" t="s">
        <v>143</v>
      </c>
      <c r="U19" s="15" t="s">
        <v>143</v>
      </c>
    </row>
    <row r="20" spans="1:21" ht="13.5">
      <c r="A20" s="25" t="s">
        <v>2</v>
      </c>
      <c r="B20" s="25" t="s">
        <v>29</v>
      </c>
      <c r="C20" s="26" t="s">
        <v>30</v>
      </c>
      <c r="D20" s="12">
        <f t="shared" si="0"/>
        <v>20946</v>
      </c>
      <c r="E20" s="12">
        <f t="shared" si="1"/>
        <v>1435</v>
      </c>
      <c r="F20" s="13">
        <f t="shared" si="2"/>
        <v>6.850950062064356</v>
      </c>
      <c r="G20" s="14">
        <v>1435</v>
      </c>
      <c r="H20" s="14">
        <v>0</v>
      </c>
      <c r="I20" s="12">
        <f t="shared" si="3"/>
        <v>19511</v>
      </c>
      <c r="J20" s="13">
        <f t="shared" si="4"/>
        <v>93.14904993793564</v>
      </c>
      <c r="K20" s="14">
        <v>0</v>
      </c>
      <c r="L20" s="13">
        <f t="shared" si="5"/>
        <v>0</v>
      </c>
      <c r="M20" s="14">
        <v>0</v>
      </c>
      <c r="N20" s="13">
        <f t="shared" si="6"/>
        <v>0</v>
      </c>
      <c r="O20" s="14">
        <v>19511</v>
      </c>
      <c r="P20" s="14">
        <v>10082</v>
      </c>
      <c r="Q20" s="13">
        <f t="shared" si="7"/>
        <v>93.14904993793564</v>
      </c>
      <c r="R20" s="15" t="s">
        <v>142</v>
      </c>
      <c r="S20" s="15" t="s">
        <v>143</v>
      </c>
      <c r="T20" s="15" t="s">
        <v>143</v>
      </c>
      <c r="U20" s="15" t="s">
        <v>143</v>
      </c>
    </row>
    <row r="21" spans="1:21" ht="13.5">
      <c r="A21" s="25" t="s">
        <v>2</v>
      </c>
      <c r="B21" s="25" t="s">
        <v>31</v>
      </c>
      <c r="C21" s="26" t="s">
        <v>32</v>
      </c>
      <c r="D21" s="12">
        <f t="shared" si="0"/>
        <v>23532</v>
      </c>
      <c r="E21" s="12">
        <f t="shared" si="1"/>
        <v>715</v>
      </c>
      <c r="F21" s="13">
        <f t="shared" si="2"/>
        <v>3.038415774264831</v>
      </c>
      <c r="G21" s="14">
        <v>715</v>
      </c>
      <c r="H21" s="14">
        <v>0</v>
      </c>
      <c r="I21" s="12">
        <f t="shared" si="3"/>
        <v>22817</v>
      </c>
      <c r="J21" s="13">
        <f t="shared" si="4"/>
        <v>96.96158422573517</v>
      </c>
      <c r="K21" s="14">
        <v>8373</v>
      </c>
      <c r="L21" s="13">
        <f t="shared" si="5"/>
        <v>35.58133605303417</v>
      </c>
      <c r="M21" s="14">
        <v>3140</v>
      </c>
      <c r="N21" s="13">
        <f t="shared" si="6"/>
        <v>13.34353221145674</v>
      </c>
      <c r="O21" s="14">
        <v>11304</v>
      </c>
      <c r="P21" s="14">
        <v>2214</v>
      </c>
      <c r="Q21" s="13">
        <f t="shared" si="7"/>
        <v>48.03671596124426</v>
      </c>
      <c r="R21" s="15" t="s">
        <v>142</v>
      </c>
      <c r="S21" s="15" t="s">
        <v>143</v>
      </c>
      <c r="T21" s="15" t="s">
        <v>143</v>
      </c>
      <c r="U21" s="15" t="s">
        <v>143</v>
      </c>
    </row>
    <row r="22" spans="1:21" ht="13.5">
      <c r="A22" s="25" t="s">
        <v>2</v>
      </c>
      <c r="B22" s="25" t="s">
        <v>33</v>
      </c>
      <c r="C22" s="26" t="s">
        <v>34</v>
      </c>
      <c r="D22" s="12">
        <f t="shared" si="0"/>
        <v>29119</v>
      </c>
      <c r="E22" s="12">
        <f t="shared" si="1"/>
        <v>3402</v>
      </c>
      <c r="F22" s="13">
        <f t="shared" si="2"/>
        <v>11.683093512826677</v>
      </c>
      <c r="G22" s="14">
        <v>3402</v>
      </c>
      <c r="H22" s="14">
        <v>0</v>
      </c>
      <c r="I22" s="12">
        <f t="shared" si="3"/>
        <v>25717</v>
      </c>
      <c r="J22" s="13">
        <f t="shared" si="4"/>
        <v>88.31690648717331</v>
      </c>
      <c r="K22" s="14">
        <v>0</v>
      </c>
      <c r="L22" s="13">
        <f t="shared" si="5"/>
        <v>0</v>
      </c>
      <c r="M22" s="14">
        <v>0</v>
      </c>
      <c r="N22" s="13">
        <f t="shared" si="6"/>
        <v>0</v>
      </c>
      <c r="O22" s="14">
        <v>25717</v>
      </c>
      <c r="P22" s="14">
        <v>876</v>
      </c>
      <c r="Q22" s="13">
        <f t="shared" si="7"/>
        <v>88.31690648717331</v>
      </c>
      <c r="R22" s="15" t="s">
        <v>143</v>
      </c>
      <c r="S22" s="15" t="s">
        <v>142</v>
      </c>
      <c r="T22" s="15" t="s">
        <v>143</v>
      </c>
      <c r="U22" s="15" t="s">
        <v>143</v>
      </c>
    </row>
    <row r="23" spans="1:21" ht="13.5">
      <c r="A23" s="25" t="s">
        <v>2</v>
      </c>
      <c r="B23" s="25" t="s">
        <v>35</v>
      </c>
      <c r="C23" s="26" t="s">
        <v>36</v>
      </c>
      <c r="D23" s="12">
        <f t="shared" si="0"/>
        <v>8896</v>
      </c>
      <c r="E23" s="12">
        <f t="shared" si="1"/>
        <v>1252</v>
      </c>
      <c r="F23" s="13">
        <f t="shared" si="2"/>
        <v>14.073741007194245</v>
      </c>
      <c r="G23" s="14">
        <v>1252</v>
      </c>
      <c r="H23" s="14">
        <v>0</v>
      </c>
      <c r="I23" s="12">
        <f t="shared" si="3"/>
        <v>7644</v>
      </c>
      <c r="J23" s="13">
        <f t="shared" si="4"/>
        <v>85.92625899280576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7644</v>
      </c>
      <c r="P23" s="14">
        <v>2570</v>
      </c>
      <c r="Q23" s="13">
        <f t="shared" si="7"/>
        <v>85.92625899280576</v>
      </c>
      <c r="R23" s="15" t="s">
        <v>142</v>
      </c>
      <c r="S23" s="15" t="s">
        <v>143</v>
      </c>
      <c r="T23" s="15" t="s">
        <v>143</v>
      </c>
      <c r="U23" s="15" t="s">
        <v>143</v>
      </c>
    </row>
    <row r="24" spans="1:21" ht="13.5">
      <c r="A24" s="25" t="s">
        <v>2</v>
      </c>
      <c r="B24" s="25" t="s">
        <v>37</v>
      </c>
      <c r="C24" s="26" t="s">
        <v>144</v>
      </c>
      <c r="D24" s="12">
        <f t="shared" si="0"/>
        <v>9684</v>
      </c>
      <c r="E24" s="12">
        <f t="shared" si="1"/>
        <v>271</v>
      </c>
      <c r="F24" s="13">
        <f t="shared" si="2"/>
        <v>2.7984304006608838</v>
      </c>
      <c r="G24" s="14">
        <v>271</v>
      </c>
      <c r="H24" s="14">
        <v>0</v>
      </c>
      <c r="I24" s="12">
        <f t="shared" si="3"/>
        <v>9413</v>
      </c>
      <c r="J24" s="13">
        <f t="shared" si="4"/>
        <v>97.20156959933912</v>
      </c>
      <c r="K24" s="14">
        <v>8702</v>
      </c>
      <c r="L24" s="13">
        <f t="shared" si="5"/>
        <v>89.85956216439487</v>
      </c>
      <c r="M24" s="14">
        <v>0</v>
      </c>
      <c r="N24" s="13">
        <f t="shared" si="6"/>
        <v>0</v>
      </c>
      <c r="O24" s="14">
        <v>711</v>
      </c>
      <c r="P24" s="14">
        <v>0</v>
      </c>
      <c r="Q24" s="13">
        <f t="shared" si="7"/>
        <v>7.342007434944238</v>
      </c>
      <c r="R24" s="15" t="s">
        <v>142</v>
      </c>
      <c r="S24" s="15" t="s">
        <v>143</v>
      </c>
      <c r="T24" s="15" t="s">
        <v>143</v>
      </c>
      <c r="U24" s="15" t="s">
        <v>143</v>
      </c>
    </row>
    <row r="25" spans="1:21" ht="13.5">
      <c r="A25" s="25" t="s">
        <v>2</v>
      </c>
      <c r="B25" s="25" t="s">
        <v>38</v>
      </c>
      <c r="C25" s="26" t="s">
        <v>39</v>
      </c>
      <c r="D25" s="12">
        <f t="shared" si="0"/>
        <v>8211</v>
      </c>
      <c r="E25" s="12">
        <f t="shared" si="1"/>
        <v>1684</v>
      </c>
      <c r="F25" s="13">
        <f t="shared" si="2"/>
        <v>20.50907319449519</v>
      </c>
      <c r="G25" s="14">
        <v>1684</v>
      </c>
      <c r="H25" s="14">
        <v>0</v>
      </c>
      <c r="I25" s="12">
        <f t="shared" si="3"/>
        <v>6527</v>
      </c>
      <c r="J25" s="13">
        <f t="shared" si="4"/>
        <v>79.49092680550481</v>
      </c>
      <c r="K25" s="14">
        <v>5725</v>
      </c>
      <c r="L25" s="13">
        <f t="shared" si="5"/>
        <v>69.72354159054926</v>
      </c>
      <c r="M25" s="14">
        <v>0</v>
      </c>
      <c r="N25" s="13">
        <f t="shared" si="6"/>
        <v>0</v>
      </c>
      <c r="O25" s="14">
        <v>802</v>
      </c>
      <c r="P25" s="14">
        <v>0</v>
      </c>
      <c r="Q25" s="13">
        <f t="shared" si="7"/>
        <v>9.767385214955548</v>
      </c>
      <c r="R25" s="15" t="s">
        <v>143</v>
      </c>
      <c r="S25" s="15" t="s">
        <v>142</v>
      </c>
      <c r="T25" s="15" t="s">
        <v>143</v>
      </c>
      <c r="U25" s="15" t="s">
        <v>143</v>
      </c>
    </row>
    <row r="26" spans="1:21" ht="13.5">
      <c r="A26" s="25" t="s">
        <v>2</v>
      </c>
      <c r="B26" s="25" t="s">
        <v>40</v>
      </c>
      <c r="C26" s="26" t="s">
        <v>41</v>
      </c>
      <c r="D26" s="12">
        <f t="shared" si="0"/>
        <v>33424</v>
      </c>
      <c r="E26" s="12">
        <f t="shared" si="1"/>
        <v>4077</v>
      </c>
      <c r="F26" s="13">
        <f t="shared" si="2"/>
        <v>12.197821924365725</v>
      </c>
      <c r="G26" s="14">
        <v>4057</v>
      </c>
      <c r="H26" s="14">
        <v>20</v>
      </c>
      <c r="I26" s="12">
        <f t="shared" si="3"/>
        <v>29347</v>
      </c>
      <c r="J26" s="13">
        <f t="shared" si="4"/>
        <v>87.80217807563427</v>
      </c>
      <c r="K26" s="14">
        <v>16856</v>
      </c>
      <c r="L26" s="13">
        <f t="shared" si="5"/>
        <v>50.430828147438966</v>
      </c>
      <c r="M26" s="14">
        <v>0</v>
      </c>
      <c r="N26" s="13">
        <f t="shared" si="6"/>
        <v>0</v>
      </c>
      <c r="O26" s="14">
        <v>12491</v>
      </c>
      <c r="P26" s="14">
        <v>1124</v>
      </c>
      <c r="Q26" s="13">
        <f t="shared" si="7"/>
        <v>37.37134992819531</v>
      </c>
      <c r="R26" s="15" t="s">
        <v>142</v>
      </c>
      <c r="S26" s="15" t="s">
        <v>143</v>
      </c>
      <c r="T26" s="15" t="s">
        <v>143</v>
      </c>
      <c r="U26" s="15" t="s">
        <v>143</v>
      </c>
    </row>
    <row r="27" spans="1:21" ht="13.5">
      <c r="A27" s="25" t="s">
        <v>2</v>
      </c>
      <c r="B27" s="25" t="s">
        <v>42</v>
      </c>
      <c r="C27" s="26" t="s">
        <v>43</v>
      </c>
      <c r="D27" s="12">
        <f t="shared" si="0"/>
        <v>9222</v>
      </c>
      <c r="E27" s="12">
        <f t="shared" si="1"/>
        <v>3971</v>
      </c>
      <c r="F27" s="13">
        <f t="shared" si="2"/>
        <v>43.06007373671655</v>
      </c>
      <c r="G27" s="14">
        <v>3971</v>
      </c>
      <c r="H27" s="14">
        <v>0</v>
      </c>
      <c r="I27" s="12">
        <f t="shared" si="3"/>
        <v>5251</v>
      </c>
      <c r="J27" s="13">
        <f t="shared" si="4"/>
        <v>56.93992626328346</v>
      </c>
      <c r="K27" s="14">
        <v>3128</v>
      </c>
      <c r="L27" s="13">
        <f t="shared" si="5"/>
        <v>33.91888961179787</v>
      </c>
      <c r="M27" s="14">
        <v>0</v>
      </c>
      <c r="N27" s="13">
        <f t="shared" si="6"/>
        <v>0</v>
      </c>
      <c r="O27" s="14">
        <v>2123</v>
      </c>
      <c r="P27" s="14">
        <v>308</v>
      </c>
      <c r="Q27" s="13">
        <f t="shared" si="7"/>
        <v>23.021036651485577</v>
      </c>
      <c r="R27" s="15" t="s">
        <v>142</v>
      </c>
      <c r="S27" s="15" t="s">
        <v>143</v>
      </c>
      <c r="T27" s="15" t="s">
        <v>143</v>
      </c>
      <c r="U27" s="15" t="s">
        <v>143</v>
      </c>
    </row>
    <row r="28" spans="1:21" ht="13.5">
      <c r="A28" s="25" t="s">
        <v>2</v>
      </c>
      <c r="B28" s="25" t="s">
        <v>44</v>
      </c>
      <c r="C28" s="26" t="s">
        <v>45</v>
      </c>
      <c r="D28" s="12">
        <f t="shared" si="0"/>
        <v>4975</v>
      </c>
      <c r="E28" s="12">
        <f t="shared" si="1"/>
        <v>3259</v>
      </c>
      <c r="F28" s="13">
        <f t="shared" si="2"/>
        <v>65.50753768844221</v>
      </c>
      <c r="G28" s="14">
        <v>3259</v>
      </c>
      <c r="H28" s="14">
        <v>0</v>
      </c>
      <c r="I28" s="12">
        <f t="shared" si="3"/>
        <v>1716</v>
      </c>
      <c r="J28" s="13">
        <f t="shared" si="4"/>
        <v>34.49246231155779</v>
      </c>
      <c r="K28" s="14">
        <v>1319</v>
      </c>
      <c r="L28" s="13">
        <f t="shared" si="5"/>
        <v>26.51256281407035</v>
      </c>
      <c r="M28" s="14">
        <v>0</v>
      </c>
      <c r="N28" s="13">
        <f t="shared" si="6"/>
        <v>0</v>
      </c>
      <c r="O28" s="14">
        <v>397</v>
      </c>
      <c r="P28" s="14">
        <v>397</v>
      </c>
      <c r="Q28" s="13">
        <f t="shared" si="7"/>
        <v>7.9798994974874375</v>
      </c>
      <c r="R28" s="15" t="s">
        <v>142</v>
      </c>
      <c r="S28" s="15" t="s">
        <v>143</v>
      </c>
      <c r="T28" s="15" t="s">
        <v>143</v>
      </c>
      <c r="U28" s="15" t="s">
        <v>143</v>
      </c>
    </row>
    <row r="29" spans="1:21" ht="13.5">
      <c r="A29" s="25" t="s">
        <v>2</v>
      </c>
      <c r="B29" s="25" t="s">
        <v>46</v>
      </c>
      <c r="C29" s="26" t="s">
        <v>1</v>
      </c>
      <c r="D29" s="12">
        <f aca="true" t="shared" si="8" ref="D29:D53">E29+I29</f>
        <v>19961</v>
      </c>
      <c r="E29" s="12">
        <f aca="true" t="shared" si="9" ref="E29:E53">G29+H29</f>
        <v>5115</v>
      </c>
      <c r="F29" s="13">
        <f t="shared" si="2"/>
        <v>25.62496868894344</v>
      </c>
      <c r="G29" s="14">
        <v>5115</v>
      </c>
      <c r="H29" s="14">
        <v>0</v>
      </c>
      <c r="I29" s="12">
        <f aca="true" t="shared" si="10" ref="I29:I53">K29+M29+O29</f>
        <v>14846</v>
      </c>
      <c r="J29" s="13">
        <f t="shared" si="4"/>
        <v>74.37503131105656</v>
      </c>
      <c r="K29" s="14">
        <v>13830</v>
      </c>
      <c r="L29" s="13">
        <f t="shared" si="5"/>
        <v>69.2851059566154</v>
      </c>
      <c r="M29" s="14">
        <v>0</v>
      </c>
      <c r="N29" s="13">
        <f t="shared" si="6"/>
        <v>0</v>
      </c>
      <c r="O29" s="14">
        <v>1016</v>
      </c>
      <c r="P29" s="14">
        <v>532</v>
      </c>
      <c r="Q29" s="13">
        <f aca="true" t="shared" si="11" ref="Q29:Q53">O29/D29*100</f>
        <v>5.08992535444116</v>
      </c>
      <c r="R29" s="15" t="s">
        <v>142</v>
      </c>
      <c r="S29" s="15" t="s">
        <v>143</v>
      </c>
      <c r="T29" s="15" t="s">
        <v>143</v>
      </c>
      <c r="U29" s="15" t="s">
        <v>143</v>
      </c>
    </row>
    <row r="30" spans="1:21" ht="13.5">
      <c r="A30" s="25" t="s">
        <v>2</v>
      </c>
      <c r="B30" s="25" t="s">
        <v>47</v>
      </c>
      <c r="C30" s="26" t="s">
        <v>48</v>
      </c>
      <c r="D30" s="12">
        <f t="shared" si="8"/>
        <v>6627</v>
      </c>
      <c r="E30" s="12">
        <f t="shared" si="9"/>
        <v>3813</v>
      </c>
      <c r="F30" s="13">
        <f t="shared" si="2"/>
        <v>57.53734721593481</v>
      </c>
      <c r="G30" s="14">
        <v>3813</v>
      </c>
      <c r="H30" s="14">
        <v>0</v>
      </c>
      <c r="I30" s="12">
        <f t="shared" si="10"/>
        <v>2814</v>
      </c>
      <c r="J30" s="13">
        <f t="shared" si="4"/>
        <v>42.462652784065185</v>
      </c>
      <c r="K30" s="14">
        <v>0</v>
      </c>
      <c r="L30" s="13">
        <f t="shared" si="5"/>
        <v>0</v>
      </c>
      <c r="M30" s="14">
        <v>0</v>
      </c>
      <c r="N30" s="13">
        <f t="shared" si="6"/>
        <v>0</v>
      </c>
      <c r="O30" s="14">
        <v>2814</v>
      </c>
      <c r="P30" s="14">
        <v>2309</v>
      </c>
      <c r="Q30" s="13">
        <f t="shared" si="11"/>
        <v>42.462652784065185</v>
      </c>
      <c r="R30" s="15" t="s">
        <v>142</v>
      </c>
      <c r="S30" s="15" t="s">
        <v>143</v>
      </c>
      <c r="T30" s="15" t="s">
        <v>143</v>
      </c>
      <c r="U30" s="15" t="s">
        <v>143</v>
      </c>
    </row>
    <row r="31" spans="1:21" ht="13.5">
      <c r="A31" s="25" t="s">
        <v>2</v>
      </c>
      <c r="B31" s="25" t="s">
        <v>49</v>
      </c>
      <c r="C31" s="26" t="s">
        <v>50</v>
      </c>
      <c r="D31" s="12">
        <f t="shared" si="8"/>
        <v>2502</v>
      </c>
      <c r="E31" s="12">
        <f t="shared" si="9"/>
        <v>1414</v>
      </c>
      <c r="F31" s="13">
        <f t="shared" si="2"/>
        <v>56.514788169464424</v>
      </c>
      <c r="G31" s="14">
        <v>1414</v>
      </c>
      <c r="H31" s="14">
        <v>0</v>
      </c>
      <c r="I31" s="12">
        <f t="shared" si="10"/>
        <v>1088</v>
      </c>
      <c r="J31" s="13">
        <f t="shared" si="4"/>
        <v>43.48521183053557</v>
      </c>
      <c r="K31" s="14">
        <v>0</v>
      </c>
      <c r="L31" s="13">
        <f t="shared" si="5"/>
        <v>0</v>
      </c>
      <c r="M31" s="14">
        <v>0</v>
      </c>
      <c r="N31" s="13">
        <f t="shared" si="6"/>
        <v>0</v>
      </c>
      <c r="O31" s="14">
        <v>1088</v>
      </c>
      <c r="P31" s="14">
        <v>740</v>
      </c>
      <c r="Q31" s="13">
        <f t="shared" si="11"/>
        <v>43.48521183053557</v>
      </c>
      <c r="R31" s="15" t="s">
        <v>142</v>
      </c>
      <c r="S31" s="15" t="s">
        <v>143</v>
      </c>
      <c r="T31" s="15" t="s">
        <v>143</v>
      </c>
      <c r="U31" s="15" t="s">
        <v>143</v>
      </c>
    </row>
    <row r="32" spans="1:21" ht="13.5">
      <c r="A32" s="25" t="s">
        <v>2</v>
      </c>
      <c r="B32" s="25" t="s">
        <v>51</v>
      </c>
      <c r="C32" s="26" t="s">
        <v>52</v>
      </c>
      <c r="D32" s="12">
        <f t="shared" si="8"/>
        <v>2659</v>
      </c>
      <c r="E32" s="12">
        <f t="shared" si="9"/>
        <v>1584</v>
      </c>
      <c r="F32" s="13">
        <f t="shared" si="2"/>
        <v>59.571267393757054</v>
      </c>
      <c r="G32" s="14">
        <v>1584</v>
      </c>
      <c r="H32" s="14">
        <v>0</v>
      </c>
      <c r="I32" s="12">
        <f t="shared" si="10"/>
        <v>1075</v>
      </c>
      <c r="J32" s="13">
        <f t="shared" si="4"/>
        <v>40.42873260624295</v>
      </c>
      <c r="K32" s="14">
        <v>0</v>
      </c>
      <c r="L32" s="13">
        <f t="shared" si="5"/>
        <v>0</v>
      </c>
      <c r="M32" s="14">
        <v>0</v>
      </c>
      <c r="N32" s="13">
        <f t="shared" si="6"/>
        <v>0</v>
      </c>
      <c r="O32" s="14">
        <v>1075</v>
      </c>
      <c r="P32" s="14">
        <v>920</v>
      </c>
      <c r="Q32" s="13">
        <f t="shared" si="11"/>
        <v>40.42873260624295</v>
      </c>
      <c r="R32" s="15" t="s">
        <v>142</v>
      </c>
      <c r="S32" s="15" t="s">
        <v>143</v>
      </c>
      <c r="T32" s="15" t="s">
        <v>143</v>
      </c>
      <c r="U32" s="15" t="s">
        <v>143</v>
      </c>
    </row>
    <row r="33" spans="1:21" ht="13.5">
      <c r="A33" s="25" t="s">
        <v>2</v>
      </c>
      <c r="B33" s="25" t="s">
        <v>53</v>
      </c>
      <c r="C33" s="26" t="s">
        <v>54</v>
      </c>
      <c r="D33" s="12">
        <f t="shared" si="8"/>
        <v>8217</v>
      </c>
      <c r="E33" s="12">
        <f t="shared" si="9"/>
        <v>4484</v>
      </c>
      <c r="F33" s="13">
        <f t="shared" si="2"/>
        <v>54.569794328830476</v>
      </c>
      <c r="G33" s="14">
        <v>4358</v>
      </c>
      <c r="H33" s="14">
        <v>126</v>
      </c>
      <c r="I33" s="12">
        <f t="shared" si="10"/>
        <v>3733</v>
      </c>
      <c r="J33" s="13">
        <f t="shared" si="4"/>
        <v>45.430205671169524</v>
      </c>
      <c r="K33" s="14">
        <v>294</v>
      </c>
      <c r="L33" s="13">
        <f t="shared" si="5"/>
        <v>3.5779481562614097</v>
      </c>
      <c r="M33" s="14">
        <v>0</v>
      </c>
      <c r="N33" s="13">
        <f t="shared" si="6"/>
        <v>0</v>
      </c>
      <c r="O33" s="14">
        <v>3439</v>
      </c>
      <c r="P33" s="14">
        <v>2276</v>
      </c>
      <c r="Q33" s="13">
        <f t="shared" si="11"/>
        <v>41.85225751490812</v>
      </c>
      <c r="R33" s="15" t="s">
        <v>143</v>
      </c>
      <c r="S33" s="15" t="s">
        <v>142</v>
      </c>
      <c r="T33" s="15" t="s">
        <v>143</v>
      </c>
      <c r="U33" s="15" t="s">
        <v>143</v>
      </c>
    </row>
    <row r="34" spans="1:21" ht="13.5">
      <c r="A34" s="25" t="s">
        <v>2</v>
      </c>
      <c r="B34" s="25" t="s">
        <v>55</v>
      </c>
      <c r="C34" s="26" t="s">
        <v>56</v>
      </c>
      <c r="D34" s="12">
        <f t="shared" si="8"/>
        <v>7034</v>
      </c>
      <c r="E34" s="12">
        <f t="shared" si="9"/>
        <v>2790</v>
      </c>
      <c r="F34" s="13">
        <f t="shared" si="2"/>
        <v>39.66448677850441</v>
      </c>
      <c r="G34" s="14">
        <v>2670</v>
      </c>
      <c r="H34" s="14">
        <v>120</v>
      </c>
      <c r="I34" s="12">
        <f t="shared" si="10"/>
        <v>4244</v>
      </c>
      <c r="J34" s="13">
        <f t="shared" si="4"/>
        <v>60.335513221495596</v>
      </c>
      <c r="K34" s="14">
        <v>3049</v>
      </c>
      <c r="L34" s="13">
        <f t="shared" si="5"/>
        <v>43.346602217799266</v>
      </c>
      <c r="M34" s="14">
        <v>0</v>
      </c>
      <c r="N34" s="13">
        <f t="shared" si="6"/>
        <v>0</v>
      </c>
      <c r="O34" s="14">
        <v>1195</v>
      </c>
      <c r="P34" s="14">
        <v>0</v>
      </c>
      <c r="Q34" s="13">
        <f t="shared" si="11"/>
        <v>16.988911003696334</v>
      </c>
      <c r="R34" s="15" t="s">
        <v>143</v>
      </c>
      <c r="S34" s="15" t="s">
        <v>142</v>
      </c>
      <c r="T34" s="15" t="s">
        <v>143</v>
      </c>
      <c r="U34" s="15" t="s">
        <v>143</v>
      </c>
    </row>
    <row r="35" spans="1:21" ht="13.5">
      <c r="A35" s="25" t="s">
        <v>2</v>
      </c>
      <c r="B35" s="25" t="s">
        <v>57</v>
      </c>
      <c r="C35" s="26" t="s">
        <v>58</v>
      </c>
      <c r="D35" s="12">
        <f t="shared" si="8"/>
        <v>19491</v>
      </c>
      <c r="E35" s="12">
        <f t="shared" si="9"/>
        <v>3387</v>
      </c>
      <c r="F35" s="13">
        <f t="shared" si="2"/>
        <v>17.37725103894105</v>
      </c>
      <c r="G35" s="14">
        <v>3237</v>
      </c>
      <c r="H35" s="14">
        <v>150</v>
      </c>
      <c r="I35" s="12">
        <f t="shared" si="10"/>
        <v>16104</v>
      </c>
      <c r="J35" s="13">
        <f t="shared" si="4"/>
        <v>82.62274896105895</v>
      </c>
      <c r="K35" s="14">
        <v>9685</v>
      </c>
      <c r="L35" s="13">
        <f t="shared" si="5"/>
        <v>49.689600328356676</v>
      </c>
      <c r="M35" s="14">
        <v>0</v>
      </c>
      <c r="N35" s="13">
        <f t="shared" si="6"/>
        <v>0</v>
      </c>
      <c r="O35" s="14">
        <v>6419</v>
      </c>
      <c r="P35" s="14">
        <v>0</v>
      </c>
      <c r="Q35" s="13">
        <f t="shared" si="11"/>
        <v>32.93314863270228</v>
      </c>
      <c r="R35" s="15" t="s">
        <v>143</v>
      </c>
      <c r="S35" s="15" t="s">
        <v>142</v>
      </c>
      <c r="T35" s="15" t="s">
        <v>143</v>
      </c>
      <c r="U35" s="15" t="s">
        <v>143</v>
      </c>
    </row>
    <row r="36" spans="1:21" ht="13.5">
      <c r="A36" s="25" t="s">
        <v>2</v>
      </c>
      <c r="B36" s="25" t="s">
        <v>59</v>
      </c>
      <c r="C36" s="26" t="s">
        <v>60</v>
      </c>
      <c r="D36" s="12">
        <f t="shared" si="8"/>
        <v>15530</v>
      </c>
      <c r="E36" s="12">
        <f t="shared" si="9"/>
        <v>1715</v>
      </c>
      <c r="F36" s="13">
        <f t="shared" si="2"/>
        <v>11.043142305215712</v>
      </c>
      <c r="G36" s="14">
        <v>1676</v>
      </c>
      <c r="H36" s="14">
        <v>39</v>
      </c>
      <c r="I36" s="12">
        <f t="shared" si="10"/>
        <v>13815</v>
      </c>
      <c r="J36" s="13">
        <f t="shared" si="4"/>
        <v>88.95685769478429</v>
      </c>
      <c r="K36" s="14">
        <v>10628</v>
      </c>
      <c r="L36" s="13">
        <f t="shared" si="5"/>
        <v>68.43528654217643</v>
      </c>
      <c r="M36" s="14">
        <v>0</v>
      </c>
      <c r="N36" s="13">
        <f t="shared" si="6"/>
        <v>0</v>
      </c>
      <c r="O36" s="14">
        <v>3187</v>
      </c>
      <c r="P36" s="14">
        <v>469</v>
      </c>
      <c r="Q36" s="13">
        <f t="shared" si="11"/>
        <v>20.521571152607855</v>
      </c>
      <c r="R36" s="15" t="s">
        <v>143</v>
      </c>
      <c r="S36" s="15" t="s">
        <v>142</v>
      </c>
      <c r="T36" s="15" t="s">
        <v>143</v>
      </c>
      <c r="U36" s="15" t="s">
        <v>143</v>
      </c>
    </row>
    <row r="37" spans="1:21" ht="13.5">
      <c r="A37" s="25" t="s">
        <v>2</v>
      </c>
      <c r="B37" s="25" t="s">
        <v>61</v>
      </c>
      <c r="C37" s="26" t="s">
        <v>62</v>
      </c>
      <c r="D37" s="12">
        <f t="shared" si="8"/>
        <v>24607</v>
      </c>
      <c r="E37" s="12">
        <f t="shared" si="9"/>
        <v>2053</v>
      </c>
      <c r="F37" s="13">
        <f t="shared" si="2"/>
        <v>8.343154386963059</v>
      </c>
      <c r="G37" s="14">
        <v>2053</v>
      </c>
      <c r="H37" s="14">
        <v>0</v>
      </c>
      <c r="I37" s="12">
        <f t="shared" si="10"/>
        <v>22554</v>
      </c>
      <c r="J37" s="13">
        <f t="shared" si="4"/>
        <v>91.65684561303694</v>
      </c>
      <c r="K37" s="14">
        <v>18430</v>
      </c>
      <c r="L37" s="13">
        <f t="shared" si="5"/>
        <v>74.89738692242045</v>
      </c>
      <c r="M37" s="14">
        <v>0</v>
      </c>
      <c r="N37" s="13">
        <f t="shared" si="6"/>
        <v>0</v>
      </c>
      <c r="O37" s="14">
        <v>4124</v>
      </c>
      <c r="P37" s="14">
        <v>716</v>
      </c>
      <c r="Q37" s="13">
        <f t="shared" si="11"/>
        <v>16.75945869061649</v>
      </c>
      <c r="R37" s="15" t="s">
        <v>142</v>
      </c>
      <c r="S37" s="15" t="s">
        <v>143</v>
      </c>
      <c r="T37" s="15" t="s">
        <v>143</v>
      </c>
      <c r="U37" s="15" t="s">
        <v>143</v>
      </c>
    </row>
    <row r="38" spans="1:21" ht="13.5">
      <c r="A38" s="25" t="s">
        <v>2</v>
      </c>
      <c r="B38" s="25" t="s">
        <v>63</v>
      </c>
      <c r="C38" s="26" t="s">
        <v>64</v>
      </c>
      <c r="D38" s="12">
        <f t="shared" si="8"/>
        <v>23901</v>
      </c>
      <c r="E38" s="12">
        <f t="shared" si="9"/>
        <v>2188</v>
      </c>
      <c r="F38" s="13">
        <f t="shared" si="2"/>
        <v>9.15442868499226</v>
      </c>
      <c r="G38" s="14">
        <v>2188</v>
      </c>
      <c r="H38" s="14">
        <v>0</v>
      </c>
      <c r="I38" s="12">
        <f t="shared" si="10"/>
        <v>21713</v>
      </c>
      <c r="J38" s="13">
        <f t="shared" si="4"/>
        <v>90.84557131500775</v>
      </c>
      <c r="K38" s="14">
        <v>10458</v>
      </c>
      <c r="L38" s="13">
        <f t="shared" si="5"/>
        <v>43.755491402033385</v>
      </c>
      <c r="M38" s="14">
        <v>0</v>
      </c>
      <c r="N38" s="13">
        <f t="shared" si="6"/>
        <v>0</v>
      </c>
      <c r="O38" s="14">
        <v>11255</v>
      </c>
      <c r="P38" s="14">
        <v>4488</v>
      </c>
      <c r="Q38" s="13">
        <f t="shared" si="11"/>
        <v>47.09007991297435</v>
      </c>
      <c r="R38" s="15" t="s">
        <v>142</v>
      </c>
      <c r="S38" s="15" t="s">
        <v>143</v>
      </c>
      <c r="T38" s="15" t="s">
        <v>143</v>
      </c>
      <c r="U38" s="15" t="s">
        <v>143</v>
      </c>
    </row>
    <row r="39" spans="1:21" ht="13.5">
      <c r="A39" s="25" t="s">
        <v>2</v>
      </c>
      <c r="B39" s="25" t="s">
        <v>65</v>
      </c>
      <c r="C39" s="26" t="s">
        <v>66</v>
      </c>
      <c r="D39" s="12">
        <f t="shared" si="8"/>
        <v>31878</v>
      </c>
      <c r="E39" s="12">
        <f t="shared" si="9"/>
        <v>3336</v>
      </c>
      <c r="F39" s="13">
        <f t="shared" si="2"/>
        <v>10.46489742141916</v>
      </c>
      <c r="G39" s="14">
        <v>3328</v>
      </c>
      <c r="H39" s="14">
        <v>8</v>
      </c>
      <c r="I39" s="12">
        <f t="shared" si="10"/>
        <v>28542</v>
      </c>
      <c r="J39" s="13">
        <f t="shared" si="4"/>
        <v>89.53510257858083</v>
      </c>
      <c r="K39" s="14">
        <v>22500</v>
      </c>
      <c r="L39" s="13">
        <f t="shared" si="5"/>
        <v>70.58159232072275</v>
      </c>
      <c r="M39" s="14">
        <v>0</v>
      </c>
      <c r="N39" s="13">
        <f t="shared" si="6"/>
        <v>0</v>
      </c>
      <c r="O39" s="14">
        <v>6042</v>
      </c>
      <c r="P39" s="14">
        <v>178</v>
      </c>
      <c r="Q39" s="13">
        <f t="shared" si="11"/>
        <v>18.953510257858085</v>
      </c>
      <c r="R39" s="15" t="s">
        <v>142</v>
      </c>
      <c r="S39" s="15" t="s">
        <v>143</v>
      </c>
      <c r="T39" s="15" t="s">
        <v>143</v>
      </c>
      <c r="U39" s="15" t="s">
        <v>143</v>
      </c>
    </row>
    <row r="40" spans="1:21" ht="13.5">
      <c r="A40" s="25" t="s">
        <v>2</v>
      </c>
      <c r="B40" s="25" t="s">
        <v>67</v>
      </c>
      <c r="C40" s="26" t="s">
        <v>68</v>
      </c>
      <c r="D40" s="12">
        <f t="shared" si="8"/>
        <v>20458</v>
      </c>
      <c r="E40" s="12">
        <f t="shared" si="9"/>
        <v>1741</v>
      </c>
      <c r="F40" s="13">
        <f t="shared" si="2"/>
        <v>8.510118291133054</v>
      </c>
      <c r="G40" s="14">
        <v>1733</v>
      </c>
      <c r="H40" s="14">
        <v>8</v>
      </c>
      <c r="I40" s="12">
        <f t="shared" si="10"/>
        <v>18717</v>
      </c>
      <c r="J40" s="13">
        <f t="shared" si="4"/>
        <v>91.48988170886695</v>
      </c>
      <c r="K40" s="14">
        <v>13191</v>
      </c>
      <c r="L40" s="13">
        <f t="shared" si="5"/>
        <v>64.47844364062958</v>
      </c>
      <c r="M40" s="14">
        <v>0</v>
      </c>
      <c r="N40" s="13">
        <f t="shared" si="6"/>
        <v>0</v>
      </c>
      <c r="O40" s="14">
        <v>5526</v>
      </c>
      <c r="P40" s="14">
        <v>210</v>
      </c>
      <c r="Q40" s="13">
        <f t="shared" si="11"/>
        <v>27.011438068237364</v>
      </c>
      <c r="R40" s="15" t="s">
        <v>142</v>
      </c>
      <c r="S40" s="15" t="s">
        <v>143</v>
      </c>
      <c r="T40" s="15" t="s">
        <v>143</v>
      </c>
      <c r="U40" s="15" t="s">
        <v>143</v>
      </c>
    </row>
    <row r="41" spans="1:21" ht="13.5">
      <c r="A41" s="25" t="s">
        <v>2</v>
      </c>
      <c r="B41" s="25" t="s">
        <v>69</v>
      </c>
      <c r="C41" s="26" t="s">
        <v>70</v>
      </c>
      <c r="D41" s="12">
        <f t="shared" si="8"/>
        <v>11691</v>
      </c>
      <c r="E41" s="12">
        <f t="shared" si="9"/>
        <v>6891</v>
      </c>
      <c r="F41" s="13">
        <f t="shared" si="2"/>
        <v>58.94277649473955</v>
      </c>
      <c r="G41" s="14">
        <v>6793</v>
      </c>
      <c r="H41" s="14">
        <v>98</v>
      </c>
      <c r="I41" s="12">
        <f t="shared" si="10"/>
        <v>4800</v>
      </c>
      <c r="J41" s="13">
        <f t="shared" si="4"/>
        <v>41.05722350526046</v>
      </c>
      <c r="K41" s="14">
        <v>923</v>
      </c>
      <c r="L41" s="13">
        <f t="shared" si="5"/>
        <v>7.8949619365323755</v>
      </c>
      <c r="M41" s="14">
        <v>0</v>
      </c>
      <c r="N41" s="13">
        <f t="shared" si="6"/>
        <v>0</v>
      </c>
      <c r="O41" s="14">
        <v>3877</v>
      </c>
      <c r="P41" s="14">
        <v>364</v>
      </c>
      <c r="Q41" s="13">
        <f t="shared" si="11"/>
        <v>33.16226156872808</v>
      </c>
      <c r="R41" s="15" t="s">
        <v>142</v>
      </c>
      <c r="S41" s="15" t="s">
        <v>143</v>
      </c>
      <c r="T41" s="15" t="s">
        <v>143</v>
      </c>
      <c r="U41" s="15" t="s">
        <v>143</v>
      </c>
    </row>
    <row r="42" spans="1:21" ht="13.5">
      <c r="A42" s="25" t="s">
        <v>2</v>
      </c>
      <c r="B42" s="25" t="s">
        <v>71</v>
      </c>
      <c r="C42" s="26" t="s">
        <v>72</v>
      </c>
      <c r="D42" s="12">
        <f t="shared" si="8"/>
        <v>21035</v>
      </c>
      <c r="E42" s="12">
        <f t="shared" si="9"/>
        <v>6635</v>
      </c>
      <c r="F42" s="13">
        <f t="shared" si="2"/>
        <v>31.542666983598767</v>
      </c>
      <c r="G42" s="14">
        <v>6635</v>
      </c>
      <c r="H42" s="14">
        <v>0</v>
      </c>
      <c r="I42" s="12">
        <f t="shared" si="10"/>
        <v>14400</v>
      </c>
      <c r="J42" s="13">
        <f t="shared" si="4"/>
        <v>68.45733301640124</v>
      </c>
      <c r="K42" s="14">
        <v>2400</v>
      </c>
      <c r="L42" s="13">
        <f t="shared" si="5"/>
        <v>11.40955550273354</v>
      </c>
      <c r="M42" s="14">
        <v>0</v>
      </c>
      <c r="N42" s="13">
        <f t="shared" si="6"/>
        <v>0</v>
      </c>
      <c r="O42" s="14">
        <v>12000</v>
      </c>
      <c r="P42" s="14">
        <v>6600</v>
      </c>
      <c r="Q42" s="13">
        <f t="shared" si="11"/>
        <v>57.0477775136677</v>
      </c>
      <c r="R42" s="15" t="s">
        <v>143</v>
      </c>
      <c r="S42" s="15" t="s">
        <v>142</v>
      </c>
      <c r="T42" s="15" t="s">
        <v>143</v>
      </c>
      <c r="U42" s="15" t="s">
        <v>143</v>
      </c>
    </row>
    <row r="43" spans="1:21" ht="13.5">
      <c r="A43" s="25" t="s">
        <v>2</v>
      </c>
      <c r="B43" s="25" t="s">
        <v>73</v>
      </c>
      <c r="C43" s="26" t="s">
        <v>74</v>
      </c>
      <c r="D43" s="12">
        <f t="shared" si="8"/>
        <v>8782</v>
      </c>
      <c r="E43" s="12">
        <f t="shared" si="9"/>
        <v>4765</v>
      </c>
      <c r="F43" s="13">
        <f t="shared" si="2"/>
        <v>54.25871099977226</v>
      </c>
      <c r="G43" s="14">
        <v>4765</v>
      </c>
      <c r="H43" s="14">
        <v>0</v>
      </c>
      <c r="I43" s="12">
        <f t="shared" si="10"/>
        <v>4017</v>
      </c>
      <c r="J43" s="13">
        <f t="shared" si="4"/>
        <v>45.74128900022774</v>
      </c>
      <c r="K43" s="14">
        <v>241</v>
      </c>
      <c r="L43" s="13">
        <f t="shared" si="5"/>
        <v>2.744249601457527</v>
      </c>
      <c r="M43" s="14">
        <v>0</v>
      </c>
      <c r="N43" s="13">
        <f t="shared" si="6"/>
        <v>0</v>
      </c>
      <c r="O43" s="14">
        <v>3776</v>
      </c>
      <c r="P43" s="14">
        <v>491</v>
      </c>
      <c r="Q43" s="13">
        <f t="shared" si="11"/>
        <v>42.99703939877021</v>
      </c>
      <c r="R43" s="15" t="s">
        <v>143</v>
      </c>
      <c r="S43" s="15" t="s">
        <v>142</v>
      </c>
      <c r="T43" s="15" t="s">
        <v>143</v>
      </c>
      <c r="U43" s="15" t="s">
        <v>143</v>
      </c>
    </row>
    <row r="44" spans="1:21" ht="13.5">
      <c r="A44" s="25" t="s">
        <v>2</v>
      </c>
      <c r="B44" s="25" t="s">
        <v>75</v>
      </c>
      <c r="C44" s="26" t="s">
        <v>76</v>
      </c>
      <c r="D44" s="12">
        <f t="shared" si="8"/>
        <v>1286</v>
      </c>
      <c r="E44" s="12">
        <f t="shared" si="9"/>
        <v>857</v>
      </c>
      <c r="F44" s="13">
        <f t="shared" si="2"/>
        <v>66.64074650077761</v>
      </c>
      <c r="G44" s="14">
        <v>857</v>
      </c>
      <c r="H44" s="14">
        <v>0</v>
      </c>
      <c r="I44" s="12">
        <f t="shared" si="10"/>
        <v>429</v>
      </c>
      <c r="J44" s="13">
        <f t="shared" si="4"/>
        <v>33.3592534992224</v>
      </c>
      <c r="K44" s="14">
        <v>0</v>
      </c>
      <c r="L44" s="13">
        <f t="shared" si="5"/>
        <v>0</v>
      </c>
      <c r="M44" s="14">
        <v>0</v>
      </c>
      <c r="N44" s="13">
        <f t="shared" si="6"/>
        <v>0</v>
      </c>
      <c r="O44" s="14">
        <v>429</v>
      </c>
      <c r="P44" s="14">
        <v>429</v>
      </c>
      <c r="Q44" s="13">
        <f t="shared" si="11"/>
        <v>33.3592534992224</v>
      </c>
      <c r="R44" s="15" t="s">
        <v>142</v>
      </c>
      <c r="S44" s="15" t="s">
        <v>143</v>
      </c>
      <c r="T44" s="15" t="s">
        <v>143</v>
      </c>
      <c r="U44" s="15" t="s">
        <v>143</v>
      </c>
    </row>
    <row r="45" spans="1:21" ht="13.5">
      <c r="A45" s="25" t="s">
        <v>2</v>
      </c>
      <c r="B45" s="25" t="s">
        <v>77</v>
      </c>
      <c r="C45" s="26" t="s">
        <v>78</v>
      </c>
      <c r="D45" s="12">
        <f t="shared" si="8"/>
        <v>4115</v>
      </c>
      <c r="E45" s="12">
        <f t="shared" si="9"/>
        <v>3358</v>
      </c>
      <c r="F45" s="13">
        <f t="shared" si="2"/>
        <v>81.60388821385176</v>
      </c>
      <c r="G45" s="14">
        <v>2100</v>
      </c>
      <c r="H45" s="14">
        <v>1258</v>
      </c>
      <c r="I45" s="12">
        <f t="shared" si="10"/>
        <v>757</v>
      </c>
      <c r="J45" s="13">
        <f t="shared" si="4"/>
        <v>18.39611178614824</v>
      </c>
      <c r="K45" s="14">
        <v>0</v>
      </c>
      <c r="L45" s="13">
        <f t="shared" si="5"/>
        <v>0</v>
      </c>
      <c r="M45" s="14">
        <v>0</v>
      </c>
      <c r="N45" s="13">
        <f t="shared" si="6"/>
        <v>0</v>
      </c>
      <c r="O45" s="14">
        <v>757</v>
      </c>
      <c r="P45" s="14">
        <v>199</v>
      </c>
      <c r="Q45" s="13">
        <f t="shared" si="11"/>
        <v>18.39611178614824</v>
      </c>
      <c r="R45" s="15" t="s">
        <v>142</v>
      </c>
      <c r="S45" s="15" t="s">
        <v>143</v>
      </c>
      <c r="T45" s="15" t="s">
        <v>143</v>
      </c>
      <c r="U45" s="15" t="s">
        <v>143</v>
      </c>
    </row>
    <row r="46" spans="1:21" ht="13.5">
      <c r="A46" s="25" t="s">
        <v>2</v>
      </c>
      <c r="B46" s="25" t="s">
        <v>79</v>
      </c>
      <c r="C46" s="26" t="s">
        <v>80</v>
      </c>
      <c r="D46" s="12">
        <f t="shared" si="8"/>
        <v>2351</v>
      </c>
      <c r="E46" s="12">
        <f t="shared" si="9"/>
        <v>1633</v>
      </c>
      <c r="F46" s="13">
        <f t="shared" si="2"/>
        <v>69.45980433857932</v>
      </c>
      <c r="G46" s="14">
        <v>1483</v>
      </c>
      <c r="H46" s="14">
        <v>150</v>
      </c>
      <c r="I46" s="12">
        <f t="shared" si="10"/>
        <v>718</v>
      </c>
      <c r="J46" s="13">
        <f t="shared" si="4"/>
        <v>30.54019566142067</v>
      </c>
      <c r="K46" s="14">
        <v>288</v>
      </c>
      <c r="L46" s="13">
        <f t="shared" si="5"/>
        <v>12.250106337728626</v>
      </c>
      <c r="M46" s="14">
        <v>0</v>
      </c>
      <c r="N46" s="13">
        <f t="shared" si="6"/>
        <v>0</v>
      </c>
      <c r="O46" s="14">
        <v>430</v>
      </c>
      <c r="P46" s="14">
        <v>84</v>
      </c>
      <c r="Q46" s="13">
        <f t="shared" si="11"/>
        <v>18.290089323692047</v>
      </c>
      <c r="R46" s="15" t="s">
        <v>142</v>
      </c>
      <c r="S46" s="15" t="s">
        <v>143</v>
      </c>
      <c r="T46" s="15" t="s">
        <v>143</v>
      </c>
      <c r="U46" s="15" t="s">
        <v>143</v>
      </c>
    </row>
    <row r="47" spans="1:21" ht="13.5">
      <c r="A47" s="25" t="s">
        <v>2</v>
      </c>
      <c r="B47" s="25" t="s">
        <v>81</v>
      </c>
      <c r="C47" s="26" t="s">
        <v>82</v>
      </c>
      <c r="D47" s="12">
        <f t="shared" si="8"/>
        <v>693</v>
      </c>
      <c r="E47" s="12">
        <f t="shared" si="9"/>
        <v>45</v>
      </c>
      <c r="F47" s="13">
        <f t="shared" si="2"/>
        <v>6.493506493506493</v>
      </c>
      <c r="G47" s="14">
        <v>45</v>
      </c>
      <c r="H47" s="14">
        <v>0</v>
      </c>
      <c r="I47" s="12">
        <f t="shared" si="10"/>
        <v>648</v>
      </c>
      <c r="J47" s="13">
        <f t="shared" si="4"/>
        <v>93.5064935064935</v>
      </c>
      <c r="K47" s="14">
        <v>0</v>
      </c>
      <c r="L47" s="13">
        <f t="shared" si="5"/>
        <v>0</v>
      </c>
      <c r="M47" s="14">
        <v>0</v>
      </c>
      <c r="N47" s="13">
        <f t="shared" si="6"/>
        <v>0</v>
      </c>
      <c r="O47" s="14">
        <v>648</v>
      </c>
      <c r="P47" s="14">
        <v>7</v>
      </c>
      <c r="Q47" s="13">
        <f t="shared" si="11"/>
        <v>93.5064935064935</v>
      </c>
      <c r="R47" s="15" t="s">
        <v>142</v>
      </c>
      <c r="S47" s="15" t="s">
        <v>143</v>
      </c>
      <c r="T47" s="15" t="s">
        <v>143</v>
      </c>
      <c r="U47" s="15" t="s">
        <v>143</v>
      </c>
    </row>
    <row r="48" spans="1:21" ht="13.5">
      <c r="A48" s="25" t="s">
        <v>2</v>
      </c>
      <c r="B48" s="25" t="s">
        <v>83</v>
      </c>
      <c r="C48" s="26" t="s">
        <v>84</v>
      </c>
      <c r="D48" s="12">
        <f t="shared" si="8"/>
        <v>715</v>
      </c>
      <c r="E48" s="12">
        <f t="shared" si="9"/>
        <v>481</v>
      </c>
      <c r="F48" s="13">
        <f t="shared" si="2"/>
        <v>67.27272727272727</v>
      </c>
      <c r="G48" s="14">
        <v>481</v>
      </c>
      <c r="H48" s="14">
        <v>0</v>
      </c>
      <c r="I48" s="12">
        <f t="shared" si="10"/>
        <v>234</v>
      </c>
      <c r="J48" s="13">
        <f t="shared" si="4"/>
        <v>32.72727272727273</v>
      </c>
      <c r="K48" s="14">
        <v>0</v>
      </c>
      <c r="L48" s="13">
        <f t="shared" si="5"/>
        <v>0</v>
      </c>
      <c r="M48" s="14">
        <v>0</v>
      </c>
      <c r="N48" s="13">
        <f t="shared" si="6"/>
        <v>0</v>
      </c>
      <c r="O48" s="14">
        <v>234</v>
      </c>
      <c r="P48" s="14">
        <v>136</v>
      </c>
      <c r="Q48" s="13">
        <f t="shared" si="11"/>
        <v>32.72727272727273</v>
      </c>
      <c r="R48" s="15" t="s">
        <v>142</v>
      </c>
      <c r="S48" s="15" t="s">
        <v>143</v>
      </c>
      <c r="T48" s="15" t="s">
        <v>143</v>
      </c>
      <c r="U48" s="15" t="s">
        <v>143</v>
      </c>
    </row>
    <row r="49" spans="1:21" ht="13.5">
      <c r="A49" s="25" t="s">
        <v>2</v>
      </c>
      <c r="B49" s="25" t="s">
        <v>85</v>
      </c>
      <c r="C49" s="26" t="s">
        <v>86</v>
      </c>
      <c r="D49" s="12">
        <f t="shared" si="8"/>
        <v>5048</v>
      </c>
      <c r="E49" s="12">
        <f t="shared" si="9"/>
        <v>3167</v>
      </c>
      <c r="F49" s="13">
        <f t="shared" si="2"/>
        <v>62.737717908082416</v>
      </c>
      <c r="G49" s="14">
        <v>2894</v>
      </c>
      <c r="H49" s="14">
        <v>273</v>
      </c>
      <c r="I49" s="12">
        <f t="shared" si="10"/>
        <v>1881</v>
      </c>
      <c r="J49" s="13">
        <f t="shared" si="4"/>
        <v>37.26228209191759</v>
      </c>
      <c r="K49" s="14">
        <v>0</v>
      </c>
      <c r="L49" s="13">
        <f t="shared" si="5"/>
        <v>0</v>
      </c>
      <c r="M49" s="14">
        <v>0</v>
      </c>
      <c r="N49" s="13">
        <f t="shared" si="6"/>
        <v>0</v>
      </c>
      <c r="O49" s="14">
        <v>1881</v>
      </c>
      <c r="P49" s="14">
        <v>151</v>
      </c>
      <c r="Q49" s="13">
        <f t="shared" si="11"/>
        <v>37.26228209191759</v>
      </c>
      <c r="R49" s="15" t="s">
        <v>142</v>
      </c>
      <c r="S49" s="15" t="s">
        <v>143</v>
      </c>
      <c r="T49" s="15" t="s">
        <v>143</v>
      </c>
      <c r="U49" s="15" t="s">
        <v>143</v>
      </c>
    </row>
    <row r="50" spans="1:21" ht="13.5">
      <c r="A50" s="25" t="s">
        <v>2</v>
      </c>
      <c r="B50" s="25" t="s">
        <v>87</v>
      </c>
      <c r="C50" s="26" t="s">
        <v>88</v>
      </c>
      <c r="D50" s="12">
        <f t="shared" si="8"/>
        <v>1420</v>
      </c>
      <c r="E50" s="12">
        <f t="shared" si="9"/>
        <v>477</v>
      </c>
      <c r="F50" s="13">
        <f t="shared" si="2"/>
        <v>33.59154929577465</v>
      </c>
      <c r="G50" s="14">
        <v>477</v>
      </c>
      <c r="H50" s="14">
        <v>0</v>
      </c>
      <c r="I50" s="12">
        <f t="shared" si="10"/>
        <v>943</v>
      </c>
      <c r="J50" s="13">
        <f t="shared" si="4"/>
        <v>66.40845070422536</v>
      </c>
      <c r="K50" s="14">
        <v>0</v>
      </c>
      <c r="L50" s="13">
        <f t="shared" si="5"/>
        <v>0</v>
      </c>
      <c r="M50" s="14">
        <v>0</v>
      </c>
      <c r="N50" s="13">
        <f t="shared" si="6"/>
        <v>0</v>
      </c>
      <c r="O50" s="14">
        <v>943</v>
      </c>
      <c r="P50" s="14">
        <v>694</v>
      </c>
      <c r="Q50" s="13">
        <f t="shared" si="11"/>
        <v>66.40845070422536</v>
      </c>
      <c r="R50" s="15" t="s">
        <v>142</v>
      </c>
      <c r="S50" s="15" t="s">
        <v>143</v>
      </c>
      <c r="T50" s="15" t="s">
        <v>143</v>
      </c>
      <c r="U50" s="15" t="s">
        <v>143</v>
      </c>
    </row>
    <row r="51" spans="1:21" ht="13.5">
      <c r="A51" s="25" t="s">
        <v>2</v>
      </c>
      <c r="B51" s="25" t="s">
        <v>89</v>
      </c>
      <c r="C51" s="26" t="s">
        <v>90</v>
      </c>
      <c r="D51" s="12">
        <f t="shared" si="8"/>
        <v>929</v>
      </c>
      <c r="E51" s="12">
        <f t="shared" si="9"/>
        <v>289</v>
      </c>
      <c r="F51" s="13">
        <f t="shared" si="2"/>
        <v>31.10871905274489</v>
      </c>
      <c r="G51" s="14">
        <v>289</v>
      </c>
      <c r="H51" s="14">
        <v>0</v>
      </c>
      <c r="I51" s="12">
        <f t="shared" si="10"/>
        <v>640</v>
      </c>
      <c r="J51" s="13">
        <f t="shared" si="4"/>
        <v>68.89128094725511</v>
      </c>
      <c r="K51" s="14">
        <v>0</v>
      </c>
      <c r="L51" s="13">
        <f t="shared" si="5"/>
        <v>0</v>
      </c>
      <c r="M51" s="14">
        <v>0</v>
      </c>
      <c r="N51" s="13">
        <f t="shared" si="6"/>
        <v>0</v>
      </c>
      <c r="O51" s="14">
        <v>640</v>
      </c>
      <c r="P51" s="14">
        <v>365</v>
      </c>
      <c r="Q51" s="13">
        <f t="shared" si="11"/>
        <v>68.89128094725511</v>
      </c>
      <c r="R51" s="15" t="s">
        <v>142</v>
      </c>
      <c r="S51" s="15" t="s">
        <v>143</v>
      </c>
      <c r="T51" s="15" t="s">
        <v>143</v>
      </c>
      <c r="U51" s="15" t="s">
        <v>143</v>
      </c>
    </row>
    <row r="52" spans="1:21" ht="13.5">
      <c r="A52" s="25" t="s">
        <v>2</v>
      </c>
      <c r="B52" s="25" t="s">
        <v>91</v>
      </c>
      <c r="C52" s="26" t="s">
        <v>0</v>
      </c>
      <c r="D52" s="12">
        <f t="shared" si="8"/>
        <v>2717</v>
      </c>
      <c r="E52" s="12">
        <f t="shared" si="9"/>
        <v>768</v>
      </c>
      <c r="F52" s="13">
        <f t="shared" si="2"/>
        <v>28.266470371733533</v>
      </c>
      <c r="G52" s="14">
        <v>768</v>
      </c>
      <c r="H52" s="14">
        <v>0</v>
      </c>
      <c r="I52" s="12">
        <f t="shared" si="10"/>
        <v>1949</v>
      </c>
      <c r="J52" s="13">
        <f t="shared" si="4"/>
        <v>71.73352962826647</v>
      </c>
      <c r="K52" s="14">
        <v>0</v>
      </c>
      <c r="L52" s="13">
        <f t="shared" si="5"/>
        <v>0</v>
      </c>
      <c r="M52" s="14">
        <v>0</v>
      </c>
      <c r="N52" s="13">
        <f t="shared" si="6"/>
        <v>0</v>
      </c>
      <c r="O52" s="14">
        <v>1949</v>
      </c>
      <c r="P52" s="14">
        <v>110</v>
      </c>
      <c r="Q52" s="13">
        <f t="shared" si="11"/>
        <v>71.73352962826647</v>
      </c>
      <c r="R52" s="15" t="s">
        <v>142</v>
      </c>
      <c r="S52" s="15" t="s">
        <v>143</v>
      </c>
      <c r="T52" s="15" t="s">
        <v>143</v>
      </c>
      <c r="U52" s="15" t="s">
        <v>143</v>
      </c>
    </row>
    <row r="53" spans="1:21" ht="13.5">
      <c r="A53" s="25" t="s">
        <v>2</v>
      </c>
      <c r="B53" s="25" t="s">
        <v>92</v>
      </c>
      <c r="C53" s="26" t="s">
        <v>93</v>
      </c>
      <c r="D53" s="12">
        <f t="shared" si="8"/>
        <v>3255</v>
      </c>
      <c r="E53" s="12">
        <f t="shared" si="9"/>
        <v>2646</v>
      </c>
      <c r="F53" s="13">
        <f t="shared" si="2"/>
        <v>81.29032258064515</v>
      </c>
      <c r="G53" s="14">
        <v>2432</v>
      </c>
      <c r="H53" s="14">
        <v>214</v>
      </c>
      <c r="I53" s="12">
        <f t="shared" si="10"/>
        <v>609</v>
      </c>
      <c r="J53" s="13">
        <f t="shared" si="4"/>
        <v>18.70967741935484</v>
      </c>
      <c r="K53" s="14">
        <v>0</v>
      </c>
      <c r="L53" s="13">
        <f t="shared" si="5"/>
        <v>0</v>
      </c>
      <c r="M53" s="14">
        <v>0</v>
      </c>
      <c r="N53" s="13">
        <f t="shared" si="6"/>
        <v>0</v>
      </c>
      <c r="O53" s="14">
        <v>609</v>
      </c>
      <c r="P53" s="14">
        <v>344</v>
      </c>
      <c r="Q53" s="13">
        <f t="shared" si="11"/>
        <v>18.70967741935484</v>
      </c>
      <c r="R53" s="15" t="s">
        <v>142</v>
      </c>
      <c r="S53" s="15" t="s">
        <v>143</v>
      </c>
      <c r="T53" s="15" t="s">
        <v>143</v>
      </c>
      <c r="U53" s="15" t="s">
        <v>143</v>
      </c>
    </row>
    <row r="54" spans="1:21" ht="13.5">
      <c r="A54" s="41" t="s">
        <v>94</v>
      </c>
      <c r="B54" s="42"/>
      <c r="C54" s="43"/>
      <c r="D54" s="12">
        <f>E54+I54</f>
        <v>1459507</v>
      </c>
      <c r="E54" s="12">
        <f>G54+H54</f>
        <v>240528</v>
      </c>
      <c r="F54" s="13">
        <f>E54/D54*100</f>
        <v>16.4800853986997</v>
      </c>
      <c r="G54" s="14">
        <f>SUM(G7:G53)</f>
        <v>237032</v>
      </c>
      <c r="H54" s="14">
        <f>SUM(H7:H53)</f>
        <v>3496</v>
      </c>
      <c r="I54" s="12">
        <f>K54+M54+O54</f>
        <v>1218979</v>
      </c>
      <c r="J54" s="13">
        <f>I54/D54*100</f>
        <v>83.5199146013003</v>
      </c>
      <c r="K54" s="14">
        <f>SUM(K7:K53)</f>
        <v>717939</v>
      </c>
      <c r="L54" s="13">
        <f>K54/D54*100</f>
        <v>49.1905143312091</v>
      </c>
      <c r="M54" s="14">
        <f>SUM(M7:M53)</f>
        <v>6211</v>
      </c>
      <c r="N54" s="13">
        <f>M54/D54*100</f>
        <v>0.4255546564696161</v>
      </c>
      <c r="O54" s="14">
        <f>SUM(O7:O53)</f>
        <v>494829</v>
      </c>
      <c r="P54" s="14">
        <f>SUM(P7:P53)</f>
        <v>124241</v>
      </c>
      <c r="Q54" s="13">
        <f>O54/D54*100</f>
        <v>33.903845613621584</v>
      </c>
      <c r="R54" s="16">
        <f>COUNTIF(R7:R53,"○")</f>
        <v>34</v>
      </c>
      <c r="S54" s="16">
        <f>COUNTIF(S7:S53,"○")</f>
        <v>12</v>
      </c>
      <c r="T54" s="16">
        <f>COUNTIF(T7:T53,"○")</f>
        <v>1</v>
      </c>
      <c r="U54" s="16">
        <f>COUNTIF(U7:U53,"○")</f>
        <v>0</v>
      </c>
    </row>
  </sheetData>
  <mergeCells count="19">
    <mergeCell ref="A54:C54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116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95</v>
      </c>
      <c r="B2" s="49" t="s">
        <v>96</v>
      </c>
      <c r="C2" s="52" t="s">
        <v>97</v>
      </c>
      <c r="D2" s="19" t="s">
        <v>98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99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100</v>
      </c>
      <c r="E3" s="64" t="s">
        <v>101</v>
      </c>
      <c r="F3" s="72"/>
      <c r="G3" s="73"/>
      <c r="H3" s="61" t="s">
        <v>102</v>
      </c>
      <c r="I3" s="62"/>
      <c r="J3" s="63"/>
      <c r="K3" s="64" t="s">
        <v>103</v>
      </c>
      <c r="L3" s="62"/>
      <c r="M3" s="63"/>
      <c r="N3" s="34" t="s">
        <v>100</v>
      </c>
      <c r="O3" s="22" t="s">
        <v>104</v>
      </c>
      <c r="P3" s="32"/>
      <c r="Q3" s="32"/>
      <c r="R3" s="32"/>
      <c r="S3" s="32"/>
      <c r="T3" s="33"/>
      <c r="U3" s="22" t="s">
        <v>105</v>
      </c>
      <c r="V3" s="32"/>
      <c r="W3" s="32"/>
      <c r="X3" s="32"/>
      <c r="Y3" s="32"/>
      <c r="Z3" s="33"/>
      <c r="AA3" s="22" t="s">
        <v>106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100</v>
      </c>
      <c r="F4" s="23" t="s">
        <v>107</v>
      </c>
      <c r="G4" s="23" t="s">
        <v>108</v>
      </c>
      <c r="H4" s="34" t="s">
        <v>100</v>
      </c>
      <c r="I4" s="23" t="s">
        <v>107</v>
      </c>
      <c r="J4" s="23" t="s">
        <v>108</v>
      </c>
      <c r="K4" s="34" t="s">
        <v>100</v>
      </c>
      <c r="L4" s="23" t="s">
        <v>107</v>
      </c>
      <c r="M4" s="23" t="s">
        <v>108</v>
      </c>
      <c r="N4" s="35"/>
      <c r="O4" s="34" t="s">
        <v>100</v>
      </c>
      <c r="P4" s="23" t="s">
        <v>109</v>
      </c>
      <c r="Q4" s="23" t="s">
        <v>110</v>
      </c>
      <c r="R4" s="23" t="s">
        <v>111</v>
      </c>
      <c r="S4" s="23" t="s">
        <v>112</v>
      </c>
      <c r="T4" s="23" t="s">
        <v>113</v>
      </c>
      <c r="U4" s="34" t="s">
        <v>100</v>
      </c>
      <c r="V4" s="23" t="s">
        <v>109</v>
      </c>
      <c r="W4" s="23" t="s">
        <v>110</v>
      </c>
      <c r="X4" s="23" t="s">
        <v>111</v>
      </c>
      <c r="Y4" s="23" t="s">
        <v>112</v>
      </c>
      <c r="Z4" s="23" t="s">
        <v>113</v>
      </c>
      <c r="AA4" s="34" t="s">
        <v>100</v>
      </c>
      <c r="AB4" s="23" t="s">
        <v>107</v>
      </c>
      <c r="AC4" s="23" t="s">
        <v>108</v>
      </c>
    </row>
    <row r="5" spans="1:29" s="29" customFormat="1" ht="13.5">
      <c r="A5" s="48"/>
      <c r="B5" s="69"/>
      <c r="C5" s="71"/>
      <c r="D5" s="24" t="s">
        <v>114</v>
      </c>
      <c r="E5" s="24" t="s">
        <v>114</v>
      </c>
      <c r="F5" s="24" t="s">
        <v>114</v>
      </c>
      <c r="G5" s="24" t="s">
        <v>114</v>
      </c>
      <c r="H5" s="24" t="s">
        <v>114</v>
      </c>
      <c r="I5" s="24" t="s">
        <v>114</v>
      </c>
      <c r="J5" s="24" t="s">
        <v>114</v>
      </c>
      <c r="K5" s="24" t="s">
        <v>114</v>
      </c>
      <c r="L5" s="24" t="s">
        <v>114</v>
      </c>
      <c r="M5" s="24" t="s">
        <v>114</v>
      </c>
      <c r="N5" s="24" t="s">
        <v>114</v>
      </c>
      <c r="O5" s="24" t="s">
        <v>114</v>
      </c>
      <c r="P5" s="24" t="s">
        <v>114</v>
      </c>
      <c r="Q5" s="24" t="s">
        <v>114</v>
      </c>
      <c r="R5" s="24" t="s">
        <v>114</v>
      </c>
      <c r="S5" s="24" t="s">
        <v>114</v>
      </c>
      <c r="T5" s="24" t="s">
        <v>114</v>
      </c>
      <c r="U5" s="24" t="s">
        <v>114</v>
      </c>
      <c r="V5" s="24" t="s">
        <v>114</v>
      </c>
      <c r="W5" s="24" t="s">
        <v>114</v>
      </c>
      <c r="X5" s="24" t="s">
        <v>114</v>
      </c>
      <c r="Y5" s="24" t="s">
        <v>114</v>
      </c>
      <c r="Z5" s="24" t="s">
        <v>114</v>
      </c>
      <c r="AA5" s="24" t="s">
        <v>114</v>
      </c>
      <c r="AB5" s="24" t="s">
        <v>114</v>
      </c>
      <c r="AC5" s="24" t="s">
        <v>114</v>
      </c>
    </row>
    <row r="6" spans="1:29" ht="13.5">
      <c r="A6" s="25" t="s">
        <v>2</v>
      </c>
      <c r="B6" s="25" t="s">
        <v>3</v>
      </c>
      <c r="C6" s="26" t="s">
        <v>4</v>
      </c>
      <c r="D6" s="14">
        <f aca="true" t="shared" si="0" ref="D6:D27">E6+H6+K6</f>
        <v>40029</v>
      </c>
      <c r="E6" s="14">
        <f aca="true" t="shared" si="1" ref="E6:E27">F6+G6</f>
        <v>0</v>
      </c>
      <c r="F6" s="14">
        <v>0</v>
      </c>
      <c r="G6" s="14">
        <v>0</v>
      </c>
      <c r="H6" s="14">
        <f aca="true" t="shared" si="2" ref="H6:H27">I6+J6</f>
        <v>20162</v>
      </c>
      <c r="I6" s="14">
        <v>20162</v>
      </c>
      <c r="J6" s="14">
        <v>0</v>
      </c>
      <c r="K6" s="14">
        <f aca="true" t="shared" si="3" ref="K6:K27">L6+M6</f>
        <v>19867</v>
      </c>
      <c r="L6" s="14">
        <v>0</v>
      </c>
      <c r="M6" s="14">
        <v>19867</v>
      </c>
      <c r="N6" s="14">
        <f aca="true" t="shared" si="4" ref="N6:N27">O6+U6+AA6</f>
        <v>36840</v>
      </c>
      <c r="O6" s="14">
        <f aca="true" t="shared" si="5" ref="O6:O27">SUM(P6:T6)</f>
        <v>18209</v>
      </c>
      <c r="P6" s="14">
        <v>18209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27">SUM(V6:Z6)</f>
        <v>18631</v>
      </c>
      <c r="V6" s="14">
        <v>18631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27">AB6+AC6</f>
        <v>0</v>
      </c>
      <c r="AB6" s="14">
        <v>0</v>
      </c>
      <c r="AC6" s="14">
        <v>0</v>
      </c>
    </row>
    <row r="7" spans="1:29" ht="13.5">
      <c r="A7" s="25" t="s">
        <v>2</v>
      </c>
      <c r="B7" s="25" t="s">
        <v>5</v>
      </c>
      <c r="C7" s="26" t="s">
        <v>6</v>
      </c>
      <c r="D7" s="14">
        <f t="shared" si="0"/>
        <v>26785</v>
      </c>
      <c r="E7" s="14">
        <f t="shared" si="1"/>
        <v>0</v>
      </c>
      <c r="F7" s="14">
        <v>0</v>
      </c>
      <c r="G7" s="14">
        <v>0</v>
      </c>
      <c r="H7" s="14">
        <f t="shared" si="2"/>
        <v>10960</v>
      </c>
      <c r="I7" s="14">
        <v>10960</v>
      </c>
      <c r="J7" s="14">
        <v>0</v>
      </c>
      <c r="K7" s="14">
        <f t="shared" si="3"/>
        <v>15825</v>
      </c>
      <c r="L7" s="14">
        <v>0</v>
      </c>
      <c r="M7" s="14">
        <v>15825</v>
      </c>
      <c r="N7" s="14">
        <f t="shared" si="4"/>
        <v>26807</v>
      </c>
      <c r="O7" s="14">
        <f t="shared" si="5"/>
        <v>10960</v>
      </c>
      <c r="P7" s="14">
        <v>0</v>
      </c>
      <c r="Q7" s="14">
        <v>0</v>
      </c>
      <c r="R7" s="14">
        <v>10960</v>
      </c>
      <c r="S7" s="14">
        <v>0</v>
      </c>
      <c r="T7" s="14">
        <v>0</v>
      </c>
      <c r="U7" s="14">
        <f t="shared" si="6"/>
        <v>15825</v>
      </c>
      <c r="V7" s="14">
        <v>0</v>
      </c>
      <c r="W7" s="14">
        <v>0</v>
      </c>
      <c r="X7" s="14">
        <v>15825</v>
      </c>
      <c r="Y7" s="14">
        <v>0</v>
      </c>
      <c r="Z7" s="14">
        <v>0</v>
      </c>
      <c r="AA7" s="14">
        <f t="shared" si="7"/>
        <v>22</v>
      </c>
      <c r="AB7" s="14">
        <v>22</v>
      </c>
      <c r="AC7" s="14">
        <v>0</v>
      </c>
    </row>
    <row r="8" spans="1:29" ht="13.5">
      <c r="A8" s="25" t="s">
        <v>2</v>
      </c>
      <c r="B8" s="25" t="s">
        <v>7</v>
      </c>
      <c r="C8" s="26" t="s">
        <v>8</v>
      </c>
      <c r="D8" s="14">
        <f t="shared" si="0"/>
        <v>12042</v>
      </c>
      <c r="E8" s="14">
        <f t="shared" si="1"/>
        <v>11836</v>
      </c>
      <c r="F8" s="14">
        <v>5535</v>
      </c>
      <c r="G8" s="14">
        <v>6301</v>
      </c>
      <c r="H8" s="14">
        <f t="shared" si="2"/>
        <v>0</v>
      </c>
      <c r="I8" s="14">
        <v>0</v>
      </c>
      <c r="J8" s="14">
        <v>0</v>
      </c>
      <c r="K8" s="14">
        <f t="shared" si="3"/>
        <v>206</v>
      </c>
      <c r="L8" s="14">
        <v>0</v>
      </c>
      <c r="M8" s="14">
        <v>206</v>
      </c>
      <c r="N8" s="14">
        <f t="shared" si="4"/>
        <v>12042</v>
      </c>
      <c r="O8" s="14">
        <f t="shared" si="5"/>
        <v>5535</v>
      </c>
      <c r="P8" s="14">
        <v>5535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6507</v>
      </c>
      <c r="V8" s="14">
        <v>6301</v>
      </c>
      <c r="W8" s="14">
        <v>0</v>
      </c>
      <c r="X8" s="14">
        <v>206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2</v>
      </c>
      <c r="B9" s="25" t="s">
        <v>9</v>
      </c>
      <c r="C9" s="26" t="s">
        <v>10</v>
      </c>
      <c r="D9" s="14">
        <f t="shared" si="0"/>
        <v>11033</v>
      </c>
      <c r="E9" s="14">
        <f t="shared" si="1"/>
        <v>9623</v>
      </c>
      <c r="F9" s="14">
        <v>5714</v>
      </c>
      <c r="G9" s="14">
        <v>3909</v>
      </c>
      <c r="H9" s="14">
        <f t="shared" si="2"/>
        <v>0</v>
      </c>
      <c r="I9" s="14">
        <v>0</v>
      </c>
      <c r="J9" s="14">
        <v>0</v>
      </c>
      <c r="K9" s="14">
        <f t="shared" si="3"/>
        <v>1410</v>
      </c>
      <c r="L9" s="14">
        <v>0</v>
      </c>
      <c r="M9" s="14">
        <v>1410</v>
      </c>
      <c r="N9" s="14">
        <f t="shared" si="4"/>
        <v>11090</v>
      </c>
      <c r="O9" s="14">
        <f t="shared" si="5"/>
        <v>5714</v>
      </c>
      <c r="P9" s="14">
        <v>5714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5319</v>
      </c>
      <c r="V9" s="14">
        <v>3909</v>
      </c>
      <c r="W9" s="14">
        <v>0</v>
      </c>
      <c r="X9" s="14">
        <v>1410</v>
      </c>
      <c r="Y9" s="14">
        <v>0</v>
      </c>
      <c r="Z9" s="14">
        <v>0</v>
      </c>
      <c r="AA9" s="14">
        <f t="shared" si="7"/>
        <v>57</v>
      </c>
      <c r="AB9" s="14">
        <v>40</v>
      </c>
      <c r="AC9" s="14">
        <v>17</v>
      </c>
    </row>
    <row r="10" spans="1:29" ht="13.5">
      <c r="A10" s="25" t="s">
        <v>2</v>
      </c>
      <c r="B10" s="25" t="s">
        <v>11</v>
      </c>
      <c r="C10" s="26" t="s">
        <v>12</v>
      </c>
      <c r="D10" s="14">
        <f t="shared" si="0"/>
        <v>38777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38777</v>
      </c>
      <c r="L10" s="14">
        <v>15062</v>
      </c>
      <c r="M10" s="14">
        <v>23715</v>
      </c>
      <c r="N10" s="14">
        <f t="shared" si="4"/>
        <v>38777</v>
      </c>
      <c r="O10" s="14">
        <f t="shared" si="5"/>
        <v>15062</v>
      </c>
      <c r="P10" s="14">
        <v>0</v>
      </c>
      <c r="Q10" s="14">
        <v>0</v>
      </c>
      <c r="R10" s="14">
        <v>15062</v>
      </c>
      <c r="S10" s="14">
        <v>0</v>
      </c>
      <c r="T10" s="14">
        <v>0</v>
      </c>
      <c r="U10" s="14">
        <f t="shared" si="6"/>
        <v>23715</v>
      </c>
      <c r="V10" s="14">
        <v>0</v>
      </c>
      <c r="W10" s="14">
        <v>0</v>
      </c>
      <c r="X10" s="14">
        <v>23715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2</v>
      </c>
      <c r="B11" s="25" t="s">
        <v>13</v>
      </c>
      <c r="C11" s="26" t="s">
        <v>14</v>
      </c>
      <c r="D11" s="14">
        <f t="shared" si="0"/>
        <v>21573</v>
      </c>
      <c r="E11" s="14">
        <f t="shared" si="1"/>
        <v>0</v>
      </c>
      <c r="F11" s="14">
        <v>0</v>
      </c>
      <c r="G11" s="14">
        <v>0</v>
      </c>
      <c r="H11" s="14">
        <f t="shared" si="2"/>
        <v>21573</v>
      </c>
      <c r="I11" s="14">
        <v>13373</v>
      </c>
      <c r="J11" s="14">
        <v>8200</v>
      </c>
      <c r="K11" s="14">
        <f t="shared" si="3"/>
        <v>0</v>
      </c>
      <c r="L11" s="14">
        <v>0</v>
      </c>
      <c r="M11" s="14">
        <v>0</v>
      </c>
      <c r="N11" s="14">
        <f t="shared" si="4"/>
        <v>21573</v>
      </c>
      <c r="O11" s="14">
        <f t="shared" si="5"/>
        <v>13373</v>
      </c>
      <c r="P11" s="14">
        <v>13373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8200</v>
      </c>
      <c r="V11" s="14">
        <v>8200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2</v>
      </c>
      <c r="B12" s="25" t="s">
        <v>15</v>
      </c>
      <c r="C12" s="26" t="s">
        <v>16</v>
      </c>
      <c r="D12" s="14">
        <f t="shared" si="0"/>
        <v>11073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11073</v>
      </c>
      <c r="L12" s="14">
        <v>7099</v>
      </c>
      <c r="M12" s="14">
        <v>3974</v>
      </c>
      <c r="N12" s="14">
        <f t="shared" si="4"/>
        <v>11202</v>
      </c>
      <c r="O12" s="14">
        <f t="shared" si="5"/>
        <v>7099</v>
      </c>
      <c r="P12" s="14">
        <v>7099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3974</v>
      </c>
      <c r="V12" s="14">
        <v>3974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129</v>
      </c>
      <c r="AB12" s="14">
        <v>103</v>
      </c>
      <c r="AC12" s="14">
        <v>26</v>
      </c>
    </row>
    <row r="13" spans="1:29" ht="13.5">
      <c r="A13" s="25" t="s">
        <v>2</v>
      </c>
      <c r="B13" s="25" t="s">
        <v>17</v>
      </c>
      <c r="C13" s="26" t="s">
        <v>18</v>
      </c>
      <c r="D13" s="14">
        <f t="shared" si="0"/>
        <v>15600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15600</v>
      </c>
      <c r="L13" s="14">
        <v>10515</v>
      </c>
      <c r="M13" s="14">
        <v>5085</v>
      </c>
      <c r="N13" s="14">
        <f t="shared" si="4"/>
        <v>15906</v>
      </c>
      <c r="O13" s="14">
        <f t="shared" si="5"/>
        <v>10515</v>
      </c>
      <c r="P13" s="14">
        <v>0</v>
      </c>
      <c r="Q13" s="14">
        <v>0</v>
      </c>
      <c r="R13" s="14">
        <v>10515</v>
      </c>
      <c r="S13" s="14">
        <v>0</v>
      </c>
      <c r="T13" s="14">
        <v>0</v>
      </c>
      <c r="U13" s="14">
        <f t="shared" si="6"/>
        <v>5085</v>
      </c>
      <c r="V13" s="14">
        <v>0</v>
      </c>
      <c r="W13" s="14">
        <v>0</v>
      </c>
      <c r="X13" s="14">
        <v>5085</v>
      </c>
      <c r="Y13" s="14">
        <v>0</v>
      </c>
      <c r="Z13" s="14">
        <v>0</v>
      </c>
      <c r="AA13" s="14">
        <f t="shared" si="7"/>
        <v>306</v>
      </c>
      <c r="AB13" s="14">
        <v>306</v>
      </c>
      <c r="AC13" s="14">
        <v>0</v>
      </c>
    </row>
    <row r="14" spans="1:29" ht="13.5">
      <c r="A14" s="25" t="s">
        <v>2</v>
      </c>
      <c r="B14" s="25" t="s">
        <v>19</v>
      </c>
      <c r="C14" s="26" t="s">
        <v>20</v>
      </c>
      <c r="D14" s="14">
        <f t="shared" si="0"/>
        <v>28197</v>
      </c>
      <c r="E14" s="14">
        <f t="shared" si="1"/>
        <v>0</v>
      </c>
      <c r="F14" s="14">
        <v>0</v>
      </c>
      <c r="G14" s="14">
        <v>0</v>
      </c>
      <c r="H14" s="14">
        <f t="shared" si="2"/>
        <v>8795</v>
      </c>
      <c r="I14" s="14">
        <v>8795</v>
      </c>
      <c r="J14" s="14">
        <v>0</v>
      </c>
      <c r="K14" s="14">
        <f t="shared" si="3"/>
        <v>19402</v>
      </c>
      <c r="L14" s="14">
        <v>0</v>
      </c>
      <c r="M14" s="14">
        <v>19402</v>
      </c>
      <c r="N14" s="14">
        <f t="shared" si="4"/>
        <v>28429</v>
      </c>
      <c r="O14" s="14">
        <f t="shared" si="5"/>
        <v>8795</v>
      </c>
      <c r="P14" s="14">
        <v>8795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19634</v>
      </c>
      <c r="V14" s="14">
        <v>19402</v>
      </c>
      <c r="W14" s="14">
        <v>0</v>
      </c>
      <c r="X14" s="14">
        <v>232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2</v>
      </c>
      <c r="B15" s="25" t="s">
        <v>21</v>
      </c>
      <c r="C15" s="26" t="s">
        <v>22</v>
      </c>
      <c r="D15" s="14">
        <f t="shared" si="0"/>
        <v>19156</v>
      </c>
      <c r="E15" s="14">
        <f t="shared" si="1"/>
        <v>0</v>
      </c>
      <c r="F15" s="14">
        <v>0</v>
      </c>
      <c r="G15" s="14">
        <v>0</v>
      </c>
      <c r="H15" s="14">
        <f t="shared" si="2"/>
        <v>4236</v>
      </c>
      <c r="I15" s="14">
        <v>4236</v>
      </c>
      <c r="J15" s="14">
        <v>0</v>
      </c>
      <c r="K15" s="14">
        <f t="shared" si="3"/>
        <v>14920</v>
      </c>
      <c r="L15" s="14">
        <v>0</v>
      </c>
      <c r="M15" s="14">
        <v>14920</v>
      </c>
      <c r="N15" s="14">
        <f t="shared" si="4"/>
        <v>19156</v>
      </c>
      <c r="O15" s="14">
        <f t="shared" si="5"/>
        <v>4236</v>
      </c>
      <c r="P15" s="14">
        <v>0</v>
      </c>
      <c r="Q15" s="14">
        <v>0</v>
      </c>
      <c r="R15" s="14">
        <v>4236</v>
      </c>
      <c r="S15" s="14">
        <v>0</v>
      </c>
      <c r="T15" s="14">
        <v>0</v>
      </c>
      <c r="U15" s="14">
        <f t="shared" si="6"/>
        <v>14920</v>
      </c>
      <c r="V15" s="14">
        <v>0</v>
      </c>
      <c r="W15" s="14">
        <v>0</v>
      </c>
      <c r="X15" s="14">
        <v>14920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2</v>
      </c>
      <c r="B16" s="25" t="s">
        <v>23</v>
      </c>
      <c r="C16" s="26" t="s">
        <v>24</v>
      </c>
      <c r="D16" s="14">
        <f t="shared" si="0"/>
        <v>85</v>
      </c>
      <c r="E16" s="14">
        <f t="shared" si="1"/>
        <v>0</v>
      </c>
      <c r="F16" s="14">
        <v>0</v>
      </c>
      <c r="G16" s="14">
        <v>0</v>
      </c>
      <c r="H16" s="14">
        <f t="shared" si="2"/>
        <v>85</v>
      </c>
      <c r="I16" s="14">
        <v>65</v>
      </c>
      <c r="J16" s="14">
        <v>20</v>
      </c>
      <c r="K16" s="14">
        <f t="shared" si="3"/>
        <v>0</v>
      </c>
      <c r="L16" s="14">
        <v>0</v>
      </c>
      <c r="M16" s="14">
        <v>0</v>
      </c>
      <c r="N16" s="14">
        <f t="shared" si="4"/>
        <v>85</v>
      </c>
      <c r="O16" s="14">
        <f t="shared" si="5"/>
        <v>65</v>
      </c>
      <c r="P16" s="14">
        <v>65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20</v>
      </c>
      <c r="V16" s="14">
        <v>20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2</v>
      </c>
      <c r="B17" s="25" t="s">
        <v>25</v>
      </c>
      <c r="C17" s="26" t="s">
        <v>26</v>
      </c>
      <c r="D17" s="14">
        <f t="shared" si="0"/>
        <v>4269</v>
      </c>
      <c r="E17" s="14">
        <f t="shared" si="1"/>
        <v>0</v>
      </c>
      <c r="F17" s="14">
        <v>0</v>
      </c>
      <c r="G17" s="14">
        <v>0</v>
      </c>
      <c r="H17" s="14">
        <f t="shared" si="2"/>
        <v>1507</v>
      </c>
      <c r="I17" s="14">
        <v>1507</v>
      </c>
      <c r="J17" s="14">
        <v>0</v>
      </c>
      <c r="K17" s="14">
        <f t="shared" si="3"/>
        <v>2762</v>
      </c>
      <c r="L17" s="14">
        <v>0</v>
      </c>
      <c r="M17" s="14">
        <v>2762</v>
      </c>
      <c r="N17" s="14">
        <f t="shared" si="4"/>
        <v>4294</v>
      </c>
      <c r="O17" s="14">
        <f t="shared" si="5"/>
        <v>1507</v>
      </c>
      <c r="P17" s="14">
        <v>1507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2762</v>
      </c>
      <c r="V17" s="14">
        <v>2762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25</v>
      </c>
      <c r="AB17" s="14">
        <v>25</v>
      </c>
      <c r="AC17" s="14">
        <v>0</v>
      </c>
    </row>
    <row r="18" spans="1:29" ht="13.5">
      <c r="A18" s="25" t="s">
        <v>2</v>
      </c>
      <c r="B18" s="25" t="s">
        <v>27</v>
      </c>
      <c r="C18" s="26" t="s">
        <v>28</v>
      </c>
      <c r="D18" s="14">
        <f t="shared" si="0"/>
        <v>2268</v>
      </c>
      <c r="E18" s="14">
        <f t="shared" si="1"/>
        <v>0</v>
      </c>
      <c r="F18" s="14">
        <v>0</v>
      </c>
      <c r="G18" s="14">
        <v>0</v>
      </c>
      <c r="H18" s="14">
        <f t="shared" si="2"/>
        <v>2268</v>
      </c>
      <c r="I18" s="14">
        <v>724</v>
      </c>
      <c r="J18" s="14">
        <v>1544</v>
      </c>
      <c r="K18" s="14">
        <f t="shared" si="3"/>
        <v>0</v>
      </c>
      <c r="L18" s="14">
        <v>0</v>
      </c>
      <c r="M18" s="14">
        <v>0</v>
      </c>
      <c r="N18" s="14">
        <f t="shared" si="4"/>
        <v>2353</v>
      </c>
      <c r="O18" s="14">
        <f t="shared" si="5"/>
        <v>724</v>
      </c>
      <c r="P18" s="14">
        <v>724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1544</v>
      </c>
      <c r="V18" s="14">
        <v>1544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85</v>
      </c>
      <c r="AB18" s="14">
        <v>27</v>
      </c>
      <c r="AC18" s="14">
        <v>58</v>
      </c>
    </row>
    <row r="19" spans="1:29" ht="13.5">
      <c r="A19" s="25" t="s">
        <v>2</v>
      </c>
      <c r="B19" s="25" t="s">
        <v>29</v>
      </c>
      <c r="C19" s="26" t="s">
        <v>30</v>
      </c>
      <c r="D19" s="14">
        <f t="shared" si="0"/>
        <v>7801</v>
      </c>
      <c r="E19" s="14">
        <f t="shared" si="1"/>
        <v>0</v>
      </c>
      <c r="F19" s="14">
        <v>0</v>
      </c>
      <c r="G19" s="14">
        <v>0</v>
      </c>
      <c r="H19" s="14">
        <f t="shared" si="2"/>
        <v>733</v>
      </c>
      <c r="I19" s="14">
        <v>733</v>
      </c>
      <c r="J19" s="14">
        <v>0</v>
      </c>
      <c r="K19" s="14">
        <f t="shared" si="3"/>
        <v>7068</v>
      </c>
      <c r="L19" s="14">
        <v>0</v>
      </c>
      <c r="M19" s="14">
        <v>7068</v>
      </c>
      <c r="N19" s="14">
        <f t="shared" si="4"/>
        <v>7801</v>
      </c>
      <c r="O19" s="14">
        <f t="shared" si="5"/>
        <v>733</v>
      </c>
      <c r="P19" s="14">
        <v>0</v>
      </c>
      <c r="Q19" s="14">
        <v>0</v>
      </c>
      <c r="R19" s="14">
        <v>733</v>
      </c>
      <c r="S19" s="14">
        <v>0</v>
      </c>
      <c r="T19" s="14">
        <v>0</v>
      </c>
      <c r="U19" s="14">
        <f t="shared" si="6"/>
        <v>7068</v>
      </c>
      <c r="V19" s="14">
        <v>0</v>
      </c>
      <c r="W19" s="14">
        <v>0</v>
      </c>
      <c r="X19" s="14">
        <v>7068</v>
      </c>
      <c r="Y19" s="14">
        <v>0</v>
      </c>
      <c r="Z19" s="14">
        <v>0</v>
      </c>
      <c r="AA19" s="14">
        <f t="shared" si="7"/>
        <v>0</v>
      </c>
      <c r="AB19" s="14">
        <v>0</v>
      </c>
      <c r="AC19" s="14">
        <v>0</v>
      </c>
    </row>
    <row r="20" spans="1:29" ht="13.5">
      <c r="A20" s="25" t="s">
        <v>2</v>
      </c>
      <c r="B20" s="25" t="s">
        <v>31</v>
      </c>
      <c r="C20" s="26" t="s">
        <v>32</v>
      </c>
      <c r="D20" s="14">
        <f t="shared" si="0"/>
        <v>4303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4303</v>
      </c>
      <c r="L20" s="14">
        <v>1010</v>
      </c>
      <c r="M20" s="14">
        <v>3293</v>
      </c>
      <c r="N20" s="14">
        <f t="shared" si="4"/>
        <v>4303</v>
      </c>
      <c r="O20" s="14">
        <f t="shared" si="5"/>
        <v>1010</v>
      </c>
      <c r="P20" s="14">
        <v>0</v>
      </c>
      <c r="Q20" s="14">
        <v>0</v>
      </c>
      <c r="R20" s="14">
        <v>1010</v>
      </c>
      <c r="S20" s="14">
        <v>0</v>
      </c>
      <c r="T20" s="14">
        <v>0</v>
      </c>
      <c r="U20" s="14">
        <f t="shared" si="6"/>
        <v>3293</v>
      </c>
      <c r="V20" s="14">
        <v>0</v>
      </c>
      <c r="W20" s="14">
        <v>0</v>
      </c>
      <c r="X20" s="14">
        <v>3293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2</v>
      </c>
      <c r="B21" s="25" t="s">
        <v>33</v>
      </c>
      <c r="C21" s="26" t="s">
        <v>34</v>
      </c>
      <c r="D21" s="14">
        <f t="shared" si="0"/>
        <v>11370</v>
      </c>
      <c r="E21" s="14">
        <f t="shared" si="1"/>
        <v>0</v>
      </c>
      <c r="F21" s="14">
        <v>0</v>
      </c>
      <c r="G21" s="14">
        <v>0</v>
      </c>
      <c r="H21" s="14">
        <f t="shared" si="2"/>
        <v>3330</v>
      </c>
      <c r="I21" s="14">
        <v>3330</v>
      </c>
      <c r="J21" s="14">
        <v>0</v>
      </c>
      <c r="K21" s="14">
        <f t="shared" si="3"/>
        <v>8040</v>
      </c>
      <c r="L21" s="14">
        <v>0</v>
      </c>
      <c r="M21" s="14">
        <v>8040</v>
      </c>
      <c r="N21" s="14">
        <f t="shared" si="4"/>
        <v>11370</v>
      </c>
      <c r="O21" s="14">
        <f t="shared" si="5"/>
        <v>3330</v>
      </c>
      <c r="P21" s="14">
        <v>3330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8040</v>
      </c>
      <c r="V21" s="14">
        <v>8040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2</v>
      </c>
      <c r="B22" s="25" t="s">
        <v>35</v>
      </c>
      <c r="C22" s="26" t="s">
        <v>36</v>
      </c>
      <c r="D22" s="14">
        <f t="shared" si="0"/>
        <v>3680</v>
      </c>
      <c r="E22" s="14">
        <f t="shared" si="1"/>
        <v>0</v>
      </c>
      <c r="F22" s="14">
        <v>0</v>
      </c>
      <c r="G22" s="14">
        <v>0</v>
      </c>
      <c r="H22" s="14">
        <f t="shared" si="2"/>
        <v>1654</v>
      </c>
      <c r="I22" s="14">
        <v>1654</v>
      </c>
      <c r="J22" s="14">
        <v>0</v>
      </c>
      <c r="K22" s="14">
        <f t="shared" si="3"/>
        <v>2026</v>
      </c>
      <c r="L22" s="14">
        <v>0</v>
      </c>
      <c r="M22" s="14">
        <v>2026</v>
      </c>
      <c r="N22" s="14">
        <f t="shared" si="4"/>
        <v>3680</v>
      </c>
      <c r="O22" s="14">
        <f t="shared" si="5"/>
        <v>1654</v>
      </c>
      <c r="P22" s="14">
        <v>0</v>
      </c>
      <c r="Q22" s="14">
        <v>0</v>
      </c>
      <c r="R22" s="14">
        <v>1654</v>
      </c>
      <c r="S22" s="14">
        <v>0</v>
      </c>
      <c r="T22" s="14">
        <v>0</v>
      </c>
      <c r="U22" s="14">
        <f t="shared" si="6"/>
        <v>2026</v>
      </c>
      <c r="V22" s="14">
        <v>0</v>
      </c>
      <c r="W22" s="14">
        <v>0</v>
      </c>
      <c r="X22" s="14">
        <v>2026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2</v>
      </c>
      <c r="B23" s="25" t="s">
        <v>37</v>
      </c>
      <c r="C23" s="26" t="s">
        <v>144</v>
      </c>
      <c r="D23" s="14">
        <f t="shared" si="0"/>
        <v>320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320</v>
      </c>
      <c r="L23" s="14">
        <v>259</v>
      </c>
      <c r="M23" s="14">
        <v>61</v>
      </c>
      <c r="N23" s="14">
        <f t="shared" si="4"/>
        <v>320</v>
      </c>
      <c r="O23" s="14">
        <f t="shared" si="5"/>
        <v>259</v>
      </c>
      <c r="P23" s="14">
        <v>259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61</v>
      </c>
      <c r="V23" s="14">
        <v>61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2</v>
      </c>
      <c r="B24" s="25" t="s">
        <v>38</v>
      </c>
      <c r="C24" s="26" t="s">
        <v>39</v>
      </c>
      <c r="D24" s="14">
        <f t="shared" si="0"/>
        <v>1753</v>
      </c>
      <c r="E24" s="14">
        <f t="shared" si="1"/>
        <v>0</v>
      </c>
      <c r="F24" s="14">
        <v>0</v>
      </c>
      <c r="G24" s="14">
        <v>0</v>
      </c>
      <c r="H24" s="14">
        <f t="shared" si="2"/>
        <v>1155</v>
      </c>
      <c r="I24" s="14">
        <v>1155</v>
      </c>
      <c r="J24" s="14">
        <v>0</v>
      </c>
      <c r="K24" s="14">
        <f t="shared" si="3"/>
        <v>598</v>
      </c>
      <c r="L24" s="14">
        <v>0</v>
      </c>
      <c r="M24" s="14">
        <v>598</v>
      </c>
      <c r="N24" s="14">
        <f t="shared" si="4"/>
        <v>1753</v>
      </c>
      <c r="O24" s="14">
        <f t="shared" si="5"/>
        <v>1155</v>
      </c>
      <c r="P24" s="14">
        <v>1155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598</v>
      </c>
      <c r="V24" s="14">
        <v>598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2</v>
      </c>
      <c r="B25" s="25" t="s">
        <v>40</v>
      </c>
      <c r="C25" s="26" t="s">
        <v>41</v>
      </c>
      <c r="D25" s="14">
        <f t="shared" si="0"/>
        <v>9837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9837</v>
      </c>
      <c r="L25" s="14">
        <v>2897</v>
      </c>
      <c r="M25" s="14">
        <v>6940</v>
      </c>
      <c r="N25" s="14">
        <f t="shared" si="4"/>
        <v>9851</v>
      </c>
      <c r="O25" s="14">
        <f t="shared" si="5"/>
        <v>2897</v>
      </c>
      <c r="P25" s="14">
        <v>2897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6940</v>
      </c>
      <c r="V25" s="14">
        <v>6940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14</v>
      </c>
      <c r="AB25" s="14">
        <v>14</v>
      </c>
      <c r="AC25" s="14">
        <v>0</v>
      </c>
    </row>
    <row r="26" spans="1:29" ht="13.5">
      <c r="A26" s="25" t="s">
        <v>2</v>
      </c>
      <c r="B26" s="25" t="s">
        <v>42</v>
      </c>
      <c r="C26" s="26" t="s">
        <v>43</v>
      </c>
      <c r="D26" s="14">
        <f t="shared" si="0"/>
        <v>2463</v>
      </c>
      <c r="E26" s="14">
        <f t="shared" si="1"/>
        <v>0</v>
      </c>
      <c r="F26" s="14">
        <v>0</v>
      </c>
      <c r="G26" s="14">
        <v>0</v>
      </c>
      <c r="H26" s="14">
        <f t="shared" si="2"/>
        <v>2463</v>
      </c>
      <c r="I26" s="14">
        <v>1333</v>
      </c>
      <c r="J26" s="14">
        <v>1130</v>
      </c>
      <c r="K26" s="14">
        <f t="shared" si="3"/>
        <v>0</v>
      </c>
      <c r="L26" s="14">
        <v>0</v>
      </c>
      <c r="M26" s="14">
        <v>0</v>
      </c>
      <c r="N26" s="14">
        <f t="shared" si="4"/>
        <v>2463</v>
      </c>
      <c r="O26" s="14">
        <f t="shared" si="5"/>
        <v>1333</v>
      </c>
      <c r="P26" s="14">
        <v>1333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1130</v>
      </c>
      <c r="V26" s="14">
        <v>1130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2</v>
      </c>
      <c r="B27" s="25" t="s">
        <v>44</v>
      </c>
      <c r="C27" s="26" t="s">
        <v>45</v>
      </c>
      <c r="D27" s="14">
        <f t="shared" si="0"/>
        <v>1702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1702</v>
      </c>
      <c r="L27" s="14">
        <v>1190</v>
      </c>
      <c r="M27" s="14">
        <v>512</v>
      </c>
      <c r="N27" s="14">
        <f t="shared" si="4"/>
        <v>1702</v>
      </c>
      <c r="O27" s="14">
        <f t="shared" si="5"/>
        <v>1190</v>
      </c>
      <c r="P27" s="14">
        <v>1190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512</v>
      </c>
      <c r="V27" s="14">
        <v>512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2</v>
      </c>
      <c r="B28" s="25" t="s">
        <v>46</v>
      </c>
      <c r="C28" s="26" t="s">
        <v>1</v>
      </c>
      <c r="D28" s="14">
        <f aca="true" t="shared" si="8" ref="D28:D52">E28+H28+K28</f>
        <v>0</v>
      </c>
      <c r="E28" s="14">
        <f aca="true" t="shared" si="9" ref="E28:E52">F28+G28</f>
        <v>0</v>
      </c>
      <c r="F28" s="14">
        <v>0</v>
      </c>
      <c r="G28" s="14">
        <v>0</v>
      </c>
      <c r="H28" s="14">
        <f aca="true" t="shared" si="10" ref="H28:H52">I28+J28</f>
        <v>0</v>
      </c>
      <c r="I28" s="14">
        <v>0</v>
      </c>
      <c r="J28" s="14">
        <v>0</v>
      </c>
      <c r="K28" s="14">
        <f aca="true" t="shared" si="11" ref="K28:K52">L28+M28</f>
        <v>0</v>
      </c>
      <c r="L28" s="14">
        <v>0</v>
      </c>
      <c r="M28" s="14">
        <v>0</v>
      </c>
      <c r="N28" s="14">
        <f aca="true" t="shared" si="12" ref="N28:N52">O28+U28+AA28</f>
        <v>0</v>
      </c>
      <c r="O28" s="14">
        <f aca="true" t="shared" si="13" ref="O28:O52">SUM(P28:T28)</f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f aca="true" t="shared" si="14" ref="U28:U52">SUM(V28:Z28)</f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f aca="true" t="shared" si="15" ref="AA28:AA52">AB28+AC28</f>
        <v>0</v>
      </c>
      <c r="AB28" s="14">
        <v>0</v>
      </c>
      <c r="AC28" s="14">
        <v>0</v>
      </c>
    </row>
    <row r="29" spans="1:29" ht="13.5">
      <c r="A29" s="25" t="s">
        <v>2</v>
      </c>
      <c r="B29" s="25" t="s">
        <v>47</v>
      </c>
      <c r="C29" s="26" t="s">
        <v>48</v>
      </c>
      <c r="D29" s="14">
        <f t="shared" si="8"/>
        <v>3070</v>
      </c>
      <c r="E29" s="14">
        <f t="shared" si="9"/>
        <v>0</v>
      </c>
      <c r="F29" s="14">
        <v>0</v>
      </c>
      <c r="G29" s="14">
        <v>0</v>
      </c>
      <c r="H29" s="14">
        <f t="shared" si="10"/>
        <v>3070</v>
      </c>
      <c r="I29" s="14">
        <v>1771</v>
      </c>
      <c r="J29" s="14">
        <v>1299</v>
      </c>
      <c r="K29" s="14">
        <f t="shared" si="11"/>
        <v>0</v>
      </c>
      <c r="L29" s="14">
        <v>0</v>
      </c>
      <c r="M29" s="14">
        <v>0</v>
      </c>
      <c r="N29" s="14">
        <f t="shared" si="12"/>
        <v>3070</v>
      </c>
      <c r="O29" s="14">
        <f t="shared" si="13"/>
        <v>1771</v>
      </c>
      <c r="P29" s="14">
        <v>0</v>
      </c>
      <c r="Q29" s="14">
        <v>0</v>
      </c>
      <c r="R29" s="14">
        <v>1771</v>
      </c>
      <c r="S29" s="14">
        <v>0</v>
      </c>
      <c r="T29" s="14">
        <v>0</v>
      </c>
      <c r="U29" s="14">
        <f t="shared" si="14"/>
        <v>1299</v>
      </c>
      <c r="V29" s="14">
        <v>0</v>
      </c>
      <c r="W29" s="14">
        <v>0</v>
      </c>
      <c r="X29" s="14">
        <v>1299</v>
      </c>
      <c r="Y29" s="14">
        <v>0</v>
      </c>
      <c r="Z29" s="14">
        <v>0</v>
      </c>
      <c r="AA29" s="14">
        <f t="shared" si="15"/>
        <v>0</v>
      </c>
      <c r="AB29" s="14">
        <v>0</v>
      </c>
      <c r="AC29" s="14">
        <v>0</v>
      </c>
    </row>
    <row r="30" spans="1:29" ht="13.5">
      <c r="A30" s="25" t="s">
        <v>2</v>
      </c>
      <c r="B30" s="25" t="s">
        <v>49</v>
      </c>
      <c r="C30" s="26" t="s">
        <v>50</v>
      </c>
      <c r="D30" s="14">
        <f t="shared" si="8"/>
        <v>1418</v>
      </c>
      <c r="E30" s="14">
        <f t="shared" si="9"/>
        <v>0</v>
      </c>
      <c r="F30" s="14">
        <v>0</v>
      </c>
      <c r="G30" s="14">
        <v>0</v>
      </c>
      <c r="H30" s="14">
        <f t="shared" si="10"/>
        <v>1418</v>
      </c>
      <c r="I30" s="14">
        <v>577</v>
      </c>
      <c r="J30" s="14">
        <v>841</v>
      </c>
      <c r="K30" s="14">
        <f t="shared" si="11"/>
        <v>0</v>
      </c>
      <c r="L30" s="14">
        <v>0</v>
      </c>
      <c r="M30" s="14">
        <v>0</v>
      </c>
      <c r="N30" s="14">
        <f t="shared" si="12"/>
        <v>1418</v>
      </c>
      <c r="O30" s="14">
        <f t="shared" si="13"/>
        <v>577</v>
      </c>
      <c r="P30" s="14">
        <v>0</v>
      </c>
      <c r="Q30" s="14">
        <v>0</v>
      </c>
      <c r="R30" s="14">
        <v>577</v>
      </c>
      <c r="S30" s="14">
        <v>0</v>
      </c>
      <c r="T30" s="14">
        <v>0</v>
      </c>
      <c r="U30" s="14">
        <f t="shared" si="14"/>
        <v>841</v>
      </c>
      <c r="V30" s="14">
        <v>0</v>
      </c>
      <c r="W30" s="14">
        <v>0</v>
      </c>
      <c r="X30" s="14">
        <v>841</v>
      </c>
      <c r="Y30" s="14">
        <v>0</v>
      </c>
      <c r="Z30" s="14">
        <v>0</v>
      </c>
      <c r="AA30" s="14">
        <f t="shared" si="15"/>
        <v>0</v>
      </c>
      <c r="AB30" s="14">
        <v>0</v>
      </c>
      <c r="AC30" s="14">
        <v>0</v>
      </c>
    </row>
    <row r="31" spans="1:29" ht="13.5">
      <c r="A31" s="25" t="s">
        <v>2</v>
      </c>
      <c r="B31" s="25" t="s">
        <v>51</v>
      </c>
      <c r="C31" s="26" t="s">
        <v>52</v>
      </c>
      <c r="D31" s="14">
        <f t="shared" si="8"/>
        <v>1828</v>
      </c>
      <c r="E31" s="14">
        <f t="shared" si="9"/>
        <v>0</v>
      </c>
      <c r="F31" s="14">
        <v>0</v>
      </c>
      <c r="G31" s="14">
        <v>0</v>
      </c>
      <c r="H31" s="14">
        <f t="shared" si="10"/>
        <v>1828</v>
      </c>
      <c r="I31" s="14">
        <v>997</v>
      </c>
      <c r="J31" s="14">
        <v>831</v>
      </c>
      <c r="K31" s="14">
        <f t="shared" si="11"/>
        <v>0</v>
      </c>
      <c r="L31" s="14">
        <v>0</v>
      </c>
      <c r="M31" s="14">
        <v>0</v>
      </c>
      <c r="N31" s="14">
        <f t="shared" si="12"/>
        <v>1828</v>
      </c>
      <c r="O31" s="14">
        <f t="shared" si="13"/>
        <v>997</v>
      </c>
      <c r="P31" s="14">
        <v>997</v>
      </c>
      <c r="Q31" s="14">
        <v>0</v>
      </c>
      <c r="R31" s="14">
        <v>0</v>
      </c>
      <c r="S31" s="14">
        <v>0</v>
      </c>
      <c r="T31" s="14">
        <v>0</v>
      </c>
      <c r="U31" s="14">
        <f t="shared" si="14"/>
        <v>831</v>
      </c>
      <c r="V31" s="14">
        <v>831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15"/>
        <v>0</v>
      </c>
      <c r="AB31" s="14">
        <v>0</v>
      </c>
      <c r="AC31" s="14">
        <v>0</v>
      </c>
    </row>
    <row r="32" spans="1:29" ht="13.5">
      <c r="A32" s="25" t="s">
        <v>2</v>
      </c>
      <c r="B32" s="25" t="s">
        <v>53</v>
      </c>
      <c r="C32" s="26" t="s">
        <v>54</v>
      </c>
      <c r="D32" s="14">
        <f t="shared" si="8"/>
        <v>4817</v>
      </c>
      <c r="E32" s="14">
        <f t="shared" si="9"/>
        <v>0</v>
      </c>
      <c r="F32" s="14">
        <v>0</v>
      </c>
      <c r="G32" s="14">
        <v>0</v>
      </c>
      <c r="H32" s="14">
        <f t="shared" si="10"/>
        <v>0</v>
      </c>
      <c r="I32" s="14">
        <v>0</v>
      </c>
      <c r="J32" s="14">
        <v>0</v>
      </c>
      <c r="K32" s="14">
        <f t="shared" si="11"/>
        <v>4817</v>
      </c>
      <c r="L32" s="14">
        <v>3207</v>
      </c>
      <c r="M32" s="14">
        <v>1610</v>
      </c>
      <c r="N32" s="14">
        <f t="shared" si="12"/>
        <v>4911</v>
      </c>
      <c r="O32" s="14">
        <f t="shared" si="13"/>
        <v>3207</v>
      </c>
      <c r="P32" s="14">
        <v>0</v>
      </c>
      <c r="Q32" s="14">
        <v>0</v>
      </c>
      <c r="R32" s="14">
        <v>3207</v>
      </c>
      <c r="S32" s="14">
        <v>0</v>
      </c>
      <c r="T32" s="14">
        <v>0</v>
      </c>
      <c r="U32" s="14">
        <f t="shared" si="14"/>
        <v>1610</v>
      </c>
      <c r="V32" s="14">
        <v>0</v>
      </c>
      <c r="W32" s="14">
        <v>0</v>
      </c>
      <c r="X32" s="14">
        <v>1610</v>
      </c>
      <c r="Y32" s="14">
        <v>0</v>
      </c>
      <c r="Z32" s="14">
        <v>0</v>
      </c>
      <c r="AA32" s="14">
        <f t="shared" si="15"/>
        <v>94</v>
      </c>
      <c r="AB32" s="14">
        <v>94</v>
      </c>
      <c r="AC32" s="14">
        <v>0</v>
      </c>
    </row>
    <row r="33" spans="1:29" ht="13.5">
      <c r="A33" s="25" t="s">
        <v>2</v>
      </c>
      <c r="B33" s="25" t="s">
        <v>55</v>
      </c>
      <c r="C33" s="26" t="s">
        <v>56</v>
      </c>
      <c r="D33" s="14">
        <f t="shared" si="8"/>
        <v>1781</v>
      </c>
      <c r="E33" s="14">
        <f t="shared" si="9"/>
        <v>0</v>
      </c>
      <c r="F33" s="14">
        <v>0</v>
      </c>
      <c r="G33" s="14">
        <v>0</v>
      </c>
      <c r="H33" s="14">
        <f t="shared" si="10"/>
        <v>0</v>
      </c>
      <c r="I33" s="14">
        <v>0</v>
      </c>
      <c r="J33" s="14">
        <v>0</v>
      </c>
      <c r="K33" s="14">
        <f t="shared" si="11"/>
        <v>1781</v>
      </c>
      <c r="L33" s="14">
        <v>1364</v>
      </c>
      <c r="M33" s="14">
        <v>417</v>
      </c>
      <c r="N33" s="14">
        <f t="shared" si="12"/>
        <v>1842</v>
      </c>
      <c r="O33" s="14">
        <f t="shared" si="13"/>
        <v>1364</v>
      </c>
      <c r="P33" s="14">
        <v>0</v>
      </c>
      <c r="Q33" s="14">
        <v>0</v>
      </c>
      <c r="R33" s="14">
        <v>1364</v>
      </c>
      <c r="S33" s="14">
        <v>0</v>
      </c>
      <c r="T33" s="14">
        <v>0</v>
      </c>
      <c r="U33" s="14">
        <f t="shared" si="14"/>
        <v>417</v>
      </c>
      <c r="V33" s="14">
        <v>0</v>
      </c>
      <c r="W33" s="14">
        <v>0</v>
      </c>
      <c r="X33" s="14">
        <v>417</v>
      </c>
      <c r="Y33" s="14">
        <v>0</v>
      </c>
      <c r="Z33" s="14">
        <v>0</v>
      </c>
      <c r="AA33" s="14">
        <f t="shared" si="15"/>
        <v>61</v>
      </c>
      <c r="AB33" s="14">
        <v>61</v>
      </c>
      <c r="AC33" s="14">
        <v>0</v>
      </c>
    </row>
    <row r="34" spans="1:29" ht="13.5">
      <c r="A34" s="25" t="s">
        <v>2</v>
      </c>
      <c r="B34" s="25" t="s">
        <v>57</v>
      </c>
      <c r="C34" s="26" t="s">
        <v>58</v>
      </c>
      <c r="D34" s="14">
        <f t="shared" si="8"/>
        <v>5180</v>
      </c>
      <c r="E34" s="14">
        <f t="shared" si="9"/>
        <v>5180</v>
      </c>
      <c r="F34" s="14">
        <v>3415</v>
      </c>
      <c r="G34" s="14">
        <v>1765</v>
      </c>
      <c r="H34" s="14">
        <f t="shared" si="10"/>
        <v>0</v>
      </c>
      <c r="I34" s="14">
        <v>0</v>
      </c>
      <c r="J34" s="14">
        <v>0</v>
      </c>
      <c r="K34" s="14">
        <f t="shared" si="11"/>
        <v>0</v>
      </c>
      <c r="L34" s="14">
        <v>0</v>
      </c>
      <c r="M34" s="14">
        <v>0</v>
      </c>
      <c r="N34" s="14">
        <f t="shared" si="12"/>
        <v>5257</v>
      </c>
      <c r="O34" s="14">
        <f t="shared" si="13"/>
        <v>3415</v>
      </c>
      <c r="P34" s="14">
        <v>0</v>
      </c>
      <c r="Q34" s="14">
        <v>0</v>
      </c>
      <c r="R34" s="14">
        <v>3415</v>
      </c>
      <c r="S34" s="14">
        <v>0</v>
      </c>
      <c r="T34" s="14">
        <v>0</v>
      </c>
      <c r="U34" s="14">
        <f t="shared" si="14"/>
        <v>1765</v>
      </c>
      <c r="V34" s="14">
        <v>0</v>
      </c>
      <c r="W34" s="14">
        <v>0</v>
      </c>
      <c r="X34" s="14">
        <v>1765</v>
      </c>
      <c r="Y34" s="14">
        <v>0</v>
      </c>
      <c r="Z34" s="14">
        <v>0</v>
      </c>
      <c r="AA34" s="14">
        <f t="shared" si="15"/>
        <v>77</v>
      </c>
      <c r="AB34" s="14">
        <v>77</v>
      </c>
      <c r="AC34" s="14">
        <v>0</v>
      </c>
    </row>
    <row r="35" spans="1:29" ht="13.5">
      <c r="A35" s="25" t="s">
        <v>2</v>
      </c>
      <c r="B35" s="25" t="s">
        <v>59</v>
      </c>
      <c r="C35" s="26" t="s">
        <v>60</v>
      </c>
      <c r="D35" s="14">
        <f t="shared" si="8"/>
        <v>2380</v>
      </c>
      <c r="E35" s="14">
        <f t="shared" si="9"/>
        <v>0</v>
      </c>
      <c r="F35" s="14">
        <v>0</v>
      </c>
      <c r="G35" s="14">
        <v>0</v>
      </c>
      <c r="H35" s="14">
        <f t="shared" si="10"/>
        <v>1319</v>
      </c>
      <c r="I35" s="14">
        <v>1319</v>
      </c>
      <c r="J35" s="14">
        <v>0</v>
      </c>
      <c r="K35" s="14">
        <f t="shared" si="11"/>
        <v>1061</v>
      </c>
      <c r="L35" s="14">
        <v>0</v>
      </c>
      <c r="M35" s="14">
        <v>1061</v>
      </c>
      <c r="N35" s="14">
        <f t="shared" si="12"/>
        <v>2400</v>
      </c>
      <c r="O35" s="14">
        <f t="shared" si="13"/>
        <v>1319</v>
      </c>
      <c r="P35" s="14">
        <v>0</v>
      </c>
      <c r="Q35" s="14">
        <v>0</v>
      </c>
      <c r="R35" s="14">
        <v>1319</v>
      </c>
      <c r="S35" s="14">
        <v>0</v>
      </c>
      <c r="T35" s="14">
        <v>0</v>
      </c>
      <c r="U35" s="14">
        <f t="shared" si="14"/>
        <v>1061</v>
      </c>
      <c r="V35" s="14">
        <v>0</v>
      </c>
      <c r="W35" s="14">
        <v>0</v>
      </c>
      <c r="X35" s="14">
        <v>1061</v>
      </c>
      <c r="Y35" s="14">
        <v>0</v>
      </c>
      <c r="Z35" s="14">
        <v>0</v>
      </c>
      <c r="AA35" s="14">
        <f t="shared" si="15"/>
        <v>20</v>
      </c>
      <c r="AB35" s="14">
        <v>20</v>
      </c>
      <c r="AC35" s="14">
        <v>0</v>
      </c>
    </row>
    <row r="36" spans="1:29" ht="13.5">
      <c r="A36" s="25" t="s">
        <v>2</v>
      </c>
      <c r="B36" s="25" t="s">
        <v>61</v>
      </c>
      <c r="C36" s="26" t="s">
        <v>62</v>
      </c>
      <c r="D36" s="14">
        <f t="shared" si="8"/>
        <v>2410</v>
      </c>
      <c r="E36" s="14">
        <f t="shared" si="9"/>
        <v>1480</v>
      </c>
      <c r="F36" s="14">
        <v>1480</v>
      </c>
      <c r="G36" s="14">
        <v>0</v>
      </c>
      <c r="H36" s="14">
        <f t="shared" si="10"/>
        <v>0</v>
      </c>
      <c r="I36" s="14">
        <v>0</v>
      </c>
      <c r="J36" s="14">
        <v>0</v>
      </c>
      <c r="K36" s="14">
        <f t="shared" si="11"/>
        <v>930</v>
      </c>
      <c r="L36" s="14">
        <v>0</v>
      </c>
      <c r="M36" s="14">
        <v>930</v>
      </c>
      <c r="N36" s="14">
        <f t="shared" si="12"/>
        <v>2410</v>
      </c>
      <c r="O36" s="14">
        <f t="shared" si="13"/>
        <v>1480</v>
      </c>
      <c r="P36" s="14">
        <v>0</v>
      </c>
      <c r="Q36" s="14">
        <v>0</v>
      </c>
      <c r="R36" s="14">
        <v>1480</v>
      </c>
      <c r="S36" s="14">
        <v>0</v>
      </c>
      <c r="T36" s="14">
        <v>0</v>
      </c>
      <c r="U36" s="14">
        <f t="shared" si="14"/>
        <v>930</v>
      </c>
      <c r="V36" s="14">
        <v>0</v>
      </c>
      <c r="W36" s="14">
        <v>0</v>
      </c>
      <c r="X36" s="14">
        <v>930</v>
      </c>
      <c r="Y36" s="14">
        <v>0</v>
      </c>
      <c r="Z36" s="14">
        <v>0</v>
      </c>
      <c r="AA36" s="14">
        <f t="shared" si="15"/>
        <v>0</v>
      </c>
      <c r="AB36" s="14">
        <v>0</v>
      </c>
      <c r="AC36" s="14">
        <v>0</v>
      </c>
    </row>
    <row r="37" spans="1:29" ht="13.5">
      <c r="A37" s="25" t="s">
        <v>2</v>
      </c>
      <c r="B37" s="25" t="s">
        <v>63</v>
      </c>
      <c r="C37" s="26" t="s">
        <v>64</v>
      </c>
      <c r="D37" s="14">
        <f t="shared" si="8"/>
        <v>8030</v>
      </c>
      <c r="E37" s="14">
        <f t="shared" si="9"/>
        <v>0</v>
      </c>
      <c r="F37" s="14">
        <v>0</v>
      </c>
      <c r="G37" s="14">
        <v>0</v>
      </c>
      <c r="H37" s="14">
        <f t="shared" si="10"/>
        <v>2149</v>
      </c>
      <c r="I37" s="14">
        <v>2149</v>
      </c>
      <c r="J37" s="14">
        <v>0</v>
      </c>
      <c r="K37" s="14">
        <f t="shared" si="11"/>
        <v>5881</v>
      </c>
      <c r="L37" s="14">
        <v>0</v>
      </c>
      <c r="M37" s="14">
        <v>5881</v>
      </c>
      <c r="N37" s="14">
        <f t="shared" si="12"/>
        <v>8030</v>
      </c>
      <c r="O37" s="14">
        <f t="shared" si="13"/>
        <v>2149</v>
      </c>
      <c r="P37" s="14">
        <v>0</v>
      </c>
      <c r="Q37" s="14">
        <v>0</v>
      </c>
      <c r="R37" s="14">
        <v>2149</v>
      </c>
      <c r="S37" s="14">
        <v>0</v>
      </c>
      <c r="T37" s="14">
        <v>0</v>
      </c>
      <c r="U37" s="14">
        <f t="shared" si="14"/>
        <v>5881</v>
      </c>
      <c r="V37" s="14">
        <v>0</v>
      </c>
      <c r="W37" s="14">
        <v>0</v>
      </c>
      <c r="X37" s="14">
        <v>5881</v>
      </c>
      <c r="Y37" s="14">
        <v>0</v>
      </c>
      <c r="Z37" s="14">
        <v>0</v>
      </c>
      <c r="AA37" s="14">
        <f t="shared" si="15"/>
        <v>0</v>
      </c>
      <c r="AB37" s="14">
        <v>0</v>
      </c>
      <c r="AC37" s="14">
        <v>0</v>
      </c>
    </row>
    <row r="38" spans="1:29" ht="13.5">
      <c r="A38" s="25" t="s">
        <v>2</v>
      </c>
      <c r="B38" s="25" t="s">
        <v>65</v>
      </c>
      <c r="C38" s="26" t="s">
        <v>66</v>
      </c>
      <c r="D38" s="14">
        <f t="shared" si="8"/>
        <v>4245</v>
      </c>
      <c r="E38" s="14">
        <f t="shared" si="9"/>
        <v>0</v>
      </c>
      <c r="F38" s="14">
        <v>0</v>
      </c>
      <c r="G38" s="14">
        <v>0</v>
      </c>
      <c r="H38" s="14">
        <f t="shared" si="10"/>
        <v>1710</v>
      </c>
      <c r="I38" s="14">
        <v>1710</v>
      </c>
      <c r="J38" s="14">
        <v>0</v>
      </c>
      <c r="K38" s="14">
        <f t="shared" si="11"/>
        <v>2535</v>
      </c>
      <c r="L38" s="14">
        <v>0</v>
      </c>
      <c r="M38" s="14">
        <v>2535</v>
      </c>
      <c r="N38" s="14">
        <f t="shared" si="12"/>
        <v>4249</v>
      </c>
      <c r="O38" s="14">
        <f t="shared" si="13"/>
        <v>1710</v>
      </c>
      <c r="P38" s="14">
        <v>0</v>
      </c>
      <c r="Q38" s="14">
        <v>0</v>
      </c>
      <c r="R38" s="14">
        <v>1710</v>
      </c>
      <c r="S38" s="14">
        <v>0</v>
      </c>
      <c r="T38" s="14">
        <v>0</v>
      </c>
      <c r="U38" s="14">
        <f t="shared" si="14"/>
        <v>2535</v>
      </c>
      <c r="V38" s="14">
        <v>0</v>
      </c>
      <c r="W38" s="14">
        <v>0</v>
      </c>
      <c r="X38" s="14">
        <v>2535</v>
      </c>
      <c r="Y38" s="14">
        <v>0</v>
      </c>
      <c r="Z38" s="14">
        <v>0</v>
      </c>
      <c r="AA38" s="14">
        <f t="shared" si="15"/>
        <v>4</v>
      </c>
      <c r="AB38" s="14">
        <v>4</v>
      </c>
      <c r="AC38" s="14">
        <v>0</v>
      </c>
    </row>
    <row r="39" spans="1:29" ht="13.5">
      <c r="A39" s="25" t="s">
        <v>2</v>
      </c>
      <c r="B39" s="25" t="s">
        <v>67</v>
      </c>
      <c r="C39" s="26" t="s">
        <v>68</v>
      </c>
      <c r="D39" s="14">
        <f t="shared" si="8"/>
        <v>3338</v>
      </c>
      <c r="E39" s="14">
        <f t="shared" si="9"/>
        <v>0</v>
      </c>
      <c r="F39" s="14">
        <v>0</v>
      </c>
      <c r="G39" s="14">
        <v>0</v>
      </c>
      <c r="H39" s="14">
        <f t="shared" si="10"/>
        <v>3338</v>
      </c>
      <c r="I39" s="14">
        <v>1620</v>
      </c>
      <c r="J39" s="14">
        <v>1718</v>
      </c>
      <c r="K39" s="14">
        <f t="shared" si="11"/>
        <v>0</v>
      </c>
      <c r="L39" s="14">
        <v>0</v>
      </c>
      <c r="M39" s="14">
        <v>0</v>
      </c>
      <c r="N39" s="14">
        <f t="shared" si="12"/>
        <v>3334</v>
      </c>
      <c r="O39" s="14">
        <f t="shared" si="13"/>
        <v>1612</v>
      </c>
      <c r="P39" s="14">
        <v>0</v>
      </c>
      <c r="Q39" s="14">
        <v>0</v>
      </c>
      <c r="R39" s="14">
        <v>1612</v>
      </c>
      <c r="S39" s="14">
        <v>0</v>
      </c>
      <c r="T39" s="14">
        <v>0</v>
      </c>
      <c r="U39" s="14">
        <f t="shared" si="14"/>
        <v>1718</v>
      </c>
      <c r="V39" s="14">
        <v>0</v>
      </c>
      <c r="W39" s="14">
        <v>0</v>
      </c>
      <c r="X39" s="14">
        <v>1718</v>
      </c>
      <c r="Y39" s="14">
        <v>0</v>
      </c>
      <c r="Z39" s="14">
        <v>0</v>
      </c>
      <c r="AA39" s="14">
        <f t="shared" si="15"/>
        <v>4</v>
      </c>
      <c r="AB39" s="14">
        <v>4</v>
      </c>
      <c r="AC39" s="14">
        <v>0</v>
      </c>
    </row>
    <row r="40" spans="1:29" ht="13.5">
      <c r="A40" s="25" t="s">
        <v>2</v>
      </c>
      <c r="B40" s="25" t="s">
        <v>69</v>
      </c>
      <c r="C40" s="26" t="s">
        <v>70</v>
      </c>
      <c r="D40" s="14">
        <f t="shared" si="8"/>
        <v>5876</v>
      </c>
      <c r="E40" s="14">
        <f t="shared" si="9"/>
        <v>0</v>
      </c>
      <c r="F40" s="14">
        <v>0</v>
      </c>
      <c r="G40" s="14">
        <v>0</v>
      </c>
      <c r="H40" s="14">
        <f t="shared" si="10"/>
        <v>3692</v>
      </c>
      <c r="I40" s="14">
        <v>3692</v>
      </c>
      <c r="J40" s="14">
        <v>0</v>
      </c>
      <c r="K40" s="14">
        <f t="shared" si="11"/>
        <v>2184</v>
      </c>
      <c r="L40" s="14">
        <v>0</v>
      </c>
      <c r="M40" s="14">
        <v>2184</v>
      </c>
      <c r="N40" s="14">
        <f t="shared" si="12"/>
        <v>6206</v>
      </c>
      <c r="O40" s="14">
        <f t="shared" si="13"/>
        <v>3968</v>
      </c>
      <c r="P40" s="14">
        <v>3692</v>
      </c>
      <c r="Q40" s="14">
        <v>276</v>
      </c>
      <c r="R40" s="14">
        <v>0</v>
      </c>
      <c r="S40" s="14">
        <v>0</v>
      </c>
      <c r="T40" s="14">
        <v>0</v>
      </c>
      <c r="U40" s="14">
        <f t="shared" si="14"/>
        <v>2184</v>
      </c>
      <c r="V40" s="14">
        <v>2184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15"/>
        <v>54</v>
      </c>
      <c r="AB40" s="14">
        <v>54</v>
      </c>
      <c r="AC40" s="14">
        <v>0</v>
      </c>
    </row>
    <row r="41" spans="1:29" ht="13.5">
      <c r="A41" s="25" t="s">
        <v>2</v>
      </c>
      <c r="B41" s="25" t="s">
        <v>71</v>
      </c>
      <c r="C41" s="26" t="s">
        <v>72</v>
      </c>
      <c r="D41" s="14">
        <f t="shared" si="8"/>
        <v>7460</v>
      </c>
      <c r="E41" s="14">
        <f t="shared" si="9"/>
        <v>0</v>
      </c>
      <c r="F41" s="14">
        <v>0</v>
      </c>
      <c r="G41" s="14">
        <v>0</v>
      </c>
      <c r="H41" s="14">
        <f t="shared" si="10"/>
        <v>0</v>
      </c>
      <c r="I41" s="14">
        <v>0</v>
      </c>
      <c r="J41" s="14">
        <v>0</v>
      </c>
      <c r="K41" s="14">
        <f t="shared" si="11"/>
        <v>7460</v>
      </c>
      <c r="L41" s="14">
        <v>4850</v>
      </c>
      <c r="M41" s="14">
        <v>2610</v>
      </c>
      <c r="N41" s="14">
        <f t="shared" si="12"/>
        <v>7460</v>
      </c>
      <c r="O41" s="14">
        <f t="shared" si="13"/>
        <v>4850</v>
      </c>
      <c r="P41" s="14">
        <v>0</v>
      </c>
      <c r="Q41" s="14">
        <v>0</v>
      </c>
      <c r="R41" s="14">
        <v>4850</v>
      </c>
      <c r="S41" s="14">
        <v>0</v>
      </c>
      <c r="T41" s="14">
        <v>0</v>
      </c>
      <c r="U41" s="14">
        <f t="shared" si="14"/>
        <v>2610</v>
      </c>
      <c r="V41" s="14">
        <v>0</v>
      </c>
      <c r="W41" s="14">
        <v>0</v>
      </c>
      <c r="X41" s="14">
        <v>2610</v>
      </c>
      <c r="Y41" s="14">
        <v>0</v>
      </c>
      <c r="Z41" s="14">
        <v>0</v>
      </c>
      <c r="AA41" s="14">
        <f t="shared" si="15"/>
        <v>0</v>
      </c>
      <c r="AB41" s="14">
        <v>0</v>
      </c>
      <c r="AC41" s="14">
        <v>0</v>
      </c>
    </row>
    <row r="42" spans="1:29" ht="13.5">
      <c r="A42" s="25" t="s">
        <v>2</v>
      </c>
      <c r="B42" s="25" t="s">
        <v>73</v>
      </c>
      <c r="C42" s="26" t="s">
        <v>74</v>
      </c>
      <c r="D42" s="14">
        <f t="shared" si="8"/>
        <v>6274</v>
      </c>
      <c r="E42" s="14">
        <f t="shared" si="9"/>
        <v>0</v>
      </c>
      <c r="F42" s="14">
        <v>0</v>
      </c>
      <c r="G42" s="14">
        <v>0</v>
      </c>
      <c r="H42" s="14">
        <f t="shared" si="10"/>
        <v>5352</v>
      </c>
      <c r="I42" s="14">
        <v>5352</v>
      </c>
      <c r="J42" s="14">
        <v>0</v>
      </c>
      <c r="K42" s="14">
        <f t="shared" si="11"/>
        <v>922</v>
      </c>
      <c r="L42" s="14">
        <v>0</v>
      </c>
      <c r="M42" s="14">
        <v>922</v>
      </c>
      <c r="N42" s="14">
        <f t="shared" si="12"/>
        <v>6274</v>
      </c>
      <c r="O42" s="14">
        <f t="shared" si="13"/>
        <v>5352</v>
      </c>
      <c r="P42" s="14">
        <v>5352</v>
      </c>
      <c r="Q42" s="14">
        <v>0</v>
      </c>
      <c r="R42" s="14">
        <v>0</v>
      </c>
      <c r="S42" s="14">
        <v>0</v>
      </c>
      <c r="T42" s="14">
        <v>0</v>
      </c>
      <c r="U42" s="14">
        <f t="shared" si="14"/>
        <v>922</v>
      </c>
      <c r="V42" s="14">
        <v>922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15"/>
        <v>0</v>
      </c>
      <c r="AB42" s="14">
        <v>0</v>
      </c>
      <c r="AC42" s="14">
        <v>0</v>
      </c>
    </row>
    <row r="43" spans="1:29" ht="13.5">
      <c r="A43" s="25" t="s">
        <v>2</v>
      </c>
      <c r="B43" s="25" t="s">
        <v>75</v>
      </c>
      <c r="C43" s="26" t="s">
        <v>76</v>
      </c>
      <c r="D43" s="14">
        <f t="shared" si="8"/>
        <v>734</v>
      </c>
      <c r="E43" s="14">
        <f t="shared" si="9"/>
        <v>0</v>
      </c>
      <c r="F43" s="14">
        <v>0</v>
      </c>
      <c r="G43" s="14">
        <v>0</v>
      </c>
      <c r="H43" s="14">
        <f t="shared" si="10"/>
        <v>734</v>
      </c>
      <c r="I43" s="14">
        <v>286</v>
      </c>
      <c r="J43" s="14">
        <v>448</v>
      </c>
      <c r="K43" s="14">
        <f t="shared" si="11"/>
        <v>0</v>
      </c>
      <c r="L43" s="14">
        <v>0</v>
      </c>
      <c r="M43" s="14">
        <v>0</v>
      </c>
      <c r="N43" s="14">
        <f t="shared" si="12"/>
        <v>734</v>
      </c>
      <c r="O43" s="14">
        <f t="shared" si="13"/>
        <v>286</v>
      </c>
      <c r="P43" s="14">
        <v>0</v>
      </c>
      <c r="Q43" s="14">
        <v>0</v>
      </c>
      <c r="R43" s="14">
        <v>286</v>
      </c>
      <c r="S43" s="14">
        <v>0</v>
      </c>
      <c r="T43" s="14">
        <v>0</v>
      </c>
      <c r="U43" s="14">
        <f t="shared" si="14"/>
        <v>448</v>
      </c>
      <c r="V43" s="14">
        <v>0</v>
      </c>
      <c r="W43" s="14">
        <v>0</v>
      </c>
      <c r="X43" s="14">
        <v>448</v>
      </c>
      <c r="Y43" s="14">
        <v>0</v>
      </c>
      <c r="Z43" s="14">
        <v>0</v>
      </c>
      <c r="AA43" s="14">
        <f t="shared" si="15"/>
        <v>0</v>
      </c>
      <c r="AB43" s="14">
        <v>0</v>
      </c>
      <c r="AC43" s="14">
        <v>0</v>
      </c>
    </row>
    <row r="44" spans="1:29" ht="13.5">
      <c r="A44" s="25" t="s">
        <v>2</v>
      </c>
      <c r="B44" s="25" t="s">
        <v>77</v>
      </c>
      <c r="C44" s="26" t="s">
        <v>78</v>
      </c>
      <c r="D44" s="14">
        <f t="shared" si="8"/>
        <v>1299</v>
      </c>
      <c r="E44" s="14">
        <f t="shared" si="9"/>
        <v>0</v>
      </c>
      <c r="F44" s="14">
        <v>0</v>
      </c>
      <c r="G44" s="14">
        <v>0</v>
      </c>
      <c r="H44" s="14">
        <f t="shared" si="10"/>
        <v>1299</v>
      </c>
      <c r="I44" s="14">
        <v>753</v>
      </c>
      <c r="J44" s="14">
        <v>546</v>
      </c>
      <c r="K44" s="14">
        <f t="shared" si="11"/>
        <v>0</v>
      </c>
      <c r="L44" s="14">
        <v>0</v>
      </c>
      <c r="M44" s="14">
        <v>0</v>
      </c>
      <c r="N44" s="14">
        <f t="shared" si="12"/>
        <v>2201</v>
      </c>
      <c r="O44" s="14">
        <f t="shared" si="13"/>
        <v>1204</v>
      </c>
      <c r="P44" s="14">
        <v>753</v>
      </c>
      <c r="Q44" s="14">
        <v>0</v>
      </c>
      <c r="R44" s="14">
        <v>0</v>
      </c>
      <c r="S44" s="14">
        <v>451</v>
      </c>
      <c r="T44" s="14">
        <v>0</v>
      </c>
      <c r="U44" s="14">
        <f t="shared" si="14"/>
        <v>546</v>
      </c>
      <c r="V44" s="14">
        <v>546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15"/>
        <v>451</v>
      </c>
      <c r="AB44" s="14">
        <v>451</v>
      </c>
      <c r="AC44" s="14">
        <v>0</v>
      </c>
    </row>
    <row r="45" spans="1:29" ht="13.5">
      <c r="A45" s="25" t="s">
        <v>2</v>
      </c>
      <c r="B45" s="25" t="s">
        <v>79</v>
      </c>
      <c r="C45" s="26" t="s">
        <v>80</v>
      </c>
      <c r="D45" s="14">
        <f t="shared" si="8"/>
        <v>1100</v>
      </c>
      <c r="E45" s="14">
        <f t="shared" si="9"/>
        <v>144</v>
      </c>
      <c r="F45" s="14">
        <v>144</v>
      </c>
      <c r="G45" s="14">
        <v>0</v>
      </c>
      <c r="H45" s="14">
        <f t="shared" si="10"/>
        <v>0</v>
      </c>
      <c r="I45" s="14">
        <v>0</v>
      </c>
      <c r="J45" s="14">
        <v>0</v>
      </c>
      <c r="K45" s="14">
        <f t="shared" si="11"/>
        <v>956</v>
      </c>
      <c r="L45" s="14">
        <v>703</v>
      </c>
      <c r="M45" s="14">
        <v>253</v>
      </c>
      <c r="N45" s="14">
        <f t="shared" si="12"/>
        <v>1171</v>
      </c>
      <c r="O45" s="14">
        <f t="shared" si="13"/>
        <v>847</v>
      </c>
      <c r="P45" s="14">
        <v>0</v>
      </c>
      <c r="Q45" s="14">
        <v>144</v>
      </c>
      <c r="R45" s="14">
        <v>703</v>
      </c>
      <c r="S45" s="14">
        <v>0</v>
      </c>
      <c r="T45" s="14">
        <v>0</v>
      </c>
      <c r="U45" s="14">
        <f t="shared" si="14"/>
        <v>253</v>
      </c>
      <c r="V45" s="14">
        <v>0</v>
      </c>
      <c r="W45" s="14">
        <v>0</v>
      </c>
      <c r="X45" s="14">
        <v>253</v>
      </c>
      <c r="Y45" s="14">
        <v>0</v>
      </c>
      <c r="Z45" s="14">
        <v>0</v>
      </c>
      <c r="AA45" s="14">
        <f t="shared" si="15"/>
        <v>71</v>
      </c>
      <c r="AB45" s="14">
        <v>71</v>
      </c>
      <c r="AC45" s="14">
        <v>0</v>
      </c>
    </row>
    <row r="46" spans="1:29" ht="13.5">
      <c r="A46" s="25" t="s">
        <v>2</v>
      </c>
      <c r="B46" s="25" t="s">
        <v>81</v>
      </c>
      <c r="C46" s="26" t="s">
        <v>82</v>
      </c>
      <c r="D46" s="14">
        <f t="shared" si="8"/>
        <v>359</v>
      </c>
      <c r="E46" s="14">
        <f t="shared" si="9"/>
        <v>0</v>
      </c>
      <c r="F46" s="14">
        <v>0</v>
      </c>
      <c r="G46" s="14">
        <v>0</v>
      </c>
      <c r="H46" s="14">
        <f t="shared" si="10"/>
        <v>0</v>
      </c>
      <c r="I46" s="14">
        <v>0</v>
      </c>
      <c r="J46" s="14">
        <v>0</v>
      </c>
      <c r="K46" s="14">
        <f t="shared" si="11"/>
        <v>359</v>
      </c>
      <c r="L46" s="14">
        <v>310</v>
      </c>
      <c r="M46" s="14">
        <v>49</v>
      </c>
      <c r="N46" s="14">
        <f t="shared" si="12"/>
        <v>359</v>
      </c>
      <c r="O46" s="14">
        <f t="shared" si="13"/>
        <v>310</v>
      </c>
      <c r="P46" s="14">
        <v>0</v>
      </c>
      <c r="Q46" s="14">
        <v>0</v>
      </c>
      <c r="R46" s="14">
        <v>310</v>
      </c>
      <c r="S46" s="14">
        <v>0</v>
      </c>
      <c r="T46" s="14">
        <v>0</v>
      </c>
      <c r="U46" s="14">
        <f t="shared" si="14"/>
        <v>49</v>
      </c>
      <c r="V46" s="14">
        <v>0</v>
      </c>
      <c r="W46" s="14">
        <v>0</v>
      </c>
      <c r="X46" s="14">
        <v>49</v>
      </c>
      <c r="Y46" s="14">
        <v>0</v>
      </c>
      <c r="Z46" s="14">
        <v>0</v>
      </c>
      <c r="AA46" s="14">
        <f t="shared" si="15"/>
        <v>0</v>
      </c>
      <c r="AB46" s="14">
        <v>0</v>
      </c>
      <c r="AC46" s="14">
        <v>0</v>
      </c>
    </row>
    <row r="47" spans="1:29" ht="13.5">
      <c r="A47" s="25" t="s">
        <v>2</v>
      </c>
      <c r="B47" s="25" t="s">
        <v>83</v>
      </c>
      <c r="C47" s="26" t="s">
        <v>84</v>
      </c>
      <c r="D47" s="14">
        <f t="shared" si="8"/>
        <v>340</v>
      </c>
      <c r="E47" s="14">
        <f t="shared" si="9"/>
        <v>0</v>
      </c>
      <c r="F47" s="14">
        <v>0</v>
      </c>
      <c r="G47" s="14">
        <v>0</v>
      </c>
      <c r="H47" s="14">
        <f t="shared" si="10"/>
        <v>0</v>
      </c>
      <c r="I47" s="14">
        <v>0</v>
      </c>
      <c r="J47" s="14">
        <v>0</v>
      </c>
      <c r="K47" s="14">
        <f t="shared" si="11"/>
        <v>340</v>
      </c>
      <c r="L47" s="14">
        <v>144</v>
      </c>
      <c r="M47" s="14">
        <v>196</v>
      </c>
      <c r="N47" s="14">
        <f t="shared" si="12"/>
        <v>340</v>
      </c>
      <c r="O47" s="14">
        <f t="shared" si="13"/>
        <v>144</v>
      </c>
      <c r="P47" s="14">
        <v>0</v>
      </c>
      <c r="Q47" s="14">
        <v>0</v>
      </c>
      <c r="R47" s="14">
        <v>144</v>
      </c>
      <c r="S47" s="14">
        <v>0</v>
      </c>
      <c r="T47" s="14">
        <v>0</v>
      </c>
      <c r="U47" s="14">
        <f t="shared" si="14"/>
        <v>196</v>
      </c>
      <c r="V47" s="14">
        <v>0</v>
      </c>
      <c r="W47" s="14">
        <v>0</v>
      </c>
      <c r="X47" s="14">
        <v>196</v>
      </c>
      <c r="Y47" s="14">
        <v>0</v>
      </c>
      <c r="Z47" s="14">
        <v>0</v>
      </c>
      <c r="AA47" s="14">
        <f t="shared" si="15"/>
        <v>0</v>
      </c>
      <c r="AB47" s="14">
        <v>0</v>
      </c>
      <c r="AC47" s="14">
        <v>0</v>
      </c>
    </row>
    <row r="48" spans="1:29" ht="13.5">
      <c r="A48" s="25" t="s">
        <v>2</v>
      </c>
      <c r="B48" s="25" t="s">
        <v>85</v>
      </c>
      <c r="C48" s="26" t="s">
        <v>86</v>
      </c>
      <c r="D48" s="14">
        <f t="shared" si="8"/>
        <v>1999</v>
      </c>
      <c r="E48" s="14">
        <f t="shared" si="9"/>
        <v>1999</v>
      </c>
      <c r="F48" s="14">
        <v>915</v>
      </c>
      <c r="G48" s="14">
        <v>1084</v>
      </c>
      <c r="H48" s="14">
        <f t="shared" si="10"/>
        <v>0</v>
      </c>
      <c r="I48" s="14">
        <v>0</v>
      </c>
      <c r="J48" s="14">
        <v>0</v>
      </c>
      <c r="K48" s="14">
        <f t="shared" si="11"/>
        <v>0</v>
      </c>
      <c r="L48" s="14">
        <v>0</v>
      </c>
      <c r="M48" s="14">
        <v>0</v>
      </c>
      <c r="N48" s="14">
        <f t="shared" si="12"/>
        <v>2159</v>
      </c>
      <c r="O48" s="14">
        <f t="shared" si="13"/>
        <v>915</v>
      </c>
      <c r="P48" s="14">
        <v>915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1084</v>
      </c>
      <c r="V48" s="14">
        <v>1084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160</v>
      </c>
      <c r="AB48" s="14">
        <v>160</v>
      </c>
      <c r="AC48" s="14">
        <v>0</v>
      </c>
    </row>
    <row r="49" spans="1:29" ht="13.5">
      <c r="A49" s="25" t="s">
        <v>2</v>
      </c>
      <c r="B49" s="25" t="s">
        <v>87</v>
      </c>
      <c r="C49" s="26" t="s">
        <v>88</v>
      </c>
      <c r="D49" s="14">
        <f t="shared" si="8"/>
        <v>577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577</v>
      </c>
      <c r="L49" s="14">
        <v>230</v>
      </c>
      <c r="M49" s="14">
        <v>347</v>
      </c>
      <c r="N49" s="14">
        <f t="shared" si="12"/>
        <v>577</v>
      </c>
      <c r="O49" s="14">
        <f t="shared" si="13"/>
        <v>230</v>
      </c>
      <c r="P49" s="14">
        <v>230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347</v>
      </c>
      <c r="V49" s="14">
        <v>347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0</v>
      </c>
      <c r="AB49" s="14">
        <v>0</v>
      </c>
      <c r="AC49" s="14">
        <v>0</v>
      </c>
    </row>
    <row r="50" spans="1:29" ht="13.5">
      <c r="A50" s="25" t="s">
        <v>2</v>
      </c>
      <c r="B50" s="25" t="s">
        <v>89</v>
      </c>
      <c r="C50" s="26" t="s">
        <v>90</v>
      </c>
      <c r="D50" s="14">
        <f t="shared" si="8"/>
        <v>335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  <c r="I50" s="14">
        <v>0</v>
      </c>
      <c r="J50" s="14">
        <v>0</v>
      </c>
      <c r="K50" s="14">
        <f t="shared" si="11"/>
        <v>335</v>
      </c>
      <c r="L50" s="14">
        <v>215</v>
      </c>
      <c r="M50" s="14">
        <v>120</v>
      </c>
      <c r="N50" s="14">
        <f t="shared" si="12"/>
        <v>335</v>
      </c>
      <c r="O50" s="14">
        <f t="shared" si="13"/>
        <v>215</v>
      </c>
      <c r="P50" s="14">
        <v>215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120</v>
      </c>
      <c r="V50" s="14">
        <v>120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0</v>
      </c>
      <c r="AB50" s="14">
        <v>0</v>
      </c>
      <c r="AC50" s="14">
        <v>0</v>
      </c>
    </row>
    <row r="51" spans="1:29" ht="13.5">
      <c r="A51" s="25" t="s">
        <v>2</v>
      </c>
      <c r="B51" s="25" t="s">
        <v>91</v>
      </c>
      <c r="C51" s="26" t="s">
        <v>0</v>
      </c>
      <c r="D51" s="14">
        <f t="shared" si="8"/>
        <v>621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621</v>
      </c>
      <c r="L51" s="14">
        <v>250</v>
      </c>
      <c r="M51" s="14">
        <v>371</v>
      </c>
      <c r="N51" s="14">
        <f t="shared" si="12"/>
        <v>621</v>
      </c>
      <c r="O51" s="14">
        <f t="shared" si="13"/>
        <v>250</v>
      </c>
      <c r="P51" s="14">
        <v>0</v>
      </c>
      <c r="Q51" s="14">
        <v>0</v>
      </c>
      <c r="R51" s="14">
        <v>250</v>
      </c>
      <c r="S51" s="14">
        <v>0</v>
      </c>
      <c r="T51" s="14">
        <v>0</v>
      </c>
      <c r="U51" s="14">
        <f t="shared" si="14"/>
        <v>371</v>
      </c>
      <c r="V51" s="14">
        <v>0</v>
      </c>
      <c r="W51" s="14">
        <v>0</v>
      </c>
      <c r="X51" s="14">
        <v>371</v>
      </c>
      <c r="Y51" s="14">
        <v>0</v>
      </c>
      <c r="Z51" s="14">
        <v>0</v>
      </c>
      <c r="AA51" s="14">
        <f t="shared" si="15"/>
        <v>0</v>
      </c>
      <c r="AB51" s="14">
        <v>0</v>
      </c>
      <c r="AC51" s="14">
        <v>0</v>
      </c>
    </row>
    <row r="52" spans="1:29" ht="13.5">
      <c r="A52" s="25" t="s">
        <v>2</v>
      </c>
      <c r="B52" s="25" t="s">
        <v>92</v>
      </c>
      <c r="C52" s="26" t="s">
        <v>93</v>
      </c>
      <c r="D52" s="14">
        <f t="shared" si="8"/>
        <v>1515</v>
      </c>
      <c r="E52" s="14">
        <f t="shared" si="9"/>
        <v>0</v>
      </c>
      <c r="F52" s="14">
        <v>0</v>
      </c>
      <c r="G52" s="14">
        <v>0</v>
      </c>
      <c r="H52" s="14">
        <f t="shared" si="10"/>
        <v>1515</v>
      </c>
      <c r="I52" s="14">
        <v>1190</v>
      </c>
      <c r="J52" s="14">
        <v>325</v>
      </c>
      <c r="K52" s="14">
        <f t="shared" si="11"/>
        <v>0</v>
      </c>
      <c r="L52" s="14">
        <v>0</v>
      </c>
      <c r="M52" s="14">
        <v>0</v>
      </c>
      <c r="N52" s="14">
        <f t="shared" si="12"/>
        <v>1648</v>
      </c>
      <c r="O52" s="14">
        <f t="shared" si="13"/>
        <v>1190</v>
      </c>
      <c r="P52" s="14">
        <v>0</v>
      </c>
      <c r="Q52" s="14">
        <v>0</v>
      </c>
      <c r="R52" s="14">
        <v>1190</v>
      </c>
      <c r="S52" s="14">
        <v>0</v>
      </c>
      <c r="T52" s="14">
        <v>0</v>
      </c>
      <c r="U52" s="14">
        <f t="shared" si="14"/>
        <v>325</v>
      </c>
      <c r="V52" s="14">
        <v>0</v>
      </c>
      <c r="W52" s="14">
        <v>0</v>
      </c>
      <c r="X52" s="14">
        <v>325</v>
      </c>
      <c r="Y52" s="14">
        <v>0</v>
      </c>
      <c r="Z52" s="14">
        <v>0</v>
      </c>
      <c r="AA52" s="14">
        <f t="shared" si="15"/>
        <v>133</v>
      </c>
      <c r="AB52" s="14">
        <v>133</v>
      </c>
      <c r="AC52" s="14">
        <v>0</v>
      </c>
    </row>
    <row r="53" spans="1:29" ht="13.5">
      <c r="A53" s="65" t="s">
        <v>94</v>
      </c>
      <c r="B53" s="66"/>
      <c r="C53" s="66"/>
      <c r="D53" s="14">
        <f aca="true" t="shared" si="16" ref="D53:AC53">SUM(D6:D52)</f>
        <v>341102</v>
      </c>
      <c r="E53" s="14">
        <f t="shared" si="16"/>
        <v>30262</v>
      </c>
      <c r="F53" s="14">
        <f t="shared" si="16"/>
        <v>17203</v>
      </c>
      <c r="G53" s="14">
        <f t="shared" si="16"/>
        <v>13059</v>
      </c>
      <c r="H53" s="14">
        <f t="shared" si="16"/>
        <v>106345</v>
      </c>
      <c r="I53" s="14">
        <f t="shared" si="16"/>
        <v>89443</v>
      </c>
      <c r="J53" s="14">
        <f t="shared" si="16"/>
        <v>16902</v>
      </c>
      <c r="K53" s="14">
        <f t="shared" si="16"/>
        <v>204495</v>
      </c>
      <c r="L53" s="14">
        <f t="shared" si="16"/>
        <v>49305</v>
      </c>
      <c r="M53" s="14">
        <f t="shared" si="16"/>
        <v>155190</v>
      </c>
      <c r="N53" s="14">
        <f t="shared" si="16"/>
        <v>340631</v>
      </c>
      <c r="O53" s="14">
        <f t="shared" si="16"/>
        <v>154717</v>
      </c>
      <c r="P53" s="14">
        <f t="shared" si="16"/>
        <v>83339</v>
      </c>
      <c r="Q53" s="14">
        <f t="shared" si="16"/>
        <v>420</v>
      </c>
      <c r="R53" s="14">
        <f t="shared" si="16"/>
        <v>70507</v>
      </c>
      <c r="S53" s="14">
        <f t="shared" si="16"/>
        <v>451</v>
      </c>
      <c r="T53" s="14">
        <f t="shared" si="16"/>
        <v>0</v>
      </c>
      <c r="U53" s="14">
        <f t="shared" si="16"/>
        <v>184147</v>
      </c>
      <c r="V53" s="14">
        <f t="shared" si="16"/>
        <v>88058</v>
      </c>
      <c r="W53" s="14">
        <f t="shared" si="16"/>
        <v>0</v>
      </c>
      <c r="X53" s="14">
        <f t="shared" si="16"/>
        <v>96089</v>
      </c>
      <c r="Y53" s="14">
        <f t="shared" si="16"/>
        <v>0</v>
      </c>
      <c r="Z53" s="14">
        <f t="shared" si="16"/>
        <v>0</v>
      </c>
      <c r="AA53" s="14">
        <f t="shared" si="16"/>
        <v>1767</v>
      </c>
      <c r="AB53" s="14">
        <f t="shared" si="16"/>
        <v>1666</v>
      </c>
      <c r="AC53" s="14">
        <f t="shared" si="16"/>
        <v>101</v>
      </c>
    </row>
  </sheetData>
  <mergeCells count="7">
    <mergeCell ref="H3:J3"/>
    <mergeCell ref="K3:M3"/>
    <mergeCell ref="A53:C53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2003-02-07T12:42:44Z</dcterms:modified>
  <cp:category/>
  <cp:version/>
  <cp:contentType/>
  <cp:contentStatus/>
</cp:coreProperties>
</file>