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definedNames>
    <definedName name="_xlnm.Print_Area" localSheetId="3">'市町村分担金内訳'!$A$2:$DU$17</definedName>
    <definedName name="_xlnm.Print_Area" localSheetId="2">'組合分担金内訳'!$A$2:$BE$50</definedName>
    <definedName name="_xlnm.Print_Area" localSheetId="1">'廃棄物事業経費（歳出）'!$A$2:$BH$63</definedName>
    <definedName name="_xlnm.Print_Area" localSheetId="0">'廃棄物事業経費（歳入）'!$A$2:$AD$63</definedName>
    <definedName name="_xlnm.Print_Titles" localSheetId="3">'市町村分担金内訳'!$A:$C,'市町村分担金内訳'!$2:$4</definedName>
    <definedName name="_xlnm.Print_Titles" localSheetId="2">'組合分担金内訳'!$A:$C,'組合分担金内訳'!$2:$5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<sst xmlns="http://schemas.openxmlformats.org/spreadsheetml/2006/main" count="1456" uniqueCount="254">
  <si>
    <t>（市区町村
分担金）</t>
  </si>
  <si>
    <t>使用料及び
手数料</t>
  </si>
  <si>
    <t>都道府県
支出金</t>
  </si>
  <si>
    <t>市町村・事務組合名</t>
  </si>
  <si>
    <t>市町村・事務組合名</t>
  </si>
  <si>
    <t>市町村名</t>
  </si>
  <si>
    <t>事務組合名</t>
  </si>
  <si>
    <t>合計（構成市町村1+～+構成市町村30）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</si>
  <si>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</si>
  <si>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</si>
  <si>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</si>
  <si>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</si>
  <si>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</si>
  <si>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</si>
  <si>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</si>
  <si>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</si>
  <si>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</si>
  <si>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</si>
  <si>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</si>
  <si>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</si>
  <si>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</si>
  <si>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</si>
  <si>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</si>
  <si>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</si>
  <si>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</si>
  <si>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</si>
  <si>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</si>
  <si>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</si>
  <si>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</si>
  <si>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</si>
  <si>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</si>
  <si>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</si>
  <si>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</si>
  <si>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</si>
  <si>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</si>
  <si>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</si>
  <si>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</si>
  <si>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</si>
  <si>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市町村名</t>
  </si>
  <si>
    <t>市町村
ｺｰﾄﾞ</t>
  </si>
  <si>
    <t>田尻町　　　　　　　　　　　</t>
  </si>
  <si>
    <t>河南町　　　　　　　　　　　</t>
  </si>
  <si>
    <t>岸和田市貝塚市清掃施設組合　　　　　　　　　　　　　　　　　</t>
  </si>
  <si>
    <t>豊中市伊丹市クリーンランド　　　　　　　　　　　　　　　　　</t>
  </si>
  <si>
    <t>泉北環境整備施設組合　　　　　　　　　　　　　　　　　　　　</t>
  </si>
  <si>
    <t>泉佐野市田尻町清掃施設組合　　　　　　　　　　　　　　　　　</t>
  </si>
  <si>
    <t>南河内清掃施設組合　　　　　　　　　　　　　　　　　　　　　</t>
  </si>
  <si>
    <t>富美山環境事業組合　　　　　　　　　　　　　　　　　　　　　</t>
  </si>
  <si>
    <t>東大阪都市清掃施設組合　　　　　　　　　　　　　　　　　　　</t>
  </si>
  <si>
    <t>東大阪市大東市清掃センター　　　　　　　　　　　　　　　　　</t>
  </si>
  <si>
    <t>柏羽藤環境事業組合　　　　　　　　　　　　　　　　　　　　　</t>
  </si>
  <si>
    <t>泉南清掃事務組合　　　　　　　　　　　　　　　　　　　　　　</t>
  </si>
  <si>
    <t>四條畷市交野市清掃施設組合　　　　　　　　　　　　　　　　　</t>
  </si>
  <si>
    <t>南河清掃施設組合　　　　　　　　　　　　　　　　　　　　　　</t>
  </si>
  <si>
    <t>豊能郡環境施設組合　　　　　　　　　　　　　　　　　　　　　</t>
  </si>
  <si>
    <t>豊能郡環境整備施設組合　　　　　　　　　　　　　　　　　　　</t>
  </si>
  <si>
    <t>廃棄物処理事業経費（市町村及び事務組合の合計）【歳入】（平成１２年度実績）</t>
  </si>
  <si>
    <t>廃棄物処理事業経費（市町村及び事務組合の合計）【歳出】（平成１２年度実績）</t>
  </si>
  <si>
    <t>廃棄物処理事業経費【組合分担金の合計】（平成１２年度実績）</t>
  </si>
  <si>
    <t>廃棄物処理事業経費【市町村分担金の合計】（平成１２年度実績）</t>
  </si>
  <si>
    <t>豊中市　　　　　　　　　　　</t>
  </si>
  <si>
    <t>伊丹市　　　　　　　　　　　</t>
  </si>
  <si>
    <t>泉大津市　　　　　　　　　　</t>
  </si>
  <si>
    <t>和泉市　　　　　　　　　　　</t>
  </si>
  <si>
    <t>高石市　　　　　　　　　　　</t>
  </si>
  <si>
    <t>富田林市　　　　　　　　　　</t>
  </si>
  <si>
    <t>大阪狭山市　　　　　　　　　</t>
  </si>
  <si>
    <t>太子町　　　　　　　　　　　</t>
  </si>
  <si>
    <t>美原町　　　　　　　　　　　</t>
  </si>
  <si>
    <t>千早赤阪村　　　　　　　　　</t>
  </si>
  <si>
    <t>柏原市　　　　　　　　　　　</t>
  </si>
  <si>
    <t>羽曳野市　　　　　　　　　　</t>
  </si>
  <si>
    <t>藤井寺市　　　　　　　　　　</t>
  </si>
  <si>
    <t>泉佐野市　　　　　　　　　　</t>
  </si>
  <si>
    <t>大東市　　　　　　　　　　　</t>
  </si>
  <si>
    <t>東大阪市　　　　　　　　　　</t>
  </si>
  <si>
    <t>四條畷市　　　　　　　　　　</t>
  </si>
  <si>
    <t>交野市　　　　　　　　　　　</t>
  </si>
  <si>
    <t>岸和田市　　　　　　　　　　</t>
  </si>
  <si>
    <t>貝塚市　　　　　　　　　　　</t>
  </si>
  <si>
    <t>河内長野市　　　　　　　　　</t>
  </si>
  <si>
    <t>泉南市　　　　　　　　　　　</t>
  </si>
  <si>
    <t>阪南市　　　　　　　　　　　</t>
  </si>
  <si>
    <t>豊能町　　　　　　　　　　　</t>
  </si>
  <si>
    <t>能勢町　　　　　　　　　　　</t>
  </si>
  <si>
    <t>大阪府</t>
  </si>
  <si>
    <t>27100</t>
  </si>
  <si>
    <t>大阪市</t>
  </si>
  <si>
    <t>27201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</si>
  <si>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</si>
  <si>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</si>
  <si>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</si>
  <si>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</si>
  <si>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</si>
  <si>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</si>
  <si>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</si>
  <si>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</si>
  <si>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</si>
  <si>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</si>
  <si>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</si>
  <si>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</si>
  <si>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</si>
  <si>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</si>
  <si>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</si>
  <si>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</si>
  <si>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</si>
  <si>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</si>
  <si>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</si>
  <si>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</si>
  <si>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</si>
  <si>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</si>
  <si>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</si>
  <si>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</si>
  <si>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</si>
  <si>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</si>
  <si>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</si>
  <si>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</si>
  <si>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</si>
  <si>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</si>
  <si>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</si>
  <si>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</si>
  <si>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</si>
  <si>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</si>
  <si>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</si>
  <si>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</si>
  <si>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</si>
  <si>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</si>
  <si>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</si>
  <si>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</si>
  <si>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</si>
  <si>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</si>
  <si>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</si>
  <si>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</si>
  <si>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</si>
  <si>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</si>
  <si>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</si>
  <si>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</si>
  <si>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</si>
  <si>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</si>
  <si>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</si>
  <si>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</si>
  <si>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</si>
  <si>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</si>
  <si>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</si>
  <si>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</si>
  <si>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</si>
  <si>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</si>
  <si>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</si>
  <si>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</si>
  <si>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</si>
  <si>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</si>
  <si>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</si>
  <si>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</si>
  <si>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</si>
  <si>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</si>
  <si>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</si>
  <si>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</si>
  <si>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</si>
  <si>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</si>
  <si>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</si>
  <si>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</si>
  <si>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</si>
  <si>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</si>
  <si>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27366</t>
  </si>
  <si>
    <t>27381</t>
  </si>
  <si>
    <t>太子町</t>
  </si>
  <si>
    <t>27382</t>
  </si>
  <si>
    <t>27383</t>
  </si>
  <si>
    <t>千早赤阪村</t>
  </si>
  <si>
    <t>27385</t>
  </si>
  <si>
    <t>美原町</t>
  </si>
  <si>
    <t>27827</t>
  </si>
  <si>
    <t>豊中市伊丹市クリーンランド</t>
  </si>
  <si>
    <t>27828</t>
  </si>
  <si>
    <t>泉北環境整備施設組合</t>
  </si>
  <si>
    <t>27830</t>
  </si>
  <si>
    <t>富美山環境事業組合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</si>
  <si>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</si>
  <si>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</si>
  <si>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</si>
  <si>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</si>
  <si>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</si>
  <si>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</si>
  <si>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</si>
  <si>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</si>
  <si>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</si>
  <si>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</si>
  <si>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</si>
  <si>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南河内清掃施設組合</t>
  </si>
  <si>
    <t>27838</t>
  </si>
  <si>
    <t>泉南清掃事務組合</t>
  </si>
  <si>
    <t>27854</t>
  </si>
  <si>
    <t>東大阪市大東市清掃センター</t>
  </si>
  <si>
    <t>27859</t>
  </si>
  <si>
    <t>豊能郡環境施設組合</t>
  </si>
  <si>
    <t>28207</t>
  </si>
  <si>
    <t>－</t>
  </si>
  <si>
    <t>コード</t>
  </si>
  <si>
    <t>ごみ</t>
  </si>
  <si>
    <t>ごみ</t>
  </si>
  <si>
    <t>田尻町</t>
  </si>
  <si>
    <t>河南町</t>
  </si>
  <si>
    <t>合　計</t>
  </si>
  <si>
    <t>都道府県</t>
  </si>
  <si>
    <t>コード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</si>
  <si>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</si>
  <si>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</si>
  <si>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</si>
  <si>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</si>
  <si>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</si>
  <si>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処理及び維持管理費 (人件費+処理費+車両購入費+委託費+処理費その他)</t>
  </si>
  <si>
    <t>（組合分担金）</t>
  </si>
  <si>
    <t>その他</t>
  </si>
  <si>
    <t>合計</t>
  </si>
  <si>
    <t>工事費 (中間処理施設+最終処分場+その他)</t>
  </si>
  <si>
    <t>調査費</t>
  </si>
  <si>
    <t>人件費</t>
  </si>
  <si>
    <t>処理費 (収集運搬費+中間処理費+最終処分費)</t>
  </si>
  <si>
    <t>車両等購入費</t>
  </si>
  <si>
    <t>委託費</t>
  </si>
  <si>
    <t>中間処理施設</t>
  </si>
  <si>
    <t>最終処分場</t>
  </si>
  <si>
    <t>収集運搬費</t>
  </si>
  <si>
    <t>中間処理費</t>
  </si>
  <si>
    <t>最終処分費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</si>
  <si>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</si>
  <si>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</si>
  <si>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</si>
  <si>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</si>
  <si>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</si>
  <si>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</si>
  <si>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</si>
  <si>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</si>
  <si>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</si>
  <si>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</si>
  <si>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ごみ</t>
  </si>
  <si>
    <t>建設・改良費</t>
  </si>
  <si>
    <t>処理及び
維持管理費</t>
  </si>
  <si>
    <t>小計</t>
  </si>
  <si>
    <t>岬町</t>
  </si>
  <si>
    <t>都道府県</t>
  </si>
  <si>
    <t>コード</t>
  </si>
  <si>
    <t>ごみ</t>
  </si>
  <si>
    <t>し尿</t>
  </si>
  <si>
    <t>合計</t>
  </si>
  <si>
    <t>合計 (特定財源(市町村分担金を除く)+一般財源)</t>
  </si>
  <si>
    <t>特定財源 (市町村分担金を除く)</t>
  </si>
  <si>
    <t>一般財源</t>
  </si>
  <si>
    <t>国庫支出金</t>
  </si>
  <si>
    <t>地方債</t>
  </si>
  <si>
    <t>その他</t>
  </si>
  <si>
    <t>（千円）</t>
  </si>
  <si>
    <t>（千円）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</si>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</sst>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27">
    <xf numFmtId="0" fontId="0" fillId="0" borderId="0" xfId="0" applyAlignment="1">
      <alignment/>
    </xf>
    <xf numFmtId="0" fontId="1" fillId="0" borderId="0" xfId="21" applyFont="1" applyAlignment="1" quotePrefix="1">
      <alignment horizontal="left" vertical="center"/>
      <protection/>
    </xf>
    <xf numFmtId="0" fontId="0" fillId="0" borderId="0" xfId="0" applyAlignment="1">
      <alignment vertical="center"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8" xfId="16" applyFont="1" applyBorder="1" applyAlignment="1">
      <alignment vertical="center" wrapText="1"/>
    </xf>
    <xf numFmtId="38" fontId="5" fillId="0" borderId="8" xfId="16" applyFont="1" applyBorder="1" applyAlignment="1">
      <alignment horizontal="right" vertical="center" wrapText="1"/>
    </xf>
    <xf numFmtId="38" fontId="5" fillId="0" borderId="8" xfId="16" applyFont="1" applyBorder="1" applyAlignment="1">
      <alignment horizontal="right" vertical="center"/>
    </xf>
    <xf numFmtId="0" fontId="5" fillId="0" borderId="8" xfId="0" applyNumberFormat="1" applyFont="1" applyBorder="1" applyAlignment="1" quotePrefix="1">
      <alignment horizontal="center" vertical="center"/>
    </xf>
    <xf numFmtId="0" fontId="5" fillId="0" borderId="8" xfId="0" applyNumberFormat="1" applyFont="1" applyBorder="1" applyAlignment="1" quotePrefix="1">
      <alignment vertical="center"/>
    </xf>
    <xf numFmtId="0" fontId="5" fillId="2" borderId="6" xfId="21" applyFont="1" applyFill="1" applyBorder="1" applyAlignment="1" quotePrefix="1">
      <alignment horizontal="center" vertical="center" wrapText="1"/>
      <protection/>
    </xf>
    <xf numFmtId="38" fontId="5" fillId="0" borderId="8" xfId="0" applyNumberFormat="1" applyFont="1" applyBorder="1" applyAlignment="1">
      <alignment horizontal="right" vertical="center"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vertical="center" wrapText="1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6" fillId="2" borderId="1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8" xfId="20" applyFont="1" applyFill="1" applyBorder="1" applyAlignment="1">
      <alignment horizontal="left" vertical="center"/>
      <protection/>
    </xf>
    <xf numFmtId="0" fontId="5" fillId="2" borderId="1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8" xfId="20" applyNumberFormat="1" applyFont="1" applyBorder="1" applyAlignment="1" quotePrefix="1">
      <alignment horizontal="center" vertical="center"/>
      <protection/>
    </xf>
    <xf numFmtId="0" fontId="5" fillId="0" borderId="8" xfId="20" applyNumberFormat="1" applyFont="1" applyBorder="1" applyAlignment="1" quotePrefix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6" fillId="2" borderId="1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vertical="center"/>
      <protection/>
    </xf>
    <xf numFmtId="0" fontId="5" fillId="0" borderId="8" xfId="21" applyFont="1" applyBorder="1" applyAlignment="1">
      <alignment horizontal="left" vertical="center"/>
      <protection/>
    </xf>
    <xf numFmtId="38" fontId="5" fillId="0" borderId="8" xfId="16" applyFont="1" applyBorder="1" applyAlignment="1">
      <alignment horizontal="center" vertical="center"/>
    </xf>
    <xf numFmtId="38" fontId="5" fillId="0" borderId="8" xfId="16" applyFont="1" applyBorder="1" applyAlignment="1">
      <alignment horizontal="left" vertical="center"/>
    </xf>
    <xf numFmtId="38" fontId="5" fillId="0" borderId="8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horizontal="center" vertical="center"/>
      <protection/>
    </xf>
    <xf numFmtId="0" fontId="1" fillId="0" borderId="0" xfId="21" applyFont="1" applyAlignment="1" quotePrefix="1">
      <alignment horizontal="center" vertical="center"/>
      <protection/>
    </xf>
    <xf numFmtId="0" fontId="5" fillId="2" borderId="5" xfId="21" applyFont="1" applyFill="1" applyBorder="1" applyAlignment="1">
      <alignment horizontal="center" vertical="center" wrapText="1"/>
      <protection/>
    </xf>
    <xf numFmtId="0" fontId="5" fillId="2" borderId="11" xfId="21" applyFont="1" applyFill="1" applyBorder="1" applyAlignment="1" quotePrefix="1">
      <alignment horizontal="center" vertical="center" wrapText="1"/>
      <protection/>
    </xf>
    <xf numFmtId="0" fontId="8" fillId="0" borderId="8" xfId="21" applyFont="1" applyBorder="1" applyAlignment="1">
      <alignment horizontal="center" vertical="center"/>
      <protection/>
    </xf>
    <xf numFmtId="0" fontId="5" fillId="0" borderId="8" xfId="21" applyNumberFormat="1" applyFont="1" applyBorder="1" applyAlignment="1" quotePrefix="1">
      <alignment horizontal="center" vertical="center"/>
      <protection/>
    </xf>
    <xf numFmtId="0" fontId="5" fillId="0" borderId="8" xfId="21" applyNumberFormat="1" applyFont="1" applyBorder="1" applyAlignment="1" quotePrefix="1">
      <alignment vertical="center"/>
      <protection/>
    </xf>
    <xf numFmtId="0" fontId="5" fillId="2" borderId="2" xfId="21" applyFont="1" applyFill="1" applyBorder="1" applyAlignment="1">
      <alignment vertical="center"/>
      <protection/>
    </xf>
    <xf numFmtId="0" fontId="5" fillId="2" borderId="12" xfId="20" applyFont="1" applyFill="1" applyBorder="1" applyAlignment="1">
      <alignment horizontal="left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2" borderId="6" xfId="20" applyFont="1" applyFill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4" xfId="20" applyNumberFormat="1" applyFont="1" applyFill="1" applyBorder="1" applyAlignment="1">
      <alignment horizontal="center" vertical="center"/>
      <protection/>
    </xf>
    <xf numFmtId="49" fontId="5" fillId="2" borderId="7" xfId="20" applyNumberFormat="1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20" applyFont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5" fillId="2" borderId="4" xfId="20" applyFont="1" applyFill="1" applyBorder="1" applyAlignment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0" borderId="8" xfId="21" applyFont="1" applyBorder="1" applyAlignment="1" quotePrefix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 quotePrefix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集計結果（経費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30" width="11.125" style="0" customWidth="1"/>
  </cols>
  <sheetData>
    <row r="1" spans="1:30" ht="17.25">
      <c r="A1" s="86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2" customFormat="1" ht="13.5">
      <c r="A2" s="92" t="s">
        <v>240</v>
      </c>
      <c r="B2" s="95" t="s">
        <v>241</v>
      </c>
      <c r="C2" s="98" t="s">
        <v>4</v>
      </c>
      <c r="D2" s="3" t="s">
        <v>242</v>
      </c>
      <c r="E2" s="4"/>
      <c r="F2" s="4"/>
      <c r="G2" s="4"/>
      <c r="H2" s="4"/>
      <c r="I2" s="4"/>
      <c r="J2" s="4"/>
      <c r="K2" s="4"/>
      <c r="L2" s="5"/>
      <c r="M2" s="3" t="s">
        <v>243</v>
      </c>
      <c r="N2" s="4"/>
      <c r="O2" s="4"/>
      <c r="P2" s="4"/>
      <c r="Q2" s="4"/>
      <c r="R2" s="4"/>
      <c r="S2" s="4"/>
      <c r="T2" s="4"/>
      <c r="U2" s="5"/>
      <c r="V2" s="3" t="s">
        <v>244</v>
      </c>
      <c r="W2" s="6"/>
      <c r="X2" s="6"/>
      <c r="Y2" s="6"/>
      <c r="Z2" s="6"/>
      <c r="AA2" s="6"/>
      <c r="AB2" s="6"/>
      <c r="AC2" s="6"/>
      <c r="AD2" s="7"/>
    </row>
    <row r="3" spans="1:30" s="2" customFormat="1" ht="13.5">
      <c r="A3" s="93"/>
      <c r="B3" s="96"/>
      <c r="C3" s="93"/>
      <c r="D3" s="9" t="s">
        <v>245</v>
      </c>
      <c r="E3" s="83"/>
      <c r="F3" s="83"/>
      <c r="G3" s="83"/>
      <c r="H3" s="83"/>
      <c r="I3" s="83"/>
      <c r="J3" s="83"/>
      <c r="K3" s="84"/>
      <c r="L3" s="85"/>
      <c r="M3" s="9" t="s">
        <v>245</v>
      </c>
      <c r="N3" s="83"/>
      <c r="O3" s="83"/>
      <c r="P3" s="83"/>
      <c r="Q3" s="83"/>
      <c r="R3" s="83"/>
      <c r="S3" s="83"/>
      <c r="T3" s="84"/>
      <c r="U3" s="85"/>
      <c r="V3" s="9" t="s">
        <v>245</v>
      </c>
      <c r="W3" s="83"/>
      <c r="X3" s="83"/>
      <c r="Y3" s="83"/>
      <c r="Z3" s="83"/>
      <c r="AA3" s="83"/>
      <c r="AB3" s="83"/>
      <c r="AC3" s="84"/>
      <c r="AD3" s="85"/>
    </row>
    <row r="4" spans="1:30" s="2" customFormat="1" ht="13.5">
      <c r="A4" s="93"/>
      <c r="B4" s="96"/>
      <c r="C4" s="93"/>
      <c r="D4" s="8"/>
      <c r="E4" s="9" t="s">
        <v>246</v>
      </c>
      <c r="F4" s="10"/>
      <c r="G4" s="10"/>
      <c r="H4" s="10"/>
      <c r="I4" s="10"/>
      <c r="J4" s="10"/>
      <c r="K4" s="11"/>
      <c r="L4" s="12" t="s">
        <v>247</v>
      </c>
      <c r="M4" s="8"/>
      <c r="N4" s="9" t="s">
        <v>246</v>
      </c>
      <c r="O4" s="10"/>
      <c r="P4" s="10"/>
      <c r="Q4" s="10"/>
      <c r="R4" s="10"/>
      <c r="S4" s="10"/>
      <c r="T4" s="11"/>
      <c r="U4" s="12" t="s">
        <v>247</v>
      </c>
      <c r="V4" s="8"/>
      <c r="W4" s="9" t="s">
        <v>246</v>
      </c>
      <c r="X4" s="10"/>
      <c r="Y4" s="10"/>
      <c r="Z4" s="10"/>
      <c r="AA4" s="10"/>
      <c r="AB4" s="10"/>
      <c r="AC4" s="11"/>
      <c r="AD4" s="12" t="s">
        <v>247</v>
      </c>
    </row>
    <row r="5" spans="1:30" s="2" customFormat="1" ht="22.5">
      <c r="A5" s="93"/>
      <c r="B5" s="96"/>
      <c r="C5" s="93"/>
      <c r="D5" s="8"/>
      <c r="E5" s="8"/>
      <c r="F5" s="13" t="s">
        <v>248</v>
      </c>
      <c r="G5" s="13" t="s">
        <v>2</v>
      </c>
      <c r="H5" s="13" t="s">
        <v>249</v>
      </c>
      <c r="I5" s="13" t="s">
        <v>1</v>
      </c>
      <c r="J5" s="13" t="s">
        <v>0</v>
      </c>
      <c r="K5" s="13" t="s">
        <v>250</v>
      </c>
      <c r="L5" s="14"/>
      <c r="M5" s="8"/>
      <c r="N5" s="8"/>
      <c r="O5" s="13" t="s">
        <v>248</v>
      </c>
      <c r="P5" s="13" t="s">
        <v>2</v>
      </c>
      <c r="Q5" s="13" t="s">
        <v>249</v>
      </c>
      <c r="R5" s="13" t="s">
        <v>1</v>
      </c>
      <c r="S5" s="13" t="s">
        <v>0</v>
      </c>
      <c r="T5" s="13" t="s">
        <v>250</v>
      </c>
      <c r="U5" s="14"/>
      <c r="V5" s="8"/>
      <c r="W5" s="8"/>
      <c r="X5" s="13" t="s">
        <v>248</v>
      </c>
      <c r="Y5" s="13" t="s">
        <v>2</v>
      </c>
      <c r="Z5" s="13" t="s">
        <v>249</v>
      </c>
      <c r="AA5" s="13" t="s">
        <v>1</v>
      </c>
      <c r="AB5" s="13" t="s">
        <v>0</v>
      </c>
      <c r="AC5" s="13" t="s">
        <v>250</v>
      </c>
      <c r="AD5" s="14"/>
    </row>
    <row r="6" spans="1:30" s="2" customFormat="1" ht="13.5">
      <c r="A6" s="94"/>
      <c r="B6" s="97"/>
      <c r="C6" s="94"/>
      <c r="D6" s="15" t="s">
        <v>251</v>
      </c>
      <c r="E6" s="15" t="s">
        <v>252</v>
      </c>
      <c r="F6" s="16" t="s">
        <v>252</v>
      </c>
      <c r="G6" s="16" t="s">
        <v>252</v>
      </c>
      <c r="H6" s="16" t="s">
        <v>252</v>
      </c>
      <c r="I6" s="16" t="s">
        <v>252</v>
      </c>
      <c r="J6" s="16" t="s">
        <v>252</v>
      </c>
      <c r="K6" s="16" t="s">
        <v>252</v>
      </c>
      <c r="L6" s="17" t="s">
        <v>252</v>
      </c>
      <c r="M6" s="15" t="s">
        <v>252</v>
      </c>
      <c r="N6" s="15" t="s">
        <v>252</v>
      </c>
      <c r="O6" s="16" t="s">
        <v>252</v>
      </c>
      <c r="P6" s="16" t="s">
        <v>252</v>
      </c>
      <c r="Q6" s="16" t="s">
        <v>252</v>
      </c>
      <c r="R6" s="16" t="s">
        <v>252</v>
      </c>
      <c r="S6" s="16" t="s">
        <v>252</v>
      </c>
      <c r="T6" s="16" t="s">
        <v>252</v>
      </c>
      <c r="U6" s="17" t="s">
        <v>252</v>
      </c>
      <c r="V6" s="15" t="s">
        <v>252</v>
      </c>
      <c r="W6" s="15" t="s">
        <v>252</v>
      </c>
      <c r="X6" s="16" t="s">
        <v>252</v>
      </c>
      <c r="Y6" s="16" t="s">
        <v>252</v>
      </c>
      <c r="Z6" s="16" t="s">
        <v>252</v>
      </c>
      <c r="AA6" s="16" t="s">
        <v>252</v>
      </c>
      <c r="AB6" s="16" t="s">
        <v>252</v>
      </c>
      <c r="AC6" s="16" t="s">
        <v>252</v>
      </c>
      <c r="AD6" s="17" t="s">
        <v>252</v>
      </c>
    </row>
    <row r="7" spans="1:30" ht="13.5">
      <c r="A7" s="18" t="s">
        <v>85</v>
      </c>
      <c r="B7" s="18" t="s">
        <v>86</v>
      </c>
      <c r="C7" s="19" t="s">
        <v>87</v>
      </c>
      <c r="D7" s="20">
        <f aca="true" t="shared" si="0" ref="D7:D33">E7+L7</f>
        <v>98326936</v>
      </c>
      <c r="E7" s="20">
        <f aca="true" t="shared" si="1" ref="E7:E33">F7+G7+H7+I7+K7</f>
        <v>43568777</v>
      </c>
      <c r="F7" s="21">
        <v>11421197</v>
      </c>
      <c r="G7" s="21">
        <v>191145</v>
      </c>
      <c r="H7" s="21">
        <v>24633000</v>
      </c>
      <c r="I7" s="21">
        <v>3965038</v>
      </c>
      <c r="J7" s="22" t="s">
        <v>253</v>
      </c>
      <c r="K7" s="21">
        <v>3358397</v>
      </c>
      <c r="L7" s="21">
        <v>54758159</v>
      </c>
      <c r="M7" s="20">
        <f aca="true" t="shared" si="2" ref="M7:M33">N7+U7</f>
        <v>179811</v>
      </c>
      <c r="N7" s="20">
        <f aca="true" t="shared" si="3" ref="N7:N33">O7+P7+Q7+R7+T7</f>
        <v>0</v>
      </c>
      <c r="O7" s="21">
        <v>0</v>
      </c>
      <c r="P7" s="21">
        <v>0</v>
      </c>
      <c r="Q7" s="21">
        <v>0</v>
      </c>
      <c r="R7" s="21">
        <v>0</v>
      </c>
      <c r="S7" s="22" t="s">
        <v>253</v>
      </c>
      <c r="T7" s="21">
        <v>0</v>
      </c>
      <c r="U7" s="21">
        <v>179811</v>
      </c>
      <c r="V7" s="20">
        <f aca="true" t="shared" si="4" ref="V7:AD31">D7+M7</f>
        <v>98506747</v>
      </c>
      <c r="W7" s="20">
        <f t="shared" si="4"/>
        <v>43568777</v>
      </c>
      <c r="X7" s="20">
        <f t="shared" si="4"/>
        <v>11421197</v>
      </c>
      <c r="Y7" s="20">
        <f t="shared" si="4"/>
        <v>191145</v>
      </c>
      <c r="Z7" s="20">
        <f t="shared" si="4"/>
        <v>24633000</v>
      </c>
      <c r="AA7" s="20">
        <f t="shared" si="4"/>
        <v>3965038</v>
      </c>
      <c r="AB7" s="23" t="s">
        <v>253</v>
      </c>
      <c r="AC7" s="20">
        <f t="shared" si="4"/>
        <v>3358397</v>
      </c>
      <c r="AD7" s="20">
        <f t="shared" si="4"/>
        <v>54937970</v>
      </c>
    </row>
    <row r="8" spans="1:30" ht="13.5">
      <c r="A8" s="18" t="s">
        <v>85</v>
      </c>
      <c r="B8" s="18" t="s">
        <v>88</v>
      </c>
      <c r="C8" s="19" t="s">
        <v>89</v>
      </c>
      <c r="D8" s="20">
        <f t="shared" si="0"/>
        <v>10888434</v>
      </c>
      <c r="E8" s="20">
        <f t="shared" si="1"/>
        <v>2440923</v>
      </c>
      <c r="F8" s="21">
        <v>266607</v>
      </c>
      <c r="G8" s="21">
        <v>0</v>
      </c>
      <c r="H8" s="21">
        <v>319300</v>
      </c>
      <c r="I8" s="21">
        <v>1815937</v>
      </c>
      <c r="J8" s="22" t="s">
        <v>253</v>
      </c>
      <c r="K8" s="21">
        <v>39079</v>
      </c>
      <c r="L8" s="21">
        <v>8447511</v>
      </c>
      <c r="M8" s="20">
        <f t="shared" si="2"/>
        <v>2019500</v>
      </c>
      <c r="N8" s="20">
        <f t="shared" si="3"/>
        <v>613556</v>
      </c>
      <c r="O8" s="21">
        <v>0</v>
      </c>
      <c r="P8" s="21">
        <v>0</v>
      </c>
      <c r="Q8" s="21">
        <v>165000</v>
      </c>
      <c r="R8" s="21">
        <v>448226</v>
      </c>
      <c r="S8" s="22" t="s">
        <v>253</v>
      </c>
      <c r="T8" s="21">
        <v>330</v>
      </c>
      <c r="U8" s="21">
        <v>1405944</v>
      </c>
      <c r="V8" s="20">
        <f t="shared" si="4"/>
        <v>12907934</v>
      </c>
      <c r="W8" s="20">
        <f t="shared" si="4"/>
        <v>3054479</v>
      </c>
      <c r="X8" s="20">
        <f t="shared" si="4"/>
        <v>266607</v>
      </c>
      <c r="Y8" s="20">
        <f t="shared" si="4"/>
        <v>0</v>
      </c>
      <c r="Z8" s="20">
        <f t="shared" si="4"/>
        <v>484300</v>
      </c>
      <c r="AA8" s="20">
        <f t="shared" si="4"/>
        <v>2264163</v>
      </c>
      <c r="AB8" s="23" t="s">
        <v>253</v>
      </c>
      <c r="AC8" s="20">
        <f t="shared" si="4"/>
        <v>39409</v>
      </c>
      <c r="AD8" s="20">
        <f t="shared" si="4"/>
        <v>9853455</v>
      </c>
    </row>
    <row r="9" spans="1:30" ht="13.5">
      <c r="A9" s="18" t="s">
        <v>85</v>
      </c>
      <c r="B9" s="18" t="s">
        <v>90</v>
      </c>
      <c r="C9" s="19" t="s">
        <v>91</v>
      </c>
      <c r="D9" s="20">
        <f t="shared" si="0"/>
        <v>2459594</v>
      </c>
      <c r="E9" s="20">
        <f t="shared" si="1"/>
        <v>27947</v>
      </c>
      <c r="F9" s="21">
        <v>0</v>
      </c>
      <c r="G9" s="21">
        <v>274</v>
      </c>
      <c r="H9" s="21">
        <v>24000</v>
      </c>
      <c r="I9" s="21">
        <v>0</v>
      </c>
      <c r="J9" s="22" t="s">
        <v>253</v>
      </c>
      <c r="K9" s="21">
        <v>3673</v>
      </c>
      <c r="L9" s="21">
        <v>2431647</v>
      </c>
      <c r="M9" s="20">
        <f t="shared" si="2"/>
        <v>357227</v>
      </c>
      <c r="N9" s="20">
        <f t="shared" si="3"/>
        <v>0</v>
      </c>
      <c r="O9" s="21">
        <v>0</v>
      </c>
      <c r="P9" s="21">
        <v>0</v>
      </c>
      <c r="Q9" s="21">
        <v>0</v>
      </c>
      <c r="R9" s="21">
        <v>0</v>
      </c>
      <c r="S9" s="22" t="s">
        <v>253</v>
      </c>
      <c r="T9" s="21">
        <v>0</v>
      </c>
      <c r="U9" s="21">
        <v>357227</v>
      </c>
      <c r="V9" s="20">
        <f t="shared" si="4"/>
        <v>2816821</v>
      </c>
      <c r="W9" s="20">
        <f t="shared" si="4"/>
        <v>27947</v>
      </c>
      <c r="X9" s="20">
        <f t="shared" si="4"/>
        <v>0</v>
      </c>
      <c r="Y9" s="20">
        <f t="shared" si="4"/>
        <v>274</v>
      </c>
      <c r="Z9" s="20">
        <f t="shared" si="4"/>
        <v>24000</v>
      </c>
      <c r="AA9" s="20">
        <f t="shared" si="4"/>
        <v>0</v>
      </c>
      <c r="AB9" s="23" t="s">
        <v>253</v>
      </c>
      <c r="AC9" s="20">
        <f t="shared" si="4"/>
        <v>3673</v>
      </c>
      <c r="AD9" s="20">
        <f t="shared" si="4"/>
        <v>2788874</v>
      </c>
    </row>
    <row r="10" spans="1:30" ht="13.5">
      <c r="A10" s="18" t="s">
        <v>85</v>
      </c>
      <c r="B10" s="18" t="s">
        <v>92</v>
      </c>
      <c r="C10" s="19" t="s">
        <v>93</v>
      </c>
      <c r="D10" s="20">
        <f t="shared" si="0"/>
        <v>5028870</v>
      </c>
      <c r="E10" s="20">
        <f t="shared" si="1"/>
        <v>30510</v>
      </c>
      <c r="F10" s="21">
        <v>0</v>
      </c>
      <c r="G10" s="21">
        <v>84</v>
      </c>
      <c r="H10" s="21">
        <v>0</v>
      </c>
      <c r="I10" s="21">
        <v>23480</v>
      </c>
      <c r="J10" s="22" t="s">
        <v>253</v>
      </c>
      <c r="K10" s="21">
        <v>6946</v>
      </c>
      <c r="L10" s="21">
        <v>4998360</v>
      </c>
      <c r="M10" s="20">
        <f t="shared" si="2"/>
        <v>69570</v>
      </c>
      <c r="N10" s="20">
        <f t="shared" si="3"/>
        <v>3948</v>
      </c>
      <c r="O10" s="21">
        <v>0</v>
      </c>
      <c r="P10" s="21">
        <v>0</v>
      </c>
      <c r="Q10" s="21">
        <v>0</v>
      </c>
      <c r="R10" s="21">
        <v>3948</v>
      </c>
      <c r="S10" s="22" t="s">
        <v>253</v>
      </c>
      <c r="T10" s="21">
        <v>0</v>
      </c>
      <c r="U10" s="21">
        <v>65622</v>
      </c>
      <c r="V10" s="20">
        <f t="shared" si="4"/>
        <v>5098440</v>
      </c>
      <c r="W10" s="20">
        <f t="shared" si="4"/>
        <v>34458</v>
      </c>
      <c r="X10" s="20">
        <f t="shared" si="4"/>
        <v>0</v>
      </c>
      <c r="Y10" s="20">
        <f t="shared" si="4"/>
        <v>84</v>
      </c>
      <c r="Z10" s="20">
        <f t="shared" si="4"/>
        <v>0</v>
      </c>
      <c r="AA10" s="20">
        <f t="shared" si="4"/>
        <v>27428</v>
      </c>
      <c r="AB10" s="23" t="s">
        <v>253</v>
      </c>
      <c r="AC10" s="20">
        <f t="shared" si="4"/>
        <v>6946</v>
      </c>
      <c r="AD10" s="20">
        <f t="shared" si="4"/>
        <v>5063982</v>
      </c>
    </row>
    <row r="11" spans="1:30" ht="13.5">
      <c r="A11" s="18" t="s">
        <v>85</v>
      </c>
      <c r="B11" s="18" t="s">
        <v>94</v>
      </c>
      <c r="C11" s="19" t="s">
        <v>95</v>
      </c>
      <c r="D11" s="20">
        <f t="shared" si="0"/>
        <v>2677509</v>
      </c>
      <c r="E11" s="20">
        <f t="shared" si="1"/>
        <v>1278481</v>
      </c>
      <c r="F11" s="21">
        <v>413923</v>
      </c>
      <c r="G11" s="21">
        <v>0</v>
      </c>
      <c r="H11" s="21">
        <v>804200</v>
      </c>
      <c r="I11" s="21">
        <v>52015</v>
      </c>
      <c r="J11" s="22" t="s">
        <v>253</v>
      </c>
      <c r="K11" s="21">
        <v>8343</v>
      </c>
      <c r="L11" s="21">
        <v>1399028</v>
      </c>
      <c r="M11" s="20">
        <f t="shared" si="2"/>
        <v>39884</v>
      </c>
      <c r="N11" s="20">
        <f t="shared" si="3"/>
        <v>4127</v>
      </c>
      <c r="O11" s="21">
        <v>0</v>
      </c>
      <c r="P11" s="21">
        <v>0</v>
      </c>
      <c r="Q11" s="21">
        <v>0</v>
      </c>
      <c r="R11" s="21">
        <v>4127</v>
      </c>
      <c r="S11" s="22" t="s">
        <v>253</v>
      </c>
      <c r="T11" s="21">
        <v>0</v>
      </c>
      <c r="U11" s="21">
        <v>35757</v>
      </c>
      <c r="V11" s="20">
        <f t="shared" si="4"/>
        <v>2717393</v>
      </c>
      <c r="W11" s="20">
        <f t="shared" si="4"/>
        <v>1282608</v>
      </c>
      <c r="X11" s="20">
        <f t="shared" si="4"/>
        <v>413923</v>
      </c>
      <c r="Y11" s="20">
        <f t="shared" si="4"/>
        <v>0</v>
      </c>
      <c r="Z11" s="20">
        <f t="shared" si="4"/>
        <v>804200</v>
      </c>
      <c r="AA11" s="20">
        <f t="shared" si="4"/>
        <v>56142</v>
      </c>
      <c r="AB11" s="23" t="s">
        <v>253</v>
      </c>
      <c r="AC11" s="20">
        <f t="shared" si="4"/>
        <v>8343</v>
      </c>
      <c r="AD11" s="20">
        <f t="shared" si="4"/>
        <v>1434785</v>
      </c>
    </row>
    <row r="12" spans="1:30" ht="13.5">
      <c r="A12" s="18" t="s">
        <v>85</v>
      </c>
      <c r="B12" s="18" t="s">
        <v>96</v>
      </c>
      <c r="C12" s="19" t="s">
        <v>97</v>
      </c>
      <c r="D12" s="20">
        <f t="shared" si="0"/>
        <v>5899850</v>
      </c>
      <c r="E12" s="20">
        <f t="shared" si="1"/>
        <v>332489</v>
      </c>
      <c r="F12" s="21">
        <v>0</v>
      </c>
      <c r="G12" s="21">
        <v>18238</v>
      </c>
      <c r="H12" s="21">
        <v>0</v>
      </c>
      <c r="I12" s="21">
        <v>255507</v>
      </c>
      <c r="J12" s="22" t="s">
        <v>253</v>
      </c>
      <c r="K12" s="21">
        <v>58744</v>
      </c>
      <c r="L12" s="21">
        <v>5567361</v>
      </c>
      <c r="M12" s="20">
        <f t="shared" si="2"/>
        <v>302792</v>
      </c>
      <c r="N12" s="20">
        <f t="shared" si="3"/>
        <v>5023</v>
      </c>
      <c r="O12" s="21">
        <v>0</v>
      </c>
      <c r="P12" s="21">
        <v>0</v>
      </c>
      <c r="Q12" s="21">
        <v>0</v>
      </c>
      <c r="R12" s="21">
        <v>4992</v>
      </c>
      <c r="S12" s="22" t="s">
        <v>253</v>
      </c>
      <c r="T12" s="21">
        <v>31</v>
      </c>
      <c r="U12" s="21">
        <v>297769</v>
      </c>
      <c r="V12" s="20">
        <f t="shared" si="4"/>
        <v>6202642</v>
      </c>
      <c r="W12" s="20">
        <f t="shared" si="4"/>
        <v>337512</v>
      </c>
      <c r="X12" s="20">
        <f t="shared" si="4"/>
        <v>0</v>
      </c>
      <c r="Y12" s="20">
        <f t="shared" si="4"/>
        <v>18238</v>
      </c>
      <c r="Z12" s="20">
        <f t="shared" si="4"/>
        <v>0</v>
      </c>
      <c r="AA12" s="20">
        <f t="shared" si="4"/>
        <v>260499</v>
      </c>
      <c r="AB12" s="23" t="s">
        <v>253</v>
      </c>
      <c r="AC12" s="20">
        <f t="shared" si="4"/>
        <v>58775</v>
      </c>
      <c r="AD12" s="20">
        <f t="shared" si="4"/>
        <v>5865130</v>
      </c>
    </row>
    <row r="13" spans="1:30" ht="13.5">
      <c r="A13" s="18" t="s">
        <v>85</v>
      </c>
      <c r="B13" s="18" t="s">
        <v>98</v>
      </c>
      <c r="C13" s="19" t="s">
        <v>99</v>
      </c>
      <c r="D13" s="20">
        <f t="shared" si="0"/>
        <v>1265480</v>
      </c>
      <c r="E13" s="20">
        <f t="shared" si="1"/>
        <v>154</v>
      </c>
      <c r="F13" s="21">
        <v>0</v>
      </c>
      <c r="G13" s="21">
        <v>104</v>
      </c>
      <c r="H13" s="21">
        <v>0</v>
      </c>
      <c r="I13" s="21">
        <v>0</v>
      </c>
      <c r="J13" s="22" t="s">
        <v>253</v>
      </c>
      <c r="K13" s="21">
        <v>50</v>
      </c>
      <c r="L13" s="21">
        <v>1265326</v>
      </c>
      <c r="M13" s="20">
        <f t="shared" si="2"/>
        <v>242041</v>
      </c>
      <c r="N13" s="20">
        <f t="shared" si="3"/>
        <v>60</v>
      </c>
      <c r="O13" s="21">
        <v>0</v>
      </c>
      <c r="P13" s="21">
        <v>0</v>
      </c>
      <c r="Q13" s="21">
        <v>0</v>
      </c>
      <c r="R13" s="21">
        <v>0</v>
      </c>
      <c r="S13" s="22" t="s">
        <v>253</v>
      </c>
      <c r="T13" s="21">
        <v>60</v>
      </c>
      <c r="U13" s="21">
        <v>241981</v>
      </c>
      <c r="V13" s="20">
        <f t="shared" si="4"/>
        <v>1507521</v>
      </c>
      <c r="W13" s="20">
        <f t="shared" si="4"/>
        <v>214</v>
      </c>
      <c r="X13" s="20">
        <f t="shared" si="4"/>
        <v>0</v>
      </c>
      <c r="Y13" s="20">
        <f t="shared" si="4"/>
        <v>104</v>
      </c>
      <c r="Z13" s="20">
        <f t="shared" si="4"/>
        <v>0</v>
      </c>
      <c r="AA13" s="20">
        <f t="shared" si="4"/>
        <v>0</v>
      </c>
      <c r="AB13" s="23" t="s">
        <v>253</v>
      </c>
      <c r="AC13" s="20">
        <f t="shared" si="4"/>
        <v>110</v>
      </c>
      <c r="AD13" s="20">
        <f t="shared" si="4"/>
        <v>1507307</v>
      </c>
    </row>
    <row r="14" spans="1:30" ht="13.5">
      <c r="A14" s="18" t="s">
        <v>85</v>
      </c>
      <c r="B14" s="18" t="s">
        <v>100</v>
      </c>
      <c r="C14" s="19" t="s">
        <v>101</v>
      </c>
      <c r="D14" s="20">
        <f t="shared" si="0"/>
        <v>4061086</v>
      </c>
      <c r="E14" s="20">
        <f t="shared" si="1"/>
        <v>375452</v>
      </c>
      <c r="F14" s="21">
        <v>0</v>
      </c>
      <c r="G14" s="21">
        <v>398</v>
      </c>
      <c r="H14" s="21">
        <v>0</v>
      </c>
      <c r="I14" s="21">
        <v>332910</v>
      </c>
      <c r="J14" s="22" t="s">
        <v>253</v>
      </c>
      <c r="K14" s="21">
        <v>42144</v>
      </c>
      <c r="L14" s="21">
        <v>3685634</v>
      </c>
      <c r="M14" s="20">
        <f t="shared" si="2"/>
        <v>824193</v>
      </c>
      <c r="N14" s="20">
        <f t="shared" si="3"/>
        <v>94108</v>
      </c>
      <c r="O14" s="21">
        <v>0</v>
      </c>
      <c r="P14" s="21">
        <v>0</v>
      </c>
      <c r="Q14" s="21">
        <v>0</v>
      </c>
      <c r="R14" s="21">
        <v>93998</v>
      </c>
      <c r="S14" s="22" t="s">
        <v>253</v>
      </c>
      <c r="T14" s="21">
        <v>110</v>
      </c>
      <c r="U14" s="21">
        <v>730085</v>
      </c>
      <c r="V14" s="20">
        <f t="shared" si="4"/>
        <v>4885279</v>
      </c>
      <c r="W14" s="20">
        <f t="shared" si="4"/>
        <v>469560</v>
      </c>
      <c r="X14" s="20">
        <f t="shared" si="4"/>
        <v>0</v>
      </c>
      <c r="Y14" s="20">
        <f t="shared" si="4"/>
        <v>398</v>
      </c>
      <c r="Z14" s="20">
        <f t="shared" si="4"/>
        <v>0</v>
      </c>
      <c r="AA14" s="20">
        <f t="shared" si="4"/>
        <v>426908</v>
      </c>
      <c r="AB14" s="23" t="s">
        <v>253</v>
      </c>
      <c r="AC14" s="20">
        <f t="shared" si="4"/>
        <v>42254</v>
      </c>
      <c r="AD14" s="20">
        <f t="shared" si="4"/>
        <v>4415719</v>
      </c>
    </row>
    <row r="15" spans="1:30" ht="13.5">
      <c r="A15" s="18" t="s">
        <v>85</v>
      </c>
      <c r="B15" s="18" t="s">
        <v>102</v>
      </c>
      <c r="C15" s="19" t="s">
        <v>103</v>
      </c>
      <c r="D15" s="20">
        <f t="shared" si="0"/>
        <v>963476</v>
      </c>
      <c r="E15" s="20">
        <f t="shared" si="1"/>
        <v>20520</v>
      </c>
      <c r="F15" s="21">
        <v>0</v>
      </c>
      <c r="G15" s="21">
        <v>166</v>
      </c>
      <c r="H15" s="21">
        <v>17500</v>
      </c>
      <c r="I15" s="21">
        <v>2818</v>
      </c>
      <c r="J15" s="22" t="s">
        <v>253</v>
      </c>
      <c r="K15" s="21">
        <v>36</v>
      </c>
      <c r="L15" s="21">
        <v>942956</v>
      </c>
      <c r="M15" s="20">
        <f t="shared" si="2"/>
        <v>281944</v>
      </c>
      <c r="N15" s="20">
        <f t="shared" si="3"/>
        <v>934</v>
      </c>
      <c r="O15" s="21">
        <v>0</v>
      </c>
      <c r="P15" s="21">
        <v>0</v>
      </c>
      <c r="Q15" s="21">
        <v>0</v>
      </c>
      <c r="R15" s="21">
        <v>902</v>
      </c>
      <c r="S15" s="22" t="s">
        <v>253</v>
      </c>
      <c r="T15" s="21">
        <v>32</v>
      </c>
      <c r="U15" s="21">
        <v>281010</v>
      </c>
      <c r="V15" s="20">
        <f t="shared" si="4"/>
        <v>1245420</v>
      </c>
      <c r="W15" s="20">
        <f t="shared" si="4"/>
        <v>21454</v>
      </c>
      <c r="X15" s="20">
        <f t="shared" si="4"/>
        <v>0</v>
      </c>
      <c r="Y15" s="20">
        <f t="shared" si="4"/>
        <v>166</v>
      </c>
      <c r="Z15" s="20">
        <f t="shared" si="4"/>
        <v>17500</v>
      </c>
      <c r="AA15" s="20">
        <f t="shared" si="4"/>
        <v>3720</v>
      </c>
      <c r="AB15" s="23" t="s">
        <v>253</v>
      </c>
      <c r="AC15" s="20">
        <f t="shared" si="4"/>
        <v>68</v>
      </c>
      <c r="AD15" s="20">
        <f t="shared" si="4"/>
        <v>1223966</v>
      </c>
    </row>
    <row r="16" spans="1:30" ht="13.5">
      <c r="A16" s="18" t="s">
        <v>85</v>
      </c>
      <c r="B16" s="18" t="s">
        <v>104</v>
      </c>
      <c r="C16" s="19" t="s">
        <v>105</v>
      </c>
      <c r="D16" s="20">
        <f t="shared" si="0"/>
        <v>2108849</v>
      </c>
      <c r="E16" s="20">
        <f t="shared" si="1"/>
        <v>150425</v>
      </c>
      <c r="F16" s="21">
        <v>0</v>
      </c>
      <c r="G16" s="21">
        <v>2300</v>
      </c>
      <c r="H16" s="21">
        <v>99500</v>
      </c>
      <c r="I16" s="21">
        <v>44822</v>
      </c>
      <c r="J16" s="22" t="s">
        <v>253</v>
      </c>
      <c r="K16" s="21">
        <v>3803</v>
      </c>
      <c r="L16" s="21">
        <v>1958424</v>
      </c>
      <c r="M16" s="20">
        <f t="shared" si="2"/>
        <v>57282</v>
      </c>
      <c r="N16" s="20">
        <f t="shared" si="3"/>
        <v>0</v>
      </c>
      <c r="O16" s="21">
        <v>0</v>
      </c>
      <c r="P16" s="21">
        <v>0</v>
      </c>
      <c r="Q16" s="21">
        <v>0</v>
      </c>
      <c r="R16" s="21">
        <v>0</v>
      </c>
      <c r="S16" s="22" t="s">
        <v>253</v>
      </c>
      <c r="T16" s="21">
        <v>0</v>
      </c>
      <c r="U16" s="21">
        <v>57282</v>
      </c>
      <c r="V16" s="20">
        <f t="shared" si="4"/>
        <v>2166131</v>
      </c>
      <c r="W16" s="20">
        <f t="shared" si="4"/>
        <v>150425</v>
      </c>
      <c r="X16" s="20">
        <f t="shared" si="4"/>
        <v>0</v>
      </c>
      <c r="Y16" s="20">
        <f t="shared" si="4"/>
        <v>2300</v>
      </c>
      <c r="Z16" s="20">
        <f t="shared" si="4"/>
        <v>99500</v>
      </c>
      <c r="AA16" s="20">
        <f t="shared" si="4"/>
        <v>44822</v>
      </c>
      <c r="AB16" s="23" t="s">
        <v>253</v>
      </c>
      <c r="AC16" s="20">
        <f t="shared" si="4"/>
        <v>3803</v>
      </c>
      <c r="AD16" s="20">
        <f t="shared" si="4"/>
        <v>2015706</v>
      </c>
    </row>
    <row r="17" spans="1:30" ht="13.5">
      <c r="A17" s="18" t="s">
        <v>85</v>
      </c>
      <c r="B17" s="18" t="s">
        <v>106</v>
      </c>
      <c r="C17" s="19" t="s">
        <v>107</v>
      </c>
      <c r="D17" s="20">
        <f t="shared" si="0"/>
        <v>5414560</v>
      </c>
      <c r="E17" s="20">
        <f t="shared" si="1"/>
        <v>688733</v>
      </c>
      <c r="F17" s="21">
        <v>208635</v>
      </c>
      <c r="G17" s="21">
        <v>6355</v>
      </c>
      <c r="H17" s="21">
        <v>248600</v>
      </c>
      <c r="I17" s="21">
        <v>165638</v>
      </c>
      <c r="J17" s="22" t="s">
        <v>253</v>
      </c>
      <c r="K17" s="21">
        <v>59505</v>
      </c>
      <c r="L17" s="21">
        <v>4725827</v>
      </c>
      <c r="M17" s="20">
        <f t="shared" si="2"/>
        <v>1292199</v>
      </c>
      <c r="N17" s="20">
        <f t="shared" si="3"/>
        <v>48066</v>
      </c>
      <c r="O17" s="21">
        <v>0</v>
      </c>
      <c r="P17" s="21">
        <v>0</v>
      </c>
      <c r="Q17" s="21">
        <v>0</v>
      </c>
      <c r="R17" s="21">
        <v>48045</v>
      </c>
      <c r="S17" s="22" t="s">
        <v>253</v>
      </c>
      <c r="T17" s="21">
        <v>21</v>
      </c>
      <c r="U17" s="21">
        <v>1244133</v>
      </c>
      <c r="V17" s="20">
        <f t="shared" si="4"/>
        <v>6706759</v>
      </c>
      <c r="W17" s="20">
        <f t="shared" si="4"/>
        <v>736799</v>
      </c>
      <c r="X17" s="20">
        <f t="shared" si="4"/>
        <v>208635</v>
      </c>
      <c r="Y17" s="20">
        <f t="shared" si="4"/>
        <v>6355</v>
      </c>
      <c r="Z17" s="20">
        <f t="shared" si="4"/>
        <v>248600</v>
      </c>
      <c r="AA17" s="20">
        <f t="shared" si="4"/>
        <v>213683</v>
      </c>
      <c r="AB17" s="23" t="s">
        <v>253</v>
      </c>
      <c r="AC17" s="20">
        <f t="shared" si="4"/>
        <v>59526</v>
      </c>
      <c r="AD17" s="20">
        <f t="shared" si="4"/>
        <v>5969960</v>
      </c>
    </row>
    <row r="18" spans="1:30" ht="13.5">
      <c r="A18" s="18" t="s">
        <v>85</v>
      </c>
      <c r="B18" s="18" t="s">
        <v>108</v>
      </c>
      <c r="C18" s="19" t="s">
        <v>109</v>
      </c>
      <c r="D18" s="20">
        <f t="shared" si="0"/>
        <v>3533083</v>
      </c>
      <c r="E18" s="20">
        <f t="shared" si="1"/>
        <v>410877</v>
      </c>
      <c r="F18" s="21">
        <v>2670</v>
      </c>
      <c r="G18" s="21">
        <v>365</v>
      </c>
      <c r="H18" s="21">
        <v>0</v>
      </c>
      <c r="I18" s="21">
        <v>158808</v>
      </c>
      <c r="J18" s="22" t="s">
        <v>253</v>
      </c>
      <c r="K18" s="21">
        <v>249034</v>
      </c>
      <c r="L18" s="21">
        <v>3122206</v>
      </c>
      <c r="M18" s="20">
        <f t="shared" si="2"/>
        <v>561199</v>
      </c>
      <c r="N18" s="20">
        <f t="shared" si="3"/>
        <v>19729</v>
      </c>
      <c r="O18" s="21">
        <v>0</v>
      </c>
      <c r="P18" s="21">
        <v>0</v>
      </c>
      <c r="Q18" s="21">
        <v>0</v>
      </c>
      <c r="R18" s="21">
        <v>19729</v>
      </c>
      <c r="S18" s="22" t="s">
        <v>253</v>
      </c>
      <c r="T18" s="21">
        <v>0</v>
      </c>
      <c r="U18" s="21">
        <v>541470</v>
      </c>
      <c r="V18" s="20">
        <f t="shared" si="4"/>
        <v>4094282</v>
      </c>
      <c r="W18" s="20">
        <f t="shared" si="4"/>
        <v>430606</v>
      </c>
      <c r="X18" s="20">
        <f t="shared" si="4"/>
        <v>2670</v>
      </c>
      <c r="Y18" s="20">
        <f t="shared" si="4"/>
        <v>365</v>
      </c>
      <c r="Z18" s="20">
        <f t="shared" si="4"/>
        <v>0</v>
      </c>
      <c r="AA18" s="20">
        <f t="shared" si="4"/>
        <v>178537</v>
      </c>
      <c r="AB18" s="23" t="s">
        <v>253</v>
      </c>
      <c r="AC18" s="20">
        <f t="shared" si="4"/>
        <v>249034</v>
      </c>
      <c r="AD18" s="20">
        <f t="shared" si="4"/>
        <v>3663676</v>
      </c>
    </row>
    <row r="19" spans="1:30" ht="13.5">
      <c r="A19" s="18" t="s">
        <v>85</v>
      </c>
      <c r="B19" s="18" t="s">
        <v>110</v>
      </c>
      <c r="C19" s="19" t="s">
        <v>111</v>
      </c>
      <c r="D19" s="20">
        <f t="shared" si="0"/>
        <v>3784616</v>
      </c>
      <c r="E19" s="20">
        <f t="shared" si="1"/>
        <v>396292</v>
      </c>
      <c r="F19" s="21">
        <v>1270</v>
      </c>
      <c r="G19" s="21">
        <v>286</v>
      </c>
      <c r="H19" s="21">
        <v>89100</v>
      </c>
      <c r="I19" s="21">
        <v>291418</v>
      </c>
      <c r="J19" s="22" t="s">
        <v>253</v>
      </c>
      <c r="K19" s="21">
        <v>14218</v>
      </c>
      <c r="L19" s="21">
        <v>3388324</v>
      </c>
      <c r="M19" s="20">
        <f t="shared" si="2"/>
        <v>1543092</v>
      </c>
      <c r="N19" s="20">
        <f t="shared" si="3"/>
        <v>599863</v>
      </c>
      <c r="O19" s="21">
        <v>0</v>
      </c>
      <c r="P19" s="21">
        <v>0</v>
      </c>
      <c r="Q19" s="21">
        <v>0</v>
      </c>
      <c r="R19" s="21">
        <v>269860</v>
      </c>
      <c r="S19" s="22" t="s">
        <v>253</v>
      </c>
      <c r="T19" s="21">
        <v>330003</v>
      </c>
      <c r="U19" s="21">
        <v>943229</v>
      </c>
      <c r="V19" s="20">
        <f t="shared" si="4"/>
        <v>5327708</v>
      </c>
      <c r="W19" s="20">
        <f t="shared" si="4"/>
        <v>996155</v>
      </c>
      <c r="X19" s="20">
        <f t="shared" si="4"/>
        <v>1270</v>
      </c>
      <c r="Y19" s="20">
        <f t="shared" si="4"/>
        <v>286</v>
      </c>
      <c r="Z19" s="20">
        <f t="shared" si="4"/>
        <v>89100</v>
      </c>
      <c r="AA19" s="20">
        <f t="shared" si="4"/>
        <v>561278</v>
      </c>
      <c r="AB19" s="23" t="s">
        <v>253</v>
      </c>
      <c r="AC19" s="20">
        <f t="shared" si="4"/>
        <v>344221</v>
      </c>
      <c r="AD19" s="20">
        <f t="shared" si="4"/>
        <v>4331553</v>
      </c>
    </row>
    <row r="20" spans="1:30" ht="13.5">
      <c r="A20" s="18" t="s">
        <v>85</v>
      </c>
      <c r="B20" s="18" t="s">
        <v>112</v>
      </c>
      <c r="C20" s="19" t="s">
        <v>113</v>
      </c>
      <c r="D20" s="20">
        <f t="shared" si="0"/>
        <v>1710341</v>
      </c>
      <c r="E20" s="20">
        <f t="shared" si="1"/>
        <v>118383</v>
      </c>
      <c r="F20" s="21">
        <v>0</v>
      </c>
      <c r="G20" s="21">
        <v>51333</v>
      </c>
      <c r="H20" s="21">
        <v>0</v>
      </c>
      <c r="I20" s="21">
        <v>47895</v>
      </c>
      <c r="J20" s="22" t="s">
        <v>253</v>
      </c>
      <c r="K20" s="21">
        <v>19155</v>
      </c>
      <c r="L20" s="21">
        <v>1591958</v>
      </c>
      <c r="M20" s="20">
        <f t="shared" si="2"/>
        <v>287726</v>
      </c>
      <c r="N20" s="20">
        <f t="shared" si="3"/>
        <v>56698</v>
      </c>
      <c r="O20" s="21">
        <v>28314</v>
      </c>
      <c r="P20" s="21">
        <v>28314</v>
      </c>
      <c r="Q20" s="21">
        <v>0</v>
      </c>
      <c r="R20" s="21">
        <v>70</v>
      </c>
      <c r="S20" s="22" t="s">
        <v>253</v>
      </c>
      <c r="T20" s="21">
        <v>0</v>
      </c>
      <c r="U20" s="21">
        <v>231028</v>
      </c>
      <c r="V20" s="20">
        <f t="shared" si="4"/>
        <v>1998067</v>
      </c>
      <c r="W20" s="20">
        <f t="shared" si="4"/>
        <v>175081</v>
      </c>
      <c r="X20" s="20">
        <f t="shared" si="4"/>
        <v>28314</v>
      </c>
      <c r="Y20" s="20">
        <f t="shared" si="4"/>
        <v>79647</v>
      </c>
      <c r="Z20" s="20">
        <f t="shared" si="4"/>
        <v>0</v>
      </c>
      <c r="AA20" s="20">
        <f t="shared" si="4"/>
        <v>47965</v>
      </c>
      <c r="AB20" s="23" t="s">
        <v>253</v>
      </c>
      <c r="AC20" s="20">
        <f t="shared" si="4"/>
        <v>19155</v>
      </c>
      <c r="AD20" s="20">
        <f t="shared" si="4"/>
        <v>1822986</v>
      </c>
    </row>
    <row r="21" spans="1:30" ht="13.5">
      <c r="A21" s="18" t="s">
        <v>85</v>
      </c>
      <c r="B21" s="18" t="s">
        <v>114</v>
      </c>
      <c r="C21" s="19" t="s">
        <v>115</v>
      </c>
      <c r="D21" s="20">
        <f t="shared" si="0"/>
        <v>1658197</v>
      </c>
      <c r="E21" s="20">
        <f t="shared" si="1"/>
        <v>240528</v>
      </c>
      <c r="F21" s="21">
        <v>0</v>
      </c>
      <c r="G21" s="21">
        <v>198</v>
      </c>
      <c r="H21" s="21">
        <v>0</v>
      </c>
      <c r="I21" s="21">
        <v>223112</v>
      </c>
      <c r="J21" s="22" t="s">
        <v>253</v>
      </c>
      <c r="K21" s="21">
        <v>17218</v>
      </c>
      <c r="L21" s="21">
        <v>1417669</v>
      </c>
      <c r="M21" s="20">
        <f t="shared" si="2"/>
        <v>440795</v>
      </c>
      <c r="N21" s="20">
        <f t="shared" si="3"/>
        <v>92498</v>
      </c>
      <c r="O21" s="21">
        <v>0</v>
      </c>
      <c r="P21" s="21">
        <v>0</v>
      </c>
      <c r="Q21" s="21">
        <v>0</v>
      </c>
      <c r="R21" s="21">
        <v>92498</v>
      </c>
      <c r="S21" s="22" t="s">
        <v>253</v>
      </c>
      <c r="T21" s="21">
        <v>0</v>
      </c>
      <c r="U21" s="21">
        <v>348297</v>
      </c>
      <c r="V21" s="20">
        <f t="shared" si="4"/>
        <v>2098992</v>
      </c>
      <c r="W21" s="20">
        <f t="shared" si="4"/>
        <v>333026</v>
      </c>
      <c r="X21" s="20">
        <f t="shared" si="4"/>
        <v>0</v>
      </c>
      <c r="Y21" s="20">
        <f t="shared" si="4"/>
        <v>198</v>
      </c>
      <c r="Z21" s="20">
        <f t="shared" si="4"/>
        <v>0</v>
      </c>
      <c r="AA21" s="20">
        <f t="shared" si="4"/>
        <v>315610</v>
      </c>
      <c r="AB21" s="23" t="s">
        <v>253</v>
      </c>
      <c r="AC21" s="20">
        <f t="shared" si="4"/>
        <v>17218</v>
      </c>
      <c r="AD21" s="20">
        <f t="shared" si="4"/>
        <v>1765966</v>
      </c>
    </row>
    <row r="22" spans="1:30" ht="13.5">
      <c r="A22" s="18" t="s">
        <v>85</v>
      </c>
      <c r="B22" s="18" t="s">
        <v>116</v>
      </c>
      <c r="C22" s="19" t="s">
        <v>117</v>
      </c>
      <c r="D22" s="20">
        <f t="shared" si="0"/>
        <v>3948271</v>
      </c>
      <c r="E22" s="20">
        <f t="shared" si="1"/>
        <v>364820</v>
      </c>
      <c r="F22" s="21">
        <v>4833</v>
      </c>
      <c r="G22" s="21">
        <v>0</v>
      </c>
      <c r="H22" s="21">
        <v>118200</v>
      </c>
      <c r="I22" s="21">
        <v>226787</v>
      </c>
      <c r="J22" s="22" t="s">
        <v>253</v>
      </c>
      <c r="K22" s="21">
        <v>15000</v>
      </c>
      <c r="L22" s="21">
        <v>3583451</v>
      </c>
      <c r="M22" s="20">
        <f t="shared" si="2"/>
        <v>648647</v>
      </c>
      <c r="N22" s="20">
        <f t="shared" si="3"/>
        <v>51143</v>
      </c>
      <c r="O22" s="21">
        <v>0</v>
      </c>
      <c r="P22" s="21">
        <v>0</v>
      </c>
      <c r="Q22" s="21">
        <v>0</v>
      </c>
      <c r="R22" s="21">
        <v>51143</v>
      </c>
      <c r="S22" s="22" t="s">
        <v>253</v>
      </c>
      <c r="T22" s="21">
        <v>0</v>
      </c>
      <c r="U22" s="21">
        <v>597504</v>
      </c>
      <c r="V22" s="20">
        <f t="shared" si="4"/>
        <v>4596918</v>
      </c>
      <c r="W22" s="20">
        <f t="shared" si="4"/>
        <v>415963</v>
      </c>
      <c r="X22" s="20">
        <f t="shared" si="4"/>
        <v>4833</v>
      </c>
      <c r="Y22" s="20">
        <f t="shared" si="4"/>
        <v>0</v>
      </c>
      <c r="Z22" s="20">
        <f t="shared" si="4"/>
        <v>118200</v>
      </c>
      <c r="AA22" s="20">
        <f t="shared" si="4"/>
        <v>277930</v>
      </c>
      <c r="AB22" s="23" t="s">
        <v>253</v>
      </c>
      <c r="AC22" s="20">
        <f t="shared" si="4"/>
        <v>15000</v>
      </c>
      <c r="AD22" s="20">
        <f t="shared" si="4"/>
        <v>4180955</v>
      </c>
    </row>
    <row r="23" spans="1:30" ht="13.5">
      <c r="A23" s="18" t="s">
        <v>85</v>
      </c>
      <c r="B23" s="18" t="s">
        <v>118</v>
      </c>
      <c r="C23" s="19" t="s">
        <v>119</v>
      </c>
      <c r="D23" s="20">
        <f t="shared" si="0"/>
        <v>1481738</v>
      </c>
      <c r="E23" s="20">
        <f t="shared" si="1"/>
        <v>232110</v>
      </c>
      <c r="F23" s="21">
        <v>0</v>
      </c>
      <c r="G23" s="21">
        <v>231</v>
      </c>
      <c r="H23" s="21">
        <v>0</v>
      </c>
      <c r="I23" s="21">
        <v>227905</v>
      </c>
      <c r="J23" s="22" t="s">
        <v>253</v>
      </c>
      <c r="K23" s="21">
        <v>3974</v>
      </c>
      <c r="L23" s="21">
        <v>1249628</v>
      </c>
      <c r="M23" s="20">
        <f t="shared" si="2"/>
        <v>1916336</v>
      </c>
      <c r="N23" s="20">
        <f t="shared" si="3"/>
        <v>1674916</v>
      </c>
      <c r="O23" s="21">
        <v>236768</v>
      </c>
      <c r="P23" s="21">
        <v>5756</v>
      </c>
      <c r="Q23" s="21">
        <v>944400</v>
      </c>
      <c r="R23" s="21">
        <v>487992</v>
      </c>
      <c r="S23" s="22" t="s">
        <v>253</v>
      </c>
      <c r="T23" s="21">
        <v>0</v>
      </c>
      <c r="U23" s="21">
        <v>241420</v>
      </c>
      <c r="V23" s="20">
        <f t="shared" si="4"/>
        <v>3398074</v>
      </c>
      <c r="W23" s="20">
        <f t="shared" si="4"/>
        <v>1907026</v>
      </c>
      <c r="X23" s="20">
        <f t="shared" si="4"/>
        <v>236768</v>
      </c>
      <c r="Y23" s="20">
        <f t="shared" si="4"/>
        <v>5987</v>
      </c>
      <c r="Z23" s="20">
        <f t="shared" si="4"/>
        <v>944400</v>
      </c>
      <c r="AA23" s="20">
        <f t="shared" si="4"/>
        <v>715897</v>
      </c>
      <c r="AB23" s="23" t="s">
        <v>253</v>
      </c>
      <c r="AC23" s="20">
        <f t="shared" si="4"/>
        <v>3974</v>
      </c>
      <c r="AD23" s="20">
        <f t="shared" si="4"/>
        <v>1491048</v>
      </c>
    </row>
    <row r="24" spans="1:30" ht="13.5">
      <c r="A24" s="18" t="s">
        <v>85</v>
      </c>
      <c r="B24" s="18" t="s">
        <v>120</v>
      </c>
      <c r="C24" s="19" t="s">
        <v>121</v>
      </c>
      <c r="D24" s="20">
        <f t="shared" si="0"/>
        <v>2374053</v>
      </c>
      <c r="E24" s="20">
        <f t="shared" si="1"/>
        <v>40395</v>
      </c>
      <c r="F24" s="21">
        <v>0</v>
      </c>
      <c r="G24" s="21">
        <v>1917</v>
      </c>
      <c r="H24" s="21">
        <v>37400</v>
      </c>
      <c r="I24" s="21">
        <v>0</v>
      </c>
      <c r="J24" s="22" t="s">
        <v>253</v>
      </c>
      <c r="K24" s="21">
        <v>1078</v>
      </c>
      <c r="L24" s="21">
        <v>2333658</v>
      </c>
      <c r="M24" s="20">
        <f t="shared" si="2"/>
        <v>623971</v>
      </c>
      <c r="N24" s="20">
        <f t="shared" si="3"/>
        <v>20</v>
      </c>
      <c r="O24" s="21">
        <v>0</v>
      </c>
      <c r="P24" s="21">
        <v>0</v>
      </c>
      <c r="Q24" s="21">
        <v>0</v>
      </c>
      <c r="R24" s="21">
        <v>0</v>
      </c>
      <c r="S24" s="22" t="s">
        <v>253</v>
      </c>
      <c r="T24" s="21">
        <v>20</v>
      </c>
      <c r="U24" s="21">
        <v>623951</v>
      </c>
      <c r="V24" s="20">
        <f t="shared" si="4"/>
        <v>2998024</v>
      </c>
      <c r="W24" s="20">
        <f t="shared" si="4"/>
        <v>40415</v>
      </c>
      <c r="X24" s="20">
        <f t="shared" si="4"/>
        <v>0</v>
      </c>
      <c r="Y24" s="20">
        <f t="shared" si="4"/>
        <v>1917</v>
      </c>
      <c r="Z24" s="20">
        <f t="shared" si="4"/>
        <v>37400</v>
      </c>
      <c r="AA24" s="20">
        <f t="shared" si="4"/>
        <v>0</v>
      </c>
      <c r="AB24" s="23" t="s">
        <v>253</v>
      </c>
      <c r="AC24" s="20">
        <f t="shared" si="4"/>
        <v>1098</v>
      </c>
      <c r="AD24" s="20">
        <f t="shared" si="4"/>
        <v>2957609</v>
      </c>
    </row>
    <row r="25" spans="1:30" ht="13.5">
      <c r="A25" s="18" t="s">
        <v>85</v>
      </c>
      <c r="B25" s="18" t="s">
        <v>122</v>
      </c>
      <c r="C25" s="19" t="s">
        <v>123</v>
      </c>
      <c r="D25" s="20">
        <f t="shared" si="0"/>
        <v>1788252</v>
      </c>
      <c r="E25" s="20">
        <f t="shared" si="1"/>
        <v>170562</v>
      </c>
      <c r="F25" s="21">
        <v>0</v>
      </c>
      <c r="G25" s="21">
        <v>147</v>
      </c>
      <c r="H25" s="21">
        <v>0</v>
      </c>
      <c r="I25" s="21">
        <v>170415</v>
      </c>
      <c r="J25" s="22" t="s">
        <v>253</v>
      </c>
      <c r="K25" s="21">
        <v>0</v>
      </c>
      <c r="L25" s="21">
        <v>1617690</v>
      </c>
      <c r="M25" s="20">
        <f t="shared" si="2"/>
        <v>630279</v>
      </c>
      <c r="N25" s="20">
        <f t="shared" si="3"/>
        <v>85336</v>
      </c>
      <c r="O25" s="21">
        <v>0</v>
      </c>
      <c r="P25" s="21">
        <v>0</v>
      </c>
      <c r="Q25" s="21">
        <v>0</v>
      </c>
      <c r="R25" s="21">
        <v>85336</v>
      </c>
      <c r="S25" s="22" t="s">
        <v>253</v>
      </c>
      <c r="T25" s="21">
        <v>0</v>
      </c>
      <c r="U25" s="21">
        <v>544943</v>
      </c>
      <c r="V25" s="20">
        <f t="shared" si="4"/>
        <v>2418531</v>
      </c>
      <c r="W25" s="20">
        <f t="shared" si="4"/>
        <v>255898</v>
      </c>
      <c r="X25" s="20">
        <f t="shared" si="4"/>
        <v>0</v>
      </c>
      <c r="Y25" s="20">
        <f t="shared" si="4"/>
        <v>147</v>
      </c>
      <c r="Z25" s="20">
        <f t="shared" si="4"/>
        <v>0</v>
      </c>
      <c r="AA25" s="20">
        <f t="shared" si="4"/>
        <v>255751</v>
      </c>
      <c r="AB25" s="23" t="s">
        <v>253</v>
      </c>
      <c r="AC25" s="20">
        <f t="shared" si="4"/>
        <v>0</v>
      </c>
      <c r="AD25" s="20">
        <f t="shared" si="4"/>
        <v>2162633</v>
      </c>
    </row>
    <row r="26" spans="1:30" ht="13.5">
      <c r="A26" s="18" t="s">
        <v>85</v>
      </c>
      <c r="B26" s="18" t="s">
        <v>124</v>
      </c>
      <c r="C26" s="19" t="s">
        <v>125</v>
      </c>
      <c r="D26" s="20">
        <f t="shared" si="0"/>
        <v>2151348</v>
      </c>
      <c r="E26" s="20">
        <f t="shared" si="1"/>
        <v>271</v>
      </c>
      <c r="F26" s="21">
        <v>0</v>
      </c>
      <c r="G26" s="21">
        <v>226</v>
      </c>
      <c r="H26" s="21">
        <v>0</v>
      </c>
      <c r="I26" s="21">
        <v>0</v>
      </c>
      <c r="J26" s="22" t="s">
        <v>253</v>
      </c>
      <c r="K26" s="21">
        <v>45</v>
      </c>
      <c r="L26" s="21">
        <v>2151077</v>
      </c>
      <c r="M26" s="20">
        <f t="shared" si="2"/>
        <v>404087</v>
      </c>
      <c r="N26" s="20">
        <f t="shared" si="3"/>
        <v>20</v>
      </c>
      <c r="O26" s="21">
        <v>0</v>
      </c>
      <c r="P26" s="21">
        <v>0</v>
      </c>
      <c r="Q26" s="21">
        <v>0</v>
      </c>
      <c r="R26" s="21">
        <v>0</v>
      </c>
      <c r="S26" s="22" t="s">
        <v>253</v>
      </c>
      <c r="T26" s="21">
        <v>20</v>
      </c>
      <c r="U26" s="21">
        <v>404067</v>
      </c>
      <c r="V26" s="20">
        <f t="shared" si="4"/>
        <v>2555435</v>
      </c>
      <c r="W26" s="20">
        <f t="shared" si="4"/>
        <v>291</v>
      </c>
      <c r="X26" s="20">
        <f t="shared" si="4"/>
        <v>0</v>
      </c>
      <c r="Y26" s="20">
        <f t="shared" si="4"/>
        <v>226</v>
      </c>
      <c r="Z26" s="20">
        <f t="shared" si="4"/>
        <v>0</v>
      </c>
      <c r="AA26" s="20">
        <f t="shared" si="4"/>
        <v>0</v>
      </c>
      <c r="AB26" s="23" t="s">
        <v>253</v>
      </c>
      <c r="AC26" s="20">
        <f t="shared" si="4"/>
        <v>65</v>
      </c>
      <c r="AD26" s="20">
        <f t="shared" si="4"/>
        <v>2555144</v>
      </c>
    </row>
    <row r="27" spans="1:30" ht="13.5">
      <c r="A27" s="18" t="s">
        <v>85</v>
      </c>
      <c r="B27" s="18" t="s">
        <v>126</v>
      </c>
      <c r="C27" s="19" t="s">
        <v>127</v>
      </c>
      <c r="D27" s="20">
        <f t="shared" si="0"/>
        <v>3055195</v>
      </c>
      <c r="E27" s="20">
        <f t="shared" si="1"/>
        <v>1000609</v>
      </c>
      <c r="F27" s="21">
        <v>465609</v>
      </c>
      <c r="G27" s="21">
        <v>3514</v>
      </c>
      <c r="H27" s="21">
        <v>471200</v>
      </c>
      <c r="I27" s="21">
        <v>31742</v>
      </c>
      <c r="J27" s="22" t="s">
        <v>253</v>
      </c>
      <c r="K27" s="21">
        <v>28544</v>
      </c>
      <c r="L27" s="21">
        <v>2054586</v>
      </c>
      <c r="M27" s="20">
        <f t="shared" si="2"/>
        <v>61643</v>
      </c>
      <c r="N27" s="20">
        <f t="shared" si="3"/>
        <v>2871</v>
      </c>
      <c r="O27" s="21">
        <v>0</v>
      </c>
      <c r="P27" s="21">
        <v>0</v>
      </c>
      <c r="Q27" s="21">
        <v>0</v>
      </c>
      <c r="R27" s="21">
        <v>2848</v>
      </c>
      <c r="S27" s="22" t="s">
        <v>253</v>
      </c>
      <c r="T27" s="21">
        <v>23</v>
      </c>
      <c r="U27" s="21">
        <v>58772</v>
      </c>
      <c r="V27" s="20">
        <f t="shared" si="4"/>
        <v>3116838</v>
      </c>
      <c r="W27" s="20">
        <f t="shared" si="4"/>
        <v>1003480</v>
      </c>
      <c r="X27" s="20">
        <f t="shared" si="4"/>
        <v>465609</v>
      </c>
      <c r="Y27" s="20">
        <f t="shared" si="4"/>
        <v>3514</v>
      </c>
      <c r="Z27" s="20">
        <f t="shared" si="4"/>
        <v>471200</v>
      </c>
      <c r="AA27" s="20">
        <f t="shared" si="4"/>
        <v>34590</v>
      </c>
      <c r="AB27" s="23" t="s">
        <v>253</v>
      </c>
      <c r="AC27" s="20">
        <f t="shared" si="4"/>
        <v>28567</v>
      </c>
      <c r="AD27" s="20">
        <f t="shared" si="4"/>
        <v>2113358</v>
      </c>
    </row>
    <row r="28" spans="1:30" ht="13.5">
      <c r="A28" s="18" t="s">
        <v>85</v>
      </c>
      <c r="B28" s="18" t="s">
        <v>128</v>
      </c>
      <c r="C28" s="19" t="s">
        <v>129</v>
      </c>
      <c r="D28" s="20">
        <f t="shared" si="0"/>
        <v>1110116</v>
      </c>
      <c r="E28" s="20">
        <f t="shared" si="1"/>
        <v>60098</v>
      </c>
      <c r="F28" s="21">
        <v>0</v>
      </c>
      <c r="G28" s="21">
        <v>118</v>
      </c>
      <c r="H28" s="21">
        <v>0</v>
      </c>
      <c r="I28" s="21">
        <v>59980</v>
      </c>
      <c r="J28" s="22" t="s">
        <v>253</v>
      </c>
      <c r="K28" s="21">
        <v>0</v>
      </c>
      <c r="L28" s="21">
        <v>1050018</v>
      </c>
      <c r="M28" s="20">
        <f t="shared" si="2"/>
        <v>350036</v>
      </c>
      <c r="N28" s="20">
        <f t="shared" si="3"/>
        <v>30</v>
      </c>
      <c r="O28" s="21">
        <v>0</v>
      </c>
      <c r="P28" s="21">
        <v>0</v>
      </c>
      <c r="Q28" s="21">
        <v>0</v>
      </c>
      <c r="R28" s="21">
        <v>0</v>
      </c>
      <c r="S28" s="22" t="s">
        <v>253</v>
      </c>
      <c r="T28" s="21">
        <v>30</v>
      </c>
      <c r="U28" s="21">
        <v>350006</v>
      </c>
      <c r="V28" s="20">
        <f t="shared" si="4"/>
        <v>1460152</v>
      </c>
      <c r="W28" s="20">
        <f t="shared" si="4"/>
        <v>60128</v>
      </c>
      <c r="X28" s="20">
        <f t="shared" si="4"/>
        <v>0</v>
      </c>
      <c r="Y28" s="20">
        <f t="shared" si="4"/>
        <v>118</v>
      </c>
      <c r="Z28" s="20">
        <f t="shared" si="4"/>
        <v>0</v>
      </c>
      <c r="AA28" s="20">
        <f t="shared" si="4"/>
        <v>59980</v>
      </c>
      <c r="AB28" s="23" t="s">
        <v>253</v>
      </c>
      <c r="AC28" s="20">
        <f t="shared" si="4"/>
        <v>30</v>
      </c>
      <c r="AD28" s="20">
        <f t="shared" si="4"/>
        <v>1400024</v>
      </c>
    </row>
    <row r="29" spans="1:30" ht="13.5">
      <c r="A29" s="18" t="s">
        <v>85</v>
      </c>
      <c r="B29" s="18" t="s">
        <v>130</v>
      </c>
      <c r="C29" s="19" t="s">
        <v>131</v>
      </c>
      <c r="D29" s="20">
        <f t="shared" si="0"/>
        <v>1431558</v>
      </c>
      <c r="E29" s="20">
        <f t="shared" si="1"/>
        <v>11959</v>
      </c>
      <c r="F29" s="21">
        <v>0</v>
      </c>
      <c r="G29" s="21">
        <v>4519</v>
      </c>
      <c r="H29" s="21">
        <v>0</v>
      </c>
      <c r="I29" s="21">
        <v>7440</v>
      </c>
      <c r="J29" s="22" t="s">
        <v>253</v>
      </c>
      <c r="K29" s="21">
        <v>0</v>
      </c>
      <c r="L29" s="21">
        <v>1419599</v>
      </c>
      <c r="M29" s="20">
        <f t="shared" si="2"/>
        <v>444643</v>
      </c>
      <c r="N29" s="20">
        <f t="shared" si="3"/>
        <v>0</v>
      </c>
      <c r="O29" s="21">
        <v>0</v>
      </c>
      <c r="P29" s="21">
        <v>0</v>
      </c>
      <c r="Q29" s="21">
        <v>0</v>
      </c>
      <c r="R29" s="21">
        <v>0</v>
      </c>
      <c r="S29" s="22" t="s">
        <v>253</v>
      </c>
      <c r="T29" s="21">
        <v>0</v>
      </c>
      <c r="U29" s="21">
        <v>444643</v>
      </c>
      <c r="V29" s="20">
        <f t="shared" si="4"/>
        <v>1876201</v>
      </c>
      <c r="W29" s="20">
        <f t="shared" si="4"/>
        <v>11959</v>
      </c>
      <c r="X29" s="20">
        <f t="shared" si="4"/>
        <v>0</v>
      </c>
      <c r="Y29" s="20">
        <f t="shared" si="4"/>
        <v>4519</v>
      </c>
      <c r="Z29" s="20">
        <f t="shared" si="4"/>
        <v>0</v>
      </c>
      <c r="AA29" s="20">
        <f t="shared" si="4"/>
        <v>7440</v>
      </c>
      <c r="AB29" s="23" t="s">
        <v>253</v>
      </c>
      <c r="AC29" s="20">
        <f t="shared" si="4"/>
        <v>0</v>
      </c>
      <c r="AD29" s="20">
        <f t="shared" si="4"/>
        <v>1864242</v>
      </c>
    </row>
    <row r="30" spans="1:30" ht="13.5">
      <c r="A30" s="18" t="s">
        <v>85</v>
      </c>
      <c r="B30" s="18" t="s">
        <v>132</v>
      </c>
      <c r="C30" s="19" t="s">
        <v>133</v>
      </c>
      <c r="D30" s="20">
        <f t="shared" si="0"/>
        <v>5338720</v>
      </c>
      <c r="E30" s="20">
        <f t="shared" si="1"/>
        <v>2998356</v>
      </c>
      <c r="F30" s="21">
        <v>1446695</v>
      </c>
      <c r="G30" s="21">
        <v>16215</v>
      </c>
      <c r="H30" s="21">
        <v>1496700</v>
      </c>
      <c r="I30" s="21">
        <v>36182</v>
      </c>
      <c r="J30" s="22" t="s">
        <v>253</v>
      </c>
      <c r="K30" s="21">
        <v>2564</v>
      </c>
      <c r="L30" s="21">
        <v>2340364</v>
      </c>
      <c r="M30" s="20">
        <f t="shared" si="2"/>
        <v>371103</v>
      </c>
      <c r="N30" s="20">
        <f t="shared" si="3"/>
        <v>110142</v>
      </c>
      <c r="O30" s="21">
        <v>0</v>
      </c>
      <c r="P30" s="21">
        <v>0</v>
      </c>
      <c r="Q30" s="21">
        <v>0</v>
      </c>
      <c r="R30" s="21">
        <v>110097</v>
      </c>
      <c r="S30" s="22" t="s">
        <v>253</v>
      </c>
      <c r="T30" s="21">
        <v>45</v>
      </c>
      <c r="U30" s="21">
        <v>260961</v>
      </c>
      <c r="V30" s="20">
        <f t="shared" si="4"/>
        <v>5709823</v>
      </c>
      <c r="W30" s="20">
        <f t="shared" si="4"/>
        <v>3108498</v>
      </c>
      <c r="X30" s="20">
        <f t="shared" si="4"/>
        <v>1446695</v>
      </c>
      <c r="Y30" s="20">
        <f t="shared" si="4"/>
        <v>16215</v>
      </c>
      <c r="Z30" s="20">
        <f t="shared" si="4"/>
        <v>1496700</v>
      </c>
      <c r="AA30" s="20">
        <f t="shared" si="4"/>
        <v>146279</v>
      </c>
      <c r="AB30" s="23" t="s">
        <v>253</v>
      </c>
      <c r="AC30" s="20">
        <f t="shared" si="4"/>
        <v>2609</v>
      </c>
      <c r="AD30" s="20">
        <f t="shared" si="4"/>
        <v>2601325</v>
      </c>
    </row>
    <row r="31" spans="1:30" ht="13.5">
      <c r="A31" s="18" t="s">
        <v>85</v>
      </c>
      <c r="B31" s="18" t="s">
        <v>134</v>
      </c>
      <c r="C31" s="19" t="s">
        <v>135</v>
      </c>
      <c r="D31" s="20">
        <f t="shared" si="0"/>
        <v>3535756</v>
      </c>
      <c r="E31" s="20">
        <f t="shared" si="1"/>
        <v>590621</v>
      </c>
      <c r="F31" s="21">
        <v>469129</v>
      </c>
      <c r="G31" s="21">
        <v>0</v>
      </c>
      <c r="H31" s="21">
        <v>0</v>
      </c>
      <c r="I31" s="21">
        <v>117293</v>
      </c>
      <c r="J31" s="22" t="s">
        <v>253</v>
      </c>
      <c r="K31" s="21">
        <v>4199</v>
      </c>
      <c r="L31" s="21">
        <v>2945135</v>
      </c>
      <c r="M31" s="20">
        <f t="shared" si="2"/>
        <v>227246</v>
      </c>
      <c r="N31" s="20">
        <f t="shared" si="3"/>
        <v>18900</v>
      </c>
      <c r="O31" s="21">
        <v>0</v>
      </c>
      <c r="P31" s="21">
        <v>0</v>
      </c>
      <c r="Q31" s="21">
        <v>0</v>
      </c>
      <c r="R31" s="21">
        <v>18630</v>
      </c>
      <c r="S31" s="22" t="s">
        <v>253</v>
      </c>
      <c r="T31" s="21">
        <v>270</v>
      </c>
      <c r="U31" s="21">
        <v>208346</v>
      </c>
      <c r="V31" s="20">
        <f t="shared" si="4"/>
        <v>3763002</v>
      </c>
      <c r="W31" s="20">
        <f t="shared" si="4"/>
        <v>609521</v>
      </c>
      <c r="X31" s="20">
        <f t="shared" si="4"/>
        <v>469129</v>
      </c>
      <c r="Y31" s="20">
        <f t="shared" si="4"/>
        <v>0</v>
      </c>
      <c r="Z31" s="20">
        <f t="shared" si="4"/>
        <v>0</v>
      </c>
      <c r="AA31" s="20">
        <f t="shared" si="4"/>
        <v>135923</v>
      </c>
      <c r="AB31" s="23" t="s">
        <v>253</v>
      </c>
      <c r="AC31" s="20">
        <f t="shared" si="4"/>
        <v>4469</v>
      </c>
      <c r="AD31" s="20">
        <f t="shared" si="4"/>
        <v>3153481</v>
      </c>
    </row>
    <row r="32" spans="1:30" ht="13.5">
      <c r="A32" s="18" t="s">
        <v>85</v>
      </c>
      <c r="B32" s="18" t="s">
        <v>136</v>
      </c>
      <c r="C32" s="19" t="s">
        <v>137</v>
      </c>
      <c r="D32" s="20">
        <f t="shared" si="0"/>
        <v>1356922</v>
      </c>
      <c r="E32" s="20">
        <f t="shared" si="1"/>
        <v>174</v>
      </c>
      <c r="F32" s="21">
        <v>0</v>
      </c>
      <c r="G32" s="21">
        <v>114</v>
      </c>
      <c r="H32" s="21">
        <v>0</v>
      </c>
      <c r="I32" s="21">
        <v>60</v>
      </c>
      <c r="J32" s="22" t="s">
        <v>253</v>
      </c>
      <c r="K32" s="21">
        <v>0</v>
      </c>
      <c r="L32" s="21">
        <v>1356748</v>
      </c>
      <c r="M32" s="20">
        <f t="shared" si="2"/>
        <v>241314</v>
      </c>
      <c r="N32" s="20">
        <f t="shared" si="3"/>
        <v>17637</v>
      </c>
      <c r="O32" s="21">
        <v>0</v>
      </c>
      <c r="P32" s="21">
        <v>0</v>
      </c>
      <c r="Q32" s="21">
        <v>0</v>
      </c>
      <c r="R32" s="21">
        <v>17637</v>
      </c>
      <c r="S32" s="22" t="s">
        <v>253</v>
      </c>
      <c r="T32" s="21">
        <v>0</v>
      </c>
      <c r="U32" s="21">
        <v>223677</v>
      </c>
      <c r="V32" s="20">
        <f aca="true" t="shared" si="5" ref="V32:AD52">D32+M32</f>
        <v>1598236</v>
      </c>
      <c r="W32" s="20">
        <f t="shared" si="5"/>
        <v>17811</v>
      </c>
      <c r="X32" s="20">
        <f t="shared" si="5"/>
        <v>0</v>
      </c>
      <c r="Y32" s="20">
        <f t="shared" si="5"/>
        <v>114</v>
      </c>
      <c r="Z32" s="20">
        <f t="shared" si="5"/>
        <v>0</v>
      </c>
      <c r="AA32" s="20">
        <f t="shared" si="5"/>
        <v>17697</v>
      </c>
      <c r="AB32" s="23" t="s">
        <v>253</v>
      </c>
      <c r="AC32" s="20">
        <f aca="true" t="shared" si="6" ref="AC32:AD51">K32+T32</f>
        <v>0</v>
      </c>
      <c r="AD32" s="20">
        <f t="shared" si="6"/>
        <v>1580425</v>
      </c>
    </row>
    <row r="33" spans="1:30" ht="13.5">
      <c r="A33" s="18" t="s">
        <v>85</v>
      </c>
      <c r="B33" s="18" t="s">
        <v>138</v>
      </c>
      <c r="C33" s="19" t="s">
        <v>139</v>
      </c>
      <c r="D33" s="20">
        <f t="shared" si="0"/>
        <v>1036765</v>
      </c>
      <c r="E33" s="20">
        <f t="shared" si="1"/>
        <v>8987</v>
      </c>
      <c r="F33" s="21">
        <v>0</v>
      </c>
      <c r="G33" s="21">
        <v>124</v>
      </c>
      <c r="H33" s="21">
        <v>0</v>
      </c>
      <c r="I33" s="21">
        <v>4726</v>
      </c>
      <c r="J33" s="22" t="s">
        <v>253</v>
      </c>
      <c r="K33" s="21">
        <v>4137</v>
      </c>
      <c r="L33" s="21">
        <v>1027778</v>
      </c>
      <c r="M33" s="20">
        <f t="shared" si="2"/>
        <v>208546</v>
      </c>
      <c r="N33" s="20">
        <f t="shared" si="3"/>
        <v>0</v>
      </c>
      <c r="O33" s="21">
        <v>0</v>
      </c>
      <c r="P33" s="21">
        <v>0</v>
      </c>
      <c r="Q33" s="21">
        <v>0</v>
      </c>
      <c r="R33" s="21">
        <v>0</v>
      </c>
      <c r="S33" s="22" t="s">
        <v>253</v>
      </c>
      <c r="T33" s="21">
        <v>0</v>
      </c>
      <c r="U33" s="21">
        <v>208546</v>
      </c>
      <c r="V33" s="20">
        <f t="shared" si="5"/>
        <v>1245311</v>
      </c>
      <c r="W33" s="20">
        <f t="shared" si="5"/>
        <v>8987</v>
      </c>
      <c r="X33" s="20">
        <f t="shared" si="5"/>
        <v>0</v>
      </c>
      <c r="Y33" s="20">
        <f t="shared" si="5"/>
        <v>124</v>
      </c>
      <c r="Z33" s="20">
        <f t="shared" si="5"/>
        <v>0</v>
      </c>
      <c r="AA33" s="20">
        <f t="shared" si="5"/>
        <v>4726</v>
      </c>
      <c r="AB33" s="23" t="s">
        <v>253</v>
      </c>
      <c r="AC33" s="20">
        <f t="shared" si="6"/>
        <v>4137</v>
      </c>
      <c r="AD33" s="20">
        <f t="shared" si="6"/>
        <v>1236324</v>
      </c>
    </row>
    <row r="34" spans="1:30" ht="13.5">
      <c r="A34" s="18" t="s">
        <v>85</v>
      </c>
      <c r="B34" s="18" t="s">
        <v>140</v>
      </c>
      <c r="C34" s="19" t="s">
        <v>141</v>
      </c>
      <c r="D34" s="20">
        <f aca="true" t="shared" si="7" ref="D34:D62">E34+L34</f>
        <v>7001354</v>
      </c>
      <c r="E34" s="20">
        <f aca="true" t="shared" si="8" ref="E34:E62">F34+G34+H34+I34+K34</f>
        <v>14706</v>
      </c>
      <c r="F34" s="21">
        <v>0</v>
      </c>
      <c r="G34" s="21">
        <v>0</v>
      </c>
      <c r="H34" s="21">
        <v>0</v>
      </c>
      <c r="I34" s="21">
        <v>4106</v>
      </c>
      <c r="J34" s="22" t="s">
        <v>253</v>
      </c>
      <c r="K34" s="21">
        <v>10600</v>
      </c>
      <c r="L34" s="21">
        <v>6986648</v>
      </c>
      <c r="M34" s="20">
        <f aca="true" t="shared" si="9" ref="M34:M62">N34+U34</f>
        <v>1833433</v>
      </c>
      <c r="N34" s="20">
        <f aca="true" t="shared" si="10" ref="N34:N62">O34+P34+Q34+R34+T34</f>
        <v>238468</v>
      </c>
      <c r="O34" s="21">
        <v>0</v>
      </c>
      <c r="P34" s="21">
        <v>0</v>
      </c>
      <c r="Q34" s="21">
        <v>0</v>
      </c>
      <c r="R34" s="21">
        <v>238468</v>
      </c>
      <c r="S34" s="22" t="s">
        <v>253</v>
      </c>
      <c r="T34" s="21">
        <v>0</v>
      </c>
      <c r="U34" s="21">
        <v>1594965</v>
      </c>
      <c r="V34" s="20">
        <f t="shared" si="5"/>
        <v>8834787</v>
      </c>
      <c r="W34" s="20">
        <f t="shared" si="5"/>
        <v>253174</v>
      </c>
      <c r="X34" s="20">
        <f t="shared" si="5"/>
        <v>0</v>
      </c>
      <c r="Y34" s="20">
        <f t="shared" si="5"/>
        <v>0</v>
      </c>
      <c r="Z34" s="20">
        <f t="shared" si="5"/>
        <v>0</v>
      </c>
      <c r="AA34" s="20">
        <f t="shared" si="5"/>
        <v>242574</v>
      </c>
      <c r="AB34" s="23" t="s">
        <v>253</v>
      </c>
      <c r="AC34" s="20">
        <f t="shared" si="6"/>
        <v>10600</v>
      </c>
      <c r="AD34" s="20">
        <f t="shared" si="6"/>
        <v>8581613</v>
      </c>
    </row>
    <row r="35" spans="1:30" ht="13.5">
      <c r="A35" s="18" t="s">
        <v>85</v>
      </c>
      <c r="B35" s="18" t="s">
        <v>142</v>
      </c>
      <c r="C35" s="19" t="s">
        <v>143</v>
      </c>
      <c r="D35" s="20">
        <f t="shared" si="7"/>
        <v>853531</v>
      </c>
      <c r="E35" s="20">
        <f t="shared" si="8"/>
        <v>69</v>
      </c>
      <c r="F35" s="21">
        <v>0</v>
      </c>
      <c r="G35" s="21">
        <v>0</v>
      </c>
      <c r="H35" s="21">
        <v>0</v>
      </c>
      <c r="I35" s="21">
        <v>0</v>
      </c>
      <c r="J35" s="22" t="s">
        <v>253</v>
      </c>
      <c r="K35" s="21">
        <v>69</v>
      </c>
      <c r="L35" s="21">
        <v>853462</v>
      </c>
      <c r="M35" s="20">
        <f t="shared" si="9"/>
        <v>351202</v>
      </c>
      <c r="N35" s="20">
        <f t="shared" si="10"/>
        <v>85912</v>
      </c>
      <c r="O35" s="21">
        <v>0</v>
      </c>
      <c r="P35" s="21">
        <v>0</v>
      </c>
      <c r="Q35" s="21">
        <v>0</v>
      </c>
      <c r="R35" s="21">
        <v>85894</v>
      </c>
      <c r="S35" s="22" t="s">
        <v>253</v>
      </c>
      <c r="T35" s="21">
        <v>18</v>
      </c>
      <c r="U35" s="21">
        <v>265290</v>
      </c>
      <c r="V35" s="20">
        <f t="shared" si="5"/>
        <v>1204733</v>
      </c>
      <c r="W35" s="20">
        <f t="shared" si="5"/>
        <v>85981</v>
      </c>
      <c r="X35" s="20">
        <f t="shared" si="5"/>
        <v>0</v>
      </c>
      <c r="Y35" s="20">
        <f t="shared" si="5"/>
        <v>0</v>
      </c>
      <c r="Z35" s="20">
        <f t="shared" si="5"/>
        <v>0</v>
      </c>
      <c r="AA35" s="20">
        <f t="shared" si="5"/>
        <v>85894</v>
      </c>
      <c r="AB35" s="23" t="s">
        <v>253</v>
      </c>
      <c r="AC35" s="20">
        <f t="shared" si="6"/>
        <v>87</v>
      </c>
      <c r="AD35" s="20">
        <f t="shared" si="6"/>
        <v>1118752</v>
      </c>
    </row>
    <row r="36" spans="1:30" ht="13.5">
      <c r="A36" s="18" t="s">
        <v>85</v>
      </c>
      <c r="B36" s="18" t="s">
        <v>144</v>
      </c>
      <c r="C36" s="19" t="s">
        <v>145</v>
      </c>
      <c r="D36" s="20">
        <f t="shared" si="7"/>
        <v>1223106</v>
      </c>
      <c r="E36" s="20">
        <f t="shared" si="8"/>
        <v>233354</v>
      </c>
      <c r="F36" s="21">
        <v>0</v>
      </c>
      <c r="G36" s="21">
        <v>0</v>
      </c>
      <c r="H36" s="21">
        <v>160600</v>
      </c>
      <c r="I36" s="21">
        <v>72245</v>
      </c>
      <c r="J36" s="22" t="s">
        <v>253</v>
      </c>
      <c r="K36" s="21">
        <v>509</v>
      </c>
      <c r="L36" s="21">
        <v>989752</v>
      </c>
      <c r="M36" s="20">
        <f t="shared" si="9"/>
        <v>866354</v>
      </c>
      <c r="N36" s="20">
        <f t="shared" si="10"/>
        <v>740336</v>
      </c>
      <c r="O36" s="21">
        <v>0</v>
      </c>
      <c r="P36" s="21">
        <v>0</v>
      </c>
      <c r="Q36" s="21">
        <v>723000</v>
      </c>
      <c r="R36" s="21">
        <v>16827</v>
      </c>
      <c r="S36" s="22" t="s">
        <v>253</v>
      </c>
      <c r="T36" s="21">
        <v>509</v>
      </c>
      <c r="U36" s="21">
        <v>126018</v>
      </c>
      <c r="V36" s="20">
        <f t="shared" si="5"/>
        <v>2089460</v>
      </c>
      <c r="W36" s="20">
        <f t="shared" si="5"/>
        <v>973690</v>
      </c>
      <c r="X36" s="20">
        <f t="shared" si="5"/>
        <v>0</v>
      </c>
      <c r="Y36" s="20">
        <f t="shared" si="5"/>
        <v>0</v>
      </c>
      <c r="Z36" s="20">
        <f t="shared" si="5"/>
        <v>883600</v>
      </c>
      <c r="AA36" s="20">
        <f t="shared" si="5"/>
        <v>89072</v>
      </c>
      <c r="AB36" s="23" t="s">
        <v>253</v>
      </c>
      <c r="AC36" s="20">
        <f t="shared" si="6"/>
        <v>1018</v>
      </c>
      <c r="AD36" s="20">
        <f t="shared" si="6"/>
        <v>1115770</v>
      </c>
    </row>
    <row r="37" spans="1:30" ht="13.5">
      <c r="A37" s="18" t="s">
        <v>85</v>
      </c>
      <c r="B37" s="18" t="s">
        <v>146</v>
      </c>
      <c r="C37" s="19" t="s">
        <v>147</v>
      </c>
      <c r="D37" s="20">
        <f t="shared" si="7"/>
        <v>1208474</v>
      </c>
      <c r="E37" s="20">
        <f t="shared" si="8"/>
        <v>26852</v>
      </c>
      <c r="F37" s="21">
        <v>0</v>
      </c>
      <c r="G37" s="21">
        <v>1193</v>
      </c>
      <c r="H37" s="21">
        <v>0</v>
      </c>
      <c r="I37" s="21">
        <v>10905</v>
      </c>
      <c r="J37" s="22" t="s">
        <v>253</v>
      </c>
      <c r="K37" s="21">
        <v>14754</v>
      </c>
      <c r="L37" s="21">
        <v>1181622</v>
      </c>
      <c r="M37" s="20">
        <f t="shared" si="9"/>
        <v>239019</v>
      </c>
      <c r="N37" s="20">
        <f t="shared" si="10"/>
        <v>18823</v>
      </c>
      <c r="O37" s="21">
        <v>0</v>
      </c>
      <c r="P37" s="21">
        <v>1858</v>
      </c>
      <c r="Q37" s="21">
        <v>0</v>
      </c>
      <c r="R37" s="21">
        <v>16965</v>
      </c>
      <c r="S37" s="22" t="s">
        <v>253</v>
      </c>
      <c r="T37" s="21">
        <v>0</v>
      </c>
      <c r="U37" s="21">
        <v>220196</v>
      </c>
      <c r="V37" s="20">
        <f t="shared" si="5"/>
        <v>1447493</v>
      </c>
      <c r="W37" s="20">
        <f t="shared" si="5"/>
        <v>45675</v>
      </c>
      <c r="X37" s="20">
        <f t="shared" si="5"/>
        <v>0</v>
      </c>
      <c r="Y37" s="20">
        <f t="shared" si="5"/>
        <v>3051</v>
      </c>
      <c r="Z37" s="20">
        <f t="shared" si="5"/>
        <v>0</v>
      </c>
      <c r="AA37" s="20">
        <f t="shared" si="5"/>
        <v>27870</v>
      </c>
      <c r="AB37" s="23" t="s">
        <v>253</v>
      </c>
      <c r="AC37" s="20">
        <f t="shared" si="6"/>
        <v>14754</v>
      </c>
      <c r="AD37" s="20">
        <f t="shared" si="6"/>
        <v>1401818</v>
      </c>
    </row>
    <row r="38" spans="1:30" ht="13.5">
      <c r="A38" s="18" t="s">
        <v>85</v>
      </c>
      <c r="B38" s="18" t="s">
        <v>148</v>
      </c>
      <c r="C38" s="19" t="s">
        <v>149</v>
      </c>
      <c r="D38" s="20">
        <f t="shared" si="7"/>
        <v>690821</v>
      </c>
      <c r="E38" s="20">
        <f t="shared" si="8"/>
        <v>514</v>
      </c>
      <c r="F38" s="21">
        <v>0</v>
      </c>
      <c r="G38" s="21">
        <v>114</v>
      </c>
      <c r="H38" s="21">
        <v>0</v>
      </c>
      <c r="I38" s="21">
        <v>400</v>
      </c>
      <c r="J38" s="22" t="s">
        <v>253</v>
      </c>
      <c r="K38" s="21">
        <v>0</v>
      </c>
      <c r="L38" s="21">
        <v>690307</v>
      </c>
      <c r="M38" s="20">
        <f t="shared" si="9"/>
        <v>80894</v>
      </c>
      <c r="N38" s="20">
        <f t="shared" si="10"/>
        <v>1643</v>
      </c>
      <c r="O38" s="21">
        <v>0</v>
      </c>
      <c r="P38" s="21">
        <v>0</v>
      </c>
      <c r="Q38" s="21">
        <v>0</v>
      </c>
      <c r="R38" s="21">
        <v>1643</v>
      </c>
      <c r="S38" s="22" t="s">
        <v>253</v>
      </c>
      <c r="T38" s="21">
        <v>0</v>
      </c>
      <c r="U38" s="21">
        <v>79251</v>
      </c>
      <c r="V38" s="20">
        <f t="shared" si="5"/>
        <v>771715</v>
      </c>
      <c r="W38" s="20">
        <f t="shared" si="5"/>
        <v>2157</v>
      </c>
      <c r="X38" s="20">
        <f t="shared" si="5"/>
        <v>0</v>
      </c>
      <c r="Y38" s="20">
        <f t="shared" si="5"/>
        <v>114</v>
      </c>
      <c r="Z38" s="20">
        <f t="shared" si="5"/>
        <v>0</v>
      </c>
      <c r="AA38" s="20">
        <f t="shared" si="5"/>
        <v>2043</v>
      </c>
      <c r="AB38" s="23" t="s">
        <v>253</v>
      </c>
      <c r="AC38" s="20">
        <f t="shared" si="6"/>
        <v>0</v>
      </c>
      <c r="AD38" s="20">
        <f t="shared" si="6"/>
        <v>769558</v>
      </c>
    </row>
    <row r="39" spans="1:30" ht="13.5">
      <c r="A39" s="18" t="s">
        <v>85</v>
      </c>
      <c r="B39" s="18" t="s">
        <v>150</v>
      </c>
      <c r="C39" s="19" t="s">
        <v>151</v>
      </c>
      <c r="D39" s="20">
        <f t="shared" si="7"/>
        <v>822602</v>
      </c>
      <c r="E39" s="20">
        <f t="shared" si="8"/>
        <v>16065</v>
      </c>
      <c r="F39" s="21">
        <v>0</v>
      </c>
      <c r="G39" s="21">
        <v>0</v>
      </c>
      <c r="H39" s="21">
        <v>15200</v>
      </c>
      <c r="I39" s="21">
        <v>0</v>
      </c>
      <c r="J39" s="22" t="s">
        <v>253</v>
      </c>
      <c r="K39" s="21">
        <v>865</v>
      </c>
      <c r="L39" s="21">
        <v>806537</v>
      </c>
      <c r="M39" s="20">
        <f t="shared" si="9"/>
        <v>432815</v>
      </c>
      <c r="N39" s="20">
        <f t="shared" si="10"/>
        <v>120</v>
      </c>
      <c r="O39" s="21">
        <v>0</v>
      </c>
      <c r="P39" s="21">
        <v>0</v>
      </c>
      <c r="Q39" s="21">
        <v>0</v>
      </c>
      <c r="R39" s="21">
        <v>0</v>
      </c>
      <c r="S39" s="22" t="s">
        <v>253</v>
      </c>
      <c r="T39" s="21">
        <v>120</v>
      </c>
      <c r="U39" s="21">
        <v>432695</v>
      </c>
      <c r="V39" s="20">
        <f t="shared" si="5"/>
        <v>1255417</v>
      </c>
      <c r="W39" s="20">
        <f t="shared" si="5"/>
        <v>16185</v>
      </c>
      <c r="X39" s="20">
        <f t="shared" si="5"/>
        <v>0</v>
      </c>
      <c r="Y39" s="20">
        <f t="shared" si="5"/>
        <v>0</v>
      </c>
      <c r="Z39" s="20">
        <f t="shared" si="5"/>
        <v>15200</v>
      </c>
      <c r="AA39" s="20">
        <f t="shared" si="5"/>
        <v>0</v>
      </c>
      <c r="AB39" s="23" t="s">
        <v>253</v>
      </c>
      <c r="AC39" s="20">
        <f t="shared" si="6"/>
        <v>985</v>
      </c>
      <c r="AD39" s="20">
        <f t="shared" si="6"/>
        <v>1239232</v>
      </c>
    </row>
    <row r="40" spans="1:30" ht="13.5">
      <c r="A40" s="18" t="s">
        <v>85</v>
      </c>
      <c r="B40" s="18" t="s">
        <v>152</v>
      </c>
      <c r="C40" s="19" t="s">
        <v>153</v>
      </c>
      <c r="D40" s="20">
        <f t="shared" si="7"/>
        <v>528250</v>
      </c>
      <c r="E40" s="20">
        <f t="shared" si="8"/>
        <v>12860</v>
      </c>
      <c r="F40" s="21">
        <v>0</v>
      </c>
      <c r="G40" s="21">
        <v>0</v>
      </c>
      <c r="H40" s="21">
        <v>0</v>
      </c>
      <c r="I40" s="21">
        <v>12359</v>
      </c>
      <c r="J40" s="22" t="s">
        <v>253</v>
      </c>
      <c r="K40" s="21">
        <v>501</v>
      </c>
      <c r="L40" s="21">
        <v>515390</v>
      </c>
      <c r="M40" s="20">
        <f t="shared" si="9"/>
        <v>97125</v>
      </c>
      <c r="N40" s="20">
        <f t="shared" si="10"/>
        <v>16715</v>
      </c>
      <c r="O40" s="21">
        <v>1821</v>
      </c>
      <c r="P40" s="21">
        <v>1821</v>
      </c>
      <c r="Q40" s="21">
        <v>0</v>
      </c>
      <c r="R40" s="21">
        <v>13073</v>
      </c>
      <c r="S40" s="22" t="s">
        <v>253</v>
      </c>
      <c r="T40" s="21">
        <v>0</v>
      </c>
      <c r="U40" s="21">
        <v>80410</v>
      </c>
      <c r="V40" s="20">
        <f t="shared" si="5"/>
        <v>625375</v>
      </c>
      <c r="W40" s="20">
        <f t="shared" si="5"/>
        <v>29575</v>
      </c>
      <c r="X40" s="20">
        <f t="shared" si="5"/>
        <v>1821</v>
      </c>
      <c r="Y40" s="20">
        <f t="shared" si="5"/>
        <v>1821</v>
      </c>
      <c r="Z40" s="20">
        <f t="shared" si="5"/>
        <v>0</v>
      </c>
      <c r="AA40" s="20">
        <f t="shared" si="5"/>
        <v>25432</v>
      </c>
      <c r="AB40" s="23" t="s">
        <v>253</v>
      </c>
      <c r="AC40" s="20">
        <f t="shared" si="6"/>
        <v>501</v>
      </c>
      <c r="AD40" s="20">
        <f t="shared" si="6"/>
        <v>595800</v>
      </c>
    </row>
    <row r="41" spans="1:30" ht="13.5">
      <c r="A41" s="18" t="s">
        <v>85</v>
      </c>
      <c r="B41" s="18" t="s">
        <v>154</v>
      </c>
      <c r="C41" s="19" t="s">
        <v>155</v>
      </c>
      <c r="D41" s="20">
        <f t="shared" si="7"/>
        <v>743614</v>
      </c>
      <c r="E41" s="20">
        <f t="shared" si="8"/>
        <v>19919</v>
      </c>
      <c r="F41" s="21">
        <v>0</v>
      </c>
      <c r="G41" s="21">
        <v>19900</v>
      </c>
      <c r="H41" s="21">
        <v>0</v>
      </c>
      <c r="I41" s="21">
        <v>0</v>
      </c>
      <c r="J41" s="22" t="s">
        <v>253</v>
      </c>
      <c r="K41" s="21">
        <v>19</v>
      </c>
      <c r="L41" s="21">
        <v>723695</v>
      </c>
      <c r="M41" s="20">
        <f t="shared" si="9"/>
        <v>60553</v>
      </c>
      <c r="N41" s="20">
        <f t="shared" si="10"/>
        <v>22302</v>
      </c>
      <c r="O41" s="21">
        <v>0</v>
      </c>
      <c r="P41" s="21">
        <v>0</v>
      </c>
      <c r="Q41" s="21">
        <v>0</v>
      </c>
      <c r="R41" s="21">
        <v>19863</v>
      </c>
      <c r="S41" s="22" t="s">
        <v>253</v>
      </c>
      <c r="T41" s="21">
        <v>2439</v>
      </c>
      <c r="U41" s="21">
        <v>38251</v>
      </c>
      <c r="V41" s="20">
        <f t="shared" si="5"/>
        <v>804167</v>
      </c>
      <c r="W41" s="20">
        <f t="shared" si="5"/>
        <v>42221</v>
      </c>
      <c r="X41" s="20">
        <f t="shared" si="5"/>
        <v>0</v>
      </c>
      <c r="Y41" s="20">
        <f t="shared" si="5"/>
        <v>19900</v>
      </c>
      <c r="Z41" s="20">
        <f t="shared" si="5"/>
        <v>0</v>
      </c>
      <c r="AA41" s="20">
        <f t="shared" si="5"/>
        <v>19863</v>
      </c>
      <c r="AB41" s="23" t="s">
        <v>253</v>
      </c>
      <c r="AC41" s="20">
        <f t="shared" si="6"/>
        <v>2458</v>
      </c>
      <c r="AD41" s="20">
        <f t="shared" si="6"/>
        <v>761946</v>
      </c>
    </row>
    <row r="42" spans="1:30" ht="13.5">
      <c r="A42" s="18" t="s">
        <v>85</v>
      </c>
      <c r="B42" s="18" t="s">
        <v>156</v>
      </c>
      <c r="C42" s="19" t="s">
        <v>157</v>
      </c>
      <c r="D42" s="20">
        <f t="shared" si="7"/>
        <v>413870</v>
      </c>
      <c r="E42" s="20">
        <f t="shared" si="8"/>
        <v>0</v>
      </c>
      <c r="F42" s="21">
        <v>0</v>
      </c>
      <c r="G42" s="21">
        <v>0</v>
      </c>
      <c r="H42" s="21">
        <v>0</v>
      </c>
      <c r="I42" s="21">
        <v>0</v>
      </c>
      <c r="J42" s="22" t="s">
        <v>253</v>
      </c>
      <c r="K42" s="21">
        <v>0</v>
      </c>
      <c r="L42" s="21">
        <v>413870</v>
      </c>
      <c r="M42" s="20">
        <f t="shared" si="9"/>
        <v>178603</v>
      </c>
      <c r="N42" s="20">
        <f t="shared" si="10"/>
        <v>65979</v>
      </c>
      <c r="O42" s="21">
        <v>0</v>
      </c>
      <c r="P42" s="21">
        <v>19800</v>
      </c>
      <c r="Q42" s="21">
        <v>0</v>
      </c>
      <c r="R42" s="21">
        <v>46149</v>
      </c>
      <c r="S42" s="22" t="s">
        <v>253</v>
      </c>
      <c r="T42" s="21">
        <v>30</v>
      </c>
      <c r="U42" s="21">
        <v>112624</v>
      </c>
      <c r="V42" s="20">
        <f t="shared" si="5"/>
        <v>592473</v>
      </c>
      <c r="W42" s="20">
        <f t="shared" si="5"/>
        <v>65979</v>
      </c>
      <c r="X42" s="20">
        <f t="shared" si="5"/>
        <v>0</v>
      </c>
      <c r="Y42" s="20">
        <f t="shared" si="5"/>
        <v>19800</v>
      </c>
      <c r="Z42" s="20">
        <f t="shared" si="5"/>
        <v>0</v>
      </c>
      <c r="AA42" s="20">
        <f t="shared" si="5"/>
        <v>46149</v>
      </c>
      <c r="AB42" s="23" t="s">
        <v>253</v>
      </c>
      <c r="AC42" s="20">
        <f t="shared" si="6"/>
        <v>30</v>
      </c>
      <c r="AD42" s="20">
        <f t="shared" si="6"/>
        <v>526494</v>
      </c>
    </row>
    <row r="43" spans="1:30" ht="13.5">
      <c r="A43" s="18" t="s">
        <v>85</v>
      </c>
      <c r="B43" s="18" t="s">
        <v>158</v>
      </c>
      <c r="C43" s="19" t="s">
        <v>159</v>
      </c>
      <c r="D43" s="20">
        <f t="shared" si="7"/>
        <v>367600</v>
      </c>
      <c r="E43" s="20">
        <f t="shared" si="8"/>
        <v>9325</v>
      </c>
      <c r="F43" s="21">
        <v>0</v>
      </c>
      <c r="G43" s="21">
        <v>0</v>
      </c>
      <c r="H43" s="21">
        <v>0</v>
      </c>
      <c r="I43" s="21">
        <v>8840</v>
      </c>
      <c r="J43" s="22" t="s">
        <v>253</v>
      </c>
      <c r="K43" s="21">
        <v>485</v>
      </c>
      <c r="L43" s="21">
        <v>358275</v>
      </c>
      <c r="M43" s="20">
        <f t="shared" si="9"/>
        <v>72259</v>
      </c>
      <c r="N43" s="20">
        <f t="shared" si="10"/>
        <v>0</v>
      </c>
      <c r="O43" s="21">
        <v>0</v>
      </c>
      <c r="P43" s="21">
        <v>0</v>
      </c>
      <c r="Q43" s="21">
        <v>0</v>
      </c>
      <c r="R43" s="21">
        <v>0</v>
      </c>
      <c r="S43" s="22" t="s">
        <v>253</v>
      </c>
      <c r="T43" s="21">
        <v>0</v>
      </c>
      <c r="U43" s="21">
        <v>72259</v>
      </c>
      <c r="V43" s="20">
        <f t="shared" si="5"/>
        <v>439859</v>
      </c>
      <c r="W43" s="20">
        <f t="shared" si="5"/>
        <v>9325</v>
      </c>
      <c r="X43" s="20">
        <f t="shared" si="5"/>
        <v>0</v>
      </c>
      <c r="Y43" s="20">
        <f t="shared" si="5"/>
        <v>0</v>
      </c>
      <c r="Z43" s="20">
        <f t="shared" si="5"/>
        <v>0</v>
      </c>
      <c r="AA43" s="20">
        <f t="shared" si="5"/>
        <v>8840</v>
      </c>
      <c r="AB43" s="23" t="s">
        <v>253</v>
      </c>
      <c r="AC43" s="20">
        <f t="shared" si="6"/>
        <v>485</v>
      </c>
      <c r="AD43" s="20">
        <f t="shared" si="6"/>
        <v>430534</v>
      </c>
    </row>
    <row r="44" spans="1:30" ht="13.5">
      <c r="A44" s="18" t="s">
        <v>85</v>
      </c>
      <c r="B44" s="18" t="s">
        <v>160</v>
      </c>
      <c r="C44" s="19" t="s">
        <v>161</v>
      </c>
      <c r="D44" s="20">
        <f t="shared" si="7"/>
        <v>1616104</v>
      </c>
      <c r="E44" s="20">
        <f t="shared" si="8"/>
        <v>527822</v>
      </c>
      <c r="F44" s="21">
        <v>493400</v>
      </c>
      <c r="G44" s="21">
        <v>0</v>
      </c>
      <c r="H44" s="21">
        <v>0</v>
      </c>
      <c r="I44" s="21">
        <v>11215</v>
      </c>
      <c r="J44" s="22" t="s">
        <v>253</v>
      </c>
      <c r="K44" s="21">
        <v>23207</v>
      </c>
      <c r="L44" s="21">
        <v>1088282</v>
      </c>
      <c r="M44" s="20">
        <f t="shared" si="9"/>
        <v>235836</v>
      </c>
      <c r="N44" s="20">
        <f t="shared" si="10"/>
        <v>7013</v>
      </c>
      <c r="O44" s="21">
        <v>3636</v>
      </c>
      <c r="P44" s="21">
        <v>3362</v>
      </c>
      <c r="Q44" s="21">
        <v>0</v>
      </c>
      <c r="R44" s="21">
        <v>0</v>
      </c>
      <c r="S44" s="22" t="s">
        <v>253</v>
      </c>
      <c r="T44" s="21">
        <v>15</v>
      </c>
      <c r="U44" s="21">
        <v>228823</v>
      </c>
      <c r="V44" s="20">
        <f t="shared" si="5"/>
        <v>1851940</v>
      </c>
      <c r="W44" s="20">
        <f t="shared" si="5"/>
        <v>534835</v>
      </c>
      <c r="X44" s="20">
        <f t="shared" si="5"/>
        <v>497036</v>
      </c>
      <c r="Y44" s="20">
        <f t="shared" si="5"/>
        <v>3362</v>
      </c>
      <c r="Z44" s="20">
        <f t="shared" si="5"/>
        <v>0</v>
      </c>
      <c r="AA44" s="20">
        <f t="shared" si="5"/>
        <v>11215</v>
      </c>
      <c r="AB44" s="23" t="s">
        <v>253</v>
      </c>
      <c r="AC44" s="20">
        <f t="shared" si="6"/>
        <v>23222</v>
      </c>
      <c r="AD44" s="20">
        <f t="shared" si="6"/>
        <v>1317105</v>
      </c>
    </row>
    <row r="45" spans="1:30" ht="13.5">
      <c r="A45" s="18" t="s">
        <v>85</v>
      </c>
      <c r="B45" s="18" t="s">
        <v>162</v>
      </c>
      <c r="C45" s="19" t="s">
        <v>200</v>
      </c>
      <c r="D45" s="20">
        <f t="shared" si="7"/>
        <v>162641</v>
      </c>
      <c r="E45" s="20">
        <f t="shared" si="8"/>
        <v>1038</v>
      </c>
      <c r="F45" s="21">
        <v>0</v>
      </c>
      <c r="G45" s="21">
        <v>0</v>
      </c>
      <c r="H45" s="21">
        <v>0</v>
      </c>
      <c r="I45" s="21">
        <v>1038</v>
      </c>
      <c r="J45" s="22" t="s">
        <v>253</v>
      </c>
      <c r="K45" s="21">
        <v>0</v>
      </c>
      <c r="L45" s="21">
        <v>161603</v>
      </c>
      <c r="M45" s="20">
        <f t="shared" si="9"/>
        <v>32568</v>
      </c>
      <c r="N45" s="20">
        <f t="shared" si="10"/>
        <v>10</v>
      </c>
      <c r="O45" s="21">
        <v>0</v>
      </c>
      <c r="P45" s="21">
        <v>0</v>
      </c>
      <c r="Q45" s="21">
        <v>0</v>
      </c>
      <c r="R45" s="21">
        <v>0</v>
      </c>
      <c r="S45" s="22" t="s">
        <v>253</v>
      </c>
      <c r="T45" s="21">
        <v>10</v>
      </c>
      <c r="U45" s="21">
        <v>32558</v>
      </c>
      <c r="V45" s="20">
        <f t="shared" si="5"/>
        <v>195209</v>
      </c>
      <c r="W45" s="20">
        <f t="shared" si="5"/>
        <v>1048</v>
      </c>
      <c r="X45" s="20">
        <f t="shared" si="5"/>
        <v>0</v>
      </c>
      <c r="Y45" s="20">
        <f t="shared" si="5"/>
        <v>0</v>
      </c>
      <c r="Z45" s="20">
        <f t="shared" si="5"/>
        <v>0</v>
      </c>
      <c r="AA45" s="20">
        <f t="shared" si="5"/>
        <v>1038</v>
      </c>
      <c r="AB45" s="23" t="s">
        <v>253</v>
      </c>
      <c r="AC45" s="20">
        <f t="shared" si="6"/>
        <v>10</v>
      </c>
      <c r="AD45" s="20">
        <f t="shared" si="6"/>
        <v>194161</v>
      </c>
    </row>
    <row r="46" spans="1:30" ht="13.5">
      <c r="A46" s="18" t="s">
        <v>85</v>
      </c>
      <c r="B46" s="18" t="s">
        <v>163</v>
      </c>
      <c r="C46" s="19" t="s">
        <v>239</v>
      </c>
      <c r="D46" s="20">
        <f t="shared" si="7"/>
        <v>651801</v>
      </c>
      <c r="E46" s="20">
        <f t="shared" si="8"/>
        <v>122785</v>
      </c>
      <c r="F46" s="21">
        <v>120484</v>
      </c>
      <c r="G46" s="21">
        <v>0</v>
      </c>
      <c r="H46" s="21">
        <v>0</v>
      </c>
      <c r="I46" s="21">
        <v>2266</v>
      </c>
      <c r="J46" s="22" t="s">
        <v>253</v>
      </c>
      <c r="K46" s="21">
        <v>35</v>
      </c>
      <c r="L46" s="21">
        <v>529016</v>
      </c>
      <c r="M46" s="20">
        <f t="shared" si="9"/>
        <v>90427</v>
      </c>
      <c r="N46" s="20">
        <f t="shared" si="10"/>
        <v>20</v>
      </c>
      <c r="O46" s="21">
        <v>0</v>
      </c>
      <c r="P46" s="21">
        <v>0</v>
      </c>
      <c r="Q46" s="21">
        <v>0</v>
      </c>
      <c r="R46" s="21">
        <v>0</v>
      </c>
      <c r="S46" s="22" t="s">
        <v>253</v>
      </c>
      <c r="T46" s="21">
        <v>20</v>
      </c>
      <c r="U46" s="21">
        <v>90407</v>
      </c>
      <c r="V46" s="20">
        <f t="shared" si="5"/>
        <v>742228</v>
      </c>
      <c r="W46" s="20">
        <f t="shared" si="5"/>
        <v>122805</v>
      </c>
      <c r="X46" s="20">
        <f t="shared" si="5"/>
        <v>120484</v>
      </c>
      <c r="Y46" s="20">
        <f t="shared" si="5"/>
        <v>0</v>
      </c>
      <c r="Z46" s="20">
        <f t="shared" si="5"/>
        <v>0</v>
      </c>
      <c r="AA46" s="20">
        <f t="shared" si="5"/>
        <v>2266</v>
      </c>
      <c r="AB46" s="23" t="s">
        <v>253</v>
      </c>
      <c r="AC46" s="20">
        <f t="shared" si="6"/>
        <v>55</v>
      </c>
      <c r="AD46" s="20">
        <f t="shared" si="6"/>
        <v>619423</v>
      </c>
    </row>
    <row r="47" spans="1:30" ht="13.5">
      <c r="A47" s="18" t="s">
        <v>85</v>
      </c>
      <c r="B47" s="18" t="s">
        <v>164</v>
      </c>
      <c r="C47" s="19" t="s">
        <v>165</v>
      </c>
      <c r="D47" s="20">
        <f t="shared" si="7"/>
        <v>130923</v>
      </c>
      <c r="E47" s="20">
        <f t="shared" si="8"/>
        <v>4291</v>
      </c>
      <c r="F47" s="21">
        <v>0</v>
      </c>
      <c r="G47" s="21">
        <v>0</v>
      </c>
      <c r="H47" s="21">
        <v>0</v>
      </c>
      <c r="I47" s="21">
        <v>4291</v>
      </c>
      <c r="J47" s="22" t="s">
        <v>253</v>
      </c>
      <c r="K47" s="21">
        <v>0</v>
      </c>
      <c r="L47" s="21">
        <v>126632</v>
      </c>
      <c r="M47" s="20">
        <f t="shared" si="9"/>
        <v>67476</v>
      </c>
      <c r="N47" s="20">
        <f t="shared" si="10"/>
        <v>6109</v>
      </c>
      <c r="O47" s="21">
        <v>0</v>
      </c>
      <c r="P47" s="21">
        <v>0</v>
      </c>
      <c r="Q47" s="21">
        <v>0</v>
      </c>
      <c r="R47" s="21">
        <v>6109</v>
      </c>
      <c r="S47" s="22" t="s">
        <v>253</v>
      </c>
      <c r="T47" s="21">
        <v>0</v>
      </c>
      <c r="U47" s="21">
        <v>61367</v>
      </c>
      <c r="V47" s="20">
        <f t="shared" si="5"/>
        <v>198399</v>
      </c>
      <c r="W47" s="20">
        <f t="shared" si="5"/>
        <v>10400</v>
      </c>
      <c r="X47" s="20">
        <f t="shared" si="5"/>
        <v>0</v>
      </c>
      <c r="Y47" s="20">
        <f t="shared" si="5"/>
        <v>0</v>
      </c>
      <c r="Z47" s="20">
        <f t="shared" si="5"/>
        <v>0</v>
      </c>
      <c r="AA47" s="20">
        <f t="shared" si="5"/>
        <v>10400</v>
      </c>
      <c r="AB47" s="23" t="s">
        <v>253</v>
      </c>
      <c r="AC47" s="20">
        <f t="shared" si="6"/>
        <v>0</v>
      </c>
      <c r="AD47" s="20">
        <f t="shared" si="6"/>
        <v>187999</v>
      </c>
    </row>
    <row r="48" spans="1:30" ht="13.5">
      <c r="A48" s="18" t="s">
        <v>85</v>
      </c>
      <c r="B48" s="18" t="s">
        <v>166</v>
      </c>
      <c r="C48" s="19" t="s">
        <v>201</v>
      </c>
      <c r="D48" s="20">
        <f t="shared" si="7"/>
        <v>188946</v>
      </c>
      <c r="E48" s="20">
        <f t="shared" si="8"/>
        <v>20056</v>
      </c>
      <c r="F48" s="21">
        <v>0</v>
      </c>
      <c r="G48" s="21">
        <v>90</v>
      </c>
      <c r="H48" s="21">
        <v>0</v>
      </c>
      <c r="I48" s="21">
        <v>17600</v>
      </c>
      <c r="J48" s="22" t="s">
        <v>253</v>
      </c>
      <c r="K48" s="21">
        <v>2366</v>
      </c>
      <c r="L48" s="21">
        <v>168890</v>
      </c>
      <c r="M48" s="20">
        <f t="shared" si="9"/>
        <v>71170</v>
      </c>
      <c r="N48" s="20">
        <f t="shared" si="10"/>
        <v>8</v>
      </c>
      <c r="O48" s="21">
        <v>0</v>
      </c>
      <c r="P48" s="21">
        <v>0</v>
      </c>
      <c r="Q48" s="21">
        <v>0</v>
      </c>
      <c r="R48" s="21">
        <v>0</v>
      </c>
      <c r="S48" s="22" t="s">
        <v>253</v>
      </c>
      <c r="T48" s="21">
        <v>8</v>
      </c>
      <c r="U48" s="21">
        <v>71162</v>
      </c>
      <c r="V48" s="20">
        <f t="shared" si="5"/>
        <v>260116</v>
      </c>
      <c r="W48" s="20">
        <f t="shared" si="5"/>
        <v>20064</v>
      </c>
      <c r="X48" s="20">
        <f t="shared" si="5"/>
        <v>0</v>
      </c>
      <c r="Y48" s="20">
        <f t="shared" si="5"/>
        <v>90</v>
      </c>
      <c r="Z48" s="20">
        <f t="shared" si="5"/>
        <v>0</v>
      </c>
      <c r="AA48" s="20">
        <f t="shared" si="5"/>
        <v>17600</v>
      </c>
      <c r="AB48" s="23" t="s">
        <v>253</v>
      </c>
      <c r="AC48" s="20">
        <f t="shared" si="6"/>
        <v>2374</v>
      </c>
      <c r="AD48" s="20">
        <f t="shared" si="6"/>
        <v>240052</v>
      </c>
    </row>
    <row r="49" spans="1:30" ht="13.5">
      <c r="A49" s="18" t="s">
        <v>85</v>
      </c>
      <c r="B49" s="18" t="s">
        <v>167</v>
      </c>
      <c r="C49" s="19" t="s">
        <v>168</v>
      </c>
      <c r="D49" s="20">
        <f t="shared" si="7"/>
        <v>77739</v>
      </c>
      <c r="E49" s="20">
        <f t="shared" si="8"/>
        <v>8820</v>
      </c>
      <c r="F49" s="21">
        <v>0</v>
      </c>
      <c r="G49" s="21">
        <v>70</v>
      </c>
      <c r="H49" s="21">
        <v>0</v>
      </c>
      <c r="I49" s="21">
        <v>7406</v>
      </c>
      <c r="J49" s="22" t="s">
        <v>253</v>
      </c>
      <c r="K49" s="21">
        <v>1344</v>
      </c>
      <c r="L49" s="21">
        <v>68919</v>
      </c>
      <c r="M49" s="20">
        <f t="shared" si="9"/>
        <v>50688</v>
      </c>
      <c r="N49" s="20">
        <f t="shared" si="10"/>
        <v>804</v>
      </c>
      <c r="O49" s="21">
        <v>0</v>
      </c>
      <c r="P49" s="21">
        <v>0</v>
      </c>
      <c r="Q49" s="21">
        <v>0</v>
      </c>
      <c r="R49" s="21">
        <v>0</v>
      </c>
      <c r="S49" s="22" t="s">
        <v>253</v>
      </c>
      <c r="T49" s="21">
        <v>804</v>
      </c>
      <c r="U49" s="21">
        <v>49884</v>
      </c>
      <c r="V49" s="20">
        <f t="shared" si="5"/>
        <v>128427</v>
      </c>
      <c r="W49" s="20">
        <f t="shared" si="5"/>
        <v>9624</v>
      </c>
      <c r="X49" s="20">
        <f t="shared" si="5"/>
        <v>0</v>
      </c>
      <c r="Y49" s="20">
        <f t="shared" si="5"/>
        <v>70</v>
      </c>
      <c r="Z49" s="20">
        <f t="shared" si="5"/>
        <v>0</v>
      </c>
      <c r="AA49" s="20">
        <f t="shared" si="5"/>
        <v>7406</v>
      </c>
      <c r="AB49" s="23" t="s">
        <v>253</v>
      </c>
      <c r="AC49" s="20">
        <f t="shared" si="6"/>
        <v>2148</v>
      </c>
      <c r="AD49" s="20">
        <f t="shared" si="6"/>
        <v>118803</v>
      </c>
    </row>
    <row r="50" spans="1:30" ht="13.5">
      <c r="A50" s="18" t="s">
        <v>85</v>
      </c>
      <c r="B50" s="18" t="s">
        <v>169</v>
      </c>
      <c r="C50" s="19" t="s">
        <v>170</v>
      </c>
      <c r="D50" s="20">
        <f t="shared" si="7"/>
        <v>417346</v>
      </c>
      <c r="E50" s="20">
        <f t="shared" si="8"/>
        <v>47036</v>
      </c>
      <c r="F50" s="21">
        <v>0</v>
      </c>
      <c r="G50" s="21">
        <v>0</v>
      </c>
      <c r="H50" s="21">
        <v>0</v>
      </c>
      <c r="I50" s="21">
        <v>47036</v>
      </c>
      <c r="J50" s="22" t="s">
        <v>253</v>
      </c>
      <c r="K50" s="21">
        <v>0</v>
      </c>
      <c r="L50" s="21">
        <v>370310</v>
      </c>
      <c r="M50" s="20">
        <f t="shared" si="9"/>
        <v>315140</v>
      </c>
      <c r="N50" s="20">
        <f t="shared" si="10"/>
        <v>26661</v>
      </c>
      <c r="O50" s="21">
        <v>0</v>
      </c>
      <c r="P50" s="21">
        <v>0</v>
      </c>
      <c r="Q50" s="21">
        <v>0</v>
      </c>
      <c r="R50" s="21">
        <v>26653</v>
      </c>
      <c r="S50" s="22" t="s">
        <v>253</v>
      </c>
      <c r="T50" s="21">
        <v>8</v>
      </c>
      <c r="U50" s="21">
        <v>288479</v>
      </c>
      <c r="V50" s="20">
        <f t="shared" si="5"/>
        <v>732486</v>
      </c>
      <c r="W50" s="20">
        <f t="shared" si="5"/>
        <v>73697</v>
      </c>
      <c r="X50" s="20">
        <f t="shared" si="5"/>
        <v>0</v>
      </c>
      <c r="Y50" s="20">
        <f t="shared" si="5"/>
        <v>0</v>
      </c>
      <c r="Z50" s="20">
        <f t="shared" si="5"/>
        <v>0</v>
      </c>
      <c r="AA50" s="20">
        <f t="shared" si="5"/>
        <v>73689</v>
      </c>
      <c r="AB50" s="23" t="s">
        <v>253</v>
      </c>
      <c r="AC50" s="20">
        <f t="shared" si="6"/>
        <v>8</v>
      </c>
      <c r="AD50" s="20">
        <f t="shared" si="6"/>
        <v>658789</v>
      </c>
    </row>
    <row r="51" spans="1:30" ht="13.5">
      <c r="A51" s="18" t="s">
        <v>85</v>
      </c>
      <c r="B51" s="24" t="s">
        <v>171</v>
      </c>
      <c r="C51" s="25" t="s">
        <v>172</v>
      </c>
      <c r="D51" s="20">
        <f t="shared" si="7"/>
        <v>2958850</v>
      </c>
      <c r="E51" s="20">
        <f t="shared" si="8"/>
        <v>2512832</v>
      </c>
      <c r="F51" s="21">
        <v>1007450</v>
      </c>
      <c r="G51" s="21">
        <v>0</v>
      </c>
      <c r="H51" s="21">
        <v>1107300</v>
      </c>
      <c r="I51" s="21">
        <v>398082</v>
      </c>
      <c r="J51" s="21">
        <v>2635037</v>
      </c>
      <c r="K51" s="21">
        <v>0</v>
      </c>
      <c r="L51" s="21">
        <v>446018</v>
      </c>
      <c r="M51" s="20">
        <f t="shared" si="9"/>
        <v>0</v>
      </c>
      <c r="N51" s="20">
        <f t="shared" si="10"/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0">
        <f t="shared" si="5"/>
        <v>2958850</v>
      </c>
      <c r="W51" s="20">
        <f t="shared" si="5"/>
        <v>2512832</v>
      </c>
      <c r="X51" s="20">
        <f t="shared" si="5"/>
        <v>1007450</v>
      </c>
      <c r="Y51" s="20">
        <f t="shared" si="5"/>
        <v>0</v>
      </c>
      <c r="Z51" s="20">
        <f t="shared" si="5"/>
        <v>1107300</v>
      </c>
      <c r="AA51" s="20">
        <f t="shared" si="5"/>
        <v>398082</v>
      </c>
      <c r="AB51" s="20">
        <f t="shared" si="5"/>
        <v>2635037</v>
      </c>
      <c r="AC51" s="20">
        <f t="shared" si="6"/>
        <v>0</v>
      </c>
      <c r="AD51" s="20">
        <f t="shared" si="6"/>
        <v>446018</v>
      </c>
    </row>
    <row r="52" spans="1:30" ht="13.5">
      <c r="A52" s="18" t="s">
        <v>85</v>
      </c>
      <c r="B52" s="24" t="s">
        <v>173</v>
      </c>
      <c r="C52" s="25" t="s">
        <v>174</v>
      </c>
      <c r="D52" s="20">
        <f t="shared" si="7"/>
        <v>8849204</v>
      </c>
      <c r="E52" s="20">
        <f t="shared" si="8"/>
        <v>8788625</v>
      </c>
      <c r="F52" s="21">
        <v>4328676</v>
      </c>
      <c r="G52" s="21">
        <v>0</v>
      </c>
      <c r="H52" s="21">
        <v>4406200</v>
      </c>
      <c r="I52" s="21">
        <v>53749</v>
      </c>
      <c r="J52" s="21">
        <v>2620718</v>
      </c>
      <c r="K52" s="21">
        <v>0</v>
      </c>
      <c r="L52" s="21">
        <v>60579</v>
      </c>
      <c r="M52" s="20">
        <f t="shared" si="9"/>
        <v>-3423</v>
      </c>
      <c r="N52" s="20">
        <f t="shared" si="10"/>
        <v>0</v>
      </c>
      <c r="O52" s="21">
        <v>0</v>
      </c>
      <c r="P52" s="21">
        <v>0</v>
      </c>
      <c r="Q52" s="21">
        <v>0</v>
      </c>
      <c r="R52" s="21">
        <v>0</v>
      </c>
      <c r="S52" s="21">
        <v>641795</v>
      </c>
      <c r="T52" s="21">
        <v>0</v>
      </c>
      <c r="U52" s="21">
        <v>-3423</v>
      </c>
      <c r="V52" s="20">
        <f t="shared" si="5"/>
        <v>8845781</v>
      </c>
      <c r="W52" s="20">
        <f t="shared" si="5"/>
        <v>8788625</v>
      </c>
      <c r="X52" s="20">
        <f t="shared" si="5"/>
        <v>4328676</v>
      </c>
      <c r="Y52" s="20">
        <f t="shared" si="5"/>
        <v>0</v>
      </c>
      <c r="Z52" s="20">
        <f t="shared" si="5"/>
        <v>4406200</v>
      </c>
      <c r="AA52" s="20">
        <f t="shared" si="5"/>
        <v>53749</v>
      </c>
      <c r="AB52" s="20">
        <f t="shared" si="5"/>
        <v>3262513</v>
      </c>
      <c r="AC52" s="20">
        <f t="shared" si="5"/>
        <v>0</v>
      </c>
      <c r="AD52" s="20">
        <f t="shared" si="5"/>
        <v>57156</v>
      </c>
    </row>
    <row r="53" spans="1:30" ht="13.5">
      <c r="A53" s="18" t="s">
        <v>85</v>
      </c>
      <c r="B53" s="24" t="s">
        <v>175</v>
      </c>
      <c r="C53" s="25" t="s">
        <v>176</v>
      </c>
      <c r="D53" s="20">
        <f t="shared" si="7"/>
        <v>0</v>
      </c>
      <c r="E53" s="20">
        <f t="shared" si="8"/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0">
        <f t="shared" si="9"/>
        <v>2521184</v>
      </c>
      <c r="N53" s="20">
        <f t="shared" si="10"/>
        <v>2420247</v>
      </c>
      <c r="O53" s="21">
        <v>1037947</v>
      </c>
      <c r="P53" s="21">
        <v>0</v>
      </c>
      <c r="Q53" s="21">
        <v>1382300</v>
      </c>
      <c r="R53" s="21">
        <v>0</v>
      </c>
      <c r="S53" s="21">
        <v>520973</v>
      </c>
      <c r="T53" s="21">
        <v>0</v>
      </c>
      <c r="U53" s="21">
        <v>100937</v>
      </c>
      <c r="V53" s="20">
        <f aca="true" t="shared" si="11" ref="V53:AD62">D53+M53</f>
        <v>2521184</v>
      </c>
      <c r="W53" s="20">
        <f t="shared" si="11"/>
        <v>2420247</v>
      </c>
      <c r="X53" s="20">
        <f t="shared" si="11"/>
        <v>1037947</v>
      </c>
      <c r="Y53" s="20">
        <f t="shared" si="11"/>
        <v>0</v>
      </c>
      <c r="Z53" s="20">
        <f t="shared" si="11"/>
        <v>1382300</v>
      </c>
      <c r="AA53" s="20">
        <f t="shared" si="11"/>
        <v>0</v>
      </c>
      <c r="AB53" s="20">
        <f t="shared" si="11"/>
        <v>520973</v>
      </c>
      <c r="AC53" s="20">
        <f t="shared" si="11"/>
        <v>0</v>
      </c>
      <c r="AD53" s="20">
        <f t="shared" si="11"/>
        <v>100937</v>
      </c>
    </row>
    <row r="54" spans="1:30" ht="13.5">
      <c r="A54" s="18" t="s">
        <v>85</v>
      </c>
      <c r="B54" s="24" t="s">
        <v>177</v>
      </c>
      <c r="C54" s="25" t="s">
        <v>178</v>
      </c>
      <c r="D54" s="20">
        <f t="shared" si="7"/>
        <v>1324741</v>
      </c>
      <c r="E54" s="20">
        <f t="shared" si="8"/>
        <v>1324741</v>
      </c>
      <c r="F54" s="21">
        <v>600284</v>
      </c>
      <c r="G54" s="21">
        <v>0</v>
      </c>
      <c r="H54" s="21">
        <v>647100</v>
      </c>
      <c r="I54" s="21">
        <v>77357</v>
      </c>
      <c r="J54" s="21">
        <v>1702654</v>
      </c>
      <c r="K54" s="21">
        <v>0</v>
      </c>
      <c r="L54" s="21">
        <v>0</v>
      </c>
      <c r="M54" s="20">
        <f t="shared" si="9"/>
        <v>0</v>
      </c>
      <c r="N54" s="20">
        <f t="shared" si="10"/>
        <v>0</v>
      </c>
      <c r="O54" s="21">
        <v>0</v>
      </c>
      <c r="P54" s="21">
        <v>0</v>
      </c>
      <c r="Q54" s="21">
        <v>0</v>
      </c>
      <c r="R54" s="21">
        <v>0</v>
      </c>
      <c r="S54" s="21">
        <v>672358</v>
      </c>
      <c r="T54" s="21">
        <v>0</v>
      </c>
      <c r="U54" s="21">
        <v>0</v>
      </c>
      <c r="V54" s="20">
        <f t="shared" si="11"/>
        <v>1324741</v>
      </c>
      <c r="W54" s="20">
        <f t="shared" si="11"/>
        <v>1324741</v>
      </c>
      <c r="X54" s="20">
        <f t="shared" si="11"/>
        <v>600284</v>
      </c>
      <c r="Y54" s="20">
        <f t="shared" si="11"/>
        <v>0</v>
      </c>
      <c r="Z54" s="20">
        <f t="shared" si="11"/>
        <v>647100</v>
      </c>
      <c r="AA54" s="20">
        <f t="shared" si="11"/>
        <v>77357</v>
      </c>
      <c r="AB54" s="20">
        <f t="shared" si="11"/>
        <v>2375012</v>
      </c>
      <c r="AC54" s="20">
        <f t="shared" si="11"/>
        <v>0</v>
      </c>
      <c r="AD54" s="20">
        <f t="shared" si="11"/>
        <v>0</v>
      </c>
    </row>
    <row r="55" spans="1:30" ht="13.5">
      <c r="A55" s="18" t="s">
        <v>85</v>
      </c>
      <c r="B55" s="24" t="s">
        <v>179</v>
      </c>
      <c r="C55" s="25" t="s">
        <v>180</v>
      </c>
      <c r="D55" s="20">
        <f t="shared" si="7"/>
        <v>73766</v>
      </c>
      <c r="E55" s="20">
        <f t="shared" si="8"/>
        <v>73766</v>
      </c>
      <c r="F55" s="21">
        <v>0</v>
      </c>
      <c r="G55" s="21">
        <v>0</v>
      </c>
      <c r="H55" s="21">
        <v>0</v>
      </c>
      <c r="I55" s="21">
        <v>65518</v>
      </c>
      <c r="J55" s="21">
        <v>876655</v>
      </c>
      <c r="K55" s="21">
        <v>8248</v>
      </c>
      <c r="L55" s="21">
        <v>0</v>
      </c>
      <c r="M55" s="20">
        <f t="shared" si="9"/>
        <v>1287</v>
      </c>
      <c r="N55" s="20">
        <f t="shared" si="10"/>
        <v>1287</v>
      </c>
      <c r="O55" s="21">
        <v>0</v>
      </c>
      <c r="P55" s="21">
        <v>0</v>
      </c>
      <c r="Q55" s="21">
        <v>0</v>
      </c>
      <c r="R55" s="21">
        <v>0</v>
      </c>
      <c r="S55" s="21">
        <v>261743</v>
      </c>
      <c r="T55" s="21">
        <v>1287</v>
      </c>
      <c r="U55" s="21">
        <v>0</v>
      </c>
      <c r="V55" s="20">
        <f t="shared" si="11"/>
        <v>75053</v>
      </c>
      <c r="W55" s="20">
        <f t="shared" si="11"/>
        <v>75053</v>
      </c>
      <c r="X55" s="20">
        <f t="shared" si="11"/>
        <v>0</v>
      </c>
      <c r="Y55" s="20">
        <f t="shared" si="11"/>
        <v>0</v>
      </c>
      <c r="Z55" s="20">
        <f t="shared" si="11"/>
        <v>0</v>
      </c>
      <c r="AA55" s="20">
        <f t="shared" si="11"/>
        <v>65518</v>
      </c>
      <c r="AB55" s="20">
        <f t="shared" si="11"/>
        <v>1138398</v>
      </c>
      <c r="AC55" s="20">
        <f t="shared" si="11"/>
        <v>9535</v>
      </c>
      <c r="AD55" s="20">
        <f t="shared" si="11"/>
        <v>0</v>
      </c>
    </row>
    <row r="56" spans="1:30" ht="13.5">
      <c r="A56" s="18" t="s">
        <v>85</v>
      </c>
      <c r="B56" s="24" t="s">
        <v>181</v>
      </c>
      <c r="C56" s="25" t="s">
        <v>182</v>
      </c>
      <c r="D56" s="20">
        <f t="shared" si="7"/>
        <v>2721701</v>
      </c>
      <c r="E56" s="20">
        <f t="shared" si="8"/>
        <v>2720055</v>
      </c>
      <c r="F56" s="21">
        <v>1027282</v>
      </c>
      <c r="G56" s="21">
        <v>0</v>
      </c>
      <c r="H56" s="21">
        <v>982200</v>
      </c>
      <c r="I56" s="21">
        <v>546788</v>
      </c>
      <c r="J56" s="21">
        <v>3568488</v>
      </c>
      <c r="K56" s="21">
        <v>163785</v>
      </c>
      <c r="L56" s="21">
        <v>1646</v>
      </c>
      <c r="M56" s="20">
        <f t="shared" si="9"/>
        <v>0</v>
      </c>
      <c r="N56" s="20">
        <f t="shared" si="10"/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0">
        <f t="shared" si="11"/>
        <v>2721701</v>
      </c>
      <c r="W56" s="20">
        <f t="shared" si="11"/>
        <v>2720055</v>
      </c>
      <c r="X56" s="20">
        <f t="shared" si="11"/>
        <v>1027282</v>
      </c>
      <c r="Y56" s="20">
        <f t="shared" si="11"/>
        <v>0</v>
      </c>
      <c r="Z56" s="20">
        <f t="shared" si="11"/>
        <v>982200</v>
      </c>
      <c r="AA56" s="20">
        <f t="shared" si="11"/>
        <v>546788</v>
      </c>
      <c r="AB56" s="20">
        <f t="shared" si="11"/>
        <v>3568488</v>
      </c>
      <c r="AC56" s="20">
        <f t="shared" si="11"/>
        <v>163785</v>
      </c>
      <c r="AD56" s="20">
        <f t="shared" si="11"/>
        <v>1646</v>
      </c>
    </row>
    <row r="57" spans="1:30" ht="13.5">
      <c r="A57" s="18" t="s">
        <v>85</v>
      </c>
      <c r="B57" s="24" t="s">
        <v>183</v>
      </c>
      <c r="C57" s="25" t="s">
        <v>184</v>
      </c>
      <c r="D57" s="20">
        <f t="shared" si="7"/>
        <v>822747</v>
      </c>
      <c r="E57" s="20">
        <f t="shared" si="8"/>
        <v>822747</v>
      </c>
      <c r="F57" s="21">
        <v>415847</v>
      </c>
      <c r="G57" s="21">
        <v>0</v>
      </c>
      <c r="H57" s="21">
        <v>406900</v>
      </c>
      <c r="I57" s="21">
        <v>0</v>
      </c>
      <c r="J57" s="21">
        <v>865997</v>
      </c>
      <c r="K57" s="21">
        <v>0</v>
      </c>
      <c r="L57" s="21">
        <v>0</v>
      </c>
      <c r="M57" s="20">
        <f t="shared" si="9"/>
        <v>0</v>
      </c>
      <c r="N57" s="20">
        <f t="shared" si="10"/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0">
        <f t="shared" si="11"/>
        <v>822747</v>
      </c>
      <c r="W57" s="20">
        <f t="shared" si="11"/>
        <v>822747</v>
      </c>
      <c r="X57" s="20">
        <f t="shared" si="11"/>
        <v>415847</v>
      </c>
      <c r="Y57" s="20">
        <f t="shared" si="11"/>
        <v>0</v>
      </c>
      <c r="Z57" s="20">
        <f t="shared" si="11"/>
        <v>406900</v>
      </c>
      <c r="AA57" s="20">
        <f t="shared" si="11"/>
        <v>0</v>
      </c>
      <c r="AB57" s="20">
        <f t="shared" si="11"/>
        <v>865997</v>
      </c>
      <c r="AC57" s="20">
        <f t="shared" si="11"/>
        <v>0</v>
      </c>
      <c r="AD57" s="20">
        <f t="shared" si="11"/>
        <v>0</v>
      </c>
    </row>
    <row r="58" spans="1:30" ht="13.5">
      <c r="A58" s="18" t="s">
        <v>85</v>
      </c>
      <c r="B58" s="24" t="s">
        <v>185</v>
      </c>
      <c r="C58" s="25" t="s">
        <v>186</v>
      </c>
      <c r="D58" s="20">
        <f t="shared" si="7"/>
        <v>260480</v>
      </c>
      <c r="E58" s="20">
        <f t="shared" si="8"/>
        <v>152130</v>
      </c>
      <c r="F58" s="21">
        <v>0</v>
      </c>
      <c r="G58" s="21">
        <v>0</v>
      </c>
      <c r="H58" s="21">
        <v>15000</v>
      </c>
      <c r="I58" s="21">
        <v>137130</v>
      </c>
      <c r="J58" s="21">
        <v>1317113</v>
      </c>
      <c r="K58" s="21">
        <v>0</v>
      </c>
      <c r="L58" s="21">
        <v>108350</v>
      </c>
      <c r="M58" s="20">
        <f t="shared" si="9"/>
        <v>0</v>
      </c>
      <c r="N58" s="20">
        <f t="shared" si="10"/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0">
        <f t="shared" si="11"/>
        <v>260480</v>
      </c>
      <c r="W58" s="20">
        <f t="shared" si="11"/>
        <v>152130</v>
      </c>
      <c r="X58" s="20">
        <f t="shared" si="11"/>
        <v>0</v>
      </c>
      <c r="Y58" s="20">
        <f t="shared" si="11"/>
        <v>0</v>
      </c>
      <c r="Z58" s="20">
        <f t="shared" si="11"/>
        <v>15000</v>
      </c>
      <c r="AA58" s="20">
        <f t="shared" si="11"/>
        <v>137130</v>
      </c>
      <c r="AB58" s="20">
        <f t="shared" si="11"/>
        <v>1317113</v>
      </c>
      <c r="AC58" s="20">
        <f t="shared" si="11"/>
        <v>0</v>
      </c>
      <c r="AD58" s="20">
        <f t="shared" si="11"/>
        <v>108350</v>
      </c>
    </row>
    <row r="59" spans="1:30" ht="13.5">
      <c r="A59" s="18" t="s">
        <v>85</v>
      </c>
      <c r="B59" s="24" t="s">
        <v>187</v>
      </c>
      <c r="C59" s="25" t="s">
        <v>188</v>
      </c>
      <c r="D59" s="20">
        <f t="shared" si="7"/>
        <v>361629</v>
      </c>
      <c r="E59" s="20">
        <f t="shared" si="8"/>
        <v>95253</v>
      </c>
      <c r="F59" s="21">
        <v>0</v>
      </c>
      <c r="G59" s="21">
        <v>0</v>
      </c>
      <c r="H59" s="21">
        <v>0</v>
      </c>
      <c r="I59" s="21">
        <v>18758</v>
      </c>
      <c r="J59" s="21">
        <v>1659588</v>
      </c>
      <c r="K59" s="21">
        <v>76495</v>
      </c>
      <c r="L59" s="21">
        <v>266376</v>
      </c>
      <c r="M59" s="20">
        <f t="shared" si="9"/>
        <v>0</v>
      </c>
      <c r="N59" s="20">
        <f t="shared" si="10"/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0">
        <f t="shared" si="11"/>
        <v>361629</v>
      </c>
      <c r="W59" s="20">
        <f t="shared" si="11"/>
        <v>95253</v>
      </c>
      <c r="X59" s="20">
        <f t="shared" si="11"/>
        <v>0</v>
      </c>
      <c r="Y59" s="20">
        <f t="shared" si="11"/>
        <v>0</v>
      </c>
      <c r="Z59" s="20">
        <f t="shared" si="11"/>
        <v>0</v>
      </c>
      <c r="AA59" s="20">
        <f t="shared" si="11"/>
        <v>18758</v>
      </c>
      <c r="AB59" s="20">
        <f t="shared" si="11"/>
        <v>1659588</v>
      </c>
      <c r="AC59" s="20">
        <f t="shared" si="11"/>
        <v>76495</v>
      </c>
      <c r="AD59" s="20">
        <f t="shared" si="11"/>
        <v>266376</v>
      </c>
    </row>
    <row r="60" spans="1:30" ht="13.5">
      <c r="A60" s="18" t="s">
        <v>85</v>
      </c>
      <c r="B60" s="24" t="s">
        <v>189</v>
      </c>
      <c r="C60" s="25" t="s">
        <v>190</v>
      </c>
      <c r="D60" s="20">
        <f t="shared" si="7"/>
        <v>1003343</v>
      </c>
      <c r="E60" s="20">
        <f t="shared" si="8"/>
        <v>1003343</v>
      </c>
      <c r="F60" s="21">
        <v>484399</v>
      </c>
      <c r="G60" s="21">
        <v>0</v>
      </c>
      <c r="H60" s="21">
        <v>466100</v>
      </c>
      <c r="I60" s="21">
        <v>52844</v>
      </c>
      <c r="J60" s="21">
        <v>775733</v>
      </c>
      <c r="K60" s="21">
        <v>0</v>
      </c>
      <c r="L60" s="21">
        <v>0</v>
      </c>
      <c r="M60" s="20">
        <f t="shared" si="9"/>
        <v>0</v>
      </c>
      <c r="N60" s="20">
        <f t="shared" si="10"/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0">
        <f t="shared" si="11"/>
        <v>1003343</v>
      </c>
      <c r="W60" s="20">
        <f t="shared" si="11"/>
        <v>1003343</v>
      </c>
      <c r="X60" s="20">
        <f t="shared" si="11"/>
        <v>484399</v>
      </c>
      <c r="Y60" s="20">
        <f t="shared" si="11"/>
        <v>0</v>
      </c>
      <c r="Z60" s="20">
        <f t="shared" si="11"/>
        <v>466100</v>
      </c>
      <c r="AA60" s="20">
        <f t="shared" si="11"/>
        <v>52844</v>
      </c>
      <c r="AB60" s="20">
        <f t="shared" si="11"/>
        <v>775733</v>
      </c>
      <c r="AC60" s="20">
        <f t="shared" si="11"/>
        <v>0</v>
      </c>
      <c r="AD60" s="20">
        <f t="shared" si="11"/>
        <v>0</v>
      </c>
    </row>
    <row r="61" spans="1:30" ht="13.5">
      <c r="A61" s="18" t="s">
        <v>85</v>
      </c>
      <c r="B61" s="24" t="s">
        <v>191</v>
      </c>
      <c r="C61" s="25" t="s">
        <v>192</v>
      </c>
      <c r="D61" s="20">
        <f t="shared" si="7"/>
        <v>0</v>
      </c>
      <c r="E61" s="20">
        <f t="shared" si="8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0">
        <f t="shared" si="9"/>
        <v>56816</v>
      </c>
      <c r="N61" s="20">
        <f t="shared" si="10"/>
        <v>56324</v>
      </c>
      <c r="O61" s="21">
        <v>0</v>
      </c>
      <c r="P61" s="21">
        <v>0</v>
      </c>
      <c r="Q61" s="21">
        <v>0</v>
      </c>
      <c r="R61" s="21">
        <v>0</v>
      </c>
      <c r="S61" s="21">
        <v>1249218</v>
      </c>
      <c r="T61" s="21">
        <v>56324</v>
      </c>
      <c r="U61" s="21">
        <v>492</v>
      </c>
      <c r="V61" s="20">
        <f t="shared" si="11"/>
        <v>56816</v>
      </c>
      <c r="W61" s="20">
        <f t="shared" si="11"/>
        <v>56324</v>
      </c>
      <c r="X61" s="20">
        <f t="shared" si="11"/>
        <v>0</v>
      </c>
      <c r="Y61" s="20">
        <f t="shared" si="11"/>
        <v>0</v>
      </c>
      <c r="Z61" s="20">
        <f t="shared" si="11"/>
        <v>0</v>
      </c>
      <c r="AA61" s="20">
        <f t="shared" si="11"/>
        <v>0</v>
      </c>
      <c r="AB61" s="20">
        <f t="shared" si="11"/>
        <v>1249218</v>
      </c>
      <c r="AC61" s="20">
        <f t="shared" si="11"/>
        <v>56324</v>
      </c>
      <c r="AD61" s="20">
        <f t="shared" si="11"/>
        <v>492</v>
      </c>
    </row>
    <row r="62" spans="1:30" ht="13.5">
      <c r="A62" s="18" t="s">
        <v>85</v>
      </c>
      <c r="B62" s="24" t="s">
        <v>193</v>
      </c>
      <c r="C62" s="25" t="s">
        <v>194</v>
      </c>
      <c r="D62" s="20">
        <f t="shared" si="7"/>
        <v>426905</v>
      </c>
      <c r="E62" s="20">
        <f t="shared" si="8"/>
        <v>627415</v>
      </c>
      <c r="F62" s="21">
        <v>21063</v>
      </c>
      <c r="G62" s="21">
        <v>0</v>
      </c>
      <c r="H62" s="21">
        <v>21000</v>
      </c>
      <c r="I62" s="21">
        <v>9934</v>
      </c>
      <c r="J62" s="21">
        <v>698425</v>
      </c>
      <c r="K62" s="21">
        <v>575418</v>
      </c>
      <c r="L62" s="21">
        <v>-200510</v>
      </c>
      <c r="M62" s="20">
        <f t="shared" si="9"/>
        <v>0</v>
      </c>
      <c r="N62" s="20">
        <f t="shared" si="10"/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0">
        <f t="shared" si="11"/>
        <v>426905</v>
      </c>
      <c r="W62" s="20">
        <f t="shared" si="11"/>
        <v>627415</v>
      </c>
      <c r="X62" s="20">
        <f t="shared" si="11"/>
        <v>21063</v>
      </c>
      <c r="Y62" s="20">
        <f t="shared" si="11"/>
        <v>0</v>
      </c>
      <c r="Z62" s="20">
        <f t="shared" si="11"/>
        <v>21000</v>
      </c>
      <c r="AA62" s="20">
        <f t="shared" si="11"/>
        <v>9934</v>
      </c>
      <c r="AB62" s="20">
        <f t="shared" si="11"/>
        <v>698425</v>
      </c>
      <c r="AC62" s="20">
        <f t="shared" si="11"/>
        <v>575418</v>
      </c>
      <c r="AD62" s="20">
        <f t="shared" si="11"/>
        <v>-200510</v>
      </c>
    </row>
    <row r="63" spans="1:30" ht="13.5">
      <c r="A63" s="99" t="s">
        <v>202</v>
      </c>
      <c r="B63" s="100"/>
      <c r="C63" s="100"/>
      <c r="D63" s="27">
        <f aca="true" t="shared" si="12" ref="D63:AD63">SUM(D7:D62)</f>
        <v>214291663</v>
      </c>
      <c r="E63" s="27">
        <f t="shared" si="12"/>
        <v>74745872</v>
      </c>
      <c r="F63" s="27">
        <f t="shared" si="12"/>
        <v>23199453</v>
      </c>
      <c r="G63" s="27">
        <f t="shared" si="12"/>
        <v>319738</v>
      </c>
      <c r="H63" s="27">
        <f t="shared" si="12"/>
        <v>36586300</v>
      </c>
      <c r="I63" s="27">
        <f t="shared" si="12"/>
        <v>9821795</v>
      </c>
      <c r="J63" s="27">
        <f t="shared" si="12"/>
        <v>16720408</v>
      </c>
      <c r="K63" s="27">
        <f t="shared" si="12"/>
        <v>4818586</v>
      </c>
      <c r="L63" s="27">
        <f t="shared" si="12"/>
        <v>139545791</v>
      </c>
      <c r="M63" s="27">
        <f t="shared" si="12"/>
        <v>22278532</v>
      </c>
      <c r="N63" s="27">
        <f t="shared" si="12"/>
        <v>7208406</v>
      </c>
      <c r="O63" s="27">
        <f t="shared" si="12"/>
        <v>1308486</v>
      </c>
      <c r="P63" s="27">
        <f t="shared" si="12"/>
        <v>60911</v>
      </c>
      <c r="Q63" s="27">
        <f t="shared" si="12"/>
        <v>3214700</v>
      </c>
      <c r="R63" s="27">
        <f t="shared" si="12"/>
        <v>2231722</v>
      </c>
      <c r="S63" s="27">
        <f t="shared" si="12"/>
        <v>3346087</v>
      </c>
      <c r="T63" s="27">
        <f t="shared" si="12"/>
        <v>392587</v>
      </c>
      <c r="U63" s="27">
        <f t="shared" si="12"/>
        <v>15070126</v>
      </c>
      <c r="V63" s="27">
        <f t="shared" si="12"/>
        <v>236570195</v>
      </c>
      <c r="W63" s="27">
        <f t="shared" si="12"/>
        <v>81954278</v>
      </c>
      <c r="X63" s="27">
        <f t="shared" si="12"/>
        <v>24507939</v>
      </c>
      <c r="Y63" s="27">
        <f t="shared" si="12"/>
        <v>380649</v>
      </c>
      <c r="Z63" s="27">
        <f t="shared" si="12"/>
        <v>39801000</v>
      </c>
      <c r="AA63" s="27">
        <f t="shared" si="12"/>
        <v>12053517</v>
      </c>
      <c r="AB63" s="27">
        <f t="shared" si="12"/>
        <v>20066495</v>
      </c>
      <c r="AC63" s="27">
        <f t="shared" si="12"/>
        <v>5211173</v>
      </c>
      <c r="AD63" s="27">
        <f t="shared" si="12"/>
        <v>154615917</v>
      </c>
    </row>
  </sheetData>
  <mergeCells count="4">
    <mergeCell ref="A2:A6"/>
    <mergeCell ref="B2:B6"/>
    <mergeCell ref="C2:C6"/>
    <mergeCell ref="A63:C6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&amp;L&amp;16廃棄物処理事業経費（市町村及び事務組合の合計）【歳入】（平成１２年度実績）&amp;R&amp;D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6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" width="11.125" style="29" customWidth="1"/>
    <col min="6" max="6" width="11.125" style="30" customWidth="1"/>
    <col min="7" max="7" width="11.125" style="31" customWidth="1"/>
    <col min="8" max="60" width="11.125" style="30" customWidth="1"/>
  </cols>
  <sheetData>
    <row r="1" ht="17.25">
      <c r="A1" s="86" t="s">
        <v>57</v>
      </c>
    </row>
    <row r="2" spans="1:60" s="2" customFormat="1" ht="13.5">
      <c r="A2" s="87" t="s">
        <v>203</v>
      </c>
      <c r="B2" s="89" t="s">
        <v>204</v>
      </c>
      <c r="C2" s="103" t="s">
        <v>3</v>
      </c>
      <c r="D2" s="33" t="s">
        <v>205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81"/>
      <c r="Q2" s="81"/>
      <c r="R2" s="81"/>
      <c r="S2" s="34"/>
      <c r="T2" s="34"/>
      <c r="U2" s="34"/>
      <c r="V2" s="82"/>
      <c r="W2" s="33" t="s">
        <v>206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81"/>
      <c r="AJ2" s="81"/>
      <c r="AK2" s="81"/>
      <c r="AL2" s="34"/>
      <c r="AM2" s="34"/>
      <c r="AN2" s="34"/>
      <c r="AO2" s="82"/>
      <c r="AP2" s="33" t="s">
        <v>207</v>
      </c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81"/>
      <c r="BC2" s="81"/>
      <c r="BD2" s="81"/>
      <c r="BE2" s="34"/>
      <c r="BF2" s="34"/>
      <c r="BG2" s="34"/>
      <c r="BH2" s="82"/>
    </row>
    <row r="3" spans="1:60" s="2" customFormat="1" ht="13.5">
      <c r="A3" s="104"/>
      <c r="B3" s="90"/>
      <c r="C3" s="104"/>
      <c r="D3" s="36" t="s">
        <v>208</v>
      </c>
      <c r="E3" s="34"/>
      <c r="F3" s="34"/>
      <c r="G3" s="34"/>
      <c r="H3" s="34"/>
      <c r="I3" s="37"/>
      <c r="J3" s="105" t="s">
        <v>209</v>
      </c>
      <c r="K3" s="36" t="s">
        <v>210</v>
      </c>
      <c r="L3" s="34"/>
      <c r="M3" s="34"/>
      <c r="N3" s="34"/>
      <c r="O3" s="34"/>
      <c r="P3" s="34"/>
      <c r="Q3" s="34"/>
      <c r="R3" s="34"/>
      <c r="S3" s="37"/>
      <c r="T3" s="103" t="s">
        <v>211</v>
      </c>
      <c r="U3" s="103" t="s">
        <v>212</v>
      </c>
      <c r="V3" s="35" t="s">
        <v>213</v>
      </c>
      <c r="W3" s="36" t="s">
        <v>208</v>
      </c>
      <c r="X3" s="34"/>
      <c r="Y3" s="34"/>
      <c r="Z3" s="34"/>
      <c r="AA3" s="34"/>
      <c r="AB3" s="37"/>
      <c r="AC3" s="105" t="s">
        <v>209</v>
      </c>
      <c r="AD3" s="36" t="s">
        <v>210</v>
      </c>
      <c r="AE3" s="34"/>
      <c r="AF3" s="34"/>
      <c r="AG3" s="34"/>
      <c r="AH3" s="34"/>
      <c r="AI3" s="34"/>
      <c r="AJ3" s="34"/>
      <c r="AK3" s="34"/>
      <c r="AL3" s="37"/>
      <c r="AM3" s="103" t="s">
        <v>211</v>
      </c>
      <c r="AN3" s="103" t="s">
        <v>212</v>
      </c>
      <c r="AO3" s="35" t="s">
        <v>213</v>
      </c>
      <c r="AP3" s="36" t="s">
        <v>208</v>
      </c>
      <c r="AQ3" s="34"/>
      <c r="AR3" s="34"/>
      <c r="AS3" s="34"/>
      <c r="AT3" s="34"/>
      <c r="AU3" s="37"/>
      <c r="AV3" s="105" t="s">
        <v>209</v>
      </c>
      <c r="AW3" s="36" t="s">
        <v>210</v>
      </c>
      <c r="AX3" s="34"/>
      <c r="AY3" s="34"/>
      <c r="AZ3" s="34"/>
      <c r="BA3" s="34"/>
      <c r="BB3" s="34"/>
      <c r="BC3" s="34"/>
      <c r="BD3" s="34"/>
      <c r="BE3" s="37"/>
      <c r="BF3" s="103" t="s">
        <v>211</v>
      </c>
      <c r="BG3" s="103" t="s">
        <v>212</v>
      </c>
      <c r="BH3" s="35" t="s">
        <v>213</v>
      </c>
    </row>
    <row r="4" spans="1:60" s="2" customFormat="1" ht="13.5">
      <c r="A4" s="104"/>
      <c r="B4" s="90"/>
      <c r="C4" s="104"/>
      <c r="D4" s="35" t="s">
        <v>244</v>
      </c>
      <c r="E4" s="38" t="s">
        <v>214</v>
      </c>
      <c r="F4" s="39"/>
      <c r="G4" s="40"/>
      <c r="H4" s="37"/>
      <c r="I4" s="107" t="s">
        <v>215</v>
      </c>
      <c r="J4" s="106"/>
      <c r="K4" s="35" t="s">
        <v>244</v>
      </c>
      <c r="L4" s="103" t="s">
        <v>216</v>
      </c>
      <c r="M4" s="36" t="s">
        <v>217</v>
      </c>
      <c r="N4" s="34"/>
      <c r="O4" s="34"/>
      <c r="P4" s="37"/>
      <c r="Q4" s="103" t="s">
        <v>218</v>
      </c>
      <c r="R4" s="103" t="s">
        <v>219</v>
      </c>
      <c r="S4" s="103" t="s">
        <v>212</v>
      </c>
      <c r="T4" s="104"/>
      <c r="U4" s="104"/>
      <c r="V4" s="42"/>
      <c r="W4" s="35" t="s">
        <v>244</v>
      </c>
      <c r="X4" s="38" t="s">
        <v>214</v>
      </c>
      <c r="Y4" s="39"/>
      <c r="Z4" s="40"/>
      <c r="AA4" s="37"/>
      <c r="AB4" s="107" t="s">
        <v>215</v>
      </c>
      <c r="AC4" s="106"/>
      <c r="AD4" s="35" t="s">
        <v>244</v>
      </c>
      <c r="AE4" s="103" t="s">
        <v>216</v>
      </c>
      <c r="AF4" s="36" t="s">
        <v>217</v>
      </c>
      <c r="AG4" s="34"/>
      <c r="AH4" s="34"/>
      <c r="AI4" s="37"/>
      <c r="AJ4" s="103" t="s">
        <v>218</v>
      </c>
      <c r="AK4" s="103" t="s">
        <v>219</v>
      </c>
      <c r="AL4" s="103" t="s">
        <v>212</v>
      </c>
      <c r="AM4" s="104"/>
      <c r="AN4" s="104"/>
      <c r="AO4" s="42"/>
      <c r="AP4" s="35" t="s">
        <v>244</v>
      </c>
      <c r="AQ4" s="38" t="s">
        <v>214</v>
      </c>
      <c r="AR4" s="39"/>
      <c r="AS4" s="40"/>
      <c r="AT4" s="37"/>
      <c r="AU4" s="107" t="s">
        <v>215</v>
      </c>
      <c r="AV4" s="106"/>
      <c r="AW4" s="35" t="s">
        <v>244</v>
      </c>
      <c r="AX4" s="103" t="s">
        <v>216</v>
      </c>
      <c r="AY4" s="36" t="s">
        <v>217</v>
      </c>
      <c r="AZ4" s="34"/>
      <c r="BA4" s="34"/>
      <c r="BB4" s="37"/>
      <c r="BC4" s="103" t="s">
        <v>218</v>
      </c>
      <c r="BD4" s="103" t="s">
        <v>219</v>
      </c>
      <c r="BE4" s="103" t="s">
        <v>212</v>
      </c>
      <c r="BF4" s="104"/>
      <c r="BG4" s="104"/>
      <c r="BH4" s="42"/>
    </row>
    <row r="5" spans="1:60" s="2" customFormat="1" ht="22.5" customHeight="1">
      <c r="A5" s="104"/>
      <c r="B5" s="90"/>
      <c r="C5" s="104"/>
      <c r="D5" s="42"/>
      <c r="E5" s="35" t="s">
        <v>244</v>
      </c>
      <c r="F5" s="41" t="s">
        <v>220</v>
      </c>
      <c r="G5" s="41" t="s">
        <v>221</v>
      </c>
      <c r="H5" s="41" t="s">
        <v>212</v>
      </c>
      <c r="I5" s="108"/>
      <c r="J5" s="106"/>
      <c r="K5" s="42"/>
      <c r="L5" s="104"/>
      <c r="M5" s="35" t="s">
        <v>244</v>
      </c>
      <c r="N5" s="32" t="s">
        <v>222</v>
      </c>
      <c r="O5" s="32" t="s">
        <v>223</v>
      </c>
      <c r="P5" s="32" t="s">
        <v>224</v>
      </c>
      <c r="Q5" s="104"/>
      <c r="R5" s="104"/>
      <c r="S5" s="104"/>
      <c r="T5" s="104"/>
      <c r="U5" s="104"/>
      <c r="V5" s="42"/>
      <c r="W5" s="42"/>
      <c r="X5" s="35" t="s">
        <v>244</v>
      </c>
      <c r="Y5" s="41" t="s">
        <v>220</v>
      </c>
      <c r="Z5" s="41" t="s">
        <v>221</v>
      </c>
      <c r="AA5" s="41" t="s">
        <v>212</v>
      </c>
      <c r="AB5" s="108"/>
      <c r="AC5" s="106"/>
      <c r="AD5" s="42"/>
      <c r="AE5" s="104"/>
      <c r="AF5" s="35" t="s">
        <v>244</v>
      </c>
      <c r="AG5" s="32" t="s">
        <v>222</v>
      </c>
      <c r="AH5" s="32" t="s">
        <v>223</v>
      </c>
      <c r="AI5" s="32" t="s">
        <v>224</v>
      </c>
      <c r="AJ5" s="104"/>
      <c r="AK5" s="104"/>
      <c r="AL5" s="104"/>
      <c r="AM5" s="104"/>
      <c r="AN5" s="104"/>
      <c r="AO5" s="42"/>
      <c r="AP5" s="42"/>
      <c r="AQ5" s="35" t="s">
        <v>244</v>
      </c>
      <c r="AR5" s="41" t="s">
        <v>220</v>
      </c>
      <c r="AS5" s="41" t="s">
        <v>221</v>
      </c>
      <c r="AT5" s="41" t="s">
        <v>212</v>
      </c>
      <c r="AU5" s="108"/>
      <c r="AV5" s="106"/>
      <c r="AW5" s="42"/>
      <c r="AX5" s="104"/>
      <c r="AY5" s="35" t="s">
        <v>244</v>
      </c>
      <c r="AZ5" s="32" t="s">
        <v>222</v>
      </c>
      <c r="BA5" s="32" t="s">
        <v>223</v>
      </c>
      <c r="BB5" s="32" t="s">
        <v>224</v>
      </c>
      <c r="BC5" s="104"/>
      <c r="BD5" s="104"/>
      <c r="BE5" s="104"/>
      <c r="BF5" s="104"/>
      <c r="BG5" s="104"/>
      <c r="BH5" s="42"/>
    </row>
    <row r="6" spans="1:60" s="2" customFormat="1" ht="13.5">
      <c r="A6" s="88"/>
      <c r="B6" s="91"/>
      <c r="C6" s="109"/>
      <c r="D6" s="43" t="s">
        <v>251</v>
      </c>
      <c r="E6" s="43" t="s">
        <v>252</v>
      </c>
      <c r="F6" s="44" t="s">
        <v>252</v>
      </c>
      <c r="G6" s="44" t="s">
        <v>252</v>
      </c>
      <c r="H6" s="44" t="s">
        <v>252</v>
      </c>
      <c r="I6" s="47" t="s">
        <v>252</v>
      </c>
      <c r="J6" s="47" t="s">
        <v>252</v>
      </c>
      <c r="K6" s="43" t="s">
        <v>252</v>
      </c>
      <c r="L6" s="43" t="s">
        <v>252</v>
      </c>
      <c r="M6" s="43" t="s">
        <v>252</v>
      </c>
      <c r="N6" s="48" t="s">
        <v>252</v>
      </c>
      <c r="O6" s="48" t="s">
        <v>252</v>
      </c>
      <c r="P6" s="48" t="s">
        <v>252</v>
      </c>
      <c r="Q6" s="43" t="s">
        <v>252</v>
      </c>
      <c r="R6" s="43" t="s">
        <v>252</v>
      </c>
      <c r="S6" s="43" t="s">
        <v>252</v>
      </c>
      <c r="T6" s="43" t="s">
        <v>252</v>
      </c>
      <c r="U6" s="43" t="s">
        <v>252</v>
      </c>
      <c r="V6" s="43" t="s">
        <v>252</v>
      </c>
      <c r="W6" s="43" t="s">
        <v>251</v>
      </c>
      <c r="X6" s="43" t="s">
        <v>252</v>
      </c>
      <c r="Y6" s="44" t="s">
        <v>252</v>
      </c>
      <c r="Z6" s="44" t="s">
        <v>252</v>
      </c>
      <c r="AA6" s="44" t="s">
        <v>252</v>
      </c>
      <c r="AB6" s="47" t="s">
        <v>252</v>
      </c>
      <c r="AC6" s="47" t="s">
        <v>252</v>
      </c>
      <c r="AD6" s="43" t="s">
        <v>252</v>
      </c>
      <c r="AE6" s="43" t="s">
        <v>252</v>
      </c>
      <c r="AF6" s="43" t="s">
        <v>252</v>
      </c>
      <c r="AG6" s="48" t="s">
        <v>252</v>
      </c>
      <c r="AH6" s="48" t="s">
        <v>252</v>
      </c>
      <c r="AI6" s="48" t="s">
        <v>252</v>
      </c>
      <c r="AJ6" s="43" t="s">
        <v>252</v>
      </c>
      <c r="AK6" s="43" t="s">
        <v>252</v>
      </c>
      <c r="AL6" s="43" t="s">
        <v>252</v>
      </c>
      <c r="AM6" s="43" t="s">
        <v>252</v>
      </c>
      <c r="AN6" s="43" t="s">
        <v>252</v>
      </c>
      <c r="AO6" s="43" t="s">
        <v>252</v>
      </c>
      <c r="AP6" s="43" t="s">
        <v>251</v>
      </c>
      <c r="AQ6" s="43" t="s">
        <v>252</v>
      </c>
      <c r="AR6" s="44" t="s">
        <v>252</v>
      </c>
      <c r="AS6" s="44" t="s">
        <v>252</v>
      </c>
      <c r="AT6" s="44" t="s">
        <v>252</v>
      </c>
      <c r="AU6" s="47" t="s">
        <v>252</v>
      </c>
      <c r="AV6" s="47" t="s">
        <v>252</v>
      </c>
      <c r="AW6" s="43" t="s">
        <v>252</v>
      </c>
      <c r="AX6" s="43" t="s">
        <v>252</v>
      </c>
      <c r="AY6" s="43" t="s">
        <v>252</v>
      </c>
      <c r="AZ6" s="48" t="s">
        <v>252</v>
      </c>
      <c r="BA6" s="48" t="s">
        <v>252</v>
      </c>
      <c r="BB6" s="48" t="s">
        <v>252</v>
      </c>
      <c r="BC6" s="43" t="s">
        <v>252</v>
      </c>
      <c r="BD6" s="43" t="s">
        <v>252</v>
      </c>
      <c r="BE6" s="43" t="s">
        <v>252</v>
      </c>
      <c r="BF6" s="43" t="s">
        <v>252</v>
      </c>
      <c r="BG6" s="43" t="s">
        <v>252</v>
      </c>
      <c r="BH6" s="43" t="s">
        <v>252</v>
      </c>
    </row>
    <row r="7" spans="1:60" ht="13.5">
      <c r="A7" s="49" t="s">
        <v>85</v>
      </c>
      <c r="B7" s="49" t="s">
        <v>86</v>
      </c>
      <c r="C7" s="50" t="s">
        <v>87</v>
      </c>
      <c r="D7" s="20">
        <f aca="true" t="shared" si="0" ref="D7:D29">E7+I7</f>
        <v>39266682</v>
      </c>
      <c r="E7" s="20">
        <f aca="true" t="shared" si="1" ref="E7:E29">SUM(F7:H7)</f>
        <v>39257968</v>
      </c>
      <c r="F7" s="21">
        <v>38789881</v>
      </c>
      <c r="G7" s="21">
        <v>425640</v>
      </c>
      <c r="H7" s="21">
        <v>42447</v>
      </c>
      <c r="I7" s="21">
        <v>8714</v>
      </c>
      <c r="J7" s="21">
        <v>0</v>
      </c>
      <c r="K7" s="20">
        <f aca="true" t="shared" si="2" ref="K7:K29">L7+M7+Q7+R7+S7</f>
        <v>59060254</v>
      </c>
      <c r="L7" s="21">
        <v>42030839</v>
      </c>
      <c r="M7" s="21">
        <f aca="true" t="shared" si="3" ref="M7:M29">SUM(N7:P7)</f>
        <v>11922979</v>
      </c>
      <c r="N7" s="21">
        <v>3269018</v>
      </c>
      <c r="O7" s="21">
        <v>7835284</v>
      </c>
      <c r="P7" s="21">
        <v>818677</v>
      </c>
      <c r="Q7" s="21">
        <v>1015193</v>
      </c>
      <c r="R7" s="21">
        <v>1177286</v>
      </c>
      <c r="S7" s="21">
        <v>2913957</v>
      </c>
      <c r="T7" s="21">
        <v>0</v>
      </c>
      <c r="U7" s="21">
        <v>0</v>
      </c>
      <c r="V7" s="20">
        <f aca="true" t="shared" si="4" ref="V7:V29">D7+K7+U7</f>
        <v>98326936</v>
      </c>
      <c r="W7" s="20">
        <f aca="true" t="shared" si="5" ref="W7:W29">X7+AB7</f>
        <v>0</v>
      </c>
      <c r="X7" s="20">
        <f aca="true" t="shared" si="6" ref="X7:X29">SUM(Y7:AA7)</f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0">
        <f aca="true" t="shared" si="7" ref="AD7:AD29">AE7+AF7+AJ7+AK7+AL7</f>
        <v>179811</v>
      </c>
      <c r="AE7" s="21">
        <v>0</v>
      </c>
      <c r="AF7" s="21">
        <f aca="true" t="shared" si="8" ref="AF7:AF29">SUM(AG7:AI7)</f>
        <v>2002</v>
      </c>
      <c r="AG7" s="21">
        <v>2002</v>
      </c>
      <c r="AH7" s="21">
        <v>0</v>
      </c>
      <c r="AI7" s="21">
        <v>0</v>
      </c>
      <c r="AJ7" s="21">
        <v>0</v>
      </c>
      <c r="AK7" s="21">
        <v>177809</v>
      </c>
      <c r="AL7" s="21">
        <v>0</v>
      </c>
      <c r="AM7" s="21">
        <v>0</v>
      </c>
      <c r="AN7" s="21">
        <v>0</v>
      </c>
      <c r="AO7" s="20">
        <f aca="true" t="shared" si="9" ref="AO7:AO29">W7+AD7+AN7</f>
        <v>179811</v>
      </c>
      <c r="AP7" s="20">
        <f aca="true" t="shared" si="10" ref="AP7:AP32">D7+W7</f>
        <v>39266682</v>
      </c>
      <c r="AQ7" s="20">
        <f aca="true" t="shared" si="11" ref="AQ7:AV44">E7+X7</f>
        <v>39257968</v>
      </c>
      <c r="AR7" s="20">
        <f t="shared" si="11"/>
        <v>38789881</v>
      </c>
      <c r="AS7" s="20">
        <f t="shared" si="11"/>
        <v>425640</v>
      </c>
      <c r="AT7" s="20">
        <f t="shared" si="11"/>
        <v>42447</v>
      </c>
      <c r="AU7" s="20">
        <f t="shared" si="11"/>
        <v>8714</v>
      </c>
      <c r="AV7" s="20">
        <f t="shared" si="11"/>
        <v>0</v>
      </c>
      <c r="AW7" s="20">
        <f aca="true" t="shared" si="12" ref="AW7:BB43">K7+AD7</f>
        <v>59240065</v>
      </c>
      <c r="AX7" s="20">
        <f t="shared" si="12"/>
        <v>42030839</v>
      </c>
      <c r="AY7" s="20">
        <f t="shared" si="12"/>
        <v>11924981</v>
      </c>
      <c r="AZ7" s="20">
        <f t="shared" si="12"/>
        <v>3271020</v>
      </c>
      <c r="BA7" s="20">
        <f t="shared" si="12"/>
        <v>7835284</v>
      </c>
      <c r="BB7" s="20">
        <f t="shared" si="12"/>
        <v>818677</v>
      </c>
      <c r="BC7" s="20">
        <f>Q7+AJ7</f>
        <v>1015193</v>
      </c>
      <c r="BD7" s="20">
        <f aca="true" t="shared" si="13" ref="BD7:BH29">R7+AK7</f>
        <v>1355095</v>
      </c>
      <c r="BE7" s="20">
        <f t="shared" si="13"/>
        <v>2913957</v>
      </c>
      <c r="BF7" s="20">
        <f t="shared" si="13"/>
        <v>0</v>
      </c>
      <c r="BG7" s="20">
        <f t="shared" si="13"/>
        <v>0</v>
      </c>
      <c r="BH7" s="20">
        <f t="shared" si="13"/>
        <v>98506747</v>
      </c>
    </row>
    <row r="8" spans="1:60" ht="13.5">
      <c r="A8" s="49" t="s">
        <v>85</v>
      </c>
      <c r="B8" s="49" t="s">
        <v>88</v>
      </c>
      <c r="C8" s="50" t="s">
        <v>89</v>
      </c>
      <c r="D8" s="20">
        <f t="shared" si="0"/>
        <v>832264</v>
      </c>
      <c r="E8" s="20">
        <f t="shared" si="1"/>
        <v>798388</v>
      </c>
      <c r="F8" s="21">
        <v>782613</v>
      </c>
      <c r="G8" s="21">
        <v>5248</v>
      </c>
      <c r="H8" s="21">
        <v>10527</v>
      </c>
      <c r="I8" s="21">
        <v>33876</v>
      </c>
      <c r="J8" s="21">
        <v>0</v>
      </c>
      <c r="K8" s="20">
        <f t="shared" si="2"/>
        <v>9866707</v>
      </c>
      <c r="L8" s="21">
        <v>3080019</v>
      </c>
      <c r="M8" s="21">
        <f t="shared" si="3"/>
        <v>1637255</v>
      </c>
      <c r="N8" s="21">
        <v>179272</v>
      </c>
      <c r="O8" s="21">
        <v>1407490</v>
      </c>
      <c r="P8" s="21">
        <v>50493</v>
      </c>
      <c r="Q8" s="21">
        <v>48062</v>
      </c>
      <c r="R8" s="21">
        <v>5004123</v>
      </c>
      <c r="S8" s="21">
        <v>97248</v>
      </c>
      <c r="T8" s="21">
        <v>0</v>
      </c>
      <c r="U8" s="21">
        <v>189463</v>
      </c>
      <c r="V8" s="20">
        <f t="shared" si="4"/>
        <v>10888434</v>
      </c>
      <c r="W8" s="20">
        <f t="shared" si="5"/>
        <v>18375</v>
      </c>
      <c r="X8" s="20">
        <f t="shared" si="6"/>
        <v>18375</v>
      </c>
      <c r="Y8" s="21">
        <v>0</v>
      </c>
      <c r="Z8" s="21">
        <v>18375</v>
      </c>
      <c r="AA8" s="21">
        <v>0</v>
      </c>
      <c r="AB8" s="21">
        <v>0</v>
      </c>
      <c r="AC8" s="21">
        <v>0</v>
      </c>
      <c r="AD8" s="20">
        <f t="shared" si="7"/>
        <v>1991020</v>
      </c>
      <c r="AE8" s="21">
        <v>153534</v>
      </c>
      <c r="AF8" s="21">
        <f t="shared" si="8"/>
        <v>256825</v>
      </c>
      <c r="AG8" s="21">
        <v>23603</v>
      </c>
      <c r="AH8" s="21">
        <v>233222</v>
      </c>
      <c r="AI8" s="21">
        <v>0</v>
      </c>
      <c r="AJ8" s="21">
        <v>0</v>
      </c>
      <c r="AK8" s="21">
        <v>1579472</v>
      </c>
      <c r="AL8" s="21">
        <v>1189</v>
      </c>
      <c r="AM8" s="21">
        <v>0</v>
      </c>
      <c r="AN8" s="21">
        <v>10105</v>
      </c>
      <c r="AO8" s="20">
        <f t="shared" si="9"/>
        <v>2019500</v>
      </c>
      <c r="AP8" s="20">
        <f t="shared" si="10"/>
        <v>850639</v>
      </c>
      <c r="AQ8" s="20">
        <f t="shared" si="11"/>
        <v>816763</v>
      </c>
      <c r="AR8" s="20">
        <f t="shared" si="11"/>
        <v>782613</v>
      </c>
      <c r="AS8" s="20">
        <f t="shared" si="11"/>
        <v>23623</v>
      </c>
      <c r="AT8" s="20">
        <f t="shared" si="11"/>
        <v>10527</v>
      </c>
      <c r="AU8" s="20">
        <f t="shared" si="11"/>
        <v>33876</v>
      </c>
      <c r="AV8" s="20">
        <f t="shared" si="11"/>
        <v>0</v>
      </c>
      <c r="AW8" s="20">
        <f t="shared" si="12"/>
        <v>11857727</v>
      </c>
      <c r="AX8" s="20">
        <f t="shared" si="12"/>
        <v>3233553</v>
      </c>
      <c r="AY8" s="20">
        <f t="shared" si="12"/>
        <v>1894080</v>
      </c>
      <c r="AZ8" s="20">
        <f t="shared" si="12"/>
        <v>202875</v>
      </c>
      <c r="BA8" s="20">
        <f t="shared" si="12"/>
        <v>1640712</v>
      </c>
      <c r="BB8" s="20">
        <f t="shared" si="12"/>
        <v>50493</v>
      </c>
      <c r="BC8" s="20">
        <f aca="true" t="shared" si="14" ref="BC8:BC39">Q8+AJ8</f>
        <v>48062</v>
      </c>
      <c r="BD8" s="20">
        <f t="shared" si="13"/>
        <v>6583595</v>
      </c>
      <c r="BE8" s="20">
        <f t="shared" si="13"/>
        <v>98437</v>
      </c>
      <c r="BF8" s="20">
        <f t="shared" si="13"/>
        <v>0</v>
      </c>
      <c r="BG8" s="20">
        <f t="shared" si="13"/>
        <v>199568</v>
      </c>
      <c r="BH8" s="20">
        <f t="shared" si="13"/>
        <v>12907934</v>
      </c>
    </row>
    <row r="9" spans="1:60" ht="13.5">
      <c r="A9" s="49" t="s">
        <v>85</v>
      </c>
      <c r="B9" s="49" t="s">
        <v>90</v>
      </c>
      <c r="C9" s="50" t="s">
        <v>91</v>
      </c>
      <c r="D9" s="20">
        <f t="shared" si="0"/>
        <v>0</v>
      </c>
      <c r="E9" s="20">
        <f t="shared" si="1"/>
        <v>0</v>
      </c>
      <c r="F9" s="21">
        <v>0</v>
      </c>
      <c r="G9" s="21">
        <v>0</v>
      </c>
      <c r="H9" s="21">
        <v>0</v>
      </c>
      <c r="I9" s="21">
        <v>0</v>
      </c>
      <c r="J9" s="21">
        <v>235308</v>
      </c>
      <c r="K9" s="20">
        <f t="shared" si="2"/>
        <v>1593355</v>
      </c>
      <c r="L9" s="21">
        <v>650338</v>
      </c>
      <c r="M9" s="21">
        <f t="shared" si="3"/>
        <v>236578</v>
      </c>
      <c r="N9" s="21">
        <v>236578</v>
      </c>
      <c r="O9" s="21">
        <v>0</v>
      </c>
      <c r="P9" s="21">
        <v>0</v>
      </c>
      <c r="Q9" s="21">
        <v>0</v>
      </c>
      <c r="R9" s="21">
        <v>706439</v>
      </c>
      <c r="S9" s="21">
        <v>0</v>
      </c>
      <c r="T9" s="21">
        <v>630931</v>
      </c>
      <c r="U9" s="21">
        <v>0</v>
      </c>
      <c r="V9" s="20">
        <f t="shared" si="4"/>
        <v>1593355</v>
      </c>
      <c r="W9" s="20">
        <f t="shared" si="5"/>
        <v>0</v>
      </c>
      <c r="X9" s="20">
        <f t="shared" si="6"/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0">
        <f t="shared" si="7"/>
        <v>357227</v>
      </c>
      <c r="AE9" s="21">
        <v>41723</v>
      </c>
      <c r="AF9" s="21">
        <f t="shared" si="8"/>
        <v>114034</v>
      </c>
      <c r="AG9" s="21">
        <v>0</v>
      </c>
      <c r="AH9" s="21">
        <v>51363</v>
      </c>
      <c r="AI9" s="21">
        <v>62671</v>
      </c>
      <c r="AJ9" s="21">
        <v>0</v>
      </c>
      <c r="AK9" s="21">
        <v>201470</v>
      </c>
      <c r="AL9" s="21">
        <v>0</v>
      </c>
      <c r="AM9" s="21">
        <v>0</v>
      </c>
      <c r="AN9" s="21">
        <v>0</v>
      </c>
      <c r="AO9" s="20">
        <f t="shared" si="9"/>
        <v>357227</v>
      </c>
      <c r="AP9" s="20">
        <f t="shared" si="10"/>
        <v>0</v>
      </c>
      <c r="AQ9" s="20">
        <f t="shared" si="11"/>
        <v>0</v>
      </c>
      <c r="AR9" s="20">
        <f t="shared" si="11"/>
        <v>0</v>
      </c>
      <c r="AS9" s="20">
        <f t="shared" si="11"/>
        <v>0</v>
      </c>
      <c r="AT9" s="20">
        <f t="shared" si="11"/>
        <v>0</v>
      </c>
      <c r="AU9" s="20">
        <f t="shared" si="11"/>
        <v>0</v>
      </c>
      <c r="AV9" s="20">
        <f t="shared" si="11"/>
        <v>235308</v>
      </c>
      <c r="AW9" s="20">
        <f t="shared" si="12"/>
        <v>1950582</v>
      </c>
      <c r="AX9" s="20">
        <f t="shared" si="12"/>
        <v>692061</v>
      </c>
      <c r="AY9" s="20">
        <f t="shared" si="12"/>
        <v>350612</v>
      </c>
      <c r="AZ9" s="20">
        <f t="shared" si="12"/>
        <v>236578</v>
      </c>
      <c r="BA9" s="20">
        <f t="shared" si="12"/>
        <v>51363</v>
      </c>
      <c r="BB9" s="20">
        <f t="shared" si="12"/>
        <v>62671</v>
      </c>
      <c r="BC9" s="20">
        <f t="shared" si="14"/>
        <v>0</v>
      </c>
      <c r="BD9" s="20">
        <f t="shared" si="13"/>
        <v>907909</v>
      </c>
      <c r="BE9" s="20">
        <f t="shared" si="13"/>
        <v>0</v>
      </c>
      <c r="BF9" s="20">
        <f t="shared" si="13"/>
        <v>630931</v>
      </c>
      <c r="BG9" s="20">
        <f t="shared" si="13"/>
        <v>0</v>
      </c>
      <c r="BH9" s="20">
        <f t="shared" si="13"/>
        <v>1950582</v>
      </c>
    </row>
    <row r="10" spans="1:60" ht="13.5">
      <c r="A10" s="49" t="s">
        <v>85</v>
      </c>
      <c r="B10" s="49" t="s">
        <v>92</v>
      </c>
      <c r="C10" s="50" t="s">
        <v>93</v>
      </c>
      <c r="D10" s="20">
        <f t="shared" si="0"/>
        <v>0</v>
      </c>
      <c r="E10" s="20">
        <f t="shared" si="1"/>
        <v>0</v>
      </c>
      <c r="F10" s="21">
        <v>0</v>
      </c>
      <c r="G10" s="21">
        <v>0</v>
      </c>
      <c r="H10" s="21">
        <v>0</v>
      </c>
      <c r="I10" s="21">
        <v>0</v>
      </c>
      <c r="J10" s="21">
        <v>1464190</v>
      </c>
      <c r="K10" s="20">
        <f t="shared" si="2"/>
        <v>3290292</v>
      </c>
      <c r="L10" s="21">
        <v>2828846</v>
      </c>
      <c r="M10" s="21">
        <f t="shared" si="3"/>
        <v>361419</v>
      </c>
      <c r="N10" s="21">
        <v>361419</v>
      </c>
      <c r="O10" s="21">
        <v>0</v>
      </c>
      <c r="P10" s="21">
        <v>0</v>
      </c>
      <c r="Q10" s="21">
        <v>19740</v>
      </c>
      <c r="R10" s="21">
        <v>80287</v>
      </c>
      <c r="S10" s="21">
        <v>0</v>
      </c>
      <c r="T10" s="21">
        <v>271718</v>
      </c>
      <c r="U10" s="21">
        <v>2670</v>
      </c>
      <c r="V10" s="20">
        <f t="shared" si="4"/>
        <v>3292962</v>
      </c>
      <c r="W10" s="20">
        <f t="shared" si="5"/>
        <v>0</v>
      </c>
      <c r="X10" s="20">
        <f t="shared" si="6"/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0">
        <f t="shared" si="7"/>
        <v>69570</v>
      </c>
      <c r="AE10" s="21">
        <v>19144</v>
      </c>
      <c r="AF10" s="21">
        <f t="shared" si="8"/>
        <v>27872</v>
      </c>
      <c r="AG10" s="21">
        <v>391</v>
      </c>
      <c r="AH10" s="21">
        <v>27481</v>
      </c>
      <c r="AI10" s="21">
        <v>0</v>
      </c>
      <c r="AJ10" s="21">
        <v>0</v>
      </c>
      <c r="AK10" s="21">
        <v>22554</v>
      </c>
      <c r="AL10" s="21">
        <v>0</v>
      </c>
      <c r="AM10" s="21">
        <v>0</v>
      </c>
      <c r="AN10" s="21">
        <v>0</v>
      </c>
      <c r="AO10" s="20">
        <f t="shared" si="9"/>
        <v>69570</v>
      </c>
      <c r="AP10" s="20">
        <f t="shared" si="10"/>
        <v>0</v>
      </c>
      <c r="AQ10" s="20">
        <f t="shared" si="11"/>
        <v>0</v>
      </c>
      <c r="AR10" s="20">
        <f t="shared" si="11"/>
        <v>0</v>
      </c>
      <c r="AS10" s="20">
        <f t="shared" si="11"/>
        <v>0</v>
      </c>
      <c r="AT10" s="20">
        <f t="shared" si="11"/>
        <v>0</v>
      </c>
      <c r="AU10" s="20">
        <f t="shared" si="11"/>
        <v>0</v>
      </c>
      <c r="AV10" s="20">
        <f t="shared" si="11"/>
        <v>1464190</v>
      </c>
      <c r="AW10" s="20">
        <f t="shared" si="12"/>
        <v>3359862</v>
      </c>
      <c r="AX10" s="20">
        <f t="shared" si="12"/>
        <v>2847990</v>
      </c>
      <c r="AY10" s="20">
        <f t="shared" si="12"/>
        <v>389291</v>
      </c>
      <c r="AZ10" s="20">
        <f t="shared" si="12"/>
        <v>361810</v>
      </c>
      <c r="BA10" s="20">
        <f t="shared" si="12"/>
        <v>27481</v>
      </c>
      <c r="BB10" s="20">
        <f t="shared" si="12"/>
        <v>0</v>
      </c>
      <c r="BC10" s="20">
        <f t="shared" si="14"/>
        <v>19740</v>
      </c>
      <c r="BD10" s="20">
        <f t="shared" si="13"/>
        <v>102841</v>
      </c>
      <c r="BE10" s="20">
        <f t="shared" si="13"/>
        <v>0</v>
      </c>
      <c r="BF10" s="20">
        <f t="shared" si="13"/>
        <v>271718</v>
      </c>
      <c r="BG10" s="20">
        <f t="shared" si="13"/>
        <v>2670</v>
      </c>
      <c r="BH10" s="20">
        <f t="shared" si="13"/>
        <v>3362532</v>
      </c>
    </row>
    <row r="11" spans="1:60" ht="13.5">
      <c r="A11" s="49" t="s">
        <v>85</v>
      </c>
      <c r="B11" s="49" t="s">
        <v>94</v>
      </c>
      <c r="C11" s="50" t="s">
        <v>95</v>
      </c>
      <c r="D11" s="20">
        <f t="shared" si="0"/>
        <v>1442271</v>
      </c>
      <c r="E11" s="20">
        <f t="shared" si="1"/>
        <v>1442271</v>
      </c>
      <c r="F11" s="21">
        <v>1442271</v>
      </c>
      <c r="G11" s="21">
        <v>0</v>
      </c>
      <c r="H11" s="21">
        <v>0</v>
      </c>
      <c r="I11" s="21">
        <v>0</v>
      </c>
      <c r="J11" s="21">
        <v>0</v>
      </c>
      <c r="K11" s="20">
        <f t="shared" si="2"/>
        <v>1235238</v>
      </c>
      <c r="L11" s="21">
        <v>920878</v>
      </c>
      <c r="M11" s="21">
        <f t="shared" si="3"/>
        <v>242360</v>
      </c>
      <c r="N11" s="21">
        <v>27033</v>
      </c>
      <c r="O11" s="21">
        <v>152309</v>
      </c>
      <c r="P11" s="21">
        <v>63018</v>
      </c>
      <c r="Q11" s="21">
        <v>0</v>
      </c>
      <c r="R11" s="21">
        <v>72000</v>
      </c>
      <c r="S11" s="21">
        <v>0</v>
      </c>
      <c r="T11" s="21">
        <v>0</v>
      </c>
      <c r="U11" s="21">
        <v>0</v>
      </c>
      <c r="V11" s="20">
        <f t="shared" si="4"/>
        <v>2677509</v>
      </c>
      <c r="W11" s="20">
        <f t="shared" si="5"/>
        <v>0</v>
      </c>
      <c r="X11" s="20">
        <f t="shared" si="6"/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0">
        <f t="shared" si="7"/>
        <v>39884</v>
      </c>
      <c r="AE11" s="21">
        <v>38312</v>
      </c>
      <c r="AF11" s="21">
        <f t="shared" si="8"/>
        <v>1572</v>
      </c>
      <c r="AG11" s="21">
        <v>1572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0">
        <f t="shared" si="9"/>
        <v>39884</v>
      </c>
      <c r="AP11" s="20">
        <f t="shared" si="10"/>
        <v>1442271</v>
      </c>
      <c r="AQ11" s="20">
        <f t="shared" si="11"/>
        <v>1442271</v>
      </c>
      <c r="AR11" s="20">
        <f t="shared" si="11"/>
        <v>1442271</v>
      </c>
      <c r="AS11" s="20">
        <f t="shared" si="11"/>
        <v>0</v>
      </c>
      <c r="AT11" s="20">
        <f t="shared" si="11"/>
        <v>0</v>
      </c>
      <c r="AU11" s="20">
        <f t="shared" si="11"/>
        <v>0</v>
      </c>
      <c r="AV11" s="20">
        <f t="shared" si="11"/>
        <v>0</v>
      </c>
      <c r="AW11" s="20">
        <f t="shared" si="12"/>
        <v>1275122</v>
      </c>
      <c r="AX11" s="20">
        <f t="shared" si="12"/>
        <v>959190</v>
      </c>
      <c r="AY11" s="20">
        <f t="shared" si="12"/>
        <v>243932</v>
      </c>
      <c r="AZ11" s="20">
        <f t="shared" si="12"/>
        <v>28605</v>
      </c>
      <c r="BA11" s="20">
        <f t="shared" si="12"/>
        <v>152309</v>
      </c>
      <c r="BB11" s="20">
        <f t="shared" si="12"/>
        <v>63018</v>
      </c>
      <c r="BC11" s="20">
        <f t="shared" si="14"/>
        <v>0</v>
      </c>
      <c r="BD11" s="20">
        <f t="shared" si="13"/>
        <v>72000</v>
      </c>
      <c r="BE11" s="20">
        <f t="shared" si="13"/>
        <v>0</v>
      </c>
      <c r="BF11" s="20">
        <f t="shared" si="13"/>
        <v>0</v>
      </c>
      <c r="BG11" s="20">
        <f t="shared" si="13"/>
        <v>0</v>
      </c>
      <c r="BH11" s="20">
        <f t="shared" si="13"/>
        <v>2717393</v>
      </c>
    </row>
    <row r="12" spans="1:60" ht="13.5">
      <c r="A12" s="49" t="s">
        <v>85</v>
      </c>
      <c r="B12" s="49" t="s">
        <v>96</v>
      </c>
      <c r="C12" s="50" t="s">
        <v>97</v>
      </c>
      <c r="D12" s="20">
        <f t="shared" si="0"/>
        <v>115200</v>
      </c>
      <c r="E12" s="20">
        <f t="shared" si="1"/>
        <v>110250</v>
      </c>
      <c r="F12" s="21">
        <v>110250</v>
      </c>
      <c r="G12" s="21">
        <v>0</v>
      </c>
      <c r="H12" s="21">
        <v>0</v>
      </c>
      <c r="I12" s="21">
        <v>4950</v>
      </c>
      <c r="J12" s="21">
        <v>0</v>
      </c>
      <c r="K12" s="20">
        <f t="shared" si="2"/>
        <v>5630057</v>
      </c>
      <c r="L12" s="21">
        <v>1748096</v>
      </c>
      <c r="M12" s="21">
        <f t="shared" si="3"/>
        <v>3840632</v>
      </c>
      <c r="N12" s="21">
        <v>2100049</v>
      </c>
      <c r="O12" s="21">
        <v>1740583</v>
      </c>
      <c r="P12" s="21">
        <v>0</v>
      </c>
      <c r="Q12" s="21">
        <v>24004</v>
      </c>
      <c r="R12" s="21">
        <v>0</v>
      </c>
      <c r="S12" s="21">
        <v>17325</v>
      </c>
      <c r="T12" s="21">
        <v>0</v>
      </c>
      <c r="U12" s="21">
        <v>154593</v>
      </c>
      <c r="V12" s="20">
        <f t="shared" si="4"/>
        <v>5899850</v>
      </c>
      <c r="W12" s="20">
        <f t="shared" si="5"/>
        <v>0</v>
      </c>
      <c r="X12" s="20">
        <f t="shared" si="6"/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0">
        <f t="shared" si="7"/>
        <v>302792</v>
      </c>
      <c r="AE12" s="21">
        <v>247607</v>
      </c>
      <c r="AF12" s="21">
        <f t="shared" si="8"/>
        <v>55185</v>
      </c>
      <c r="AG12" s="21">
        <v>29174</v>
      </c>
      <c r="AH12" s="21">
        <v>26011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0">
        <f t="shared" si="9"/>
        <v>302792</v>
      </c>
      <c r="AP12" s="20">
        <f t="shared" si="10"/>
        <v>115200</v>
      </c>
      <c r="AQ12" s="20">
        <f t="shared" si="11"/>
        <v>110250</v>
      </c>
      <c r="AR12" s="20">
        <f t="shared" si="11"/>
        <v>110250</v>
      </c>
      <c r="AS12" s="20">
        <f t="shared" si="11"/>
        <v>0</v>
      </c>
      <c r="AT12" s="20">
        <f t="shared" si="11"/>
        <v>0</v>
      </c>
      <c r="AU12" s="20">
        <f t="shared" si="11"/>
        <v>4950</v>
      </c>
      <c r="AV12" s="20">
        <f t="shared" si="11"/>
        <v>0</v>
      </c>
      <c r="AW12" s="20">
        <f t="shared" si="12"/>
        <v>5932849</v>
      </c>
      <c r="AX12" s="20">
        <f t="shared" si="12"/>
        <v>1995703</v>
      </c>
      <c r="AY12" s="20">
        <f t="shared" si="12"/>
        <v>3895817</v>
      </c>
      <c r="AZ12" s="20">
        <f t="shared" si="12"/>
        <v>2129223</v>
      </c>
      <c r="BA12" s="20">
        <f t="shared" si="12"/>
        <v>1766594</v>
      </c>
      <c r="BB12" s="20">
        <f t="shared" si="12"/>
        <v>0</v>
      </c>
      <c r="BC12" s="20">
        <f t="shared" si="14"/>
        <v>24004</v>
      </c>
      <c r="BD12" s="20">
        <f t="shared" si="13"/>
        <v>0</v>
      </c>
      <c r="BE12" s="20">
        <f t="shared" si="13"/>
        <v>17325</v>
      </c>
      <c r="BF12" s="20">
        <f t="shared" si="13"/>
        <v>0</v>
      </c>
      <c r="BG12" s="20">
        <f t="shared" si="13"/>
        <v>154593</v>
      </c>
      <c r="BH12" s="20">
        <f t="shared" si="13"/>
        <v>6202642</v>
      </c>
    </row>
    <row r="13" spans="1:60" ht="13.5">
      <c r="A13" s="49" t="s">
        <v>85</v>
      </c>
      <c r="B13" s="49" t="s">
        <v>98</v>
      </c>
      <c r="C13" s="50" t="s">
        <v>99</v>
      </c>
      <c r="D13" s="20">
        <f t="shared" si="0"/>
        <v>0</v>
      </c>
      <c r="E13" s="20">
        <f t="shared" si="1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105265</v>
      </c>
      <c r="K13" s="20">
        <f t="shared" si="2"/>
        <v>499957</v>
      </c>
      <c r="L13" s="21">
        <v>73311</v>
      </c>
      <c r="M13" s="21">
        <f t="shared" si="3"/>
        <v>1057</v>
      </c>
      <c r="N13" s="21">
        <v>1057</v>
      </c>
      <c r="O13" s="21">
        <v>0</v>
      </c>
      <c r="P13" s="21">
        <v>0</v>
      </c>
      <c r="Q13" s="21">
        <v>0</v>
      </c>
      <c r="R13" s="21">
        <v>398715</v>
      </c>
      <c r="S13" s="21">
        <v>26874</v>
      </c>
      <c r="T13" s="21">
        <v>660258</v>
      </c>
      <c r="U13" s="21">
        <v>0</v>
      </c>
      <c r="V13" s="20">
        <f t="shared" si="4"/>
        <v>499957</v>
      </c>
      <c r="W13" s="20">
        <f t="shared" si="5"/>
        <v>0</v>
      </c>
      <c r="X13" s="20">
        <f t="shared" si="6"/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0">
        <f t="shared" si="7"/>
        <v>56976</v>
      </c>
      <c r="AE13" s="21">
        <v>10349</v>
      </c>
      <c r="AF13" s="21">
        <f t="shared" si="8"/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46627</v>
      </c>
      <c r="AM13" s="21">
        <v>185065</v>
      </c>
      <c r="AN13" s="21">
        <v>0</v>
      </c>
      <c r="AO13" s="20">
        <f t="shared" si="9"/>
        <v>56976</v>
      </c>
      <c r="AP13" s="20">
        <f t="shared" si="10"/>
        <v>0</v>
      </c>
      <c r="AQ13" s="20">
        <f t="shared" si="11"/>
        <v>0</v>
      </c>
      <c r="AR13" s="20">
        <f t="shared" si="11"/>
        <v>0</v>
      </c>
      <c r="AS13" s="20">
        <f t="shared" si="11"/>
        <v>0</v>
      </c>
      <c r="AT13" s="20">
        <f t="shared" si="11"/>
        <v>0</v>
      </c>
      <c r="AU13" s="20">
        <f t="shared" si="11"/>
        <v>0</v>
      </c>
      <c r="AV13" s="20">
        <f t="shared" si="11"/>
        <v>105265</v>
      </c>
      <c r="AW13" s="20">
        <f t="shared" si="12"/>
        <v>556933</v>
      </c>
      <c r="AX13" s="20">
        <f t="shared" si="12"/>
        <v>83660</v>
      </c>
      <c r="AY13" s="20">
        <f t="shared" si="12"/>
        <v>1057</v>
      </c>
      <c r="AZ13" s="20">
        <f t="shared" si="12"/>
        <v>1057</v>
      </c>
      <c r="BA13" s="20">
        <f t="shared" si="12"/>
        <v>0</v>
      </c>
      <c r="BB13" s="20">
        <f t="shared" si="12"/>
        <v>0</v>
      </c>
      <c r="BC13" s="20">
        <f t="shared" si="14"/>
        <v>0</v>
      </c>
      <c r="BD13" s="20">
        <f t="shared" si="13"/>
        <v>398715</v>
      </c>
      <c r="BE13" s="20">
        <f t="shared" si="13"/>
        <v>73501</v>
      </c>
      <c r="BF13" s="20">
        <f t="shared" si="13"/>
        <v>845323</v>
      </c>
      <c r="BG13" s="20">
        <f t="shared" si="13"/>
        <v>0</v>
      </c>
      <c r="BH13" s="20">
        <f t="shared" si="13"/>
        <v>556933</v>
      </c>
    </row>
    <row r="14" spans="1:60" ht="13.5">
      <c r="A14" s="49" t="s">
        <v>85</v>
      </c>
      <c r="B14" s="49" t="s">
        <v>100</v>
      </c>
      <c r="C14" s="50" t="s">
        <v>101</v>
      </c>
      <c r="D14" s="20">
        <f t="shared" si="0"/>
        <v>466305</v>
      </c>
      <c r="E14" s="20">
        <f t="shared" si="1"/>
        <v>466305</v>
      </c>
      <c r="F14" s="21">
        <v>466305</v>
      </c>
      <c r="G14" s="21">
        <v>0</v>
      </c>
      <c r="H14" s="21">
        <v>0</v>
      </c>
      <c r="I14" s="21">
        <v>0</v>
      </c>
      <c r="J14" s="21">
        <v>0</v>
      </c>
      <c r="K14" s="20">
        <f t="shared" si="2"/>
        <v>3594781</v>
      </c>
      <c r="L14" s="21">
        <v>1513288</v>
      </c>
      <c r="M14" s="21">
        <f t="shared" si="3"/>
        <v>431630</v>
      </c>
      <c r="N14" s="21">
        <v>27178</v>
      </c>
      <c r="O14" s="21">
        <v>383594</v>
      </c>
      <c r="P14" s="21">
        <v>20858</v>
      </c>
      <c r="Q14" s="21">
        <v>26838</v>
      </c>
      <c r="R14" s="21">
        <v>1613436</v>
      </c>
      <c r="S14" s="21">
        <v>9589</v>
      </c>
      <c r="T14" s="21">
        <v>0</v>
      </c>
      <c r="U14" s="21">
        <v>0</v>
      </c>
      <c r="V14" s="20">
        <f t="shared" si="4"/>
        <v>4061086</v>
      </c>
      <c r="W14" s="20">
        <f t="shared" si="5"/>
        <v>0</v>
      </c>
      <c r="X14" s="20">
        <f t="shared" si="6"/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0">
        <f t="shared" si="7"/>
        <v>824193</v>
      </c>
      <c r="AE14" s="21">
        <v>434504</v>
      </c>
      <c r="AF14" s="21">
        <f t="shared" si="8"/>
        <v>159923</v>
      </c>
      <c r="AG14" s="21">
        <v>8614</v>
      </c>
      <c r="AH14" s="21">
        <v>151309</v>
      </c>
      <c r="AI14" s="21">
        <v>0</v>
      </c>
      <c r="AJ14" s="21">
        <v>0</v>
      </c>
      <c r="AK14" s="21">
        <v>229645</v>
      </c>
      <c r="AL14" s="21">
        <v>121</v>
      </c>
      <c r="AM14" s="21">
        <v>0</v>
      </c>
      <c r="AN14" s="21">
        <v>0</v>
      </c>
      <c r="AO14" s="20">
        <f t="shared" si="9"/>
        <v>824193</v>
      </c>
      <c r="AP14" s="20">
        <f t="shared" si="10"/>
        <v>466305</v>
      </c>
      <c r="AQ14" s="20">
        <f t="shared" si="11"/>
        <v>466305</v>
      </c>
      <c r="AR14" s="20">
        <f t="shared" si="11"/>
        <v>466305</v>
      </c>
      <c r="AS14" s="20">
        <f t="shared" si="11"/>
        <v>0</v>
      </c>
      <c r="AT14" s="20">
        <f t="shared" si="11"/>
        <v>0</v>
      </c>
      <c r="AU14" s="20">
        <f t="shared" si="11"/>
        <v>0</v>
      </c>
      <c r="AV14" s="20">
        <f t="shared" si="11"/>
        <v>0</v>
      </c>
      <c r="AW14" s="20">
        <f t="shared" si="12"/>
        <v>4418974</v>
      </c>
      <c r="AX14" s="20">
        <f t="shared" si="12"/>
        <v>1947792</v>
      </c>
      <c r="AY14" s="20">
        <f t="shared" si="12"/>
        <v>591553</v>
      </c>
      <c r="AZ14" s="20">
        <f t="shared" si="12"/>
        <v>35792</v>
      </c>
      <c r="BA14" s="20">
        <f t="shared" si="12"/>
        <v>534903</v>
      </c>
      <c r="BB14" s="20">
        <f t="shared" si="12"/>
        <v>20858</v>
      </c>
      <c r="BC14" s="20">
        <f t="shared" si="14"/>
        <v>26838</v>
      </c>
      <c r="BD14" s="20">
        <f t="shared" si="13"/>
        <v>1843081</v>
      </c>
      <c r="BE14" s="20">
        <f t="shared" si="13"/>
        <v>9710</v>
      </c>
      <c r="BF14" s="20">
        <f t="shared" si="13"/>
        <v>0</v>
      </c>
      <c r="BG14" s="20">
        <f t="shared" si="13"/>
        <v>0</v>
      </c>
      <c r="BH14" s="20">
        <f t="shared" si="13"/>
        <v>4885279</v>
      </c>
    </row>
    <row r="15" spans="1:60" ht="13.5">
      <c r="A15" s="49" t="s">
        <v>85</v>
      </c>
      <c r="B15" s="49" t="s">
        <v>102</v>
      </c>
      <c r="C15" s="50" t="s">
        <v>103</v>
      </c>
      <c r="D15" s="20">
        <f t="shared" si="0"/>
        <v>5355</v>
      </c>
      <c r="E15" s="20">
        <f t="shared" si="1"/>
        <v>5355</v>
      </c>
      <c r="F15" s="21">
        <v>5355</v>
      </c>
      <c r="G15" s="21">
        <v>0</v>
      </c>
      <c r="H15" s="21">
        <v>0</v>
      </c>
      <c r="I15" s="21">
        <v>0</v>
      </c>
      <c r="J15" s="21">
        <v>122477</v>
      </c>
      <c r="K15" s="20">
        <f t="shared" si="2"/>
        <v>507247</v>
      </c>
      <c r="L15" s="21">
        <v>438722</v>
      </c>
      <c r="M15" s="21">
        <f t="shared" si="3"/>
        <v>39457</v>
      </c>
      <c r="N15" s="21">
        <v>39457</v>
      </c>
      <c r="O15" s="21">
        <v>0</v>
      </c>
      <c r="P15" s="21">
        <v>0</v>
      </c>
      <c r="Q15" s="21">
        <v>23473</v>
      </c>
      <c r="R15" s="21">
        <v>5595</v>
      </c>
      <c r="S15" s="21">
        <v>0</v>
      </c>
      <c r="T15" s="21">
        <v>328397</v>
      </c>
      <c r="U15" s="21">
        <v>0</v>
      </c>
      <c r="V15" s="20">
        <f t="shared" si="4"/>
        <v>512602</v>
      </c>
      <c r="W15" s="20">
        <f t="shared" si="5"/>
        <v>0</v>
      </c>
      <c r="X15" s="20">
        <f t="shared" si="6"/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0">
        <f t="shared" si="7"/>
        <v>281944</v>
      </c>
      <c r="AE15" s="21">
        <v>125813</v>
      </c>
      <c r="AF15" s="21">
        <f t="shared" si="8"/>
        <v>133473</v>
      </c>
      <c r="AG15" s="21">
        <v>52408</v>
      </c>
      <c r="AH15" s="21">
        <v>80688</v>
      </c>
      <c r="AI15" s="21">
        <v>377</v>
      </c>
      <c r="AJ15" s="21">
        <v>0</v>
      </c>
      <c r="AK15" s="21">
        <v>3060</v>
      </c>
      <c r="AL15" s="21">
        <v>19598</v>
      </c>
      <c r="AM15" s="21">
        <v>0</v>
      </c>
      <c r="AN15" s="21">
        <v>0</v>
      </c>
      <c r="AO15" s="20">
        <f t="shared" si="9"/>
        <v>281944</v>
      </c>
      <c r="AP15" s="20">
        <f t="shared" si="10"/>
        <v>5355</v>
      </c>
      <c r="AQ15" s="20">
        <f t="shared" si="11"/>
        <v>5355</v>
      </c>
      <c r="AR15" s="20">
        <f t="shared" si="11"/>
        <v>5355</v>
      </c>
      <c r="AS15" s="20">
        <f t="shared" si="11"/>
        <v>0</v>
      </c>
      <c r="AT15" s="20">
        <f t="shared" si="11"/>
        <v>0</v>
      </c>
      <c r="AU15" s="20">
        <f t="shared" si="11"/>
        <v>0</v>
      </c>
      <c r="AV15" s="20">
        <f t="shared" si="11"/>
        <v>122477</v>
      </c>
      <c r="AW15" s="20">
        <f t="shared" si="12"/>
        <v>789191</v>
      </c>
      <c r="AX15" s="20">
        <f t="shared" si="12"/>
        <v>564535</v>
      </c>
      <c r="AY15" s="20">
        <f t="shared" si="12"/>
        <v>172930</v>
      </c>
      <c r="AZ15" s="20">
        <f t="shared" si="12"/>
        <v>91865</v>
      </c>
      <c r="BA15" s="20">
        <f t="shared" si="12"/>
        <v>80688</v>
      </c>
      <c r="BB15" s="20">
        <f t="shared" si="12"/>
        <v>377</v>
      </c>
      <c r="BC15" s="20">
        <f t="shared" si="14"/>
        <v>23473</v>
      </c>
      <c r="BD15" s="20">
        <f t="shared" si="13"/>
        <v>8655</v>
      </c>
      <c r="BE15" s="20">
        <f t="shared" si="13"/>
        <v>19598</v>
      </c>
      <c r="BF15" s="20">
        <f t="shared" si="13"/>
        <v>328397</v>
      </c>
      <c r="BG15" s="20">
        <f t="shared" si="13"/>
        <v>0</v>
      </c>
      <c r="BH15" s="20">
        <f t="shared" si="13"/>
        <v>794546</v>
      </c>
    </row>
    <row r="16" spans="1:60" ht="13.5">
      <c r="A16" s="49" t="s">
        <v>85</v>
      </c>
      <c r="B16" s="49" t="s">
        <v>104</v>
      </c>
      <c r="C16" s="50" t="s">
        <v>105</v>
      </c>
      <c r="D16" s="20">
        <f t="shared" si="0"/>
        <v>261331</v>
      </c>
      <c r="E16" s="20">
        <f t="shared" si="1"/>
        <v>261331</v>
      </c>
      <c r="F16" s="21">
        <v>261331</v>
      </c>
      <c r="G16" s="21">
        <v>0</v>
      </c>
      <c r="H16" s="21">
        <v>0</v>
      </c>
      <c r="I16" s="21">
        <v>0</v>
      </c>
      <c r="J16" s="21">
        <v>0</v>
      </c>
      <c r="K16" s="20">
        <f t="shared" si="2"/>
        <v>1847518</v>
      </c>
      <c r="L16" s="21">
        <v>1236454</v>
      </c>
      <c r="M16" s="21">
        <f t="shared" si="3"/>
        <v>219320</v>
      </c>
      <c r="N16" s="21">
        <v>25188</v>
      </c>
      <c r="O16" s="21">
        <v>186520</v>
      </c>
      <c r="P16" s="21">
        <v>7612</v>
      </c>
      <c r="Q16" s="21">
        <v>19635</v>
      </c>
      <c r="R16" s="21">
        <v>350262</v>
      </c>
      <c r="S16" s="21">
        <v>21847</v>
      </c>
      <c r="T16" s="21">
        <v>0</v>
      </c>
      <c r="U16" s="21">
        <v>0</v>
      </c>
      <c r="V16" s="20">
        <f t="shared" si="4"/>
        <v>2108849</v>
      </c>
      <c r="W16" s="20">
        <f t="shared" si="5"/>
        <v>0</v>
      </c>
      <c r="X16" s="20">
        <f t="shared" si="6"/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0">
        <f t="shared" si="7"/>
        <v>57282</v>
      </c>
      <c r="AE16" s="21">
        <v>29130</v>
      </c>
      <c r="AF16" s="21">
        <f t="shared" si="8"/>
        <v>3092</v>
      </c>
      <c r="AG16" s="21">
        <v>0</v>
      </c>
      <c r="AH16" s="21">
        <v>3092</v>
      </c>
      <c r="AI16" s="21">
        <v>0</v>
      </c>
      <c r="AJ16" s="21">
        <v>0</v>
      </c>
      <c r="AK16" s="21">
        <v>0</v>
      </c>
      <c r="AL16" s="21">
        <v>25060</v>
      </c>
      <c r="AM16" s="21">
        <v>0</v>
      </c>
      <c r="AN16" s="21">
        <v>0</v>
      </c>
      <c r="AO16" s="20">
        <f t="shared" si="9"/>
        <v>57282</v>
      </c>
      <c r="AP16" s="20">
        <f t="shared" si="10"/>
        <v>261331</v>
      </c>
      <c r="AQ16" s="20">
        <f t="shared" si="11"/>
        <v>261331</v>
      </c>
      <c r="AR16" s="20">
        <f t="shared" si="11"/>
        <v>261331</v>
      </c>
      <c r="AS16" s="20">
        <f t="shared" si="11"/>
        <v>0</v>
      </c>
      <c r="AT16" s="20">
        <f t="shared" si="11"/>
        <v>0</v>
      </c>
      <c r="AU16" s="20">
        <f t="shared" si="11"/>
        <v>0</v>
      </c>
      <c r="AV16" s="20">
        <f t="shared" si="11"/>
        <v>0</v>
      </c>
      <c r="AW16" s="20">
        <f t="shared" si="12"/>
        <v>1904800</v>
      </c>
      <c r="AX16" s="20">
        <f t="shared" si="12"/>
        <v>1265584</v>
      </c>
      <c r="AY16" s="20">
        <f t="shared" si="12"/>
        <v>222412</v>
      </c>
      <c r="AZ16" s="20">
        <f t="shared" si="12"/>
        <v>25188</v>
      </c>
      <c r="BA16" s="20">
        <f t="shared" si="12"/>
        <v>189612</v>
      </c>
      <c r="BB16" s="20">
        <f t="shared" si="12"/>
        <v>7612</v>
      </c>
      <c r="BC16" s="20">
        <f t="shared" si="14"/>
        <v>19635</v>
      </c>
      <c r="BD16" s="20">
        <f t="shared" si="13"/>
        <v>350262</v>
      </c>
      <c r="BE16" s="20">
        <f t="shared" si="13"/>
        <v>46907</v>
      </c>
      <c r="BF16" s="20">
        <f t="shared" si="13"/>
        <v>0</v>
      </c>
      <c r="BG16" s="20">
        <f t="shared" si="13"/>
        <v>0</v>
      </c>
      <c r="BH16" s="20">
        <f t="shared" si="13"/>
        <v>2166131</v>
      </c>
    </row>
    <row r="17" spans="1:60" ht="13.5">
      <c r="A17" s="49" t="s">
        <v>85</v>
      </c>
      <c r="B17" s="49" t="s">
        <v>106</v>
      </c>
      <c r="C17" s="50" t="s">
        <v>107</v>
      </c>
      <c r="D17" s="20">
        <f t="shared" si="0"/>
        <v>461370</v>
      </c>
      <c r="E17" s="20">
        <f t="shared" si="1"/>
        <v>461370</v>
      </c>
      <c r="F17" s="21">
        <v>442050</v>
      </c>
      <c r="G17" s="21">
        <v>0</v>
      </c>
      <c r="H17" s="21">
        <v>19320</v>
      </c>
      <c r="I17" s="21">
        <v>0</v>
      </c>
      <c r="J17" s="21">
        <v>0</v>
      </c>
      <c r="K17" s="20">
        <f t="shared" si="2"/>
        <v>4835190</v>
      </c>
      <c r="L17" s="21">
        <v>3386637</v>
      </c>
      <c r="M17" s="21">
        <f t="shared" si="3"/>
        <v>944400</v>
      </c>
      <c r="N17" s="21">
        <v>152140</v>
      </c>
      <c r="O17" s="21">
        <v>756352</v>
      </c>
      <c r="P17" s="21">
        <v>35908</v>
      </c>
      <c r="Q17" s="21">
        <v>73584</v>
      </c>
      <c r="R17" s="21">
        <v>430569</v>
      </c>
      <c r="S17" s="21">
        <v>0</v>
      </c>
      <c r="T17" s="21">
        <v>0</v>
      </c>
      <c r="U17" s="21">
        <v>118000</v>
      </c>
      <c r="V17" s="20">
        <f t="shared" si="4"/>
        <v>5414560</v>
      </c>
      <c r="W17" s="20">
        <f t="shared" si="5"/>
        <v>0</v>
      </c>
      <c r="X17" s="20">
        <f t="shared" si="6"/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0">
        <f t="shared" si="7"/>
        <v>1283336</v>
      </c>
      <c r="AE17" s="21">
        <v>1051280</v>
      </c>
      <c r="AF17" s="21">
        <f t="shared" si="8"/>
        <v>222795</v>
      </c>
      <c r="AG17" s="21">
        <v>47110</v>
      </c>
      <c r="AH17" s="21">
        <v>175685</v>
      </c>
      <c r="AI17" s="21">
        <v>0</v>
      </c>
      <c r="AJ17" s="21">
        <v>9261</v>
      </c>
      <c r="AK17" s="21">
        <v>0</v>
      </c>
      <c r="AL17" s="21">
        <v>0</v>
      </c>
      <c r="AM17" s="21">
        <v>0</v>
      </c>
      <c r="AN17" s="21">
        <v>8863</v>
      </c>
      <c r="AO17" s="20">
        <f t="shared" si="9"/>
        <v>1292199</v>
      </c>
      <c r="AP17" s="20">
        <f t="shared" si="10"/>
        <v>461370</v>
      </c>
      <c r="AQ17" s="20">
        <f t="shared" si="11"/>
        <v>461370</v>
      </c>
      <c r="AR17" s="20">
        <f t="shared" si="11"/>
        <v>442050</v>
      </c>
      <c r="AS17" s="20">
        <f t="shared" si="11"/>
        <v>0</v>
      </c>
      <c r="AT17" s="20">
        <f t="shared" si="11"/>
        <v>19320</v>
      </c>
      <c r="AU17" s="20">
        <f t="shared" si="11"/>
        <v>0</v>
      </c>
      <c r="AV17" s="20">
        <f t="shared" si="11"/>
        <v>0</v>
      </c>
      <c r="AW17" s="20">
        <f t="shared" si="12"/>
        <v>6118526</v>
      </c>
      <c r="AX17" s="20">
        <f t="shared" si="12"/>
        <v>4437917</v>
      </c>
      <c r="AY17" s="20">
        <f t="shared" si="12"/>
        <v>1167195</v>
      </c>
      <c r="AZ17" s="20">
        <f t="shared" si="12"/>
        <v>199250</v>
      </c>
      <c r="BA17" s="20">
        <f t="shared" si="12"/>
        <v>932037</v>
      </c>
      <c r="BB17" s="20">
        <f t="shared" si="12"/>
        <v>35908</v>
      </c>
      <c r="BC17" s="20">
        <f t="shared" si="14"/>
        <v>82845</v>
      </c>
      <c r="BD17" s="20">
        <f t="shared" si="13"/>
        <v>430569</v>
      </c>
      <c r="BE17" s="20">
        <f t="shared" si="13"/>
        <v>0</v>
      </c>
      <c r="BF17" s="20">
        <f t="shared" si="13"/>
        <v>0</v>
      </c>
      <c r="BG17" s="20">
        <f t="shared" si="13"/>
        <v>126863</v>
      </c>
      <c r="BH17" s="20">
        <f t="shared" si="13"/>
        <v>6706759</v>
      </c>
    </row>
    <row r="18" spans="1:60" ht="13.5">
      <c r="A18" s="49" t="s">
        <v>85</v>
      </c>
      <c r="B18" s="49" t="s">
        <v>108</v>
      </c>
      <c r="C18" s="50" t="s">
        <v>109</v>
      </c>
      <c r="D18" s="20">
        <f t="shared" si="0"/>
        <v>107100</v>
      </c>
      <c r="E18" s="20">
        <f t="shared" si="1"/>
        <v>107100</v>
      </c>
      <c r="F18" s="21">
        <v>107100</v>
      </c>
      <c r="G18" s="21">
        <v>0</v>
      </c>
      <c r="H18" s="21">
        <v>0</v>
      </c>
      <c r="I18" s="21">
        <v>0</v>
      </c>
      <c r="J18" s="21">
        <v>0</v>
      </c>
      <c r="K18" s="20">
        <f t="shared" si="2"/>
        <v>3411106</v>
      </c>
      <c r="L18" s="21">
        <v>709878</v>
      </c>
      <c r="M18" s="21">
        <f t="shared" si="3"/>
        <v>991604</v>
      </c>
      <c r="N18" s="21">
        <v>18846</v>
      </c>
      <c r="O18" s="21">
        <v>972758</v>
      </c>
      <c r="P18" s="21">
        <v>0</v>
      </c>
      <c r="Q18" s="21">
        <v>40172</v>
      </c>
      <c r="R18" s="21">
        <v>1669452</v>
      </c>
      <c r="S18" s="21">
        <v>0</v>
      </c>
      <c r="T18" s="21">
        <v>0</v>
      </c>
      <c r="U18" s="21">
        <v>14877</v>
      </c>
      <c r="V18" s="20">
        <f t="shared" si="4"/>
        <v>3533083</v>
      </c>
      <c r="W18" s="20">
        <f t="shared" si="5"/>
        <v>0</v>
      </c>
      <c r="X18" s="20">
        <f t="shared" si="6"/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0">
        <f t="shared" si="7"/>
        <v>560379</v>
      </c>
      <c r="AE18" s="21">
        <v>343633</v>
      </c>
      <c r="AF18" s="21">
        <f t="shared" si="8"/>
        <v>121686</v>
      </c>
      <c r="AG18" s="21">
        <v>9947</v>
      </c>
      <c r="AH18" s="21">
        <v>111739</v>
      </c>
      <c r="AI18" s="21">
        <v>0</v>
      </c>
      <c r="AJ18" s="21">
        <v>9833</v>
      </c>
      <c r="AK18" s="21">
        <v>85227</v>
      </c>
      <c r="AL18" s="21">
        <v>0</v>
      </c>
      <c r="AM18" s="21">
        <v>0</v>
      </c>
      <c r="AN18" s="21">
        <v>820</v>
      </c>
      <c r="AO18" s="20">
        <f t="shared" si="9"/>
        <v>561199</v>
      </c>
      <c r="AP18" s="20">
        <f t="shared" si="10"/>
        <v>107100</v>
      </c>
      <c r="AQ18" s="20">
        <f t="shared" si="11"/>
        <v>107100</v>
      </c>
      <c r="AR18" s="20">
        <f t="shared" si="11"/>
        <v>107100</v>
      </c>
      <c r="AS18" s="20">
        <f t="shared" si="11"/>
        <v>0</v>
      </c>
      <c r="AT18" s="20">
        <f t="shared" si="11"/>
        <v>0</v>
      </c>
      <c r="AU18" s="20">
        <f t="shared" si="11"/>
        <v>0</v>
      </c>
      <c r="AV18" s="20">
        <f t="shared" si="11"/>
        <v>0</v>
      </c>
      <c r="AW18" s="20">
        <f t="shared" si="12"/>
        <v>3971485</v>
      </c>
      <c r="AX18" s="20">
        <f t="shared" si="12"/>
        <v>1053511</v>
      </c>
      <c r="AY18" s="20">
        <f t="shared" si="12"/>
        <v>1113290</v>
      </c>
      <c r="AZ18" s="20">
        <f t="shared" si="12"/>
        <v>28793</v>
      </c>
      <c r="BA18" s="20">
        <f t="shared" si="12"/>
        <v>1084497</v>
      </c>
      <c r="BB18" s="20">
        <f t="shared" si="12"/>
        <v>0</v>
      </c>
      <c r="BC18" s="20">
        <f t="shared" si="14"/>
        <v>50005</v>
      </c>
      <c r="BD18" s="20">
        <f t="shared" si="13"/>
        <v>1754679</v>
      </c>
      <c r="BE18" s="20">
        <f t="shared" si="13"/>
        <v>0</v>
      </c>
      <c r="BF18" s="20">
        <f t="shared" si="13"/>
        <v>0</v>
      </c>
      <c r="BG18" s="20">
        <f t="shared" si="13"/>
        <v>15697</v>
      </c>
      <c r="BH18" s="20">
        <f t="shared" si="13"/>
        <v>4094282</v>
      </c>
    </row>
    <row r="19" spans="1:60" ht="13.5">
      <c r="A19" s="49" t="s">
        <v>85</v>
      </c>
      <c r="B19" s="49" t="s">
        <v>110</v>
      </c>
      <c r="C19" s="50" t="s">
        <v>111</v>
      </c>
      <c r="D19" s="20">
        <f t="shared" si="0"/>
        <v>0</v>
      </c>
      <c r="E19" s="20">
        <f t="shared" si="1"/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0">
        <f t="shared" si="2"/>
        <v>3782199</v>
      </c>
      <c r="L19" s="21">
        <v>2072213</v>
      </c>
      <c r="M19" s="21">
        <f t="shared" si="3"/>
        <v>332348</v>
      </c>
      <c r="N19" s="21">
        <v>226703</v>
      </c>
      <c r="O19" s="21">
        <v>78560</v>
      </c>
      <c r="P19" s="21">
        <v>27085</v>
      </c>
      <c r="Q19" s="21">
        <v>106481</v>
      </c>
      <c r="R19" s="21">
        <v>1271157</v>
      </c>
      <c r="S19" s="21">
        <v>0</v>
      </c>
      <c r="T19" s="21">
        <v>0</v>
      </c>
      <c r="U19" s="21">
        <v>2417</v>
      </c>
      <c r="V19" s="20">
        <f t="shared" si="4"/>
        <v>3784616</v>
      </c>
      <c r="W19" s="20">
        <f t="shared" si="5"/>
        <v>0</v>
      </c>
      <c r="X19" s="20">
        <f t="shared" si="6"/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0">
        <f t="shared" si="7"/>
        <v>1543092</v>
      </c>
      <c r="AE19" s="21">
        <v>46795</v>
      </c>
      <c r="AF19" s="21">
        <f t="shared" si="8"/>
        <v>502264</v>
      </c>
      <c r="AG19" s="21">
        <v>330234</v>
      </c>
      <c r="AH19" s="21">
        <v>172030</v>
      </c>
      <c r="AI19" s="21">
        <v>0</v>
      </c>
      <c r="AJ19" s="21">
        <v>0</v>
      </c>
      <c r="AK19" s="21">
        <v>994033</v>
      </c>
      <c r="AL19" s="21">
        <v>0</v>
      </c>
      <c r="AM19" s="21">
        <v>0</v>
      </c>
      <c r="AN19" s="21">
        <v>0</v>
      </c>
      <c r="AO19" s="20">
        <f t="shared" si="9"/>
        <v>1543092</v>
      </c>
      <c r="AP19" s="20">
        <f t="shared" si="10"/>
        <v>0</v>
      </c>
      <c r="AQ19" s="20">
        <f t="shared" si="11"/>
        <v>0</v>
      </c>
      <c r="AR19" s="20">
        <f t="shared" si="11"/>
        <v>0</v>
      </c>
      <c r="AS19" s="20">
        <f t="shared" si="11"/>
        <v>0</v>
      </c>
      <c r="AT19" s="20">
        <f t="shared" si="11"/>
        <v>0</v>
      </c>
      <c r="AU19" s="20">
        <f t="shared" si="11"/>
        <v>0</v>
      </c>
      <c r="AV19" s="20">
        <f t="shared" si="11"/>
        <v>0</v>
      </c>
      <c r="AW19" s="20">
        <f t="shared" si="12"/>
        <v>5325291</v>
      </c>
      <c r="AX19" s="20">
        <f t="shared" si="12"/>
        <v>2119008</v>
      </c>
      <c r="AY19" s="20">
        <f t="shared" si="12"/>
        <v>834612</v>
      </c>
      <c r="AZ19" s="20">
        <f t="shared" si="12"/>
        <v>556937</v>
      </c>
      <c r="BA19" s="20">
        <f t="shared" si="12"/>
        <v>250590</v>
      </c>
      <c r="BB19" s="20">
        <f t="shared" si="12"/>
        <v>27085</v>
      </c>
      <c r="BC19" s="20">
        <f t="shared" si="14"/>
        <v>106481</v>
      </c>
      <c r="BD19" s="20">
        <f t="shared" si="13"/>
        <v>2265190</v>
      </c>
      <c r="BE19" s="20">
        <f t="shared" si="13"/>
        <v>0</v>
      </c>
      <c r="BF19" s="20">
        <f t="shared" si="13"/>
        <v>0</v>
      </c>
      <c r="BG19" s="20">
        <f t="shared" si="13"/>
        <v>2417</v>
      </c>
      <c r="BH19" s="20">
        <f t="shared" si="13"/>
        <v>5327708</v>
      </c>
    </row>
    <row r="20" spans="1:60" ht="13.5">
      <c r="A20" s="49" t="s">
        <v>85</v>
      </c>
      <c r="B20" s="49" t="s">
        <v>112</v>
      </c>
      <c r="C20" s="50" t="s">
        <v>113</v>
      </c>
      <c r="D20" s="20">
        <f t="shared" si="0"/>
        <v>0</v>
      </c>
      <c r="E20" s="20">
        <f t="shared" si="1"/>
        <v>0</v>
      </c>
      <c r="F20" s="21">
        <v>0</v>
      </c>
      <c r="G20" s="21">
        <v>0</v>
      </c>
      <c r="H20" s="21">
        <v>0</v>
      </c>
      <c r="I20" s="21">
        <v>0</v>
      </c>
      <c r="J20" s="21">
        <v>352688</v>
      </c>
      <c r="K20" s="20">
        <f t="shared" si="2"/>
        <v>911891</v>
      </c>
      <c r="L20" s="21">
        <v>419649</v>
      </c>
      <c r="M20" s="21">
        <f t="shared" si="3"/>
        <v>15817</v>
      </c>
      <c r="N20" s="21">
        <v>12678</v>
      </c>
      <c r="O20" s="21">
        <v>0</v>
      </c>
      <c r="P20" s="21">
        <v>3139</v>
      </c>
      <c r="Q20" s="21">
        <v>2992</v>
      </c>
      <c r="R20" s="21">
        <v>355947</v>
      </c>
      <c r="S20" s="21">
        <v>117486</v>
      </c>
      <c r="T20" s="21">
        <v>445762</v>
      </c>
      <c r="U20" s="21">
        <v>0</v>
      </c>
      <c r="V20" s="20">
        <f t="shared" si="4"/>
        <v>911891</v>
      </c>
      <c r="W20" s="20">
        <f t="shared" si="5"/>
        <v>0</v>
      </c>
      <c r="X20" s="20">
        <f t="shared" si="6"/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33511</v>
      </c>
      <c r="AD20" s="20">
        <f t="shared" si="7"/>
        <v>45762</v>
      </c>
      <c r="AE20" s="21">
        <v>0</v>
      </c>
      <c r="AF20" s="21">
        <f t="shared" si="8"/>
        <v>45762</v>
      </c>
      <c r="AG20" s="21">
        <v>45762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208453</v>
      </c>
      <c r="AN20" s="21">
        <v>0</v>
      </c>
      <c r="AO20" s="20">
        <f t="shared" si="9"/>
        <v>45762</v>
      </c>
      <c r="AP20" s="20">
        <f t="shared" si="10"/>
        <v>0</v>
      </c>
      <c r="AQ20" s="20">
        <f t="shared" si="11"/>
        <v>0</v>
      </c>
      <c r="AR20" s="20">
        <f t="shared" si="11"/>
        <v>0</v>
      </c>
      <c r="AS20" s="20">
        <f t="shared" si="11"/>
        <v>0</v>
      </c>
      <c r="AT20" s="20">
        <f t="shared" si="11"/>
        <v>0</v>
      </c>
      <c r="AU20" s="20">
        <f t="shared" si="11"/>
        <v>0</v>
      </c>
      <c r="AV20" s="20">
        <f t="shared" si="11"/>
        <v>386199</v>
      </c>
      <c r="AW20" s="20">
        <f t="shared" si="12"/>
        <v>957653</v>
      </c>
      <c r="AX20" s="20">
        <f t="shared" si="12"/>
        <v>419649</v>
      </c>
      <c r="AY20" s="20">
        <f t="shared" si="12"/>
        <v>61579</v>
      </c>
      <c r="AZ20" s="20">
        <f t="shared" si="12"/>
        <v>58440</v>
      </c>
      <c r="BA20" s="20">
        <f t="shared" si="12"/>
        <v>0</v>
      </c>
      <c r="BB20" s="20">
        <f t="shared" si="12"/>
        <v>3139</v>
      </c>
      <c r="BC20" s="20">
        <f t="shared" si="14"/>
        <v>2992</v>
      </c>
      <c r="BD20" s="20">
        <f t="shared" si="13"/>
        <v>355947</v>
      </c>
      <c r="BE20" s="20">
        <f t="shared" si="13"/>
        <v>117486</v>
      </c>
      <c r="BF20" s="20">
        <f t="shared" si="13"/>
        <v>654215</v>
      </c>
      <c r="BG20" s="20">
        <f t="shared" si="13"/>
        <v>0</v>
      </c>
      <c r="BH20" s="20">
        <f t="shared" si="13"/>
        <v>957653</v>
      </c>
    </row>
    <row r="21" spans="1:60" ht="13.5">
      <c r="A21" s="49" t="s">
        <v>85</v>
      </c>
      <c r="B21" s="49" t="s">
        <v>114</v>
      </c>
      <c r="C21" s="50" t="s">
        <v>115</v>
      </c>
      <c r="D21" s="20">
        <f t="shared" si="0"/>
        <v>0</v>
      </c>
      <c r="E21" s="20">
        <f t="shared" si="1"/>
        <v>0</v>
      </c>
      <c r="F21" s="21">
        <v>0</v>
      </c>
      <c r="G21" s="21">
        <v>0</v>
      </c>
      <c r="H21" s="21">
        <v>0</v>
      </c>
      <c r="I21" s="21">
        <v>0</v>
      </c>
      <c r="J21" s="21">
        <v>166038</v>
      </c>
      <c r="K21" s="20">
        <f t="shared" si="2"/>
        <v>1075197</v>
      </c>
      <c r="L21" s="21">
        <v>97744</v>
      </c>
      <c r="M21" s="21">
        <f t="shared" si="3"/>
        <v>10682</v>
      </c>
      <c r="N21" s="21">
        <v>10682</v>
      </c>
      <c r="O21" s="21">
        <v>0</v>
      </c>
      <c r="P21" s="21">
        <v>0</v>
      </c>
      <c r="Q21" s="21">
        <v>8339</v>
      </c>
      <c r="R21" s="21">
        <v>746655</v>
      </c>
      <c r="S21" s="21">
        <v>211777</v>
      </c>
      <c r="T21" s="21">
        <v>416146</v>
      </c>
      <c r="U21" s="21">
        <v>816</v>
      </c>
      <c r="V21" s="20">
        <f t="shared" si="4"/>
        <v>1076013</v>
      </c>
      <c r="W21" s="20">
        <f t="shared" si="5"/>
        <v>0</v>
      </c>
      <c r="X21" s="20">
        <f t="shared" si="6"/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0">
        <f t="shared" si="7"/>
        <v>237445</v>
      </c>
      <c r="AE21" s="21">
        <v>69137</v>
      </c>
      <c r="AF21" s="21">
        <f t="shared" si="8"/>
        <v>1630</v>
      </c>
      <c r="AG21" s="21">
        <v>1630</v>
      </c>
      <c r="AH21" s="21">
        <v>0</v>
      </c>
      <c r="AI21" s="21">
        <v>0</v>
      </c>
      <c r="AJ21" s="21">
        <v>0</v>
      </c>
      <c r="AK21" s="21">
        <v>149433</v>
      </c>
      <c r="AL21" s="21">
        <v>17245</v>
      </c>
      <c r="AM21" s="21">
        <v>203350</v>
      </c>
      <c r="AN21" s="21">
        <v>0</v>
      </c>
      <c r="AO21" s="20">
        <f t="shared" si="9"/>
        <v>237445</v>
      </c>
      <c r="AP21" s="20">
        <f t="shared" si="10"/>
        <v>0</v>
      </c>
      <c r="AQ21" s="20">
        <f t="shared" si="11"/>
        <v>0</v>
      </c>
      <c r="AR21" s="20">
        <f t="shared" si="11"/>
        <v>0</v>
      </c>
      <c r="AS21" s="20">
        <f t="shared" si="11"/>
        <v>0</v>
      </c>
      <c r="AT21" s="20">
        <f t="shared" si="11"/>
        <v>0</v>
      </c>
      <c r="AU21" s="20">
        <f t="shared" si="11"/>
        <v>0</v>
      </c>
      <c r="AV21" s="20">
        <f t="shared" si="11"/>
        <v>166038</v>
      </c>
      <c r="AW21" s="20">
        <f t="shared" si="12"/>
        <v>1312642</v>
      </c>
      <c r="AX21" s="20">
        <f t="shared" si="12"/>
        <v>166881</v>
      </c>
      <c r="AY21" s="20">
        <f t="shared" si="12"/>
        <v>12312</v>
      </c>
      <c r="AZ21" s="20">
        <f t="shared" si="12"/>
        <v>12312</v>
      </c>
      <c r="BA21" s="20">
        <f t="shared" si="12"/>
        <v>0</v>
      </c>
      <c r="BB21" s="20">
        <f t="shared" si="12"/>
        <v>0</v>
      </c>
      <c r="BC21" s="20">
        <f t="shared" si="14"/>
        <v>8339</v>
      </c>
      <c r="BD21" s="20">
        <f t="shared" si="13"/>
        <v>896088</v>
      </c>
      <c r="BE21" s="20">
        <f t="shared" si="13"/>
        <v>229022</v>
      </c>
      <c r="BF21" s="20">
        <f t="shared" si="13"/>
        <v>619496</v>
      </c>
      <c r="BG21" s="20">
        <f t="shared" si="13"/>
        <v>816</v>
      </c>
      <c r="BH21" s="20">
        <f t="shared" si="13"/>
        <v>1313458</v>
      </c>
    </row>
    <row r="22" spans="1:60" ht="13.5">
      <c r="A22" s="49" t="s">
        <v>85</v>
      </c>
      <c r="B22" s="49" t="s">
        <v>116</v>
      </c>
      <c r="C22" s="50" t="s">
        <v>117</v>
      </c>
      <c r="D22" s="20">
        <f t="shared" si="0"/>
        <v>68921</v>
      </c>
      <c r="E22" s="20">
        <f t="shared" si="1"/>
        <v>68921</v>
      </c>
      <c r="F22" s="21">
        <v>6510</v>
      </c>
      <c r="G22" s="21">
        <v>12441</v>
      </c>
      <c r="H22" s="21">
        <v>49970</v>
      </c>
      <c r="I22" s="21">
        <v>0</v>
      </c>
      <c r="J22" s="21">
        <v>0</v>
      </c>
      <c r="K22" s="20">
        <f t="shared" si="2"/>
        <v>3798965</v>
      </c>
      <c r="L22" s="21">
        <v>2184508</v>
      </c>
      <c r="M22" s="21">
        <f t="shared" si="3"/>
        <v>576061</v>
      </c>
      <c r="N22" s="21">
        <v>52784</v>
      </c>
      <c r="O22" s="21">
        <v>523277</v>
      </c>
      <c r="P22" s="21">
        <v>0</v>
      </c>
      <c r="Q22" s="21">
        <v>70214</v>
      </c>
      <c r="R22" s="21">
        <v>963877</v>
      </c>
      <c r="S22" s="21">
        <v>4305</v>
      </c>
      <c r="T22" s="21">
        <v>0</v>
      </c>
      <c r="U22" s="21">
        <v>80385</v>
      </c>
      <c r="V22" s="20">
        <f t="shared" si="4"/>
        <v>3948271</v>
      </c>
      <c r="W22" s="20">
        <f t="shared" si="5"/>
        <v>0</v>
      </c>
      <c r="X22" s="20">
        <f t="shared" si="6"/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0">
        <f t="shared" si="7"/>
        <v>568588</v>
      </c>
      <c r="AE22" s="21">
        <v>215734</v>
      </c>
      <c r="AF22" s="21">
        <f t="shared" si="8"/>
        <v>214119</v>
      </c>
      <c r="AG22" s="21">
        <v>0</v>
      </c>
      <c r="AH22" s="21">
        <v>214119</v>
      </c>
      <c r="AI22" s="21">
        <v>0</v>
      </c>
      <c r="AJ22" s="21">
        <v>0</v>
      </c>
      <c r="AK22" s="21">
        <v>135585</v>
      </c>
      <c r="AL22" s="21">
        <v>3150</v>
      </c>
      <c r="AM22" s="21">
        <v>0</v>
      </c>
      <c r="AN22" s="21">
        <v>80059</v>
      </c>
      <c r="AO22" s="20">
        <f t="shared" si="9"/>
        <v>648647</v>
      </c>
      <c r="AP22" s="20">
        <f t="shared" si="10"/>
        <v>68921</v>
      </c>
      <c r="AQ22" s="20">
        <f t="shared" si="11"/>
        <v>68921</v>
      </c>
      <c r="AR22" s="20">
        <f t="shared" si="11"/>
        <v>6510</v>
      </c>
      <c r="AS22" s="20">
        <f t="shared" si="11"/>
        <v>12441</v>
      </c>
      <c r="AT22" s="20">
        <f t="shared" si="11"/>
        <v>49970</v>
      </c>
      <c r="AU22" s="20">
        <f t="shared" si="11"/>
        <v>0</v>
      </c>
      <c r="AV22" s="20">
        <f t="shared" si="11"/>
        <v>0</v>
      </c>
      <c r="AW22" s="20">
        <f t="shared" si="12"/>
        <v>4367553</v>
      </c>
      <c r="AX22" s="20">
        <f t="shared" si="12"/>
        <v>2400242</v>
      </c>
      <c r="AY22" s="20">
        <f t="shared" si="12"/>
        <v>790180</v>
      </c>
      <c r="AZ22" s="20">
        <f t="shared" si="12"/>
        <v>52784</v>
      </c>
      <c r="BA22" s="20">
        <f t="shared" si="12"/>
        <v>737396</v>
      </c>
      <c r="BB22" s="20">
        <f t="shared" si="12"/>
        <v>0</v>
      </c>
      <c r="BC22" s="20">
        <f t="shared" si="14"/>
        <v>70214</v>
      </c>
      <c r="BD22" s="20">
        <f t="shared" si="13"/>
        <v>1099462</v>
      </c>
      <c r="BE22" s="20">
        <f t="shared" si="13"/>
        <v>7455</v>
      </c>
      <c r="BF22" s="20">
        <f t="shared" si="13"/>
        <v>0</v>
      </c>
      <c r="BG22" s="20">
        <f t="shared" si="13"/>
        <v>160444</v>
      </c>
      <c r="BH22" s="20">
        <f t="shared" si="13"/>
        <v>4596918</v>
      </c>
    </row>
    <row r="23" spans="1:60" ht="13.5">
      <c r="A23" s="49" t="s">
        <v>85</v>
      </c>
      <c r="B23" s="49" t="s">
        <v>118</v>
      </c>
      <c r="C23" s="50" t="s">
        <v>119</v>
      </c>
      <c r="D23" s="20">
        <f t="shared" si="0"/>
        <v>0</v>
      </c>
      <c r="E23" s="20">
        <f t="shared" si="1"/>
        <v>0</v>
      </c>
      <c r="F23" s="21">
        <v>0</v>
      </c>
      <c r="G23" s="21">
        <v>0</v>
      </c>
      <c r="H23" s="21">
        <v>0</v>
      </c>
      <c r="I23" s="21">
        <v>0</v>
      </c>
      <c r="J23" s="21">
        <v>136930</v>
      </c>
      <c r="K23" s="20">
        <f t="shared" si="2"/>
        <v>1001619</v>
      </c>
      <c r="L23" s="21">
        <v>141077</v>
      </c>
      <c r="M23" s="21">
        <f t="shared" si="3"/>
        <v>11251</v>
      </c>
      <c r="N23" s="21">
        <v>0</v>
      </c>
      <c r="O23" s="21">
        <v>11251</v>
      </c>
      <c r="P23" s="21">
        <v>0</v>
      </c>
      <c r="Q23" s="21">
        <v>0</v>
      </c>
      <c r="R23" s="21">
        <v>774227</v>
      </c>
      <c r="S23" s="21">
        <v>75064</v>
      </c>
      <c r="T23" s="21">
        <v>343189</v>
      </c>
      <c r="U23" s="21">
        <v>0</v>
      </c>
      <c r="V23" s="20">
        <f t="shared" si="4"/>
        <v>1001619</v>
      </c>
      <c r="W23" s="20">
        <f t="shared" si="5"/>
        <v>1000532</v>
      </c>
      <c r="X23" s="20">
        <f t="shared" si="6"/>
        <v>990632</v>
      </c>
      <c r="Y23" s="21">
        <v>990632</v>
      </c>
      <c r="Z23" s="21">
        <v>0</v>
      </c>
      <c r="AA23" s="21">
        <v>0</v>
      </c>
      <c r="AB23" s="21">
        <v>9900</v>
      </c>
      <c r="AC23" s="21">
        <v>0</v>
      </c>
      <c r="AD23" s="20">
        <f t="shared" si="7"/>
        <v>915804</v>
      </c>
      <c r="AE23" s="21">
        <v>122307</v>
      </c>
      <c r="AF23" s="21">
        <f t="shared" si="8"/>
        <v>96161</v>
      </c>
      <c r="AG23" s="21">
        <v>0</v>
      </c>
      <c r="AH23" s="21">
        <v>96161</v>
      </c>
      <c r="AI23" s="21">
        <v>0</v>
      </c>
      <c r="AJ23" s="21">
        <v>0</v>
      </c>
      <c r="AK23" s="21">
        <v>692529</v>
      </c>
      <c r="AL23" s="21">
        <v>4807</v>
      </c>
      <c r="AM23" s="21">
        <v>0</v>
      </c>
      <c r="AN23" s="21">
        <v>0</v>
      </c>
      <c r="AO23" s="20">
        <f t="shared" si="9"/>
        <v>1916336</v>
      </c>
      <c r="AP23" s="20">
        <f t="shared" si="10"/>
        <v>1000532</v>
      </c>
      <c r="AQ23" s="20">
        <f t="shared" si="11"/>
        <v>990632</v>
      </c>
      <c r="AR23" s="20">
        <f t="shared" si="11"/>
        <v>990632</v>
      </c>
      <c r="AS23" s="20">
        <f t="shared" si="11"/>
        <v>0</v>
      </c>
      <c r="AT23" s="20">
        <f t="shared" si="11"/>
        <v>0</v>
      </c>
      <c r="AU23" s="20">
        <f t="shared" si="11"/>
        <v>9900</v>
      </c>
      <c r="AV23" s="20">
        <f t="shared" si="11"/>
        <v>136930</v>
      </c>
      <c r="AW23" s="20">
        <f t="shared" si="12"/>
        <v>1917423</v>
      </c>
      <c r="AX23" s="20">
        <f t="shared" si="12"/>
        <v>263384</v>
      </c>
      <c r="AY23" s="20">
        <f t="shared" si="12"/>
        <v>107412</v>
      </c>
      <c r="AZ23" s="20">
        <f t="shared" si="12"/>
        <v>0</v>
      </c>
      <c r="BA23" s="20">
        <f t="shared" si="12"/>
        <v>107412</v>
      </c>
      <c r="BB23" s="20">
        <f t="shared" si="12"/>
        <v>0</v>
      </c>
      <c r="BC23" s="20">
        <f t="shared" si="14"/>
        <v>0</v>
      </c>
      <c r="BD23" s="20">
        <f t="shared" si="13"/>
        <v>1466756</v>
      </c>
      <c r="BE23" s="20">
        <f t="shared" si="13"/>
        <v>79871</v>
      </c>
      <c r="BF23" s="20">
        <f t="shared" si="13"/>
        <v>343189</v>
      </c>
      <c r="BG23" s="20">
        <f t="shared" si="13"/>
        <v>0</v>
      </c>
      <c r="BH23" s="20">
        <f t="shared" si="13"/>
        <v>2917955</v>
      </c>
    </row>
    <row r="24" spans="1:60" ht="13.5">
      <c r="A24" s="49" t="s">
        <v>85</v>
      </c>
      <c r="B24" s="49" t="s">
        <v>120</v>
      </c>
      <c r="C24" s="50" t="s">
        <v>121</v>
      </c>
      <c r="D24" s="20">
        <f t="shared" si="0"/>
        <v>0</v>
      </c>
      <c r="E24" s="20">
        <f t="shared" si="1"/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0">
        <f t="shared" si="2"/>
        <v>2347391</v>
      </c>
      <c r="L24" s="21">
        <v>1044620</v>
      </c>
      <c r="M24" s="21">
        <f t="shared" si="3"/>
        <v>343193</v>
      </c>
      <c r="N24" s="21">
        <v>54583</v>
      </c>
      <c r="O24" s="21">
        <v>288610</v>
      </c>
      <c r="P24" s="21">
        <v>0</v>
      </c>
      <c r="Q24" s="21">
        <v>0</v>
      </c>
      <c r="R24" s="21">
        <v>949764</v>
      </c>
      <c r="S24" s="21">
        <v>9814</v>
      </c>
      <c r="T24" s="21">
        <v>0</v>
      </c>
      <c r="U24" s="21">
        <v>26662</v>
      </c>
      <c r="V24" s="20">
        <f t="shared" si="4"/>
        <v>2374053</v>
      </c>
      <c r="W24" s="20">
        <f t="shared" si="5"/>
        <v>0</v>
      </c>
      <c r="X24" s="20">
        <f t="shared" si="6"/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0">
        <f t="shared" si="7"/>
        <v>623971</v>
      </c>
      <c r="AE24" s="21">
        <v>42397</v>
      </c>
      <c r="AF24" s="21">
        <f t="shared" si="8"/>
        <v>276398</v>
      </c>
      <c r="AG24" s="21">
        <v>99427</v>
      </c>
      <c r="AH24" s="21">
        <v>45403</v>
      </c>
      <c r="AI24" s="21">
        <v>131568</v>
      </c>
      <c r="AJ24" s="21">
        <v>0</v>
      </c>
      <c r="AK24" s="21">
        <v>305001</v>
      </c>
      <c r="AL24" s="21">
        <v>175</v>
      </c>
      <c r="AM24" s="21">
        <v>0</v>
      </c>
      <c r="AN24" s="21">
        <v>0</v>
      </c>
      <c r="AO24" s="20">
        <f t="shared" si="9"/>
        <v>623971</v>
      </c>
      <c r="AP24" s="20">
        <f t="shared" si="10"/>
        <v>0</v>
      </c>
      <c r="AQ24" s="20">
        <f t="shared" si="11"/>
        <v>0</v>
      </c>
      <c r="AR24" s="20">
        <f t="shared" si="11"/>
        <v>0</v>
      </c>
      <c r="AS24" s="20">
        <f t="shared" si="11"/>
        <v>0</v>
      </c>
      <c r="AT24" s="20">
        <f t="shared" si="11"/>
        <v>0</v>
      </c>
      <c r="AU24" s="20">
        <f t="shared" si="11"/>
        <v>0</v>
      </c>
      <c r="AV24" s="20">
        <f t="shared" si="11"/>
        <v>0</v>
      </c>
      <c r="AW24" s="20">
        <f t="shared" si="12"/>
        <v>2971362</v>
      </c>
      <c r="AX24" s="20">
        <f t="shared" si="12"/>
        <v>1087017</v>
      </c>
      <c r="AY24" s="20">
        <f t="shared" si="12"/>
        <v>619591</v>
      </c>
      <c r="AZ24" s="20">
        <f t="shared" si="12"/>
        <v>154010</v>
      </c>
      <c r="BA24" s="20">
        <f t="shared" si="12"/>
        <v>334013</v>
      </c>
      <c r="BB24" s="20">
        <f t="shared" si="12"/>
        <v>131568</v>
      </c>
      <c r="BC24" s="20">
        <f t="shared" si="14"/>
        <v>0</v>
      </c>
      <c r="BD24" s="20">
        <f t="shared" si="13"/>
        <v>1254765</v>
      </c>
      <c r="BE24" s="20">
        <f t="shared" si="13"/>
        <v>9989</v>
      </c>
      <c r="BF24" s="20">
        <f t="shared" si="13"/>
        <v>0</v>
      </c>
      <c r="BG24" s="20">
        <f t="shared" si="13"/>
        <v>26662</v>
      </c>
      <c r="BH24" s="20">
        <f t="shared" si="13"/>
        <v>2998024</v>
      </c>
    </row>
    <row r="25" spans="1:60" ht="13.5">
      <c r="A25" s="49" t="s">
        <v>85</v>
      </c>
      <c r="B25" s="49" t="s">
        <v>122</v>
      </c>
      <c r="C25" s="50" t="s">
        <v>123</v>
      </c>
      <c r="D25" s="20">
        <f t="shared" si="0"/>
        <v>0</v>
      </c>
      <c r="E25" s="20">
        <f t="shared" si="1"/>
        <v>0</v>
      </c>
      <c r="F25" s="21">
        <v>0</v>
      </c>
      <c r="G25" s="21">
        <v>0</v>
      </c>
      <c r="H25" s="21">
        <v>0</v>
      </c>
      <c r="I25" s="21">
        <v>0</v>
      </c>
      <c r="J25" s="21">
        <v>109497</v>
      </c>
      <c r="K25" s="20">
        <f t="shared" si="2"/>
        <v>985527</v>
      </c>
      <c r="L25" s="21">
        <v>140830</v>
      </c>
      <c r="M25" s="21">
        <f t="shared" si="3"/>
        <v>0</v>
      </c>
      <c r="N25" s="21">
        <v>0</v>
      </c>
      <c r="O25" s="21">
        <v>0</v>
      </c>
      <c r="P25" s="21">
        <v>0</v>
      </c>
      <c r="Q25" s="21">
        <v>5111</v>
      </c>
      <c r="R25" s="21">
        <v>839586</v>
      </c>
      <c r="S25" s="21">
        <v>0</v>
      </c>
      <c r="T25" s="21">
        <v>558803</v>
      </c>
      <c r="U25" s="21">
        <v>134425</v>
      </c>
      <c r="V25" s="20">
        <f t="shared" si="4"/>
        <v>1119952</v>
      </c>
      <c r="W25" s="20">
        <f t="shared" si="5"/>
        <v>0</v>
      </c>
      <c r="X25" s="20">
        <f t="shared" si="6"/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32280</v>
      </c>
      <c r="AD25" s="20">
        <f t="shared" si="7"/>
        <v>206870</v>
      </c>
      <c r="AE25" s="21">
        <v>31699</v>
      </c>
      <c r="AF25" s="21">
        <f t="shared" si="8"/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175171</v>
      </c>
      <c r="AL25" s="21">
        <v>0</v>
      </c>
      <c r="AM25" s="21">
        <v>390420</v>
      </c>
      <c r="AN25" s="21">
        <v>709</v>
      </c>
      <c r="AO25" s="20">
        <f t="shared" si="9"/>
        <v>207579</v>
      </c>
      <c r="AP25" s="20">
        <f t="shared" si="10"/>
        <v>0</v>
      </c>
      <c r="AQ25" s="20">
        <f t="shared" si="11"/>
        <v>0</v>
      </c>
      <c r="AR25" s="20">
        <f t="shared" si="11"/>
        <v>0</v>
      </c>
      <c r="AS25" s="20">
        <f t="shared" si="11"/>
        <v>0</v>
      </c>
      <c r="AT25" s="20">
        <f t="shared" si="11"/>
        <v>0</v>
      </c>
      <c r="AU25" s="20">
        <f t="shared" si="11"/>
        <v>0</v>
      </c>
      <c r="AV25" s="20">
        <f t="shared" si="11"/>
        <v>141777</v>
      </c>
      <c r="AW25" s="20">
        <f t="shared" si="12"/>
        <v>1192397</v>
      </c>
      <c r="AX25" s="20">
        <f t="shared" si="12"/>
        <v>172529</v>
      </c>
      <c r="AY25" s="20">
        <f t="shared" si="12"/>
        <v>0</v>
      </c>
      <c r="AZ25" s="20">
        <f t="shared" si="12"/>
        <v>0</v>
      </c>
      <c r="BA25" s="20">
        <f t="shared" si="12"/>
        <v>0</v>
      </c>
      <c r="BB25" s="20">
        <f t="shared" si="12"/>
        <v>0</v>
      </c>
      <c r="BC25" s="20">
        <f t="shared" si="14"/>
        <v>5111</v>
      </c>
      <c r="BD25" s="20">
        <f t="shared" si="13"/>
        <v>1014757</v>
      </c>
      <c r="BE25" s="20">
        <f t="shared" si="13"/>
        <v>0</v>
      </c>
      <c r="BF25" s="20">
        <f t="shared" si="13"/>
        <v>949223</v>
      </c>
      <c r="BG25" s="20">
        <f t="shared" si="13"/>
        <v>135134</v>
      </c>
      <c r="BH25" s="20">
        <f t="shared" si="13"/>
        <v>1327531</v>
      </c>
    </row>
    <row r="26" spans="1:60" ht="13.5">
      <c r="A26" s="49" t="s">
        <v>85</v>
      </c>
      <c r="B26" s="49" t="s">
        <v>124</v>
      </c>
      <c r="C26" s="50" t="s">
        <v>125</v>
      </c>
      <c r="D26" s="20">
        <f t="shared" si="0"/>
        <v>0</v>
      </c>
      <c r="E26" s="20">
        <f t="shared" si="1"/>
        <v>0</v>
      </c>
      <c r="F26" s="21">
        <v>0</v>
      </c>
      <c r="G26" s="21">
        <v>0</v>
      </c>
      <c r="H26" s="21">
        <v>0</v>
      </c>
      <c r="I26" s="21">
        <v>0</v>
      </c>
      <c r="J26" s="21">
        <v>157434</v>
      </c>
      <c r="K26" s="20">
        <f t="shared" si="2"/>
        <v>1006397</v>
      </c>
      <c r="L26" s="21">
        <v>84548</v>
      </c>
      <c r="M26" s="21">
        <f t="shared" si="3"/>
        <v>1661</v>
      </c>
      <c r="N26" s="21">
        <v>1661</v>
      </c>
      <c r="O26" s="21">
        <v>0</v>
      </c>
      <c r="P26" s="21">
        <v>0</v>
      </c>
      <c r="Q26" s="21">
        <v>0</v>
      </c>
      <c r="R26" s="21">
        <v>812508</v>
      </c>
      <c r="S26" s="21">
        <v>107680</v>
      </c>
      <c r="T26" s="21">
        <v>987517</v>
      </c>
      <c r="U26" s="21">
        <v>0</v>
      </c>
      <c r="V26" s="20">
        <f t="shared" si="4"/>
        <v>1006397</v>
      </c>
      <c r="W26" s="20">
        <f t="shared" si="5"/>
        <v>0</v>
      </c>
      <c r="X26" s="20">
        <f t="shared" si="6"/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0">
        <f t="shared" si="7"/>
        <v>118966</v>
      </c>
      <c r="AE26" s="21">
        <v>23052</v>
      </c>
      <c r="AF26" s="21">
        <f t="shared" si="8"/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95898</v>
      </c>
      <c r="AL26" s="21">
        <v>16</v>
      </c>
      <c r="AM26" s="21">
        <v>285121</v>
      </c>
      <c r="AN26" s="21">
        <v>0</v>
      </c>
      <c r="AO26" s="20">
        <f t="shared" si="9"/>
        <v>118966</v>
      </c>
      <c r="AP26" s="20">
        <f t="shared" si="10"/>
        <v>0</v>
      </c>
      <c r="AQ26" s="20">
        <f t="shared" si="11"/>
        <v>0</v>
      </c>
      <c r="AR26" s="20">
        <f t="shared" si="11"/>
        <v>0</v>
      </c>
      <c r="AS26" s="20">
        <f t="shared" si="11"/>
        <v>0</v>
      </c>
      <c r="AT26" s="20">
        <f t="shared" si="11"/>
        <v>0</v>
      </c>
      <c r="AU26" s="20">
        <f t="shared" si="11"/>
        <v>0</v>
      </c>
      <c r="AV26" s="20">
        <f t="shared" si="11"/>
        <v>157434</v>
      </c>
      <c r="AW26" s="20">
        <f t="shared" si="12"/>
        <v>1125363</v>
      </c>
      <c r="AX26" s="20">
        <f t="shared" si="12"/>
        <v>107600</v>
      </c>
      <c r="AY26" s="20">
        <f t="shared" si="12"/>
        <v>1661</v>
      </c>
      <c r="AZ26" s="20">
        <f t="shared" si="12"/>
        <v>1661</v>
      </c>
      <c r="BA26" s="20">
        <f t="shared" si="12"/>
        <v>0</v>
      </c>
      <c r="BB26" s="20">
        <f t="shared" si="12"/>
        <v>0</v>
      </c>
      <c r="BC26" s="20">
        <f t="shared" si="14"/>
        <v>0</v>
      </c>
      <c r="BD26" s="20">
        <f t="shared" si="13"/>
        <v>908406</v>
      </c>
      <c r="BE26" s="20">
        <f t="shared" si="13"/>
        <v>107696</v>
      </c>
      <c r="BF26" s="20">
        <f t="shared" si="13"/>
        <v>1272638</v>
      </c>
      <c r="BG26" s="20">
        <f t="shared" si="13"/>
        <v>0</v>
      </c>
      <c r="BH26" s="20">
        <f t="shared" si="13"/>
        <v>1125363</v>
      </c>
    </row>
    <row r="27" spans="1:60" ht="13.5">
      <c r="A27" s="49" t="s">
        <v>85</v>
      </c>
      <c r="B27" s="49" t="s">
        <v>126</v>
      </c>
      <c r="C27" s="50" t="s">
        <v>127</v>
      </c>
      <c r="D27" s="20">
        <f t="shared" si="0"/>
        <v>1078769</v>
      </c>
      <c r="E27" s="20">
        <f t="shared" si="1"/>
        <v>1063724</v>
      </c>
      <c r="F27" s="21">
        <v>1063724</v>
      </c>
      <c r="G27" s="21">
        <v>0</v>
      </c>
      <c r="H27" s="21">
        <v>0</v>
      </c>
      <c r="I27" s="21">
        <v>15045</v>
      </c>
      <c r="J27" s="21">
        <v>0</v>
      </c>
      <c r="K27" s="20">
        <f t="shared" si="2"/>
        <v>1916927</v>
      </c>
      <c r="L27" s="21">
        <v>1181872</v>
      </c>
      <c r="M27" s="21">
        <f t="shared" si="3"/>
        <v>584676</v>
      </c>
      <c r="N27" s="21">
        <v>109799</v>
      </c>
      <c r="O27" s="21">
        <v>467143</v>
      </c>
      <c r="P27" s="21">
        <v>7734</v>
      </c>
      <c r="Q27" s="21">
        <v>25903</v>
      </c>
      <c r="R27" s="21">
        <v>120962</v>
      </c>
      <c r="S27" s="21">
        <v>3514</v>
      </c>
      <c r="T27" s="21">
        <v>0</v>
      </c>
      <c r="U27" s="21">
        <v>59499</v>
      </c>
      <c r="V27" s="20">
        <f t="shared" si="4"/>
        <v>3055195</v>
      </c>
      <c r="W27" s="20">
        <f t="shared" si="5"/>
        <v>0</v>
      </c>
      <c r="X27" s="20">
        <f t="shared" si="6"/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0">
        <f t="shared" si="7"/>
        <v>61643</v>
      </c>
      <c r="AE27" s="21">
        <v>43335</v>
      </c>
      <c r="AF27" s="21">
        <f t="shared" si="8"/>
        <v>18308</v>
      </c>
      <c r="AG27" s="21">
        <v>1726</v>
      </c>
      <c r="AH27" s="21">
        <v>16582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0">
        <f t="shared" si="9"/>
        <v>61643</v>
      </c>
      <c r="AP27" s="20">
        <f t="shared" si="10"/>
        <v>1078769</v>
      </c>
      <c r="AQ27" s="20">
        <f t="shared" si="11"/>
        <v>1063724</v>
      </c>
      <c r="AR27" s="20">
        <f t="shared" si="11"/>
        <v>1063724</v>
      </c>
      <c r="AS27" s="20">
        <f t="shared" si="11"/>
        <v>0</v>
      </c>
      <c r="AT27" s="20">
        <f t="shared" si="11"/>
        <v>0</v>
      </c>
      <c r="AU27" s="20">
        <f t="shared" si="11"/>
        <v>15045</v>
      </c>
      <c r="AV27" s="20">
        <f t="shared" si="11"/>
        <v>0</v>
      </c>
      <c r="AW27" s="20">
        <f t="shared" si="12"/>
        <v>1978570</v>
      </c>
      <c r="AX27" s="20">
        <f t="shared" si="12"/>
        <v>1225207</v>
      </c>
      <c r="AY27" s="20">
        <f t="shared" si="12"/>
        <v>602984</v>
      </c>
      <c r="AZ27" s="20">
        <f t="shared" si="12"/>
        <v>111525</v>
      </c>
      <c r="BA27" s="20">
        <f t="shared" si="12"/>
        <v>483725</v>
      </c>
      <c r="BB27" s="20">
        <f t="shared" si="12"/>
        <v>7734</v>
      </c>
      <c r="BC27" s="20">
        <f t="shared" si="14"/>
        <v>25903</v>
      </c>
      <c r="BD27" s="20">
        <f t="shared" si="13"/>
        <v>120962</v>
      </c>
      <c r="BE27" s="20">
        <f t="shared" si="13"/>
        <v>3514</v>
      </c>
      <c r="BF27" s="20">
        <f t="shared" si="13"/>
        <v>0</v>
      </c>
      <c r="BG27" s="20">
        <f t="shared" si="13"/>
        <v>59499</v>
      </c>
      <c r="BH27" s="20">
        <f t="shared" si="13"/>
        <v>3116838</v>
      </c>
    </row>
    <row r="28" spans="1:60" ht="13.5">
      <c r="A28" s="49" t="s">
        <v>85</v>
      </c>
      <c r="B28" s="49" t="s">
        <v>128</v>
      </c>
      <c r="C28" s="50" t="s">
        <v>129</v>
      </c>
      <c r="D28" s="20">
        <f t="shared" si="0"/>
        <v>0</v>
      </c>
      <c r="E28" s="20">
        <f t="shared" si="1"/>
        <v>0</v>
      </c>
      <c r="F28" s="21">
        <v>0</v>
      </c>
      <c r="G28" s="21">
        <v>0</v>
      </c>
      <c r="H28" s="21">
        <v>0</v>
      </c>
      <c r="I28" s="21">
        <v>0</v>
      </c>
      <c r="J28" s="21">
        <v>32131</v>
      </c>
      <c r="K28" s="20">
        <f t="shared" si="2"/>
        <v>594881</v>
      </c>
      <c r="L28" s="21">
        <v>114616</v>
      </c>
      <c r="M28" s="21">
        <f t="shared" si="3"/>
        <v>3492</v>
      </c>
      <c r="N28" s="21">
        <v>3492</v>
      </c>
      <c r="O28" s="21">
        <v>0</v>
      </c>
      <c r="P28" s="21">
        <v>0</v>
      </c>
      <c r="Q28" s="21">
        <v>0</v>
      </c>
      <c r="R28" s="21">
        <v>474907</v>
      </c>
      <c r="S28" s="21">
        <v>1866</v>
      </c>
      <c r="T28" s="21">
        <v>483104</v>
      </c>
      <c r="U28" s="21">
        <v>0</v>
      </c>
      <c r="V28" s="20">
        <f t="shared" si="4"/>
        <v>594881</v>
      </c>
      <c r="W28" s="20">
        <f t="shared" si="5"/>
        <v>0</v>
      </c>
      <c r="X28" s="20">
        <f t="shared" si="6"/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0">
        <f t="shared" si="7"/>
        <v>133027</v>
      </c>
      <c r="AE28" s="21">
        <v>8817</v>
      </c>
      <c r="AF28" s="21">
        <f t="shared" si="8"/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121729</v>
      </c>
      <c r="AL28" s="21">
        <v>2481</v>
      </c>
      <c r="AM28" s="21">
        <v>217009</v>
      </c>
      <c r="AN28" s="21">
        <v>0</v>
      </c>
      <c r="AO28" s="20">
        <f t="shared" si="9"/>
        <v>133027</v>
      </c>
      <c r="AP28" s="20">
        <f t="shared" si="10"/>
        <v>0</v>
      </c>
      <c r="AQ28" s="20">
        <f t="shared" si="11"/>
        <v>0</v>
      </c>
      <c r="AR28" s="20">
        <f t="shared" si="11"/>
        <v>0</v>
      </c>
      <c r="AS28" s="20">
        <f t="shared" si="11"/>
        <v>0</v>
      </c>
      <c r="AT28" s="20">
        <f t="shared" si="11"/>
        <v>0</v>
      </c>
      <c r="AU28" s="20">
        <f t="shared" si="11"/>
        <v>0</v>
      </c>
      <c r="AV28" s="20">
        <f t="shared" si="11"/>
        <v>32131</v>
      </c>
      <c r="AW28" s="20">
        <f t="shared" si="12"/>
        <v>727908</v>
      </c>
      <c r="AX28" s="20">
        <f t="shared" si="12"/>
        <v>123433</v>
      </c>
      <c r="AY28" s="20">
        <f t="shared" si="12"/>
        <v>3492</v>
      </c>
      <c r="AZ28" s="20">
        <f t="shared" si="12"/>
        <v>3492</v>
      </c>
      <c r="BA28" s="20">
        <f t="shared" si="12"/>
        <v>0</v>
      </c>
      <c r="BB28" s="20">
        <f t="shared" si="12"/>
        <v>0</v>
      </c>
      <c r="BC28" s="20">
        <f t="shared" si="14"/>
        <v>0</v>
      </c>
      <c r="BD28" s="20">
        <f t="shared" si="13"/>
        <v>596636</v>
      </c>
      <c r="BE28" s="20">
        <f t="shared" si="13"/>
        <v>4347</v>
      </c>
      <c r="BF28" s="20">
        <f t="shared" si="13"/>
        <v>700113</v>
      </c>
      <c r="BG28" s="20">
        <f t="shared" si="13"/>
        <v>0</v>
      </c>
      <c r="BH28" s="20">
        <f t="shared" si="13"/>
        <v>727908</v>
      </c>
    </row>
    <row r="29" spans="1:60" ht="13.5">
      <c r="A29" s="49" t="s">
        <v>85</v>
      </c>
      <c r="B29" s="49" t="s">
        <v>130</v>
      </c>
      <c r="C29" s="50" t="s">
        <v>131</v>
      </c>
      <c r="D29" s="20">
        <f t="shared" si="0"/>
        <v>0</v>
      </c>
      <c r="E29" s="20">
        <f t="shared" si="1"/>
        <v>0</v>
      </c>
      <c r="F29" s="21">
        <v>0</v>
      </c>
      <c r="G29" s="21">
        <v>0</v>
      </c>
      <c r="H29" s="21">
        <v>0</v>
      </c>
      <c r="I29" s="21">
        <v>0</v>
      </c>
      <c r="J29" s="21">
        <v>42889</v>
      </c>
      <c r="K29" s="20">
        <f t="shared" si="2"/>
        <v>743790</v>
      </c>
      <c r="L29" s="21">
        <v>115684</v>
      </c>
      <c r="M29" s="21">
        <f t="shared" si="3"/>
        <v>1067</v>
      </c>
      <c r="N29" s="21">
        <v>1067</v>
      </c>
      <c r="O29" s="21">
        <v>0</v>
      </c>
      <c r="P29" s="21">
        <v>0</v>
      </c>
      <c r="Q29" s="21">
        <v>0</v>
      </c>
      <c r="R29" s="21">
        <v>598617</v>
      </c>
      <c r="S29" s="21">
        <v>28422</v>
      </c>
      <c r="T29" s="21">
        <v>644879</v>
      </c>
      <c r="U29" s="21">
        <v>0</v>
      </c>
      <c r="V29" s="20">
        <f t="shared" si="4"/>
        <v>743790</v>
      </c>
      <c r="W29" s="20">
        <f t="shared" si="5"/>
        <v>0</v>
      </c>
      <c r="X29" s="20">
        <f t="shared" si="6"/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0">
        <f t="shared" si="7"/>
        <v>157837</v>
      </c>
      <c r="AE29" s="21">
        <v>38561</v>
      </c>
      <c r="AF29" s="21">
        <f t="shared" si="8"/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96371</v>
      </c>
      <c r="AL29" s="21">
        <v>22905</v>
      </c>
      <c r="AM29" s="21">
        <v>286806</v>
      </c>
      <c r="AN29" s="21">
        <v>0</v>
      </c>
      <c r="AO29" s="20">
        <f t="shared" si="9"/>
        <v>157837</v>
      </c>
      <c r="AP29" s="20">
        <f t="shared" si="10"/>
        <v>0</v>
      </c>
      <c r="AQ29" s="20">
        <f t="shared" si="11"/>
        <v>0</v>
      </c>
      <c r="AR29" s="20">
        <f t="shared" si="11"/>
        <v>0</v>
      </c>
      <c r="AS29" s="20">
        <f t="shared" si="11"/>
        <v>0</v>
      </c>
      <c r="AT29" s="20">
        <f t="shared" si="11"/>
        <v>0</v>
      </c>
      <c r="AU29" s="20">
        <f t="shared" si="11"/>
        <v>0</v>
      </c>
      <c r="AV29" s="20">
        <f t="shared" si="11"/>
        <v>42889</v>
      </c>
      <c r="AW29" s="20">
        <f t="shared" si="12"/>
        <v>901627</v>
      </c>
      <c r="AX29" s="20">
        <f t="shared" si="12"/>
        <v>154245</v>
      </c>
      <c r="AY29" s="20">
        <f t="shared" si="12"/>
        <v>1067</v>
      </c>
      <c r="AZ29" s="20">
        <f t="shared" si="12"/>
        <v>1067</v>
      </c>
      <c r="BA29" s="20">
        <f t="shared" si="12"/>
        <v>0</v>
      </c>
      <c r="BB29" s="20">
        <f t="shared" si="12"/>
        <v>0</v>
      </c>
      <c r="BC29" s="20">
        <f t="shared" si="14"/>
        <v>0</v>
      </c>
      <c r="BD29" s="20">
        <f t="shared" si="13"/>
        <v>694988</v>
      </c>
      <c r="BE29" s="20">
        <f t="shared" si="13"/>
        <v>51327</v>
      </c>
      <c r="BF29" s="20">
        <f aca="true" t="shared" si="15" ref="BF29:BH62">T29+AM29</f>
        <v>931685</v>
      </c>
      <c r="BG29" s="20">
        <f t="shared" si="15"/>
        <v>0</v>
      </c>
      <c r="BH29" s="20">
        <f t="shared" si="15"/>
        <v>901627</v>
      </c>
    </row>
    <row r="30" spans="1:60" ht="13.5">
      <c r="A30" s="49" t="s">
        <v>85</v>
      </c>
      <c r="B30" s="49" t="s">
        <v>132</v>
      </c>
      <c r="C30" s="50" t="s">
        <v>133</v>
      </c>
      <c r="D30" s="20">
        <f aca="true" t="shared" si="16" ref="D30:D62">E30+I30</f>
        <v>2939034</v>
      </c>
      <c r="E30" s="20">
        <f aca="true" t="shared" si="17" ref="E30:E62">SUM(F30:H30)</f>
        <v>2939034</v>
      </c>
      <c r="F30" s="21">
        <v>2939034</v>
      </c>
      <c r="G30" s="21">
        <v>0</v>
      </c>
      <c r="H30" s="21">
        <v>0</v>
      </c>
      <c r="I30" s="21">
        <v>0</v>
      </c>
      <c r="J30" s="21">
        <v>0</v>
      </c>
      <c r="K30" s="20">
        <f aca="true" t="shared" si="18" ref="K30:K62">L30+M30+Q30+R30+S30</f>
        <v>2399686</v>
      </c>
      <c r="L30" s="21">
        <v>1395851</v>
      </c>
      <c r="M30" s="21">
        <f aca="true" t="shared" si="19" ref="M30:M62">SUM(N30:P30)</f>
        <v>552638</v>
      </c>
      <c r="N30" s="21">
        <v>33939</v>
      </c>
      <c r="O30" s="21">
        <v>518699</v>
      </c>
      <c r="P30" s="21">
        <v>0</v>
      </c>
      <c r="Q30" s="21">
        <v>10658</v>
      </c>
      <c r="R30" s="21">
        <v>440539</v>
      </c>
      <c r="S30" s="21">
        <v>0</v>
      </c>
      <c r="T30" s="21">
        <v>0</v>
      </c>
      <c r="U30" s="21">
        <v>0</v>
      </c>
      <c r="V30" s="20">
        <f aca="true" t="shared" si="20" ref="V30:V62">D30+K30+U30</f>
        <v>5338720</v>
      </c>
      <c r="W30" s="20">
        <f aca="true" t="shared" si="21" ref="W30:W62">X30+AB30</f>
        <v>0</v>
      </c>
      <c r="X30" s="20">
        <f aca="true" t="shared" si="22" ref="X30:X62">SUM(Y30:AA30)</f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0">
        <f aca="true" t="shared" si="23" ref="AD30:AD62">AE30+AF30+AJ30+AK30+AL30</f>
        <v>371103</v>
      </c>
      <c r="AE30" s="21">
        <v>172930</v>
      </c>
      <c r="AF30" s="21">
        <f aca="true" t="shared" si="24" ref="AF30:AF62">SUM(AG30:AI30)</f>
        <v>87359</v>
      </c>
      <c r="AG30" s="21">
        <v>644</v>
      </c>
      <c r="AH30" s="21">
        <v>86715</v>
      </c>
      <c r="AI30" s="21">
        <v>0</v>
      </c>
      <c r="AJ30" s="21">
        <v>0</v>
      </c>
      <c r="AK30" s="21">
        <v>110814</v>
      </c>
      <c r="AL30" s="21">
        <v>0</v>
      </c>
      <c r="AM30" s="21">
        <v>0</v>
      </c>
      <c r="AN30" s="21">
        <v>0</v>
      </c>
      <c r="AO30" s="20">
        <f aca="true" t="shared" si="25" ref="AO30:AO62">W30+AD30+AN30</f>
        <v>371103</v>
      </c>
      <c r="AP30" s="20">
        <f t="shared" si="10"/>
        <v>2939034</v>
      </c>
      <c r="AQ30" s="20">
        <f t="shared" si="11"/>
        <v>2939034</v>
      </c>
      <c r="AR30" s="20">
        <f t="shared" si="11"/>
        <v>2939034</v>
      </c>
      <c r="AS30" s="20">
        <f t="shared" si="11"/>
        <v>0</v>
      </c>
      <c r="AT30" s="20">
        <f t="shared" si="11"/>
        <v>0</v>
      </c>
      <c r="AU30" s="20">
        <f t="shared" si="11"/>
        <v>0</v>
      </c>
      <c r="AV30" s="20">
        <f t="shared" si="11"/>
        <v>0</v>
      </c>
      <c r="AW30" s="20">
        <f t="shared" si="12"/>
        <v>2770789</v>
      </c>
      <c r="AX30" s="20">
        <f t="shared" si="12"/>
        <v>1568781</v>
      </c>
      <c r="AY30" s="20">
        <f t="shared" si="12"/>
        <v>639997</v>
      </c>
      <c r="AZ30" s="20">
        <f t="shared" si="12"/>
        <v>34583</v>
      </c>
      <c r="BA30" s="20">
        <f t="shared" si="12"/>
        <v>605414</v>
      </c>
      <c r="BB30" s="20">
        <f t="shared" si="12"/>
        <v>0</v>
      </c>
      <c r="BC30" s="20">
        <f t="shared" si="14"/>
        <v>10658</v>
      </c>
      <c r="BD30" s="20">
        <f aca="true" t="shared" si="26" ref="BD30:BD61">R30+AK30</f>
        <v>551353</v>
      </c>
      <c r="BE30" s="20">
        <f aca="true" t="shared" si="27" ref="BE30:BE61">S30+AL30</f>
        <v>0</v>
      </c>
      <c r="BF30" s="20">
        <f t="shared" si="15"/>
        <v>0</v>
      </c>
      <c r="BG30" s="20">
        <f t="shared" si="15"/>
        <v>0</v>
      </c>
      <c r="BH30" s="20">
        <f t="shared" si="15"/>
        <v>5709823</v>
      </c>
    </row>
    <row r="31" spans="1:60" ht="13.5">
      <c r="A31" s="49" t="s">
        <v>85</v>
      </c>
      <c r="B31" s="49" t="s">
        <v>134</v>
      </c>
      <c r="C31" s="50" t="s">
        <v>135</v>
      </c>
      <c r="D31" s="20">
        <f t="shared" si="16"/>
        <v>2082631</v>
      </c>
      <c r="E31" s="20">
        <f t="shared" si="17"/>
        <v>2081602</v>
      </c>
      <c r="F31" s="21">
        <v>2081602</v>
      </c>
      <c r="G31" s="21">
        <v>0</v>
      </c>
      <c r="H31" s="21">
        <v>0</v>
      </c>
      <c r="I31" s="21">
        <v>1029</v>
      </c>
      <c r="J31" s="21">
        <v>0</v>
      </c>
      <c r="K31" s="20">
        <f t="shared" si="18"/>
        <v>1451588</v>
      </c>
      <c r="L31" s="21">
        <v>798555</v>
      </c>
      <c r="M31" s="21">
        <f t="shared" si="19"/>
        <v>251647</v>
      </c>
      <c r="N31" s="21">
        <v>33628</v>
      </c>
      <c r="O31" s="21">
        <v>218019</v>
      </c>
      <c r="P31" s="21">
        <v>0</v>
      </c>
      <c r="Q31" s="21">
        <v>16359</v>
      </c>
      <c r="R31" s="21">
        <v>384932</v>
      </c>
      <c r="S31" s="21">
        <v>95</v>
      </c>
      <c r="T31" s="21">
        <v>0</v>
      </c>
      <c r="U31" s="21">
        <v>1537</v>
      </c>
      <c r="V31" s="20">
        <f t="shared" si="20"/>
        <v>3535756</v>
      </c>
      <c r="W31" s="20">
        <f t="shared" si="21"/>
        <v>0</v>
      </c>
      <c r="X31" s="20">
        <f t="shared" si="22"/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0">
        <f t="shared" si="23"/>
        <v>227246</v>
      </c>
      <c r="AE31" s="21">
        <v>73391</v>
      </c>
      <c r="AF31" s="21">
        <f t="shared" si="24"/>
        <v>8361</v>
      </c>
      <c r="AG31" s="21">
        <v>0</v>
      </c>
      <c r="AH31" s="21">
        <v>8361</v>
      </c>
      <c r="AI31" s="21">
        <v>0</v>
      </c>
      <c r="AJ31" s="21">
        <v>4925</v>
      </c>
      <c r="AK31" s="21">
        <v>64769</v>
      </c>
      <c r="AL31" s="21">
        <v>75800</v>
      </c>
      <c r="AM31" s="21">
        <v>0</v>
      </c>
      <c r="AN31" s="21">
        <v>0</v>
      </c>
      <c r="AO31" s="20">
        <f t="shared" si="25"/>
        <v>227246</v>
      </c>
      <c r="AP31" s="20">
        <f t="shared" si="10"/>
        <v>2082631</v>
      </c>
      <c r="AQ31" s="20">
        <f t="shared" si="11"/>
        <v>2081602</v>
      </c>
      <c r="AR31" s="20">
        <f t="shared" si="11"/>
        <v>2081602</v>
      </c>
      <c r="AS31" s="20">
        <f t="shared" si="11"/>
        <v>0</v>
      </c>
      <c r="AT31" s="20">
        <f t="shared" si="11"/>
        <v>0</v>
      </c>
      <c r="AU31" s="20">
        <f t="shared" si="11"/>
        <v>1029</v>
      </c>
      <c r="AV31" s="20">
        <f t="shared" si="11"/>
        <v>0</v>
      </c>
      <c r="AW31" s="20">
        <f t="shared" si="12"/>
        <v>1678834</v>
      </c>
      <c r="AX31" s="20">
        <f t="shared" si="12"/>
        <v>871946</v>
      </c>
      <c r="AY31" s="20">
        <f t="shared" si="12"/>
        <v>260008</v>
      </c>
      <c r="AZ31" s="20">
        <f t="shared" si="12"/>
        <v>33628</v>
      </c>
      <c r="BA31" s="20">
        <f t="shared" si="12"/>
        <v>226380</v>
      </c>
      <c r="BB31" s="20">
        <f t="shared" si="12"/>
        <v>0</v>
      </c>
      <c r="BC31" s="20">
        <f t="shared" si="14"/>
        <v>21284</v>
      </c>
      <c r="BD31" s="20">
        <f t="shared" si="26"/>
        <v>449701</v>
      </c>
      <c r="BE31" s="20">
        <f t="shared" si="27"/>
        <v>75895</v>
      </c>
      <c r="BF31" s="20">
        <f t="shared" si="15"/>
        <v>0</v>
      </c>
      <c r="BG31" s="20">
        <f t="shared" si="15"/>
        <v>1537</v>
      </c>
      <c r="BH31" s="20">
        <f t="shared" si="15"/>
        <v>3763002</v>
      </c>
    </row>
    <row r="32" spans="1:60" ht="13.5">
      <c r="A32" s="49" t="s">
        <v>85</v>
      </c>
      <c r="B32" s="49" t="s">
        <v>136</v>
      </c>
      <c r="C32" s="50" t="s">
        <v>137</v>
      </c>
      <c r="D32" s="20">
        <f t="shared" si="16"/>
        <v>0</v>
      </c>
      <c r="E32" s="20">
        <f t="shared" si="17"/>
        <v>0</v>
      </c>
      <c r="F32" s="21">
        <v>0</v>
      </c>
      <c r="G32" s="21">
        <v>0</v>
      </c>
      <c r="H32" s="21">
        <v>0</v>
      </c>
      <c r="I32" s="21">
        <v>0</v>
      </c>
      <c r="J32" s="21">
        <v>97662</v>
      </c>
      <c r="K32" s="20">
        <f t="shared" si="18"/>
        <v>637033</v>
      </c>
      <c r="L32" s="21">
        <v>17998</v>
      </c>
      <c r="M32" s="21">
        <f t="shared" si="19"/>
        <v>0</v>
      </c>
      <c r="N32" s="21">
        <v>0</v>
      </c>
      <c r="O32" s="21">
        <v>0</v>
      </c>
      <c r="P32" s="21">
        <v>0</v>
      </c>
      <c r="Q32" s="21">
        <v>0</v>
      </c>
      <c r="R32" s="21">
        <v>339748</v>
      </c>
      <c r="S32" s="21">
        <v>279287</v>
      </c>
      <c r="T32" s="21">
        <v>612582</v>
      </c>
      <c r="U32" s="21">
        <v>9645</v>
      </c>
      <c r="V32" s="20">
        <f t="shared" si="20"/>
        <v>646678</v>
      </c>
      <c r="W32" s="20">
        <f t="shared" si="21"/>
        <v>0</v>
      </c>
      <c r="X32" s="20">
        <f t="shared" si="22"/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0">
        <f t="shared" si="23"/>
        <v>62597</v>
      </c>
      <c r="AE32" s="21">
        <v>11998</v>
      </c>
      <c r="AF32" s="21">
        <f t="shared" si="24"/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34920</v>
      </c>
      <c r="AL32" s="21">
        <v>15679</v>
      </c>
      <c r="AM32" s="21">
        <v>171609</v>
      </c>
      <c r="AN32" s="21">
        <v>7108</v>
      </c>
      <c r="AO32" s="20">
        <f t="shared" si="25"/>
        <v>69705</v>
      </c>
      <c r="AP32" s="20">
        <f t="shared" si="10"/>
        <v>0</v>
      </c>
      <c r="AQ32" s="20">
        <f t="shared" si="11"/>
        <v>0</v>
      </c>
      <c r="AR32" s="20">
        <f t="shared" si="11"/>
        <v>0</v>
      </c>
      <c r="AS32" s="20">
        <f t="shared" si="11"/>
        <v>0</v>
      </c>
      <c r="AT32" s="20">
        <f t="shared" si="11"/>
        <v>0</v>
      </c>
      <c r="AU32" s="20">
        <f t="shared" si="11"/>
        <v>0</v>
      </c>
      <c r="AV32" s="20">
        <f t="shared" si="11"/>
        <v>97662</v>
      </c>
      <c r="AW32" s="20">
        <f t="shared" si="12"/>
        <v>699630</v>
      </c>
      <c r="AX32" s="20">
        <f t="shared" si="12"/>
        <v>29996</v>
      </c>
      <c r="AY32" s="20">
        <f t="shared" si="12"/>
        <v>0</v>
      </c>
      <c r="AZ32" s="20">
        <f t="shared" si="12"/>
        <v>0</v>
      </c>
      <c r="BA32" s="20">
        <f t="shared" si="12"/>
        <v>0</v>
      </c>
      <c r="BB32" s="20">
        <f t="shared" si="12"/>
        <v>0</v>
      </c>
      <c r="BC32" s="20">
        <f t="shared" si="14"/>
        <v>0</v>
      </c>
      <c r="BD32" s="20">
        <f t="shared" si="26"/>
        <v>374668</v>
      </c>
      <c r="BE32" s="20">
        <f t="shared" si="27"/>
        <v>294966</v>
      </c>
      <c r="BF32" s="20">
        <f t="shared" si="15"/>
        <v>784191</v>
      </c>
      <c r="BG32" s="20">
        <f t="shared" si="15"/>
        <v>16753</v>
      </c>
      <c r="BH32" s="20">
        <f t="shared" si="15"/>
        <v>716383</v>
      </c>
    </row>
    <row r="33" spans="1:60" ht="13.5">
      <c r="A33" s="49" t="s">
        <v>85</v>
      </c>
      <c r="B33" s="49" t="s">
        <v>138</v>
      </c>
      <c r="C33" s="50" t="s">
        <v>139</v>
      </c>
      <c r="D33" s="20">
        <f t="shared" si="16"/>
        <v>0</v>
      </c>
      <c r="E33" s="20">
        <f t="shared" si="17"/>
        <v>0</v>
      </c>
      <c r="F33" s="21">
        <v>0</v>
      </c>
      <c r="G33" s="21">
        <v>0</v>
      </c>
      <c r="H33" s="21">
        <v>0</v>
      </c>
      <c r="I33" s="21">
        <v>0</v>
      </c>
      <c r="J33" s="21">
        <v>31159</v>
      </c>
      <c r="K33" s="20">
        <f t="shared" si="18"/>
        <v>537114</v>
      </c>
      <c r="L33" s="21">
        <v>495875</v>
      </c>
      <c r="M33" s="21">
        <f t="shared" si="19"/>
        <v>14148</v>
      </c>
      <c r="N33" s="21">
        <v>14148</v>
      </c>
      <c r="O33" s="21">
        <v>0</v>
      </c>
      <c r="P33" s="21">
        <v>0</v>
      </c>
      <c r="Q33" s="21">
        <v>0</v>
      </c>
      <c r="R33" s="21">
        <v>0</v>
      </c>
      <c r="S33" s="21">
        <v>27091</v>
      </c>
      <c r="T33" s="21">
        <v>468492</v>
      </c>
      <c r="U33" s="21">
        <v>0</v>
      </c>
      <c r="V33" s="20">
        <f t="shared" si="20"/>
        <v>537114</v>
      </c>
      <c r="W33" s="20">
        <f t="shared" si="21"/>
        <v>0</v>
      </c>
      <c r="X33" s="20">
        <f t="shared" si="22"/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0">
        <f t="shared" si="23"/>
        <v>40003</v>
      </c>
      <c r="AE33" s="21">
        <v>18793</v>
      </c>
      <c r="AF33" s="21">
        <f t="shared" si="24"/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21210</v>
      </c>
      <c r="AM33" s="21">
        <v>168543</v>
      </c>
      <c r="AN33" s="21">
        <v>0</v>
      </c>
      <c r="AO33" s="20">
        <f t="shared" si="25"/>
        <v>40003</v>
      </c>
      <c r="AP33" s="20">
        <f aca="true" t="shared" si="28" ref="AP33:AP62">D33+W33</f>
        <v>0</v>
      </c>
      <c r="AQ33" s="20">
        <f t="shared" si="11"/>
        <v>0</v>
      </c>
      <c r="AR33" s="20">
        <f t="shared" si="11"/>
        <v>0</v>
      </c>
      <c r="AS33" s="20">
        <f t="shared" si="11"/>
        <v>0</v>
      </c>
      <c r="AT33" s="20">
        <f t="shared" si="11"/>
        <v>0</v>
      </c>
      <c r="AU33" s="20">
        <f t="shared" si="11"/>
        <v>0</v>
      </c>
      <c r="AV33" s="20">
        <f t="shared" si="11"/>
        <v>31159</v>
      </c>
      <c r="AW33" s="20">
        <f t="shared" si="12"/>
        <v>577117</v>
      </c>
      <c r="AX33" s="20">
        <f t="shared" si="12"/>
        <v>514668</v>
      </c>
      <c r="AY33" s="20">
        <f t="shared" si="12"/>
        <v>14148</v>
      </c>
      <c r="AZ33" s="20">
        <f t="shared" si="12"/>
        <v>14148</v>
      </c>
      <c r="BA33" s="20">
        <f t="shared" si="12"/>
        <v>0</v>
      </c>
      <c r="BB33" s="20">
        <f t="shared" si="12"/>
        <v>0</v>
      </c>
      <c r="BC33" s="20">
        <f t="shared" si="14"/>
        <v>0</v>
      </c>
      <c r="BD33" s="20">
        <f t="shared" si="26"/>
        <v>0</v>
      </c>
      <c r="BE33" s="20">
        <f t="shared" si="27"/>
        <v>48301</v>
      </c>
      <c r="BF33" s="20">
        <f t="shared" si="15"/>
        <v>637035</v>
      </c>
      <c r="BG33" s="20">
        <f t="shared" si="15"/>
        <v>0</v>
      </c>
      <c r="BH33" s="20">
        <f t="shared" si="15"/>
        <v>577117</v>
      </c>
    </row>
    <row r="34" spans="1:60" ht="13.5">
      <c r="A34" s="49" t="s">
        <v>85</v>
      </c>
      <c r="B34" s="49" t="s">
        <v>140</v>
      </c>
      <c r="C34" s="50" t="s">
        <v>141</v>
      </c>
      <c r="D34" s="20">
        <f t="shared" si="16"/>
        <v>0</v>
      </c>
      <c r="E34" s="20">
        <f t="shared" si="17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367613</v>
      </c>
      <c r="K34" s="20">
        <f t="shared" si="18"/>
        <v>4101166</v>
      </c>
      <c r="L34" s="21">
        <v>3154134</v>
      </c>
      <c r="M34" s="21">
        <f t="shared" si="19"/>
        <v>800941</v>
      </c>
      <c r="N34" s="21">
        <v>800941</v>
      </c>
      <c r="O34" s="21">
        <v>0</v>
      </c>
      <c r="P34" s="21">
        <v>0</v>
      </c>
      <c r="Q34" s="21">
        <v>9127</v>
      </c>
      <c r="R34" s="21">
        <v>136964</v>
      </c>
      <c r="S34" s="21">
        <v>0</v>
      </c>
      <c r="T34" s="21">
        <v>2532575</v>
      </c>
      <c r="U34" s="21">
        <v>0</v>
      </c>
      <c r="V34" s="20">
        <f t="shared" si="20"/>
        <v>4101166</v>
      </c>
      <c r="W34" s="20">
        <f t="shared" si="21"/>
        <v>0</v>
      </c>
      <c r="X34" s="20">
        <f t="shared" si="22"/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66438</v>
      </c>
      <c r="AD34" s="20">
        <f t="shared" si="23"/>
        <v>1006915</v>
      </c>
      <c r="AE34" s="21">
        <v>121407</v>
      </c>
      <c r="AF34" s="21">
        <f t="shared" si="24"/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885508</v>
      </c>
      <c r="AL34" s="21">
        <v>0</v>
      </c>
      <c r="AM34" s="21">
        <v>760080</v>
      </c>
      <c r="AN34" s="21">
        <v>0</v>
      </c>
      <c r="AO34" s="20">
        <f t="shared" si="25"/>
        <v>1006915</v>
      </c>
      <c r="AP34" s="20">
        <f t="shared" si="28"/>
        <v>0</v>
      </c>
      <c r="AQ34" s="20">
        <f t="shared" si="11"/>
        <v>0</v>
      </c>
      <c r="AR34" s="20">
        <f t="shared" si="11"/>
        <v>0</v>
      </c>
      <c r="AS34" s="20">
        <f t="shared" si="11"/>
        <v>0</v>
      </c>
      <c r="AT34" s="20">
        <f t="shared" si="11"/>
        <v>0</v>
      </c>
      <c r="AU34" s="20">
        <f t="shared" si="11"/>
        <v>0</v>
      </c>
      <c r="AV34" s="20">
        <f t="shared" si="11"/>
        <v>434051</v>
      </c>
      <c r="AW34" s="20">
        <f t="shared" si="12"/>
        <v>5108081</v>
      </c>
      <c r="AX34" s="20">
        <f t="shared" si="12"/>
        <v>3275541</v>
      </c>
      <c r="AY34" s="20">
        <f t="shared" si="12"/>
        <v>800941</v>
      </c>
      <c r="AZ34" s="20">
        <f t="shared" si="12"/>
        <v>800941</v>
      </c>
      <c r="BA34" s="20">
        <f t="shared" si="12"/>
        <v>0</v>
      </c>
      <c r="BB34" s="20">
        <f t="shared" si="12"/>
        <v>0</v>
      </c>
      <c r="BC34" s="20">
        <f t="shared" si="14"/>
        <v>9127</v>
      </c>
      <c r="BD34" s="20">
        <f t="shared" si="26"/>
        <v>1022472</v>
      </c>
      <c r="BE34" s="20">
        <f t="shared" si="27"/>
        <v>0</v>
      </c>
      <c r="BF34" s="20">
        <f t="shared" si="15"/>
        <v>3292655</v>
      </c>
      <c r="BG34" s="20">
        <f t="shared" si="15"/>
        <v>0</v>
      </c>
      <c r="BH34" s="20">
        <f t="shared" si="15"/>
        <v>5108081</v>
      </c>
    </row>
    <row r="35" spans="1:60" ht="13.5">
      <c r="A35" s="49" t="s">
        <v>85</v>
      </c>
      <c r="B35" s="49" t="s">
        <v>142</v>
      </c>
      <c r="C35" s="50" t="s">
        <v>143</v>
      </c>
      <c r="D35" s="20">
        <f t="shared" si="16"/>
        <v>0</v>
      </c>
      <c r="E35" s="20">
        <f t="shared" si="17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36886</v>
      </c>
      <c r="K35" s="20">
        <f t="shared" si="18"/>
        <v>464064</v>
      </c>
      <c r="L35" s="21">
        <v>423474</v>
      </c>
      <c r="M35" s="21">
        <f t="shared" si="19"/>
        <v>15211</v>
      </c>
      <c r="N35" s="21">
        <v>15211</v>
      </c>
      <c r="O35" s="21">
        <v>0</v>
      </c>
      <c r="P35" s="21">
        <v>0</v>
      </c>
      <c r="Q35" s="21">
        <v>6437</v>
      </c>
      <c r="R35" s="21">
        <v>0</v>
      </c>
      <c r="S35" s="21">
        <v>18942</v>
      </c>
      <c r="T35" s="21">
        <v>352581</v>
      </c>
      <c r="U35" s="21">
        <v>0</v>
      </c>
      <c r="V35" s="20">
        <f t="shared" si="20"/>
        <v>464064</v>
      </c>
      <c r="W35" s="20">
        <f t="shared" si="21"/>
        <v>0</v>
      </c>
      <c r="X35" s="20">
        <f t="shared" si="22"/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0">
        <f t="shared" si="23"/>
        <v>324518</v>
      </c>
      <c r="AE35" s="21">
        <v>92800</v>
      </c>
      <c r="AF35" s="21">
        <f t="shared" si="24"/>
        <v>95834</v>
      </c>
      <c r="AG35" s="21">
        <v>0</v>
      </c>
      <c r="AH35" s="21">
        <v>95834</v>
      </c>
      <c r="AI35" s="21">
        <v>0</v>
      </c>
      <c r="AJ35" s="21">
        <v>0</v>
      </c>
      <c r="AK35" s="21">
        <v>135884</v>
      </c>
      <c r="AL35" s="21">
        <v>0</v>
      </c>
      <c r="AM35" s="21">
        <v>0</v>
      </c>
      <c r="AN35" s="21">
        <v>26684</v>
      </c>
      <c r="AO35" s="20">
        <f t="shared" si="25"/>
        <v>351202</v>
      </c>
      <c r="AP35" s="20">
        <f t="shared" si="28"/>
        <v>0</v>
      </c>
      <c r="AQ35" s="20">
        <f t="shared" si="11"/>
        <v>0</v>
      </c>
      <c r="AR35" s="20">
        <f t="shared" si="11"/>
        <v>0</v>
      </c>
      <c r="AS35" s="20">
        <f t="shared" si="11"/>
        <v>0</v>
      </c>
      <c r="AT35" s="20">
        <f t="shared" si="11"/>
        <v>0</v>
      </c>
      <c r="AU35" s="20">
        <f t="shared" si="11"/>
        <v>0</v>
      </c>
      <c r="AV35" s="20">
        <f t="shared" si="11"/>
        <v>36886</v>
      </c>
      <c r="AW35" s="20">
        <f t="shared" si="12"/>
        <v>788582</v>
      </c>
      <c r="AX35" s="20">
        <f t="shared" si="12"/>
        <v>516274</v>
      </c>
      <c r="AY35" s="20">
        <f t="shared" si="12"/>
        <v>111045</v>
      </c>
      <c r="AZ35" s="20">
        <f t="shared" si="12"/>
        <v>15211</v>
      </c>
      <c r="BA35" s="20">
        <f t="shared" si="12"/>
        <v>95834</v>
      </c>
      <c r="BB35" s="20">
        <f t="shared" si="12"/>
        <v>0</v>
      </c>
      <c r="BC35" s="20">
        <f t="shared" si="14"/>
        <v>6437</v>
      </c>
      <c r="BD35" s="20">
        <f t="shared" si="26"/>
        <v>135884</v>
      </c>
      <c r="BE35" s="20">
        <f t="shared" si="27"/>
        <v>18942</v>
      </c>
      <c r="BF35" s="20">
        <f t="shared" si="15"/>
        <v>352581</v>
      </c>
      <c r="BG35" s="20">
        <f t="shared" si="15"/>
        <v>26684</v>
      </c>
      <c r="BH35" s="20">
        <f t="shared" si="15"/>
        <v>815266</v>
      </c>
    </row>
    <row r="36" spans="1:60" ht="13.5">
      <c r="A36" s="49" t="s">
        <v>85</v>
      </c>
      <c r="B36" s="49" t="s">
        <v>144</v>
      </c>
      <c r="C36" s="50" t="s">
        <v>145</v>
      </c>
      <c r="D36" s="20">
        <f t="shared" si="16"/>
        <v>178266</v>
      </c>
      <c r="E36" s="20">
        <f t="shared" si="17"/>
        <v>178266</v>
      </c>
      <c r="F36" s="21">
        <v>0</v>
      </c>
      <c r="G36" s="21">
        <v>0</v>
      </c>
      <c r="H36" s="21">
        <v>178266</v>
      </c>
      <c r="I36" s="21">
        <v>0</v>
      </c>
      <c r="J36" s="21">
        <v>0</v>
      </c>
      <c r="K36" s="20">
        <f t="shared" si="18"/>
        <v>634077</v>
      </c>
      <c r="L36" s="21">
        <v>18594</v>
      </c>
      <c r="M36" s="21">
        <f t="shared" si="19"/>
        <v>0</v>
      </c>
      <c r="N36" s="21">
        <v>0</v>
      </c>
      <c r="O36" s="21">
        <v>0</v>
      </c>
      <c r="P36" s="21">
        <v>0</v>
      </c>
      <c r="Q36" s="21">
        <v>0</v>
      </c>
      <c r="R36" s="21">
        <v>615483</v>
      </c>
      <c r="S36" s="21">
        <v>0</v>
      </c>
      <c r="T36" s="21">
        <v>397969</v>
      </c>
      <c r="U36" s="21">
        <v>12794</v>
      </c>
      <c r="V36" s="20">
        <f t="shared" si="20"/>
        <v>825137</v>
      </c>
      <c r="W36" s="20">
        <f t="shared" si="21"/>
        <v>726945</v>
      </c>
      <c r="X36" s="20">
        <f t="shared" si="22"/>
        <v>715500</v>
      </c>
      <c r="Y36" s="21">
        <v>0</v>
      </c>
      <c r="Z36" s="21">
        <v>0</v>
      </c>
      <c r="AA36" s="21">
        <v>715500</v>
      </c>
      <c r="AB36" s="21">
        <v>11445</v>
      </c>
      <c r="AC36" s="21">
        <v>0</v>
      </c>
      <c r="AD36" s="20">
        <f t="shared" si="23"/>
        <v>123764</v>
      </c>
      <c r="AE36" s="21">
        <v>18594</v>
      </c>
      <c r="AF36" s="21">
        <f t="shared" si="24"/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105170</v>
      </c>
      <c r="AL36" s="21">
        <v>0</v>
      </c>
      <c r="AM36" s="21">
        <v>0</v>
      </c>
      <c r="AN36" s="21">
        <v>15645</v>
      </c>
      <c r="AO36" s="20">
        <f t="shared" si="25"/>
        <v>866354</v>
      </c>
      <c r="AP36" s="20">
        <f t="shared" si="28"/>
        <v>905211</v>
      </c>
      <c r="AQ36" s="20">
        <f t="shared" si="11"/>
        <v>893766</v>
      </c>
      <c r="AR36" s="20">
        <f t="shared" si="11"/>
        <v>0</v>
      </c>
      <c r="AS36" s="20">
        <f t="shared" si="11"/>
        <v>0</v>
      </c>
      <c r="AT36" s="20">
        <f t="shared" si="11"/>
        <v>893766</v>
      </c>
      <c r="AU36" s="20">
        <f t="shared" si="11"/>
        <v>11445</v>
      </c>
      <c r="AV36" s="20">
        <f t="shared" si="11"/>
        <v>0</v>
      </c>
      <c r="AW36" s="20">
        <f t="shared" si="12"/>
        <v>757841</v>
      </c>
      <c r="AX36" s="20">
        <f t="shared" si="12"/>
        <v>37188</v>
      </c>
      <c r="AY36" s="20">
        <f t="shared" si="12"/>
        <v>0</v>
      </c>
      <c r="AZ36" s="20">
        <f t="shared" si="12"/>
        <v>0</v>
      </c>
      <c r="BA36" s="20">
        <f t="shared" si="12"/>
        <v>0</v>
      </c>
      <c r="BB36" s="20">
        <f t="shared" si="12"/>
        <v>0</v>
      </c>
      <c r="BC36" s="20">
        <f t="shared" si="14"/>
        <v>0</v>
      </c>
      <c r="BD36" s="20">
        <f t="shared" si="26"/>
        <v>720653</v>
      </c>
      <c r="BE36" s="20">
        <f t="shared" si="27"/>
        <v>0</v>
      </c>
      <c r="BF36" s="20">
        <f t="shared" si="15"/>
        <v>397969</v>
      </c>
      <c r="BG36" s="20">
        <f t="shared" si="15"/>
        <v>28439</v>
      </c>
      <c r="BH36" s="20">
        <f t="shared" si="15"/>
        <v>1691491</v>
      </c>
    </row>
    <row r="37" spans="1:60" ht="13.5">
      <c r="A37" s="49" t="s">
        <v>85</v>
      </c>
      <c r="B37" s="49" t="s">
        <v>146</v>
      </c>
      <c r="C37" s="50" t="s">
        <v>147</v>
      </c>
      <c r="D37" s="20">
        <f t="shared" si="16"/>
        <v>0</v>
      </c>
      <c r="E37" s="20">
        <f t="shared" si="17"/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0">
        <f t="shared" si="18"/>
        <v>738447</v>
      </c>
      <c r="L37" s="21">
        <v>494528</v>
      </c>
      <c r="M37" s="21">
        <f t="shared" si="19"/>
        <v>41020</v>
      </c>
      <c r="N37" s="21">
        <v>29804</v>
      </c>
      <c r="O37" s="21">
        <v>10336</v>
      </c>
      <c r="P37" s="21">
        <v>880</v>
      </c>
      <c r="Q37" s="21">
        <v>8274</v>
      </c>
      <c r="R37" s="21">
        <v>191630</v>
      </c>
      <c r="S37" s="21">
        <v>2995</v>
      </c>
      <c r="T37" s="21">
        <v>468028</v>
      </c>
      <c r="U37" s="21">
        <v>1999</v>
      </c>
      <c r="V37" s="20">
        <f t="shared" si="20"/>
        <v>740446</v>
      </c>
      <c r="W37" s="20">
        <f t="shared" si="21"/>
        <v>6555</v>
      </c>
      <c r="X37" s="20">
        <f t="shared" si="22"/>
        <v>6555</v>
      </c>
      <c r="Y37" s="21">
        <v>6555</v>
      </c>
      <c r="Z37" s="21">
        <v>0</v>
      </c>
      <c r="AA37" s="21">
        <v>0</v>
      </c>
      <c r="AB37" s="21">
        <v>0</v>
      </c>
      <c r="AC37" s="21">
        <v>0</v>
      </c>
      <c r="AD37" s="20">
        <f t="shared" si="23"/>
        <v>232464</v>
      </c>
      <c r="AE37" s="21">
        <v>98406</v>
      </c>
      <c r="AF37" s="21">
        <f t="shared" si="24"/>
        <v>65913</v>
      </c>
      <c r="AG37" s="21">
        <v>0</v>
      </c>
      <c r="AH37" s="21">
        <v>65913</v>
      </c>
      <c r="AI37" s="21">
        <v>0</v>
      </c>
      <c r="AJ37" s="21">
        <v>0</v>
      </c>
      <c r="AK37" s="21">
        <v>68145</v>
      </c>
      <c r="AL37" s="21">
        <v>0</v>
      </c>
      <c r="AM37" s="21">
        <v>0</v>
      </c>
      <c r="AN37" s="21">
        <v>0</v>
      </c>
      <c r="AO37" s="20">
        <f t="shared" si="25"/>
        <v>239019</v>
      </c>
      <c r="AP37" s="20">
        <f t="shared" si="28"/>
        <v>6555</v>
      </c>
      <c r="AQ37" s="20">
        <f t="shared" si="11"/>
        <v>6555</v>
      </c>
      <c r="AR37" s="20">
        <f t="shared" si="11"/>
        <v>6555</v>
      </c>
      <c r="AS37" s="20">
        <f t="shared" si="11"/>
        <v>0</v>
      </c>
      <c r="AT37" s="20">
        <f t="shared" si="11"/>
        <v>0</v>
      </c>
      <c r="AU37" s="20">
        <f t="shared" si="11"/>
        <v>0</v>
      </c>
      <c r="AV37" s="20">
        <f t="shared" si="11"/>
        <v>0</v>
      </c>
      <c r="AW37" s="20">
        <f t="shared" si="12"/>
        <v>970911</v>
      </c>
      <c r="AX37" s="20">
        <f t="shared" si="12"/>
        <v>592934</v>
      </c>
      <c r="AY37" s="20">
        <f t="shared" si="12"/>
        <v>106933</v>
      </c>
      <c r="AZ37" s="20">
        <f t="shared" si="12"/>
        <v>29804</v>
      </c>
      <c r="BA37" s="20">
        <f t="shared" si="12"/>
        <v>76249</v>
      </c>
      <c r="BB37" s="20">
        <f t="shared" si="12"/>
        <v>880</v>
      </c>
      <c r="BC37" s="20">
        <f t="shared" si="14"/>
        <v>8274</v>
      </c>
      <c r="BD37" s="20">
        <f t="shared" si="26"/>
        <v>259775</v>
      </c>
      <c r="BE37" s="20">
        <f t="shared" si="27"/>
        <v>2995</v>
      </c>
      <c r="BF37" s="20">
        <f t="shared" si="15"/>
        <v>468028</v>
      </c>
      <c r="BG37" s="20">
        <f t="shared" si="15"/>
        <v>1999</v>
      </c>
      <c r="BH37" s="20">
        <f t="shared" si="15"/>
        <v>979465</v>
      </c>
    </row>
    <row r="38" spans="1:60" ht="13.5">
      <c r="A38" s="49" t="s">
        <v>85</v>
      </c>
      <c r="B38" s="49" t="s">
        <v>148</v>
      </c>
      <c r="C38" s="50" t="s">
        <v>149</v>
      </c>
      <c r="D38" s="20">
        <f t="shared" si="16"/>
        <v>0</v>
      </c>
      <c r="E38" s="20">
        <f t="shared" si="17"/>
        <v>0</v>
      </c>
      <c r="F38" s="21">
        <v>0</v>
      </c>
      <c r="G38" s="21">
        <v>0</v>
      </c>
      <c r="H38" s="21">
        <v>0</v>
      </c>
      <c r="I38" s="21">
        <v>0</v>
      </c>
      <c r="J38" s="21">
        <v>77860</v>
      </c>
      <c r="K38" s="20">
        <f t="shared" si="18"/>
        <v>417436</v>
      </c>
      <c r="L38" s="21">
        <v>113409</v>
      </c>
      <c r="M38" s="21">
        <f t="shared" si="19"/>
        <v>7274</v>
      </c>
      <c r="N38" s="21">
        <v>7274</v>
      </c>
      <c r="O38" s="21">
        <v>0</v>
      </c>
      <c r="P38" s="21">
        <v>0</v>
      </c>
      <c r="Q38" s="21">
        <v>0</v>
      </c>
      <c r="R38" s="21">
        <v>296384</v>
      </c>
      <c r="S38" s="21">
        <v>369</v>
      </c>
      <c r="T38" s="21">
        <v>195142</v>
      </c>
      <c r="U38" s="21">
        <v>383</v>
      </c>
      <c r="V38" s="20">
        <f t="shared" si="20"/>
        <v>417819</v>
      </c>
      <c r="W38" s="20">
        <f t="shared" si="21"/>
        <v>0</v>
      </c>
      <c r="X38" s="20">
        <f t="shared" si="22"/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0">
        <f t="shared" si="23"/>
        <v>44690</v>
      </c>
      <c r="AE38" s="21">
        <v>31292</v>
      </c>
      <c r="AF38" s="21">
        <f t="shared" si="24"/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13398</v>
      </c>
      <c r="AL38" s="21">
        <v>0</v>
      </c>
      <c r="AM38" s="21">
        <v>36204</v>
      </c>
      <c r="AN38" s="21">
        <v>0</v>
      </c>
      <c r="AO38" s="20">
        <f t="shared" si="25"/>
        <v>44690</v>
      </c>
      <c r="AP38" s="20">
        <f t="shared" si="28"/>
        <v>0</v>
      </c>
      <c r="AQ38" s="20">
        <f t="shared" si="11"/>
        <v>0</v>
      </c>
      <c r="AR38" s="20">
        <f t="shared" si="11"/>
        <v>0</v>
      </c>
      <c r="AS38" s="20">
        <f t="shared" si="11"/>
        <v>0</v>
      </c>
      <c r="AT38" s="20">
        <f t="shared" si="11"/>
        <v>0</v>
      </c>
      <c r="AU38" s="20">
        <f t="shared" si="11"/>
        <v>0</v>
      </c>
      <c r="AV38" s="20">
        <f t="shared" si="11"/>
        <v>77860</v>
      </c>
      <c r="AW38" s="20">
        <f t="shared" si="12"/>
        <v>462126</v>
      </c>
      <c r="AX38" s="20">
        <f t="shared" si="12"/>
        <v>144701</v>
      </c>
      <c r="AY38" s="20">
        <f t="shared" si="12"/>
        <v>7274</v>
      </c>
      <c r="AZ38" s="20">
        <f t="shared" si="12"/>
        <v>7274</v>
      </c>
      <c r="BA38" s="20">
        <f t="shared" si="12"/>
        <v>0</v>
      </c>
      <c r="BB38" s="20">
        <f t="shared" si="12"/>
        <v>0</v>
      </c>
      <c r="BC38" s="20">
        <f t="shared" si="14"/>
        <v>0</v>
      </c>
      <c r="BD38" s="20">
        <f t="shared" si="26"/>
        <v>309782</v>
      </c>
      <c r="BE38" s="20">
        <f t="shared" si="27"/>
        <v>369</v>
      </c>
      <c r="BF38" s="20">
        <f t="shared" si="15"/>
        <v>231346</v>
      </c>
      <c r="BG38" s="20">
        <f t="shared" si="15"/>
        <v>383</v>
      </c>
      <c r="BH38" s="20">
        <f t="shared" si="15"/>
        <v>462509</v>
      </c>
    </row>
    <row r="39" spans="1:60" ht="13.5">
      <c r="A39" s="49" t="s">
        <v>85</v>
      </c>
      <c r="B39" s="49" t="s">
        <v>150</v>
      </c>
      <c r="C39" s="50" t="s">
        <v>151</v>
      </c>
      <c r="D39" s="20">
        <f t="shared" si="16"/>
        <v>0</v>
      </c>
      <c r="E39" s="20">
        <f t="shared" si="17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57348</v>
      </c>
      <c r="K39" s="20">
        <f t="shared" si="18"/>
        <v>436336</v>
      </c>
      <c r="L39" s="21">
        <v>336471</v>
      </c>
      <c r="M39" s="21">
        <f t="shared" si="19"/>
        <v>12018</v>
      </c>
      <c r="N39" s="21">
        <v>12018</v>
      </c>
      <c r="O39" s="21">
        <v>0</v>
      </c>
      <c r="P39" s="21">
        <v>0</v>
      </c>
      <c r="Q39" s="21">
        <v>24192</v>
      </c>
      <c r="R39" s="21">
        <v>40081</v>
      </c>
      <c r="S39" s="21">
        <v>23574</v>
      </c>
      <c r="T39" s="21">
        <v>328918</v>
      </c>
      <c r="U39" s="21">
        <v>0</v>
      </c>
      <c r="V39" s="20">
        <f t="shared" si="20"/>
        <v>436336</v>
      </c>
      <c r="W39" s="20">
        <f t="shared" si="21"/>
        <v>0</v>
      </c>
      <c r="X39" s="20">
        <f t="shared" si="22"/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0">
        <f t="shared" si="23"/>
        <v>432815</v>
      </c>
      <c r="AE39" s="21">
        <v>17168</v>
      </c>
      <c r="AF39" s="21">
        <f t="shared" si="24"/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415647</v>
      </c>
      <c r="AL39" s="21">
        <v>0</v>
      </c>
      <c r="AM39" s="21">
        <v>0</v>
      </c>
      <c r="AN39" s="21">
        <v>0</v>
      </c>
      <c r="AO39" s="20">
        <f t="shared" si="25"/>
        <v>432815</v>
      </c>
      <c r="AP39" s="20">
        <f t="shared" si="28"/>
        <v>0</v>
      </c>
      <c r="AQ39" s="20">
        <f t="shared" si="11"/>
        <v>0</v>
      </c>
      <c r="AR39" s="20">
        <f t="shared" si="11"/>
        <v>0</v>
      </c>
      <c r="AS39" s="20">
        <f t="shared" si="11"/>
        <v>0</v>
      </c>
      <c r="AT39" s="20">
        <f t="shared" si="11"/>
        <v>0</v>
      </c>
      <c r="AU39" s="20">
        <f t="shared" si="11"/>
        <v>0</v>
      </c>
      <c r="AV39" s="20">
        <f t="shared" si="11"/>
        <v>57348</v>
      </c>
      <c r="AW39" s="20">
        <f t="shared" si="12"/>
        <v>869151</v>
      </c>
      <c r="AX39" s="20">
        <f t="shared" si="12"/>
        <v>353639</v>
      </c>
      <c r="AY39" s="20">
        <f t="shared" si="12"/>
        <v>12018</v>
      </c>
      <c r="AZ39" s="20">
        <f t="shared" si="12"/>
        <v>12018</v>
      </c>
      <c r="BA39" s="20">
        <f t="shared" si="12"/>
        <v>0</v>
      </c>
      <c r="BB39" s="20">
        <f t="shared" si="12"/>
        <v>0</v>
      </c>
      <c r="BC39" s="20">
        <f t="shared" si="14"/>
        <v>24192</v>
      </c>
      <c r="BD39" s="20">
        <f t="shared" si="26"/>
        <v>455728</v>
      </c>
      <c r="BE39" s="20">
        <f t="shared" si="27"/>
        <v>23574</v>
      </c>
      <c r="BF39" s="20">
        <f t="shared" si="15"/>
        <v>328918</v>
      </c>
      <c r="BG39" s="20">
        <f t="shared" si="15"/>
        <v>0</v>
      </c>
      <c r="BH39" s="20">
        <f t="shared" si="15"/>
        <v>869151</v>
      </c>
    </row>
    <row r="40" spans="1:60" ht="13.5">
      <c r="A40" s="49" t="s">
        <v>85</v>
      </c>
      <c r="B40" s="49" t="s">
        <v>152</v>
      </c>
      <c r="C40" s="50" t="s">
        <v>153</v>
      </c>
      <c r="D40" s="20">
        <f t="shared" si="16"/>
        <v>0</v>
      </c>
      <c r="E40" s="20">
        <f t="shared" si="17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0">
        <f t="shared" si="18"/>
        <v>528250</v>
      </c>
      <c r="L40" s="21">
        <v>70589</v>
      </c>
      <c r="M40" s="21">
        <f t="shared" si="19"/>
        <v>214001</v>
      </c>
      <c r="N40" s="21">
        <v>372</v>
      </c>
      <c r="O40" s="21">
        <v>211082</v>
      </c>
      <c r="P40" s="21">
        <v>2547</v>
      </c>
      <c r="Q40" s="21">
        <v>0</v>
      </c>
      <c r="R40" s="21">
        <v>243240</v>
      </c>
      <c r="S40" s="21">
        <v>420</v>
      </c>
      <c r="T40" s="21">
        <v>0</v>
      </c>
      <c r="U40" s="21">
        <v>0</v>
      </c>
      <c r="V40" s="20">
        <f t="shared" si="20"/>
        <v>528250</v>
      </c>
      <c r="W40" s="20">
        <f t="shared" si="21"/>
        <v>0</v>
      </c>
      <c r="X40" s="20">
        <f t="shared" si="22"/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0">
        <f t="shared" si="23"/>
        <v>97125</v>
      </c>
      <c r="AE40" s="21">
        <v>16446</v>
      </c>
      <c r="AF40" s="21">
        <f t="shared" si="24"/>
        <v>34102</v>
      </c>
      <c r="AG40" s="21">
        <v>0</v>
      </c>
      <c r="AH40" s="21">
        <v>34102</v>
      </c>
      <c r="AI40" s="21">
        <v>0</v>
      </c>
      <c r="AJ40" s="21">
        <v>0</v>
      </c>
      <c r="AK40" s="21">
        <v>46577</v>
      </c>
      <c r="AL40" s="21">
        <v>0</v>
      </c>
      <c r="AM40" s="21">
        <v>0</v>
      </c>
      <c r="AN40" s="21">
        <v>0</v>
      </c>
      <c r="AO40" s="20">
        <f t="shared" si="25"/>
        <v>97125</v>
      </c>
      <c r="AP40" s="20">
        <f t="shared" si="28"/>
        <v>0</v>
      </c>
      <c r="AQ40" s="20">
        <f t="shared" si="11"/>
        <v>0</v>
      </c>
      <c r="AR40" s="20">
        <f t="shared" si="11"/>
        <v>0</v>
      </c>
      <c r="AS40" s="20">
        <f t="shared" si="11"/>
        <v>0</v>
      </c>
      <c r="AT40" s="20">
        <f t="shared" si="11"/>
        <v>0</v>
      </c>
      <c r="AU40" s="20">
        <f t="shared" si="11"/>
        <v>0</v>
      </c>
      <c r="AV40" s="20">
        <f t="shared" si="11"/>
        <v>0</v>
      </c>
      <c r="AW40" s="20">
        <f t="shared" si="12"/>
        <v>625375</v>
      </c>
      <c r="AX40" s="20">
        <f t="shared" si="12"/>
        <v>87035</v>
      </c>
      <c r="AY40" s="20">
        <f t="shared" si="12"/>
        <v>248103</v>
      </c>
      <c r="AZ40" s="20">
        <f t="shared" si="12"/>
        <v>372</v>
      </c>
      <c r="BA40" s="20">
        <f t="shared" si="12"/>
        <v>245184</v>
      </c>
      <c r="BB40" s="20">
        <f t="shared" si="12"/>
        <v>2547</v>
      </c>
      <c r="BC40" s="20">
        <f aca="true" t="shared" si="29" ref="BC40:BC62">Q40+AJ40</f>
        <v>0</v>
      </c>
      <c r="BD40" s="20">
        <f t="shared" si="26"/>
        <v>289817</v>
      </c>
      <c r="BE40" s="20">
        <f t="shared" si="27"/>
        <v>420</v>
      </c>
      <c r="BF40" s="20">
        <f t="shared" si="15"/>
        <v>0</v>
      </c>
      <c r="BG40" s="20">
        <f t="shared" si="15"/>
        <v>0</v>
      </c>
      <c r="BH40" s="20">
        <f t="shared" si="15"/>
        <v>625375</v>
      </c>
    </row>
    <row r="41" spans="1:60" ht="13.5">
      <c r="A41" s="49" t="s">
        <v>85</v>
      </c>
      <c r="B41" s="49" t="s">
        <v>154</v>
      </c>
      <c r="C41" s="50" t="s">
        <v>155</v>
      </c>
      <c r="D41" s="20">
        <f t="shared" si="16"/>
        <v>0</v>
      </c>
      <c r="E41" s="20">
        <f t="shared" si="17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220653</v>
      </c>
      <c r="K41" s="20">
        <f t="shared" si="18"/>
        <v>247075</v>
      </c>
      <c r="L41" s="21">
        <v>148088</v>
      </c>
      <c r="M41" s="21">
        <f t="shared" si="19"/>
        <v>29858</v>
      </c>
      <c r="N41" s="21">
        <v>29858</v>
      </c>
      <c r="O41" s="21">
        <v>0</v>
      </c>
      <c r="P41" s="21">
        <v>0</v>
      </c>
      <c r="Q41" s="21">
        <v>0</v>
      </c>
      <c r="R41" s="21">
        <v>69129</v>
      </c>
      <c r="S41" s="21">
        <v>0</v>
      </c>
      <c r="T41" s="21">
        <v>260123</v>
      </c>
      <c r="U41" s="21">
        <v>15763</v>
      </c>
      <c r="V41" s="20">
        <f t="shared" si="20"/>
        <v>262838</v>
      </c>
      <c r="W41" s="20">
        <f t="shared" si="21"/>
        <v>0</v>
      </c>
      <c r="X41" s="20">
        <f t="shared" si="22"/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0">
        <f t="shared" si="23"/>
        <v>60533</v>
      </c>
      <c r="AE41" s="21">
        <v>87</v>
      </c>
      <c r="AF41" s="21">
        <f t="shared" si="24"/>
        <v>16027</v>
      </c>
      <c r="AG41" s="21">
        <v>1214</v>
      </c>
      <c r="AH41" s="21">
        <v>14813</v>
      </c>
      <c r="AI41" s="21">
        <v>0</v>
      </c>
      <c r="AJ41" s="21">
        <v>0</v>
      </c>
      <c r="AK41" s="21">
        <v>44419</v>
      </c>
      <c r="AL41" s="21">
        <v>0</v>
      </c>
      <c r="AM41" s="21">
        <v>0</v>
      </c>
      <c r="AN41" s="21">
        <v>20</v>
      </c>
      <c r="AO41" s="20">
        <f t="shared" si="25"/>
        <v>60553</v>
      </c>
      <c r="AP41" s="20">
        <f t="shared" si="28"/>
        <v>0</v>
      </c>
      <c r="AQ41" s="20">
        <f t="shared" si="11"/>
        <v>0</v>
      </c>
      <c r="AR41" s="20">
        <f t="shared" si="11"/>
        <v>0</v>
      </c>
      <c r="AS41" s="20">
        <f t="shared" si="11"/>
        <v>0</v>
      </c>
      <c r="AT41" s="20">
        <f t="shared" si="11"/>
        <v>0</v>
      </c>
      <c r="AU41" s="20">
        <f t="shared" si="11"/>
        <v>0</v>
      </c>
      <c r="AV41" s="20">
        <f t="shared" si="11"/>
        <v>220653</v>
      </c>
      <c r="AW41" s="20">
        <f t="shared" si="12"/>
        <v>307608</v>
      </c>
      <c r="AX41" s="20">
        <f t="shared" si="12"/>
        <v>148175</v>
      </c>
      <c r="AY41" s="20">
        <f t="shared" si="12"/>
        <v>45885</v>
      </c>
      <c r="AZ41" s="20">
        <f t="shared" si="12"/>
        <v>31072</v>
      </c>
      <c r="BA41" s="20">
        <f t="shared" si="12"/>
        <v>14813</v>
      </c>
      <c r="BB41" s="20">
        <f t="shared" si="12"/>
        <v>0</v>
      </c>
      <c r="BC41" s="20">
        <f t="shared" si="29"/>
        <v>0</v>
      </c>
      <c r="BD41" s="20">
        <f t="shared" si="26"/>
        <v>113548</v>
      </c>
      <c r="BE41" s="20">
        <f t="shared" si="27"/>
        <v>0</v>
      </c>
      <c r="BF41" s="20">
        <f t="shared" si="15"/>
        <v>260123</v>
      </c>
      <c r="BG41" s="20">
        <f t="shared" si="15"/>
        <v>15783</v>
      </c>
      <c r="BH41" s="20">
        <f t="shared" si="15"/>
        <v>323391</v>
      </c>
    </row>
    <row r="42" spans="1:60" ht="13.5">
      <c r="A42" s="49" t="s">
        <v>85</v>
      </c>
      <c r="B42" s="49" t="s">
        <v>156</v>
      </c>
      <c r="C42" s="50" t="s">
        <v>157</v>
      </c>
      <c r="D42" s="20">
        <f t="shared" si="16"/>
        <v>0</v>
      </c>
      <c r="E42" s="20">
        <f t="shared" si="17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85792</v>
      </c>
      <c r="K42" s="20">
        <f t="shared" si="18"/>
        <v>188784</v>
      </c>
      <c r="L42" s="21">
        <v>67555</v>
      </c>
      <c r="M42" s="21">
        <f t="shared" si="19"/>
        <v>1636</v>
      </c>
      <c r="N42" s="21">
        <v>1636</v>
      </c>
      <c r="O42" s="21">
        <v>0</v>
      </c>
      <c r="P42" s="21">
        <v>0</v>
      </c>
      <c r="Q42" s="21">
        <v>0</v>
      </c>
      <c r="R42" s="21">
        <v>117749</v>
      </c>
      <c r="S42" s="21">
        <v>1844</v>
      </c>
      <c r="T42" s="21">
        <v>131857</v>
      </c>
      <c r="U42" s="21">
        <v>7437</v>
      </c>
      <c r="V42" s="20">
        <f t="shared" si="20"/>
        <v>196221</v>
      </c>
      <c r="W42" s="20">
        <f t="shared" si="21"/>
        <v>7529</v>
      </c>
      <c r="X42" s="20">
        <f t="shared" si="22"/>
        <v>0</v>
      </c>
      <c r="Y42" s="21">
        <v>0</v>
      </c>
      <c r="Z42" s="21">
        <v>0</v>
      </c>
      <c r="AA42" s="21">
        <v>0</v>
      </c>
      <c r="AB42" s="21">
        <v>7529</v>
      </c>
      <c r="AC42" s="21">
        <v>0</v>
      </c>
      <c r="AD42" s="20">
        <f t="shared" si="23"/>
        <v>171074</v>
      </c>
      <c r="AE42" s="21">
        <v>17708</v>
      </c>
      <c r="AF42" s="21">
        <f t="shared" si="24"/>
        <v>62898</v>
      </c>
      <c r="AG42" s="21">
        <v>0</v>
      </c>
      <c r="AH42" s="21">
        <v>58834</v>
      </c>
      <c r="AI42" s="21">
        <v>4064</v>
      </c>
      <c r="AJ42" s="21">
        <v>0</v>
      </c>
      <c r="AK42" s="21">
        <v>90468</v>
      </c>
      <c r="AL42" s="21">
        <v>0</v>
      </c>
      <c r="AM42" s="21">
        <v>0</v>
      </c>
      <c r="AN42" s="21">
        <v>0</v>
      </c>
      <c r="AO42" s="20">
        <f t="shared" si="25"/>
        <v>178603</v>
      </c>
      <c r="AP42" s="20">
        <f t="shared" si="28"/>
        <v>7529</v>
      </c>
      <c r="AQ42" s="20">
        <f t="shared" si="11"/>
        <v>0</v>
      </c>
      <c r="AR42" s="20">
        <f t="shared" si="11"/>
        <v>0</v>
      </c>
      <c r="AS42" s="20">
        <f t="shared" si="11"/>
        <v>0</v>
      </c>
      <c r="AT42" s="20">
        <f t="shared" si="11"/>
        <v>0</v>
      </c>
      <c r="AU42" s="20">
        <f t="shared" si="11"/>
        <v>7529</v>
      </c>
      <c r="AV42" s="20">
        <f t="shared" si="11"/>
        <v>85792</v>
      </c>
      <c r="AW42" s="20">
        <f t="shared" si="12"/>
        <v>359858</v>
      </c>
      <c r="AX42" s="20">
        <f t="shared" si="12"/>
        <v>85263</v>
      </c>
      <c r="AY42" s="20">
        <f t="shared" si="12"/>
        <v>64534</v>
      </c>
      <c r="AZ42" s="20">
        <f t="shared" si="12"/>
        <v>1636</v>
      </c>
      <c r="BA42" s="20">
        <f t="shared" si="12"/>
        <v>58834</v>
      </c>
      <c r="BB42" s="20">
        <f t="shared" si="12"/>
        <v>4064</v>
      </c>
      <c r="BC42" s="20">
        <f t="shared" si="29"/>
        <v>0</v>
      </c>
      <c r="BD42" s="20">
        <f t="shared" si="26"/>
        <v>208217</v>
      </c>
      <c r="BE42" s="20">
        <f t="shared" si="27"/>
        <v>1844</v>
      </c>
      <c r="BF42" s="20">
        <f t="shared" si="15"/>
        <v>131857</v>
      </c>
      <c r="BG42" s="20">
        <f t="shared" si="15"/>
        <v>7437</v>
      </c>
      <c r="BH42" s="20">
        <f t="shared" si="15"/>
        <v>374824</v>
      </c>
    </row>
    <row r="43" spans="1:60" ht="13.5">
      <c r="A43" s="49" t="s">
        <v>85</v>
      </c>
      <c r="B43" s="49" t="s">
        <v>158</v>
      </c>
      <c r="C43" s="50" t="s">
        <v>159</v>
      </c>
      <c r="D43" s="20">
        <f t="shared" si="16"/>
        <v>0</v>
      </c>
      <c r="E43" s="20">
        <f t="shared" si="17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0">
        <f t="shared" si="18"/>
        <v>367600</v>
      </c>
      <c r="L43" s="21">
        <v>0</v>
      </c>
      <c r="M43" s="21">
        <f t="shared" si="19"/>
        <v>94296</v>
      </c>
      <c r="N43" s="21">
        <v>0</v>
      </c>
      <c r="O43" s="21">
        <v>94296</v>
      </c>
      <c r="P43" s="21">
        <v>0</v>
      </c>
      <c r="Q43" s="21">
        <v>0</v>
      </c>
      <c r="R43" s="21">
        <v>273304</v>
      </c>
      <c r="S43" s="21">
        <v>0</v>
      </c>
      <c r="T43" s="21">
        <v>0</v>
      </c>
      <c r="U43" s="21">
        <v>0</v>
      </c>
      <c r="V43" s="20">
        <f t="shared" si="20"/>
        <v>367600</v>
      </c>
      <c r="W43" s="20">
        <f t="shared" si="21"/>
        <v>0</v>
      </c>
      <c r="X43" s="20">
        <f t="shared" si="22"/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0">
        <f t="shared" si="23"/>
        <v>72259</v>
      </c>
      <c r="AE43" s="21">
        <v>0</v>
      </c>
      <c r="AF43" s="21">
        <f t="shared" si="24"/>
        <v>22643</v>
      </c>
      <c r="AG43" s="21">
        <v>0</v>
      </c>
      <c r="AH43" s="21">
        <v>22643</v>
      </c>
      <c r="AI43" s="21">
        <v>0</v>
      </c>
      <c r="AJ43" s="21">
        <v>0</v>
      </c>
      <c r="AK43" s="21">
        <v>27752</v>
      </c>
      <c r="AL43" s="21">
        <v>21864</v>
      </c>
      <c r="AM43" s="21">
        <v>0</v>
      </c>
      <c r="AN43" s="21">
        <v>0</v>
      </c>
      <c r="AO43" s="20">
        <f t="shared" si="25"/>
        <v>72259</v>
      </c>
      <c r="AP43" s="20">
        <f t="shared" si="28"/>
        <v>0</v>
      </c>
      <c r="AQ43" s="20">
        <f t="shared" si="11"/>
        <v>0</v>
      </c>
      <c r="AR43" s="20">
        <f t="shared" si="11"/>
        <v>0</v>
      </c>
      <c r="AS43" s="20">
        <f t="shared" si="11"/>
        <v>0</v>
      </c>
      <c r="AT43" s="20">
        <f t="shared" si="11"/>
        <v>0</v>
      </c>
      <c r="AU43" s="20">
        <f t="shared" si="11"/>
        <v>0</v>
      </c>
      <c r="AV43" s="20">
        <f t="shared" si="11"/>
        <v>0</v>
      </c>
      <c r="AW43" s="20">
        <f t="shared" si="12"/>
        <v>439859</v>
      </c>
      <c r="AX43" s="20">
        <f t="shared" si="12"/>
        <v>0</v>
      </c>
      <c r="AY43" s="20">
        <f t="shared" si="12"/>
        <v>116939</v>
      </c>
      <c r="AZ43" s="20">
        <f aca="true" t="shared" si="30" ref="AZ43:AZ62">N43+AG43</f>
        <v>0</v>
      </c>
      <c r="BA43" s="20">
        <f aca="true" t="shared" si="31" ref="BA43:BA62">O43+AH43</f>
        <v>116939</v>
      </c>
      <c r="BB43" s="20">
        <f aca="true" t="shared" si="32" ref="BB43:BB62">P43+AI43</f>
        <v>0</v>
      </c>
      <c r="BC43" s="20">
        <f t="shared" si="29"/>
        <v>0</v>
      </c>
      <c r="BD43" s="20">
        <f t="shared" si="26"/>
        <v>301056</v>
      </c>
      <c r="BE43" s="20">
        <f t="shared" si="27"/>
        <v>21864</v>
      </c>
      <c r="BF43" s="20">
        <f t="shared" si="15"/>
        <v>0</v>
      </c>
      <c r="BG43" s="20">
        <f t="shared" si="15"/>
        <v>0</v>
      </c>
      <c r="BH43" s="20">
        <f t="shared" si="15"/>
        <v>439859</v>
      </c>
    </row>
    <row r="44" spans="1:60" ht="13.5">
      <c r="A44" s="49" t="s">
        <v>85</v>
      </c>
      <c r="B44" s="49" t="s">
        <v>160</v>
      </c>
      <c r="C44" s="50" t="s">
        <v>161</v>
      </c>
      <c r="D44" s="20">
        <f t="shared" si="16"/>
        <v>1019100</v>
      </c>
      <c r="E44" s="20">
        <f t="shared" si="17"/>
        <v>1019100</v>
      </c>
      <c r="F44" s="21">
        <v>1019100</v>
      </c>
      <c r="G44" s="21">
        <v>0</v>
      </c>
      <c r="H44" s="21">
        <v>0</v>
      </c>
      <c r="I44" s="21">
        <v>0</v>
      </c>
      <c r="J44" s="21">
        <v>0</v>
      </c>
      <c r="K44" s="20">
        <f t="shared" si="18"/>
        <v>595856</v>
      </c>
      <c r="L44" s="21">
        <v>158718</v>
      </c>
      <c r="M44" s="21">
        <f t="shared" si="19"/>
        <v>219061</v>
      </c>
      <c r="N44" s="21">
        <v>6255</v>
      </c>
      <c r="O44" s="21">
        <v>211101</v>
      </c>
      <c r="P44" s="21">
        <v>1705</v>
      </c>
      <c r="Q44" s="21">
        <v>0</v>
      </c>
      <c r="R44" s="21">
        <v>215283</v>
      </c>
      <c r="S44" s="21">
        <v>2794</v>
      </c>
      <c r="T44" s="21">
        <v>0</v>
      </c>
      <c r="U44" s="21">
        <v>1148</v>
      </c>
      <c r="V44" s="20">
        <f t="shared" si="20"/>
        <v>1616104</v>
      </c>
      <c r="W44" s="20">
        <f t="shared" si="21"/>
        <v>0</v>
      </c>
      <c r="X44" s="20">
        <f t="shared" si="22"/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0">
        <f t="shared" si="23"/>
        <v>224588</v>
      </c>
      <c r="AE44" s="21">
        <v>34331</v>
      </c>
      <c r="AF44" s="21">
        <f t="shared" si="24"/>
        <v>117466</v>
      </c>
      <c r="AG44" s="21">
        <v>0</v>
      </c>
      <c r="AH44" s="21">
        <v>117466</v>
      </c>
      <c r="AI44" s="21">
        <v>0</v>
      </c>
      <c r="AJ44" s="21">
        <v>0</v>
      </c>
      <c r="AK44" s="21">
        <v>70112</v>
      </c>
      <c r="AL44" s="21">
        <v>2679</v>
      </c>
      <c r="AM44" s="21">
        <v>0</v>
      </c>
      <c r="AN44" s="21">
        <v>11248</v>
      </c>
      <c r="AO44" s="20">
        <f t="shared" si="25"/>
        <v>235836</v>
      </c>
      <c r="AP44" s="20">
        <f t="shared" si="28"/>
        <v>1019100</v>
      </c>
      <c r="AQ44" s="20">
        <f t="shared" si="11"/>
        <v>1019100</v>
      </c>
      <c r="AR44" s="20">
        <f t="shared" si="11"/>
        <v>1019100</v>
      </c>
      <c r="AS44" s="20">
        <f t="shared" si="11"/>
        <v>0</v>
      </c>
      <c r="AT44" s="20">
        <f aca="true" t="shared" si="33" ref="AT44:AY50">H44+AA44</f>
        <v>0</v>
      </c>
      <c r="AU44" s="20">
        <f t="shared" si="33"/>
        <v>0</v>
      </c>
      <c r="AV44" s="20">
        <f t="shared" si="33"/>
        <v>0</v>
      </c>
      <c r="AW44" s="20">
        <f t="shared" si="33"/>
        <v>820444</v>
      </c>
      <c r="AX44" s="20">
        <f t="shared" si="33"/>
        <v>193049</v>
      </c>
      <c r="AY44" s="20">
        <f t="shared" si="33"/>
        <v>336527</v>
      </c>
      <c r="AZ44" s="20">
        <f t="shared" si="30"/>
        <v>6255</v>
      </c>
      <c r="BA44" s="20">
        <f t="shared" si="31"/>
        <v>328567</v>
      </c>
      <c r="BB44" s="20">
        <f t="shared" si="32"/>
        <v>1705</v>
      </c>
      <c r="BC44" s="20">
        <f t="shared" si="29"/>
        <v>0</v>
      </c>
      <c r="BD44" s="20">
        <f t="shared" si="26"/>
        <v>285395</v>
      </c>
      <c r="BE44" s="20">
        <f t="shared" si="27"/>
        <v>5473</v>
      </c>
      <c r="BF44" s="20">
        <f t="shared" si="15"/>
        <v>0</v>
      </c>
      <c r="BG44" s="20">
        <f t="shared" si="15"/>
        <v>12396</v>
      </c>
      <c r="BH44" s="20">
        <f t="shared" si="15"/>
        <v>1851940</v>
      </c>
    </row>
    <row r="45" spans="1:60" ht="13.5">
      <c r="A45" s="49" t="s">
        <v>85</v>
      </c>
      <c r="B45" s="49" t="s">
        <v>162</v>
      </c>
      <c r="C45" s="50" t="s">
        <v>200</v>
      </c>
      <c r="D45" s="20">
        <f t="shared" si="16"/>
        <v>0</v>
      </c>
      <c r="E45" s="20">
        <f t="shared" si="17"/>
        <v>0</v>
      </c>
      <c r="F45" s="21">
        <v>0</v>
      </c>
      <c r="G45" s="21">
        <v>0</v>
      </c>
      <c r="H45" s="21">
        <v>0</v>
      </c>
      <c r="I45" s="21">
        <v>0</v>
      </c>
      <c r="J45" s="21">
        <v>45065</v>
      </c>
      <c r="K45" s="20">
        <f t="shared" si="18"/>
        <v>84436</v>
      </c>
      <c r="L45" s="21">
        <v>72552</v>
      </c>
      <c r="M45" s="21">
        <f t="shared" si="19"/>
        <v>11884</v>
      </c>
      <c r="N45" s="21">
        <v>11815</v>
      </c>
      <c r="O45" s="21">
        <v>0</v>
      </c>
      <c r="P45" s="21">
        <v>69</v>
      </c>
      <c r="Q45" s="21">
        <v>0</v>
      </c>
      <c r="R45" s="21">
        <v>0</v>
      </c>
      <c r="S45" s="21">
        <v>0</v>
      </c>
      <c r="T45" s="21">
        <v>33140</v>
      </c>
      <c r="U45" s="21">
        <v>0</v>
      </c>
      <c r="V45" s="20">
        <f t="shared" si="20"/>
        <v>84436</v>
      </c>
      <c r="W45" s="20">
        <f t="shared" si="21"/>
        <v>0</v>
      </c>
      <c r="X45" s="20">
        <f t="shared" si="22"/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4282</v>
      </c>
      <c r="AD45" s="20">
        <f t="shared" si="23"/>
        <v>12789</v>
      </c>
      <c r="AE45" s="21">
        <v>0</v>
      </c>
      <c r="AF45" s="21">
        <f t="shared" si="24"/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12789</v>
      </c>
      <c r="AM45" s="21">
        <v>15497</v>
      </c>
      <c r="AN45" s="21">
        <v>0</v>
      </c>
      <c r="AO45" s="20">
        <f t="shared" si="25"/>
        <v>12789</v>
      </c>
      <c r="AP45" s="20">
        <f t="shared" si="28"/>
        <v>0</v>
      </c>
      <c r="AQ45" s="20">
        <f aca="true" t="shared" si="34" ref="AQ45:AQ62">E45+X45</f>
        <v>0</v>
      </c>
      <c r="AR45" s="20">
        <f aca="true" t="shared" si="35" ref="AR45:AR62">F45+Y45</f>
        <v>0</v>
      </c>
      <c r="AS45" s="20">
        <f aca="true" t="shared" si="36" ref="AS45:AS62">G45+Z45</f>
        <v>0</v>
      </c>
      <c r="AT45" s="20">
        <f t="shared" si="33"/>
        <v>0</v>
      </c>
      <c r="AU45" s="20">
        <f t="shared" si="33"/>
        <v>0</v>
      </c>
      <c r="AV45" s="20">
        <f t="shared" si="33"/>
        <v>49347</v>
      </c>
      <c r="AW45" s="20">
        <f t="shared" si="33"/>
        <v>97225</v>
      </c>
      <c r="AX45" s="20">
        <f t="shared" si="33"/>
        <v>72552</v>
      </c>
      <c r="AY45" s="20">
        <f t="shared" si="33"/>
        <v>11884</v>
      </c>
      <c r="AZ45" s="20">
        <f t="shared" si="30"/>
        <v>11815</v>
      </c>
      <c r="BA45" s="20">
        <f t="shared" si="31"/>
        <v>0</v>
      </c>
      <c r="BB45" s="20">
        <f t="shared" si="32"/>
        <v>69</v>
      </c>
      <c r="BC45" s="20">
        <f t="shared" si="29"/>
        <v>0</v>
      </c>
      <c r="BD45" s="20">
        <f t="shared" si="26"/>
        <v>0</v>
      </c>
      <c r="BE45" s="20">
        <f t="shared" si="27"/>
        <v>12789</v>
      </c>
      <c r="BF45" s="20">
        <f t="shared" si="15"/>
        <v>48637</v>
      </c>
      <c r="BG45" s="20">
        <f t="shared" si="15"/>
        <v>0</v>
      </c>
      <c r="BH45" s="20">
        <f t="shared" si="15"/>
        <v>97225</v>
      </c>
    </row>
    <row r="46" spans="1:60" ht="13.5">
      <c r="A46" s="49" t="s">
        <v>85</v>
      </c>
      <c r="B46" s="49" t="s">
        <v>163</v>
      </c>
      <c r="C46" s="50" t="s">
        <v>239</v>
      </c>
      <c r="D46" s="20">
        <f t="shared" si="16"/>
        <v>255075</v>
      </c>
      <c r="E46" s="20">
        <f t="shared" si="17"/>
        <v>255075</v>
      </c>
      <c r="F46" s="21">
        <v>255075</v>
      </c>
      <c r="G46" s="21">
        <v>0</v>
      </c>
      <c r="H46" s="21">
        <v>0</v>
      </c>
      <c r="I46" s="21">
        <v>0</v>
      </c>
      <c r="J46" s="21">
        <v>0</v>
      </c>
      <c r="K46" s="20">
        <f t="shared" si="18"/>
        <v>396726</v>
      </c>
      <c r="L46" s="21">
        <v>45846</v>
      </c>
      <c r="M46" s="21">
        <f t="shared" si="19"/>
        <v>132341</v>
      </c>
      <c r="N46" s="21">
        <v>0</v>
      </c>
      <c r="O46" s="21">
        <v>126550</v>
      </c>
      <c r="P46" s="21">
        <v>5791</v>
      </c>
      <c r="Q46" s="21">
        <v>0</v>
      </c>
      <c r="R46" s="21">
        <v>216841</v>
      </c>
      <c r="S46" s="21">
        <v>1698</v>
      </c>
      <c r="T46" s="21">
        <v>0</v>
      </c>
      <c r="U46" s="21">
        <v>0</v>
      </c>
      <c r="V46" s="20">
        <f t="shared" si="20"/>
        <v>651801</v>
      </c>
      <c r="W46" s="20">
        <f t="shared" si="21"/>
        <v>0</v>
      </c>
      <c r="X46" s="20">
        <f t="shared" si="22"/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0">
        <f t="shared" si="23"/>
        <v>90427</v>
      </c>
      <c r="AE46" s="21">
        <v>26780</v>
      </c>
      <c r="AF46" s="21">
        <f t="shared" si="24"/>
        <v>63647</v>
      </c>
      <c r="AG46" s="21">
        <v>0</v>
      </c>
      <c r="AH46" s="21">
        <v>63647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0">
        <f t="shared" si="25"/>
        <v>90427</v>
      </c>
      <c r="AP46" s="20">
        <f t="shared" si="28"/>
        <v>255075</v>
      </c>
      <c r="AQ46" s="20">
        <f t="shared" si="34"/>
        <v>255075</v>
      </c>
      <c r="AR46" s="20">
        <f t="shared" si="35"/>
        <v>255075</v>
      </c>
      <c r="AS46" s="20">
        <f t="shared" si="36"/>
        <v>0</v>
      </c>
      <c r="AT46" s="20">
        <f t="shared" si="33"/>
        <v>0</v>
      </c>
      <c r="AU46" s="20">
        <f t="shared" si="33"/>
        <v>0</v>
      </c>
      <c r="AV46" s="20">
        <f t="shared" si="33"/>
        <v>0</v>
      </c>
      <c r="AW46" s="20">
        <f t="shared" si="33"/>
        <v>487153</v>
      </c>
      <c r="AX46" s="20">
        <f t="shared" si="33"/>
        <v>72626</v>
      </c>
      <c r="AY46" s="20">
        <f t="shared" si="33"/>
        <v>195988</v>
      </c>
      <c r="AZ46" s="20">
        <f t="shared" si="30"/>
        <v>0</v>
      </c>
      <c r="BA46" s="20">
        <f t="shared" si="31"/>
        <v>190197</v>
      </c>
      <c r="BB46" s="20">
        <f t="shared" si="32"/>
        <v>5791</v>
      </c>
      <c r="BC46" s="20">
        <f t="shared" si="29"/>
        <v>0</v>
      </c>
      <c r="BD46" s="20">
        <f t="shared" si="26"/>
        <v>216841</v>
      </c>
      <c r="BE46" s="20">
        <f t="shared" si="27"/>
        <v>1698</v>
      </c>
      <c r="BF46" s="20">
        <f t="shared" si="15"/>
        <v>0</v>
      </c>
      <c r="BG46" s="20">
        <f t="shared" si="15"/>
        <v>0</v>
      </c>
      <c r="BH46" s="20">
        <f t="shared" si="15"/>
        <v>742228</v>
      </c>
    </row>
    <row r="47" spans="1:60" ht="13.5">
      <c r="A47" s="49" t="s">
        <v>85</v>
      </c>
      <c r="B47" s="49" t="s">
        <v>164</v>
      </c>
      <c r="C47" s="50" t="s">
        <v>165</v>
      </c>
      <c r="D47" s="20">
        <f t="shared" si="16"/>
        <v>0</v>
      </c>
      <c r="E47" s="20">
        <f t="shared" si="17"/>
        <v>0</v>
      </c>
      <c r="F47" s="21">
        <v>0</v>
      </c>
      <c r="G47" s="21">
        <v>0</v>
      </c>
      <c r="H47" s="21">
        <v>0</v>
      </c>
      <c r="I47" s="21">
        <v>0</v>
      </c>
      <c r="J47" s="21">
        <v>15572</v>
      </c>
      <c r="K47" s="20">
        <f t="shared" si="18"/>
        <v>76246</v>
      </c>
      <c r="L47" s="21">
        <v>0</v>
      </c>
      <c r="M47" s="21">
        <f t="shared" si="19"/>
        <v>0</v>
      </c>
      <c r="N47" s="21">
        <v>0</v>
      </c>
      <c r="O47" s="21">
        <v>0</v>
      </c>
      <c r="P47" s="21">
        <v>0</v>
      </c>
      <c r="Q47" s="21">
        <v>0</v>
      </c>
      <c r="R47" s="21">
        <v>76246</v>
      </c>
      <c r="S47" s="21">
        <v>0</v>
      </c>
      <c r="T47" s="21">
        <v>39028</v>
      </c>
      <c r="U47" s="21">
        <v>77</v>
      </c>
      <c r="V47" s="20">
        <f t="shared" si="20"/>
        <v>76323</v>
      </c>
      <c r="W47" s="20">
        <f t="shared" si="21"/>
        <v>0</v>
      </c>
      <c r="X47" s="20">
        <f t="shared" si="22"/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0">
        <f t="shared" si="23"/>
        <v>10441</v>
      </c>
      <c r="AE47" s="21">
        <v>0</v>
      </c>
      <c r="AF47" s="21">
        <f t="shared" si="24"/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10441</v>
      </c>
      <c r="AL47" s="21">
        <v>0</v>
      </c>
      <c r="AM47" s="21">
        <v>57035</v>
      </c>
      <c r="AN47" s="21">
        <v>0</v>
      </c>
      <c r="AO47" s="20">
        <f t="shared" si="25"/>
        <v>10441</v>
      </c>
      <c r="AP47" s="20">
        <f t="shared" si="28"/>
        <v>0</v>
      </c>
      <c r="AQ47" s="20">
        <f t="shared" si="34"/>
        <v>0</v>
      </c>
      <c r="AR47" s="20">
        <f t="shared" si="35"/>
        <v>0</v>
      </c>
      <c r="AS47" s="20">
        <f t="shared" si="36"/>
        <v>0</v>
      </c>
      <c r="AT47" s="20">
        <f t="shared" si="33"/>
        <v>0</v>
      </c>
      <c r="AU47" s="20">
        <f t="shared" si="33"/>
        <v>0</v>
      </c>
      <c r="AV47" s="20">
        <f t="shared" si="33"/>
        <v>15572</v>
      </c>
      <c r="AW47" s="20">
        <f t="shared" si="33"/>
        <v>86687</v>
      </c>
      <c r="AX47" s="20">
        <f t="shared" si="33"/>
        <v>0</v>
      </c>
      <c r="AY47" s="20">
        <f t="shared" si="33"/>
        <v>0</v>
      </c>
      <c r="AZ47" s="20">
        <f t="shared" si="30"/>
        <v>0</v>
      </c>
      <c r="BA47" s="20">
        <f t="shared" si="31"/>
        <v>0</v>
      </c>
      <c r="BB47" s="20">
        <f t="shared" si="32"/>
        <v>0</v>
      </c>
      <c r="BC47" s="20">
        <f t="shared" si="29"/>
        <v>0</v>
      </c>
      <c r="BD47" s="20">
        <f t="shared" si="26"/>
        <v>86687</v>
      </c>
      <c r="BE47" s="20">
        <f t="shared" si="27"/>
        <v>0</v>
      </c>
      <c r="BF47" s="20">
        <f t="shared" si="15"/>
        <v>96063</v>
      </c>
      <c r="BG47" s="20">
        <f t="shared" si="15"/>
        <v>77</v>
      </c>
      <c r="BH47" s="20">
        <f t="shared" si="15"/>
        <v>86764</v>
      </c>
    </row>
    <row r="48" spans="1:60" ht="13.5">
      <c r="A48" s="49" t="s">
        <v>85</v>
      </c>
      <c r="B48" s="49" t="s">
        <v>166</v>
      </c>
      <c r="C48" s="50" t="s">
        <v>201</v>
      </c>
      <c r="D48" s="20">
        <f t="shared" si="16"/>
        <v>0</v>
      </c>
      <c r="E48" s="20">
        <f t="shared" si="17"/>
        <v>0</v>
      </c>
      <c r="F48" s="21">
        <v>0</v>
      </c>
      <c r="G48" s="21">
        <v>0</v>
      </c>
      <c r="H48" s="21">
        <v>0</v>
      </c>
      <c r="I48" s="21">
        <v>0</v>
      </c>
      <c r="J48" s="21">
        <v>21205</v>
      </c>
      <c r="K48" s="20">
        <f t="shared" si="18"/>
        <v>114596</v>
      </c>
      <c r="L48" s="21">
        <v>6325</v>
      </c>
      <c r="M48" s="21">
        <f t="shared" si="19"/>
        <v>0</v>
      </c>
      <c r="N48" s="21">
        <v>0</v>
      </c>
      <c r="O48" s="21">
        <v>0</v>
      </c>
      <c r="P48" s="21">
        <v>0</v>
      </c>
      <c r="Q48" s="21">
        <v>0</v>
      </c>
      <c r="R48" s="21">
        <v>96251</v>
      </c>
      <c r="S48" s="21">
        <v>12020</v>
      </c>
      <c r="T48" s="21">
        <v>53145</v>
      </c>
      <c r="U48" s="21">
        <v>0</v>
      </c>
      <c r="V48" s="20">
        <f t="shared" si="20"/>
        <v>114596</v>
      </c>
      <c r="W48" s="20">
        <f t="shared" si="21"/>
        <v>0</v>
      </c>
      <c r="X48" s="20">
        <f t="shared" si="22"/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0">
        <f t="shared" si="23"/>
        <v>14872</v>
      </c>
      <c r="AE48" s="21">
        <v>6325</v>
      </c>
      <c r="AF48" s="21">
        <f t="shared" si="24"/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420</v>
      </c>
      <c r="AL48" s="21">
        <v>8127</v>
      </c>
      <c r="AM48" s="21">
        <v>56298</v>
      </c>
      <c r="AN48" s="21">
        <v>0</v>
      </c>
      <c r="AO48" s="20">
        <f t="shared" si="25"/>
        <v>14872</v>
      </c>
      <c r="AP48" s="20">
        <f t="shared" si="28"/>
        <v>0</v>
      </c>
      <c r="AQ48" s="20">
        <f t="shared" si="34"/>
        <v>0</v>
      </c>
      <c r="AR48" s="20">
        <f t="shared" si="35"/>
        <v>0</v>
      </c>
      <c r="AS48" s="20">
        <f t="shared" si="36"/>
        <v>0</v>
      </c>
      <c r="AT48" s="20">
        <f t="shared" si="33"/>
        <v>0</v>
      </c>
      <c r="AU48" s="20">
        <f t="shared" si="33"/>
        <v>0</v>
      </c>
      <c r="AV48" s="20">
        <f t="shared" si="33"/>
        <v>21205</v>
      </c>
      <c r="AW48" s="20">
        <f t="shared" si="33"/>
        <v>129468</v>
      </c>
      <c r="AX48" s="20">
        <f t="shared" si="33"/>
        <v>12650</v>
      </c>
      <c r="AY48" s="20">
        <f t="shared" si="33"/>
        <v>0</v>
      </c>
      <c r="AZ48" s="20">
        <f t="shared" si="30"/>
        <v>0</v>
      </c>
      <c r="BA48" s="20">
        <f t="shared" si="31"/>
        <v>0</v>
      </c>
      <c r="BB48" s="20">
        <f t="shared" si="32"/>
        <v>0</v>
      </c>
      <c r="BC48" s="20">
        <f t="shared" si="29"/>
        <v>0</v>
      </c>
      <c r="BD48" s="20">
        <f t="shared" si="26"/>
        <v>96671</v>
      </c>
      <c r="BE48" s="20">
        <f t="shared" si="27"/>
        <v>20147</v>
      </c>
      <c r="BF48" s="20">
        <f t="shared" si="15"/>
        <v>109443</v>
      </c>
      <c r="BG48" s="20">
        <f t="shared" si="15"/>
        <v>0</v>
      </c>
      <c r="BH48" s="20">
        <f t="shared" si="15"/>
        <v>129468</v>
      </c>
    </row>
    <row r="49" spans="1:60" ht="13.5">
      <c r="A49" s="49" t="s">
        <v>85</v>
      </c>
      <c r="B49" s="49" t="s">
        <v>167</v>
      </c>
      <c r="C49" s="50" t="s">
        <v>168</v>
      </c>
      <c r="D49" s="20">
        <f t="shared" si="16"/>
        <v>0</v>
      </c>
      <c r="E49" s="20">
        <f t="shared" si="17"/>
        <v>0</v>
      </c>
      <c r="F49" s="21">
        <v>0</v>
      </c>
      <c r="G49" s="21">
        <v>0</v>
      </c>
      <c r="H49" s="21">
        <v>0</v>
      </c>
      <c r="I49" s="21">
        <v>0</v>
      </c>
      <c r="J49" s="21">
        <v>9276</v>
      </c>
      <c r="K49" s="20">
        <f t="shared" si="18"/>
        <v>45166</v>
      </c>
      <c r="L49" s="21">
        <v>0</v>
      </c>
      <c r="M49" s="21">
        <f t="shared" si="19"/>
        <v>0</v>
      </c>
      <c r="N49" s="21">
        <v>0</v>
      </c>
      <c r="O49" s="21">
        <v>0</v>
      </c>
      <c r="P49" s="21">
        <v>0</v>
      </c>
      <c r="Q49" s="21">
        <v>0</v>
      </c>
      <c r="R49" s="21">
        <v>40366</v>
      </c>
      <c r="S49" s="21">
        <v>4800</v>
      </c>
      <c r="T49" s="21">
        <v>23251</v>
      </c>
      <c r="U49" s="21">
        <v>46</v>
      </c>
      <c r="V49" s="20">
        <f t="shared" si="20"/>
        <v>45212</v>
      </c>
      <c r="W49" s="20">
        <f t="shared" si="21"/>
        <v>0</v>
      </c>
      <c r="X49" s="20">
        <f t="shared" si="22"/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0">
        <f t="shared" si="23"/>
        <v>3249</v>
      </c>
      <c r="AE49" s="21">
        <v>0</v>
      </c>
      <c r="AF49" s="21">
        <f t="shared" si="24"/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3249</v>
      </c>
      <c r="AM49" s="21">
        <v>47439</v>
      </c>
      <c r="AN49" s="21">
        <v>0</v>
      </c>
      <c r="AO49" s="20">
        <f t="shared" si="25"/>
        <v>3249</v>
      </c>
      <c r="AP49" s="20">
        <f t="shared" si="28"/>
        <v>0</v>
      </c>
      <c r="AQ49" s="20">
        <f t="shared" si="34"/>
        <v>0</v>
      </c>
      <c r="AR49" s="20">
        <f t="shared" si="35"/>
        <v>0</v>
      </c>
      <c r="AS49" s="20">
        <f t="shared" si="36"/>
        <v>0</v>
      </c>
      <c r="AT49" s="20">
        <f t="shared" si="33"/>
        <v>0</v>
      </c>
      <c r="AU49" s="20">
        <f t="shared" si="33"/>
        <v>0</v>
      </c>
      <c r="AV49" s="20">
        <f t="shared" si="33"/>
        <v>9276</v>
      </c>
      <c r="AW49" s="20">
        <f t="shared" si="33"/>
        <v>48415</v>
      </c>
      <c r="AX49" s="20">
        <f t="shared" si="33"/>
        <v>0</v>
      </c>
      <c r="AY49" s="20">
        <f t="shared" si="33"/>
        <v>0</v>
      </c>
      <c r="AZ49" s="20">
        <f t="shared" si="30"/>
        <v>0</v>
      </c>
      <c r="BA49" s="20">
        <f t="shared" si="31"/>
        <v>0</v>
      </c>
      <c r="BB49" s="20">
        <f t="shared" si="32"/>
        <v>0</v>
      </c>
      <c r="BC49" s="20">
        <f t="shared" si="29"/>
        <v>0</v>
      </c>
      <c r="BD49" s="20">
        <f t="shared" si="26"/>
        <v>40366</v>
      </c>
      <c r="BE49" s="20">
        <f t="shared" si="27"/>
        <v>8049</v>
      </c>
      <c r="BF49" s="20">
        <f t="shared" si="15"/>
        <v>70690</v>
      </c>
      <c r="BG49" s="20">
        <f t="shared" si="15"/>
        <v>46</v>
      </c>
      <c r="BH49" s="20">
        <f t="shared" si="15"/>
        <v>48461</v>
      </c>
    </row>
    <row r="50" spans="1:60" ht="13.5">
      <c r="A50" s="49" t="s">
        <v>85</v>
      </c>
      <c r="B50" s="49" t="s">
        <v>169</v>
      </c>
      <c r="C50" s="50" t="s">
        <v>170</v>
      </c>
      <c r="D50" s="20">
        <f t="shared" si="16"/>
        <v>0</v>
      </c>
      <c r="E50" s="20">
        <f t="shared" si="17"/>
        <v>0</v>
      </c>
      <c r="F50" s="21">
        <v>0</v>
      </c>
      <c r="G50" s="21">
        <v>0</v>
      </c>
      <c r="H50" s="21">
        <v>0</v>
      </c>
      <c r="I50" s="21">
        <v>0</v>
      </c>
      <c r="J50" s="21">
        <v>46432</v>
      </c>
      <c r="K50" s="20">
        <f t="shared" si="18"/>
        <v>254312</v>
      </c>
      <c r="L50" s="21">
        <v>32986</v>
      </c>
      <c r="M50" s="21">
        <f t="shared" si="19"/>
        <v>0</v>
      </c>
      <c r="N50" s="21">
        <v>0</v>
      </c>
      <c r="O50" s="21">
        <v>0</v>
      </c>
      <c r="P50" s="21">
        <v>0</v>
      </c>
      <c r="Q50" s="21">
        <v>0</v>
      </c>
      <c r="R50" s="21">
        <v>221326</v>
      </c>
      <c r="S50" s="21">
        <v>0</v>
      </c>
      <c r="T50" s="21">
        <v>116374</v>
      </c>
      <c r="U50" s="21">
        <v>228</v>
      </c>
      <c r="V50" s="20">
        <f t="shared" si="20"/>
        <v>254540</v>
      </c>
      <c r="W50" s="20">
        <f t="shared" si="21"/>
        <v>0</v>
      </c>
      <c r="X50" s="20">
        <f t="shared" si="22"/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0">
        <f t="shared" si="23"/>
        <v>194493</v>
      </c>
      <c r="AE50" s="21">
        <v>17314</v>
      </c>
      <c r="AF50" s="21">
        <f t="shared" si="24"/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177179</v>
      </c>
      <c r="AL50" s="21">
        <v>0</v>
      </c>
      <c r="AM50" s="21">
        <v>120647</v>
      </c>
      <c r="AN50" s="21">
        <v>0</v>
      </c>
      <c r="AO50" s="20">
        <f t="shared" si="25"/>
        <v>194493</v>
      </c>
      <c r="AP50" s="20">
        <f t="shared" si="28"/>
        <v>0</v>
      </c>
      <c r="AQ50" s="20">
        <f t="shared" si="34"/>
        <v>0</v>
      </c>
      <c r="AR50" s="20">
        <f t="shared" si="35"/>
        <v>0</v>
      </c>
      <c r="AS50" s="20">
        <f t="shared" si="36"/>
        <v>0</v>
      </c>
      <c r="AT50" s="20">
        <f t="shared" si="33"/>
        <v>0</v>
      </c>
      <c r="AU50" s="20">
        <f t="shared" si="33"/>
        <v>0</v>
      </c>
      <c r="AV50" s="20">
        <f t="shared" si="33"/>
        <v>46432</v>
      </c>
      <c r="AW50" s="20">
        <f t="shared" si="33"/>
        <v>448805</v>
      </c>
      <c r="AX50" s="20">
        <f t="shared" si="33"/>
        <v>50300</v>
      </c>
      <c r="AY50" s="20">
        <f t="shared" si="33"/>
        <v>0</v>
      </c>
      <c r="AZ50" s="20">
        <f t="shared" si="30"/>
        <v>0</v>
      </c>
      <c r="BA50" s="20">
        <f t="shared" si="31"/>
        <v>0</v>
      </c>
      <c r="BB50" s="20">
        <f t="shared" si="32"/>
        <v>0</v>
      </c>
      <c r="BC50" s="20">
        <f t="shared" si="29"/>
        <v>0</v>
      </c>
      <c r="BD50" s="20">
        <f t="shared" si="26"/>
        <v>398505</v>
      </c>
      <c r="BE50" s="20">
        <f t="shared" si="27"/>
        <v>0</v>
      </c>
      <c r="BF50" s="20">
        <f t="shared" si="15"/>
        <v>237021</v>
      </c>
      <c r="BG50" s="20">
        <f t="shared" si="15"/>
        <v>228</v>
      </c>
      <c r="BH50" s="20">
        <f t="shared" si="15"/>
        <v>449033</v>
      </c>
    </row>
    <row r="51" spans="1:60" ht="13.5">
      <c r="A51" s="49" t="s">
        <v>85</v>
      </c>
      <c r="B51" s="51" t="s">
        <v>171</v>
      </c>
      <c r="C51" s="52" t="s">
        <v>172</v>
      </c>
      <c r="D51" s="20">
        <f t="shared" si="16"/>
        <v>2203115</v>
      </c>
      <c r="E51" s="20">
        <f t="shared" si="17"/>
        <v>2203115</v>
      </c>
      <c r="F51" s="21">
        <v>2162408</v>
      </c>
      <c r="G51" s="21">
        <v>40707</v>
      </c>
      <c r="H51" s="21">
        <v>0</v>
      </c>
      <c r="I51" s="21">
        <v>0</v>
      </c>
      <c r="J51" s="22" t="s">
        <v>253</v>
      </c>
      <c r="K51" s="20">
        <f t="shared" si="18"/>
        <v>3097758</v>
      </c>
      <c r="L51" s="21">
        <v>1412980</v>
      </c>
      <c r="M51" s="21">
        <f t="shared" si="19"/>
        <v>1278984</v>
      </c>
      <c r="N51" s="21">
        <v>0</v>
      </c>
      <c r="O51" s="21">
        <v>1278984</v>
      </c>
      <c r="P51" s="21">
        <v>0</v>
      </c>
      <c r="Q51" s="21">
        <v>0</v>
      </c>
      <c r="R51" s="21">
        <v>405794</v>
      </c>
      <c r="S51" s="21">
        <v>0</v>
      </c>
      <c r="T51" s="22" t="s">
        <v>253</v>
      </c>
      <c r="U51" s="21">
        <v>293014</v>
      </c>
      <c r="V51" s="20">
        <f t="shared" si="20"/>
        <v>5593887</v>
      </c>
      <c r="W51" s="20">
        <f t="shared" si="21"/>
        <v>0</v>
      </c>
      <c r="X51" s="20">
        <f t="shared" si="22"/>
        <v>0</v>
      </c>
      <c r="Y51" s="21">
        <v>0</v>
      </c>
      <c r="Z51" s="21">
        <v>0</v>
      </c>
      <c r="AA51" s="21">
        <v>0</v>
      </c>
      <c r="AB51" s="21">
        <v>0</v>
      </c>
      <c r="AC51" s="22" t="s">
        <v>253</v>
      </c>
      <c r="AD51" s="20">
        <f t="shared" si="23"/>
        <v>0</v>
      </c>
      <c r="AE51" s="21">
        <v>0</v>
      </c>
      <c r="AF51" s="21">
        <f t="shared" si="24"/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2" t="s">
        <v>253</v>
      </c>
      <c r="AN51" s="21">
        <v>0</v>
      </c>
      <c r="AO51" s="20">
        <f t="shared" si="25"/>
        <v>0</v>
      </c>
      <c r="AP51" s="20">
        <f t="shared" si="28"/>
        <v>2203115</v>
      </c>
      <c r="AQ51" s="20">
        <f t="shared" si="34"/>
        <v>2203115</v>
      </c>
      <c r="AR51" s="20">
        <f t="shared" si="35"/>
        <v>2162408</v>
      </c>
      <c r="AS51" s="20">
        <f t="shared" si="36"/>
        <v>40707</v>
      </c>
      <c r="AT51" s="20">
        <f aca="true" t="shared" si="37" ref="AT51:AT62">H51+AA51</f>
        <v>0</v>
      </c>
      <c r="AU51" s="20">
        <f aca="true" t="shared" si="38" ref="AU51:AU62">I51+AB51</f>
        <v>0</v>
      </c>
      <c r="AV51" s="23" t="s">
        <v>253</v>
      </c>
      <c r="AW51" s="20">
        <f aca="true" t="shared" si="39" ref="AW51:AW62">K51+AD51</f>
        <v>3097758</v>
      </c>
      <c r="AX51" s="20">
        <f aca="true" t="shared" si="40" ref="AX51:AX62">L51+AE51</f>
        <v>1412980</v>
      </c>
      <c r="AY51" s="20">
        <f aca="true" t="shared" si="41" ref="AY51:AY62">M51+AF51</f>
        <v>1278984</v>
      </c>
      <c r="AZ51" s="20">
        <f t="shared" si="30"/>
        <v>0</v>
      </c>
      <c r="BA51" s="20">
        <f t="shared" si="31"/>
        <v>1278984</v>
      </c>
      <c r="BB51" s="20">
        <f t="shared" si="32"/>
        <v>0</v>
      </c>
      <c r="BC51" s="20">
        <f t="shared" si="29"/>
        <v>0</v>
      </c>
      <c r="BD51" s="20">
        <f t="shared" si="26"/>
        <v>405794</v>
      </c>
      <c r="BE51" s="20">
        <f t="shared" si="27"/>
        <v>0</v>
      </c>
      <c r="BF51" s="23" t="s">
        <v>253</v>
      </c>
      <c r="BG51" s="20">
        <f t="shared" si="15"/>
        <v>293014</v>
      </c>
      <c r="BH51" s="20">
        <f t="shared" si="15"/>
        <v>5593887</v>
      </c>
    </row>
    <row r="52" spans="1:60" ht="13.5">
      <c r="A52" s="49" t="s">
        <v>85</v>
      </c>
      <c r="B52" s="51" t="s">
        <v>173</v>
      </c>
      <c r="C52" s="52" t="s">
        <v>174</v>
      </c>
      <c r="D52" s="20">
        <f t="shared" si="16"/>
        <v>9095237</v>
      </c>
      <c r="E52" s="20">
        <f t="shared" si="17"/>
        <v>9095237</v>
      </c>
      <c r="F52" s="21">
        <v>9095237</v>
      </c>
      <c r="G52" s="21">
        <v>0</v>
      </c>
      <c r="H52" s="21">
        <v>0</v>
      </c>
      <c r="I52" s="21">
        <v>0</v>
      </c>
      <c r="J52" s="22" t="s">
        <v>253</v>
      </c>
      <c r="K52" s="20">
        <f t="shared" si="18"/>
        <v>2374685</v>
      </c>
      <c r="L52" s="21">
        <v>694708</v>
      </c>
      <c r="M52" s="21">
        <f t="shared" si="19"/>
        <v>1495985</v>
      </c>
      <c r="N52" s="21">
        <v>0</v>
      </c>
      <c r="O52" s="21">
        <v>1359852</v>
      </c>
      <c r="P52" s="21">
        <v>136133</v>
      </c>
      <c r="Q52" s="21">
        <v>0</v>
      </c>
      <c r="R52" s="21">
        <v>183992</v>
      </c>
      <c r="S52" s="21">
        <v>0</v>
      </c>
      <c r="T52" s="22" t="s">
        <v>253</v>
      </c>
      <c r="U52" s="21">
        <v>0</v>
      </c>
      <c r="V52" s="20">
        <f t="shared" si="20"/>
        <v>11469922</v>
      </c>
      <c r="W52" s="20">
        <f t="shared" si="21"/>
        <v>0</v>
      </c>
      <c r="X52" s="20">
        <f t="shared" si="22"/>
        <v>0</v>
      </c>
      <c r="Y52" s="21">
        <v>0</v>
      </c>
      <c r="Z52" s="21">
        <v>0</v>
      </c>
      <c r="AA52" s="21">
        <v>0</v>
      </c>
      <c r="AB52" s="21">
        <v>0</v>
      </c>
      <c r="AC52" s="22" t="s">
        <v>253</v>
      </c>
      <c r="AD52" s="20">
        <f t="shared" si="23"/>
        <v>638372</v>
      </c>
      <c r="AE52" s="21">
        <v>68664</v>
      </c>
      <c r="AF52" s="21">
        <f t="shared" si="24"/>
        <v>418119</v>
      </c>
      <c r="AG52" s="21">
        <v>0</v>
      </c>
      <c r="AH52" s="21">
        <v>374956</v>
      </c>
      <c r="AI52" s="21">
        <v>43163</v>
      </c>
      <c r="AJ52" s="21">
        <v>0</v>
      </c>
      <c r="AK52" s="21">
        <v>151589</v>
      </c>
      <c r="AL52" s="21">
        <v>0</v>
      </c>
      <c r="AM52" s="22" t="s">
        <v>253</v>
      </c>
      <c r="AN52" s="21">
        <v>0</v>
      </c>
      <c r="AO52" s="20">
        <f t="shared" si="25"/>
        <v>638372</v>
      </c>
      <c r="AP52" s="20">
        <f t="shared" si="28"/>
        <v>9095237</v>
      </c>
      <c r="AQ52" s="20">
        <f t="shared" si="34"/>
        <v>9095237</v>
      </c>
      <c r="AR52" s="20">
        <f t="shared" si="35"/>
        <v>9095237</v>
      </c>
      <c r="AS52" s="20">
        <f t="shared" si="36"/>
        <v>0</v>
      </c>
      <c r="AT52" s="20">
        <f t="shared" si="37"/>
        <v>0</v>
      </c>
      <c r="AU52" s="20">
        <f t="shared" si="38"/>
        <v>0</v>
      </c>
      <c r="AV52" s="23" t="s">
        <v>253</v>
      </c>
      <c r="AW52" s="20">
        <f t="shared" si="39"/>
        <v>3013057</v>
      </c>
      <c r="AX52" s="20">
        <f t="shared" si="40"/>
        <v>763372</v>
      </c>
      <c r="AY52" s="20">
        <f t="shared" si="41"/>
        <v>1914104</v>
      </c>
      <c r="AZ52" s="20">
        <f t="shared" si="30"/>
        <v>0</v>
      </c>
      <c r="BA52" s="20">
        <f t="shared" si="31"/>
        <v>1734808</v>
      </c>
      <c r="BB52" s="20">
        <f t="shared" si="32"/>
        <v>179296</v>
      </c>
      <c r="BC52" s="20">
        <f t="shared" si="29"/>
        <v>0</v>
      </c>
      <c r="BD52" s="20">
        <f t="shared" si="26"/>
        <v>335581</v>
      </c>
      <c r="BE52" s="20">
        <f t="shared" si="27"/>
        <v>0</v>
      </c>
      <c r="BF52" s="23" t="s">
        <v>253</v>
      </c>
      <c r="BG52" s="20">
        <f t="shared" si="15"/>
        <v>0</v>
      </c>
      <c r="BH52" s="20">
        <f t="shared" si="15"/>
        <v>12108294</v>
      </c>
    </row>
    <row r="53" spans="1:60" ht="13.5">
      <c r="A53" s="49" t="s">
        <v>85</v>
      </c>
      <c r="B53" s="51" t="s">
        <v>175</v>
      </c>
      <c r="C53" s="52" t="s">
        <v>176</v>
      </c>
      <c r="D53" s="20">
        <f t="shared" si="16"/>
        <v>0</v>
      </c>
      <c r="E53" s="20">
        <f t="shared" si="17"/>
        <v>0</v>
      </c>
      <c r="F53" s="21">
        <v>0</v>
      </c>
      <c r="G53" s="21">
        <v>0</v>
      </c>
      <c r="H53" s="21">
        <v>0</v>
      </c>
      <c r="I53" s="21">
        <v>0</v>
      </c>
      <c r="J53" s="22" t="s">
        <v>253</v>
      </c>
      <c r="K53" s="20">
        <f t="shared" si="18"/>
        <v>0</v>
      </c>
      <c r="L53" s="21">
        <v>0</v>
      </c>
      <c r="M53" s="21">
        <f t="shared" si="19"/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2" t="s">
        <v>253</v>
      </c>
      <c r="U53" s="21">
        <v>0</v>
      </c>
      <c r="V53" s="20">
        <f t="shared" si="20"/>
        <v>0</v>
      </c>
      <c r="W53" s="20">
        <f t="shared" si="21"/>
        <v>2567160</v>
      </c>
      <c r="X53" s="20">
        <f t="shared" si="22"/>
        <v>2567160</v>
      </c>
      <c r="Y53" s="21">
        <v>2567160</v>
      </c>
      <c r="Z53" s="21">
        <v>0</v>
      </c>
      <c r="AA53" s="21">
        <v>0</v>
      </c>
      <c r="AB53" s="21">
        <v>0</v>
      </c>
      <c r="AC53" s="22" t="s">
        <v>253</v>
      </c>
      <c r="AD53" s="20">
        <f t="shared" si="23"/>
        <v>474997</v>
      </c>
      <c r="AE53" s="21">
        <v>319588</v>
      </c>
      <c r="AF53" s="21">
        <f t="shared" si="24"/>
        <v>113386</v>
      </c>
      <c r="AG53" s="21">
        <v>0</v>
      </c>
      <c r="AH53" s="21">
        <v>113386</v>
      </c>
      <c r="AI53" s="21">
        <v>0</v>
      </c>
      <c r="AJ53" s="21">
        <v>6610</v>
      </c>
      <c r="AK53" s="21">
        <v>31196</v>
      </c>
      <c r="AL53" s="21">
        <v>4217</v>
      </c>
      <c r="AM53" s="22" t="s">
        <v>253</v>
      </c>
      <c r="AN53" s="21">
        <v>0</v>
      </c>
      <c r="AO53" s="20">
        <f t="shared" si="25"/>
        <v>3042157</v>
      </c>
      <c r="AP53" s="20">
        <f t="shared" si="28"/>
        <v>2567160</v>
      </c>
      <c r="AQ53" s="20">
        <f t="shared" si="34"/>
        <v>2567160</v>
      </c>
      <c r="AR53" s="20">
        <f t="shared" si="35"/>
        <v>2567160</v>
      </c>
      <c r="AS53" s="20">
        <f t="shared" si="36"/>
        <v>0</v>
      </c>
      <c r="AT53" s="20">
        <f t="shared" si="37"/>
        <v>0</v>
      </c>
      <c r="AU53" s="20">
        <f t="shared" si="38"/>
        <v>0</v>
      </c>
      <c r="AV53" s="23" t="s">
        <v>253</v>
      </c>
      <c r="AW53" s="20">
        <f t="shared" si="39"/>
        <v>474997</v>
      </c>
      <c r="AX53" s="20">
        <f t="shared" si="40"/>
        <v>319588</v>
      </c>
      <c r="AY53" s="20">
        <f t="shared" si="41"/>
        <v>113386</v>
      </c>
      <c r="AZ53" s="20">
        <f t="shared" si="30"/>
        <v>0</v>
      </c>
      <c r="BA53" s="20">
        <f t="shared" si="31"/>
        <v>113386</v>
      </c>
      <c r="BB53" s="20">
        <f t="shared" si="32"/>
        <v>0</v>
      </c>
      <c r="BC53" s="20">
        <f t="shared" si="29"/>
        <v>6610</v>
      </c>
      <c r="BD53" s="20">
        <f t="shared" si="26"/>
        <v>31196</v>
      </c>
      <c r="BE53" s="20">
        <f t="shared" si="27"/>
        <v>4217</v>
      </c>
      <c r="BF53" s="23" t="s">
        <v>253</v>
      </c>
      <c r="BG53" s="20">
        <f t="shared" si="15"/>
        <v>0</v>
      </c>
      <c r="BH53" s="20">
        <f t="shared" si="15"/>
        <v>3042157</v>
      </c>
    </row>
    <row r="54" spans="1:60" ht="13.5">
      <c r="A54" s="49" t="s">
        <v>85</v>
      </c>
      <c r="B54" s="51" t="s">
        <v>177</v>
      </c>
      <c r="C54" s="52" t="s">
        <v>178</v>
      </c>
      <c r="D54" s="20">
        <f t="shared" si="16"/>
        <v>1353563</v>
      </c>
      <c r="E54" s="20">
        <f t="shared" si="17"/>
        <v>1353563</v>
      </c>
      <c r="F54" s="21">
        <v>1334148</v>
      </c>
      <c r="G54" s="21">
        <v>19415</v>
      </c>
      <c r="H54" s="21">
        <v>0</v>
      </c>
      <c r="I54" s="21">
        <v>0</v>
      </c>
      <c r="J54" s="22" t="s">
        <v>253</v>
      </c>
      <c r="K54" s="20">
        <f t="shared" si="18"/>
        <v>1673832</v>
      </c>
      <c r="L54" s="21">
        <v>871057</v>
      </c>
      <c r="M54" s="21">
        <f t="shared" si="19"/>
        <v>715378</v>
      </c>
      <c r="N54" s="21">
        <v>0</v>
      </c>
      <c r="O54" s="21">
        <v>623278</v>
      </c>
      <c r="P54" s="21">
        <v>92100</v>
      </c>
      <c r="Q54" s="21">
        <v>0</v>
      </c>
      <c r="R54" s="21">
        <v>87397</v>
      </c>
      <c r="S54" s="21">
        <v>0</v>
      </c>
      <c r="T54" s="22" t="s">
        <v>253</v>
      </c>
      <c r="U54" s="21">
        <v>0</v>
      </c>
      <c r="V54" s="20">
        <f t="shared" si="20"/>
        <v>3027395</v>
      </c>
      <c r="W54" s="20">
        <f t="shared" si="21"/>
        <v>0</v>
      </c>
      <c r="X54" s="20">
        <f t="shared" si="22"/>
        <v>0</v>
      </c>
      <c r="Y54" s="21">
        <v>0</v>
      </c>
      <c r="Z54" s="21">
        <v>0</v>
      </c>
      <c r="AA54" s="21">
        <v>0</v>
      </c>
      <c r="AB54" s="21">
        <v>0</v>
      </c>
      <c r="AC54" s="22" t="s">
        <v>253</v>
      </c>
      <c r="AD54" s="20">
        <f t="shared" si="23"/>
        <v>617675</v>
      </c>
      <c r="AE54" s="21">
        <v>229932</v>
      </c>
      <c r="AF54" s="21">
        <f t="shared" si="24"/>
        <v>344913</v>
      </c>
      <c r="AG54" s="21">
        <v>0</v>
      </c>
      <c r="AH54" s="21">
        <v>286999</v>
      </c>
      <c r="AI54" s="21">
        <v>57914</v>
      </c>
      <c r="AJ54" s="21">
        <v>0</v>
      </c>
      <c r="AK54" s="21">
        <v>42830</v>
      </c>
      <c r="AL54" s="21">
        <v>0</v>
      </c>
      <c r="AM54" s="22" t="s">
        <v>253</v>
      </c>
      <c r="AN54" s="21">
        <v>54683</v>
      </c>
      <c r="AO54" s="20">
        <f t="shared" si="25"/>
        <v>672358</v>
      </c>
      <c r="AP54" s="20">
        <f t="shared" si="28"/>
        <v>1353563</v>
      </c>
      <c r="AQ54" s="20">
        <f t="shared" si="34"/>
        <v>1353563</v>
      </c>
      <c r="AR54" s="20">
        <f t="shared" si="35"/>
        <v>1334148</v>
      </c>
      <c r="AS54" s="20">
        <f t="shared" si="36"/>
        <v>19415</v>
      </c>
      <c r="AT54" s="20">
        <f t="shared" si="37"/>
        <v>0</v>
      </c>
      <c r="AU54" s="20">
        <f t="shared" si="38"/>
        <v>0</v>
      </c>
      <c r="AV54" s="23" t="s">
        <v>253</v>
      </c>
      <c r="AW54" s="20">
        <f t="shared" si="39"/>
        <v>2291507</v>
      </c>
      <c r="AX54" s="20">
        <f t="shared" si="40"/>
        <v>1100989</v>
      </c>
      <c r="AY54" s="20">
        <f t="shared" si="41"/>
        <v>1060291</v>
      </c>
      <c r="AZ54" s="20">
        <f t="shared" si="30"/>
        <v>0</v>
      </c>
      <c r="BA54" s="20">
        <f t="shared" si="31"/>
        <v>910277</v>
      </c>
      <c r="BB54" s="20">
        <f t="shared" si="32"/>
        <v>150014</v>
      </c>
      <c r="BC54" s="20">
        <f t="shared" si="29"/>
        <v>0</v>
      </c>
      <c r="BD54" s="20">
        <f t="shared" si="26"/>
        <v>130227</v>
      </c>
      <c r="BE54" s="20">
        <f t="shared" si="27"/>
        <v>0</v>
      </c>
      <c r="BF54" s="23" t="s">
        <v>253</v>
      </c>
      <c r="BG54" s="20">
        <f t="shared" si="15"/>
        <v>54683</v>
      </c>
      <c r="BH54" s="20">
        <f t="shared" si="15"/>
        <v>3699753</v>
      </c>
    </row>
    <row r="55" spans="1:60" ht="13.5">
      <c r="A55" s="49" t="s">
        <v>85</v>
      </c>
      <c r="B55" s="51" t="s">
        <v>179</v>
      </c>
      <c r="C55" s="52" t="s">
        <v>180</v>
      </c>
      <c r="D55" s="20">
        <f t="shared" si="16"/>
        <v>397922</v>
      </c>
      <c r="E55" s="20">
        <f t="shared" si="17"/>
        <v>397922</v>
      </c>
      <c r="F55" s="21">
        <v>363245</v>
      </c>
      <c r="G55" s="21">
        <v>0</v>
      </c>
      <c r="H55" s="21">
        <v>34677</v>
      </c>
      <c r="I55" s="21">
        <v>0</v>
      </c>
      <c r="J55" s="22" t="s">
        <v>253</v>
      </c>
      <c r="K55" s="20">
        <f t="shared" si="18"/>
        <v>552499</v>
      </c>
      <c r="L55" s="21">
        <v>39910</v>
      </c>
      <c r="M55" s="21">
        <f t="shared" si="19"/>
        <v>203499</v>
      </c>
      <c r="N55" s="21">
        <v>0</v>
      </c>
      <c r="O55" s="21">
        <v>162836</v>
      </c>
      <c r="P55" s="21">
        <v>40663</v>
      </c>
      <c r="Q55" s="21">
        <v>0</v>
      </c>
      <c r="R55" s="21">
        <v>289604</v>
      </c>
      <c r="S55" s="21">
        <v>19486</v>
      </c>
      <c r="T55" s="22" t="s">
        <v>253</v>
      </c>
      <c r="U55" s="21">
        <v>0</v>
      </c>
      <c r="V55" s="20">
        <f t="shared" si="20"/>
        <v>950421</v>
      </c>
      <c r="W55" s="20">
        <f t="shared" si="21"/>
        <v>37793</v>
      </c>
      <c r="X55" s="20">
        <f t="shared" si="22"/>
        <v>37793</v>
      </c>
      <c r="Y55" s="21">
        <v>37793</v>
      </c>
      <c r="Z55" s="21">
        <v>0</v>
      </c>
      <c r="AA55" s="21">
        <v>0</v>
      </c>
      <c r="AB55" s="21">
        <v>0</v>
      </c>
      <c r="AC55" s="22" t="s">
        <v>253</v>
      </c>
      <c r="AD55" s="20">
        <f t="shared" si="23"/>
        <v>225237</v>
      </c>
      <c r="AE55" s="21">
        <v>9594</v>
      </c>
      <c r="AF55" s="21">
        <f t="shared" si="24"/>
        <v>119331</v>
      </c>
      <c r="AG55" s="21">
        <v>0</v>
      </c>
      <c r="AH55" s="21">
        <v>119331</v>
      </c>
      <c r="AI55" s="21">
        <v>0</v>
      </c>
      <c r="AJ55" s="21">
        <v>0</v>
      </c>
      <c r="AK55" s="21">
        <v>96062</v>
      </c>
      <c r="AL55" s="21">
        <v>250</v>
      </c>
      <c r="AM55" s="22" t="s">
        <v>253</v>
      </c>
      <c r="AN55" s="21">
        <v>0</v>
      </c>
      <c r="AO55" s="20">
        <f t="shared" si="25"/>
        <v>263030</v>
      </c>
      <c r="AP55" s="20">
        <f t="shared" si="28"/>
        <v>435715</v>
      </c>
      <c r="AQ55" s="20">
        <f t="shared" si="34"/>
        <v>435715</v>
      </c>
      <c r="AR55" s="20">
        <f t="shared" si="35"/>
        <v>401038</v>
      </c>
      <c r="AS55" s="20">
        <f t="shared" si="36"/>
        <v>0</v>
      </c>
      <c r="AT55" s="20">
        <f t="shared" si="37"/>
        <v>34677</v>
      </c>
      <c r="AU55" s="20">
        <f t="shared" si="38"/>
        <v>0</v>
      </c>
      <c r="AV55" s="23" t="s">
        <v>253</v>
      </c>
      <c r="AW55" s="20">
        <f t="shared" si="39"/>
        <v>777736</v>
      </c>
      <c r="AX55" s="20">
        <f t="shared" si="40"/>
        <v>49504</v>
      </c>
      <c r="AY55" s="20">
        <f t="shared" si="41"/>
        <v>322830</v>
      </c>
      <c r="AZ55" s="20">
        <f t="shared" si="30"/>
        <v>0</v>
      </c>
      <c r="BA55" s="20">
        <f t="shared" si="31"/>
        <v>282167</v>
      </c>
      <c r="BB55" s="20">
        <f t="shared" si="32"/>
        <v>40663</v>
      </c>
      <c r="BC55" s="20">
        <f t="shared" si="29"/>
        <v>0</v>
      </c>
      <c r="BD55" s="20">
        <f t="shared" si="26"/>
        <v>385666</v>
      </c>
      <c r="BE55" s="20">
        <f t="shared" si="27"/>
        <v>19736</v>
      </c>
      <c r="BF55" s="23" t="s">
        <v>253</v>
      </c>
      <c r="BG55" s="20">
        <f t="shared" si="15"/>
        <v>0</v>
      </c>
      <c r="BH55" s="20">
        <f t="shared" si="15"/>
        <v>1213451</v>
      </c>
    </row>
    <row r="56" spans="1:60" ht="13.5">
      <c r="A56" s="49" t="s">
        <v>85</v>
      </c>
      <c r="B56" s="51" t="s">
        <v>181</v>
      </c>
      <c r="C56" s="52" t="s">
        <v>182</v>
      </c>
      <c r="D56" s="20">
        <f t="shared" si="16"/>
        <v>2447192</v>
      </c>
      <c r="E56" s="20">
        <f t="shared" si="17"/>
        <v>2447192</v>
      </c>
      <c r="F56" s="21">
        <v>2447192</v>
      </c>
      <c r="G56" s="21">
        <v>0</v>
      </c>
      <c r="H56" s="21">
        <v>0</v>
      </c>
      <c r="I56" s="21">
        <v>0</v>
      </c>
      <c r="J56" s="22" t="s">
        <v>253</v>
      </c>
      <c r="K56" s="20">
        <f t="shared" si="18"/>
        <v>3842997</v>
      </c>
      <c r="L56" s="21">
        <v>1721662</v>
      </c>
      <c r="M56" s="21">
        <f t="shared" si="19"/>
        <v>1185506</v>
      </c>
      <c r="N56" s="21">
        <v>0</v>
      </c>
      <c r="O56" s="21">
        <v>1185506</v>
      </c>
      <c r="P56" s="21">
        <v>0</v>
      </c>
      <c r="Q56" s="21">
        <v>0</v>
      </c>
      <c r="R56" s="21">
        <v>666349</v>
      </c>
      <c r="S56" s="21">
        <v>269480</v>
      </c>
      <c r="T56" s="22" t="s">
        <v>253</v>
      </c>
      <c r="U56" s="21">
        <v>0</v>
      </c>
      <c r="V56" s="20">
        <f t="shared" si="20"/>
        <v>6290189</v>
      </c>
      <c r="W56" s="20">
        <f t="shared" si="21"/>
        <v>0</v>
      </c>
      <c r="X56" s="20">
        <f t="shared" si="22"/>
        <v>0</v>
      </c>
      <c r="Y56" s="21">
        <v>0</v>
      </c>
      <c r="Z56" s="21">
        <v>0</v>
      </c>
      <c r="AA56" s="21">
        <v>0</v>
      </c>
      <c r="AB56" s="21">
        <v>0</v>
      </c>
      <c r="AC56" s="22" t="s">
        <v>253</v>
      </c>
      <c r="AD56" s="20">
        <f t="shared" si="23"/>
        <v>0</v>
      </c>
      <c r="AE56" s="21">
        <v>0</v>
      </c>
      <c r="AF56" s="21">
        <f t="shared" si="24"/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2" t="s">
        <v>253</v>
      </c>
      <c r="AN56" s="21">
        <v>0</v>
      </c>
      <c r="AO56" s="20">
        <f t="shared" si="25"/>
        <v>0</v>
      </c>
      <c r="AP56" s="20">
        <f t="shared" si="28"/>
        <v>2447192</v>
      </c>
      <c r="AQ56" s="20">
        <f t="shared" si="34"/>
        <v>2447192</v>
      </c>
      <c r="AR56" s="20">
        <f t="shared" si="35"/>
        <v>2447192</v>
      </c>
      <c r="AS56" s="20">
        <f t="shared" si="36"/>
        <v>0</v>
      </c>
      <c r="AT56" s="20">
        <f t="shared" si="37"/>
        <v>0</v>
      </c>
      <c r="AU56" s="20">
        <f t="shared" si="38"/>
        <v>0</v>
      </c>
      <c r="AV56" s="23" t="s">
        <v>253</v>
      </c>
      <c r="AW56" s="20">
        <f t="shared" si="39"/>
        <v>3842997</v>
      </c>
      <c r="AX56" s="20">
        <f t="shared" si="40"/>
        <v>1721662</v>
      </c>
      <c r="AY56" s="20">
        <f t="shared" si="41"/>
        <v>1185506</v>
      </c>
      <c r="AZ56" s="20">
        <f t="shared" si="30"/>
        <v>0</v>
      </c>
      <c r="BA56" s="20">
        <f t="shared" si="31"/>
        <v>1185506</v>
      </c>
      <c r="BB56" s="20">
        <f t="shared" si="32"/>
        <v>0</v>
      </c>
      <c r="BC56" s="20">
        <f t="shared" si="29"/>
        <v>0</v>
      </c>
      <c r="BD56" s="20">
        <f t="shared" si="26"/>
        <v>666349</v>
      </c>
      <c r="BE56" s="20">
        <f t="shared" si="27"/>
        <v>269480</v>
      </c>
      <c r="BF56" s="23" t="s">
        <v>253</v>
      </c>
      <c r="BG56" s="20">
        <f t="shared" si="15"/>
        <v>0</v>
      </c>
      <c r="BH56" s="20">
        <f t="shared" si="15"/>
        <v>6290189</v>
      </c>
    </row>
    <row r="57" spans="1:60" ht="13.5">
      <c r="A57" s="49" t="s">
        <v>85</v>
      </c>
      <c r="B57" s="51" t="s">
        <v>183</v>
      </c>
      <c r="C57" s="52" t="s">
        <v>184</v>
      </c>
      <c r="D57" s="20">
        <f t="shared" si="16"/>
        <v>841658</v>
      </c>
      <c r="E57" s="20">
        <f t="shared" si="17"/>
        <v>841658</v>
      </c>
      <c r="F57" s="21">
        <v>841658</v>
      </c>
      <c r="G57" s="21">
        <v>0</v>
      </c>
      <c r="H57" s="21">
        <v>0</v>
      </c>
      <c r="I57" s="21">
        <v>0</v>
      </c>
      <c r="J57" s="22" t="s">
        <v>253</v>
      </c>
      <c r="K57" s="20">
        <f t="shared" si="18"/>
        <v>847086</v>
      </c>
      <c r="L57" s="21">
        <v>317073</v>
      </c>
      <c r="M57" s="21">
        <f t="shared" si="19"/>
        <v>470965</v>
      </c>
      <c r="N57" s="21">
        <v>0</v>
      </c>
      <c r="O57" s="21">
        <v>470965</v>
      </c>
      <c r="P57" s="21">
        <v>0</v>
      </c>
      <c r="Q57" s="21">
        <v>0</v>
      </c>
      <c r="R57" s="21">
        <v>59048</v>
      </c>
      <c r="S57" s="21">
        <v>0</v>
      </c>
      <c r="T57" s="22" t="s">
        <v>253</v>
      </c>
      <c r="U57" s="21">
        <v>0</v>
      </c>
      <c r="V57" s="20">
        <f t="shared" si="20"/>
        <v>1688744</v>
      </c>
      <c r="W57" s="20">
        <f t="shared" si="21"/>
        <v>0</v>
      </c>
      <c r="X57" s="20">
        <f t="shared" si="22"/>
        <v>0</v>
      </c>
      <c r="Y57" s="21">
        <v>0</v>
      </c>
      <c r="Z57" s="21">
        <v>0</v>
      </c>
      <c r="AA57" s="21">
        <v>0</v>
      </c>
      <c r="AB57" s="21">
        <v>0</v>
      </c>
      <c r="AC57" s="22" t="s">
        <v>253</v>
      </c>
      <c r="AD57" s="20">
        <f t="shared" si="23"/>
        <v>0</v>
      </c>
      <c r="AE57" s="21">
        <v>0</v>
      </c>
      <c r="AF57" s="21">
        <f t="shared" si="24"/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2" t="s">
        <v>253</v>
      </c>
      <c r="AN57" s="21">
        <v>0</v>
      </c>
      <c r="AO57" s="20">
        <f t="shared" si="25"/>
        <v>0</v>
      </c>
      <c r="AP57" s="20">
        <f t="shared" si="28"/>
        <v>841658</v>
      </c>
      <c r="AQ57" s="20">
        <f t="shared" si="34"/>
        <v>841658</v>
      </c>
      <c r="AR57" s="20">
        <f t="shared" si="35"/>
        <v>841658</v>
      </c>
      <c r="AS57" s="20">
        <f t="shared" si="36"/>
        <v>0</v>
      </c>
      <c r="AT57" s="20">
        <f t="shared" si="37"/>
        <v>0</v>
      </c>
      <c r="AU57" s="20">
        <f t="shared" si="38"/>
        <v>0</v>
      </c>
      <c r="AV57" s="23" t="s">
        <v>253</v>
      </c>
      <c r="AW57" s="20">
        <f t="shared" si="39"/>
        <v>847086</v>
      </c>
      <c r="AX57" s="20">
        <f t="shared" si="40"/>
        <v>317073</v>
      </c>
      <c r="AY57" s="20">
        <f t="shared" si="41"/>
        <v>470965</v>
      </c>
      <c r="AZ57" s="20">
        <f t="shared" si="30"/>
        <v>0</v>
      </c>
      <c r="BA57" s="20">
        <f t="shared" si="31"/>
        <v>470965</v>
      </c>
      <c r="BB57" s="20">
        <f t="shared" si="32"/>
        <v>0</v>
      </c>
      <c r="BC57" s="20">
        <f t="shared" si="29"/>
        <v>0</v>
      </c>
      <c r="BD57" s="20">
        <f t="shared" si="26"/>
        <v>59048</v>
      </c>
      <c r="BE57" s="20">
        <f t="shared" si="27"/>
        <v>0</v>
      </c>
      <c r="BF57" s="23" t="s">
        <v>253</v>
      </c>
      <c r="BG57" s="20">
        <f t="shared" si="15"/>
        <v>0</v>
      </c>
      <c r="BH57" s="20">
        <f t="shared" si="15"/>
        <v>1688744</v>
      </c>
    </row>
    <row r="58" spans="1:60" ht="13.5">
      <c r="A58" s="49" t="s">
        <v>85</v>
      </c>
      <c r="B58" s="51" t="s">
        <v>185</v>
      </c>
      <c r="C58" s="52" t="s">
        <v>186</v>
      </c>
      <c r="D58" s="20">
        <f t="shared" si="16"/>
        <v>424467</v>
      </c>
      <c r="E58" s="20">
        <f t="shared" si="17"/>
        <v>323631</v>
      </c>
      <c r="F58" s="21">
        <v>323631</v>
      </c>
      <c r="G58" s="21">
        <v>0</v>
      </c>
      <c r="H58" s="21">
        <v>0</v>
      </c>
      <c r="I58" s="21">
        <v>100836</v>
      </c>
      <c r="J58" s="22" t="s">
        <v>253</v>
      </c>
      <c r="K58" s="20">
        <f t="shared" si="18"/>
        <v>1153126</v>
      </c>
      <c r="L58" s="21">
        <v>227676</v>
      </c>
      <c r="M58" s="21">
        <f t="shared" si="19"/>
        <v>315197</v>
      </c>
      <c r="N58" s="21">
        <v>0</v>
      </c>
      <c r="O58" s="21">
        <v>315197</v>
      </c>
      <c r="P58" s="21">
        <v>0</v>
      </c>
      <c r="Q58" s="21">
        <v>0</v>
      </c>
      <c r="R58" s="21">
        <v>572227</v>
      </c>
      <c r="S58" s="21">
        <v>38026</v>
      </c>
      <c r="T58" s="22" t="s">
        <v>253</v>
      </c>
      <c r="U58" s="21">
        <v>0</v>
      </c>
      <c r="V58" s="20">
        <f t="shared" si="20"/>
        <v>1577593</v>
      </c>
      <c r="W58" s="20">
        <f t="shared" si="21"/>
        <v>0</v>
      </c>
      <c r="X58" s="20">
        <f t="shared" si="22"/>
        <v>0</v>
      </c>
      <c r="Y58" s="21">
        <v>0</v>
      </c>
      <c r="Z58" s="21">
        <v>0</v>
      </c>
      <c r="AA58" s="21">
        <v>0</v>
      </c>
      <c r="AB58" s="21">
        <v>0</v>
      </c>
      <c r="AC58" s="22" t="s">
        <v>253</v>
      </c>
      <c r="AD58" s="20">
        <f t="shared" si="23"/>
        <v>0</v>
      </c>
      <c r="AE58" s="21">
        <v>0</v>
      </c>
      <c r="AF58" s="21">
        <f t="shared" si="24"/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2" t="s">
        <v>253</v>
      </c>
      <c r="AN58" s="21">
        <v>0</v>
      </c>
      <c r="AO58" s="20">
        <f t="shared" si="25"/>
        <v>0</v>
      </c>
      <c r="AP58" s="20">
        <f t="shared" si="28"/>
        <v>424467</v>
      </c>
      <c r="AQ58" s="20">
        <f t="shared" si="34"/>
        <v>323631</v>
      </c>
      <c r="AR58" s="20">
        <f t="shared" si="35"/>
        <v>323631</v>
      </c>
      <c r="AS58" s="20">
        <f t="shared" si="36"/>
        <v>0</v>
      </c>
      <c r="AT58" s="20">
        <f t="shared" si="37"/>
        <v>0</v>
      </c>
      <c r="AU58" s="20">
        <f t="shared" si="38"/>
        <v>100836</v>
      </c>
      <c r="AV58" s="23" t="s">
        <v>253</v>
      </c>
      <c r="AW58" s="20">
        <f t="shared" si="39"/>
        <v>1153126</v>
      </c>
      <c r="AX58" s="20">
        <f t="shared" si="40"/>
        <v>227676</v>
      </c>
      <c r="AY58" s="20">
        <f t="shared" si="41"/>
        <v>315197</v>
      </c>
      <c r="AZ58" s="20">
        <f t="shared" si="30"/>
        <v>0</v>
      </c>
      <c r="BA58" s="20">
        <f t="shared" si="31"/>
        <v>315197</v>
      </c>
      <c r="BB58" s="20">
        <f t="shared" si="32"/>
        <v>0</v>
      </c>
      <c r="BC58" s="20">
        <f t="shared" si="29"/>
        <v>0</v>
      </c>
      <c r="BD58" s="20">
        <f t="shared" si="26"/>
        <v>572227</v>
      </c>
      <c r="BE58" s="20">
        <f t="shared" si="27"/>
        <v>38026</v>
      </c>
      <c r="BF58" s="23" t="s">
        <v>253</v>
      </c>
      <c r="BG58" s="20">
        <f t="shared" si="15"/>
        <v>0</v>
      </c>
      <c r="BH58" s="20">
        <f t="shared" si="15"/>
        <v>1577593</v>
      </c>
    </row>
    <row r="59" spans="1:60" ht="13.5">
      <c r="A59" s="49" t="s">
        <v>85</v>
      </c>
      <c r="B59" s="51" t="s">
        <v>187</v>
      </c>
      <c r="C59" s="52" t="s">
        <v>188</v>
      </c>
      <c r="D59" s="20">
        <f t="shared" si="16"/>
        <v>575755</v>
      </c>
      <c r="E59" s="20">
        <f t="shared" si="17"/>
        <v>542470</v>
      </c>
      <c r="F59" s="21">
        <v>510298</v>
      </c>
      <c r="G59" s="21">
        <v>32172</v>
      </c>
      <c r="H59" s="21">
        <v>0</v>
      </c>
      <c r="I59" s="21">
        <v>33285</v>
      </c>
      <c r="J59" s="22" t="s">
        <v>253</v>
      </c>
      <c r="K59" s="20">
        <f t="shared" si="18"/>
        <v>1442679</v>
      </c>
      <c r="L59" s="21">
        <v>501395</v>
      </c>
      <c r="M59" s="21">
        <f t="shared" si="19"/>
        <v>585016</v>
      </c>
      <c r="N59" s="21">
        <v>0</v>
      </c>
      <c r="O59" s="21">
        <v>576132</v>
      </c>
      <c r="P59" s="21">
        <v>8884</v>
      </c>
      <c r="Q59" s="21">
        <v>2102</v>
      </c>
      <c r="R59" s="21">
        <v>354166</v>
      </c>
      <c r="S59" s="21">
        <v>0</v>
      </c>
      <c r="T59" s="22" t="s">
        <v>253</v>
      </c>
      <c r="U59" s="21">
        <v>2783</v>
      </c>
      <c r="V59" s="20">
        <f t="shared" si="20"/>
        <v>2021217</v>
      </c>
      <c r="W59" s="20">
        <f t="shared" si="21"/>
        <v>0</v>
      </c>
      <c r="X59" s="20">
        <f t="shared" si="22"/>
        <v>0</v>
      </c>
      <c r="Y59" s="21">
        <v>0</v>
      </c>
      <c r="Z59" s="21">
        <v>0</v>
      </c>
      <c r="AA59" s="21">
        <v>0</v>
      </c>
      <c r="AB59" s="21">
        <v>0</v>
      </c>
      <c r="AC59" s="22" t="s">
        <v>253</v>
      </c>
      <c r="AD59" s="20">
        <f t="shared" si="23"/>
        <v>0</v>
      </c>
      <c r="AE59" s="21">
        <v>0</v>
      </c>
      <c r="AF59" s="21">
        <f t="shared" si="24"/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2" t="s">
        <v>253</v>
      </c>
      <c r="AN59" s="21">
        <v>0</v>
      </c>
      <c r="AO59" s="20">
        <f t="shared" si="25"/>
        <v>0</v>
      </c>
      <c r="AP59" s="20">
        <f t="shared" si="28"/>
        <v>575755</v>
      </c>
      <c r="AQ59" s="20">
        <f t="shared" si="34"/>
        <v>542470</v>
      </c>
      <c r="AR59" s="20">
        <f t="shared" si="35"/>
        <v>510298</v>
      </c>
      <c r="AS59" s="20">
        <f t="shared" si="36"/>
        <v>32172</v>
      </c>
      <c r="AT59" s="20">
        <f t="shared" si="37"/>
        <v>0</v>
      </c>
      <c r="AU59" s="20">
        <f t="shared" si="38"/>
        <v>33285</v>
      </c>
      <c r="AV59" s="23" t="s">
        <v>253</v>
      </c>
      <c r="AW59" s="20">
        <f t="shared" si="39"/>
        <v>1442679</v>
      </c>
      <c r="AX59" s="20">
        <f t="shared" si="40"/>
        <v>501395</v>
      </c>
      <c r="AY59" s="20">
        <f t="shared" si="41"/>
        <v>585016</v>
      </c>
      <c r="AZ59" s="20">
        <f t="shared" si="30"/>
        <v>0</v>
      </c>
      <c r="BA59" s="20">
        <f t="shared" si="31"/>
        <v>576132</v>
      </c>
      <c r="BB59" s="20">
        <f t="shared" si="32"/>
        <v>8884</v>
      </c>
      <c r="BC59" s="20">
        <f t="shared" si="29"/>
        <v>2102</v>
      </c>
      <c r="BD59" s="20">
        <f t="shared" si="26"/>
        <v>354166</v>
      </c>
      <c r="BE59" s="20">
        <f t="shared" si="27"/>
        <v>0</v>
      </c>
      <c r="BF59" s="23" t="s">
        <v>253</v>
      </c>
      <c r="BG59" s="20">
        <f t="shared" si="15"/>
        <v>2783</v>
      </c>
      <c r="BH59" s="20">
        <f t="shared" si="15"/>
        <v>2021217</v>
      </c>
    </row>
    <row r="60" spans="1:60" ht="13.5">
      <c r="A60" s="49" t="s">
        <v>85</v>
      </c>
      <c r="B60" s="51" t="s">
        <v>189</v>
      </c>
      <c r="C60" s="52" t="s">
        <v>190</v>
      </c>
      <c r="D60" s="20">
        <f t="shared" si="16"/>
        <v>1038733</v>
      </c>
      <c r="E60" s="20">
        <f t="shared" si="17"/>
        <v>1038733</v>
      </c>
      <c r="F60" s="21">
        <v>1015796</v>
      </c>
      <c r="G60" s="21">
        <v>0</v>
      </c>
      <c r="H60" s="21">
        <v>22937</v>
      </c>
      <c r="I60" s="21">
        <v>0</v>
      </c>
      <c r="J60" s="22" t="s">
        <v>253</v>
      </c>
      <c r="K60" s="20">
        <f t="shared" si="18"/>
        <v>740343</v>
      </c>
      <c r="L60" s="21">
        <v>400794</v>
      </c>
      <c r="M60" s="21">
        <f t="shared" si="19"/>
        <v>277188</v>
      </c>
      <c r="N60" s="21">
        <v>0</v>
      </c>
      <c r="O60" s="21">
        <v>277188</v>
      </c>
      <c r="P60" s="21">
        <v>0</v>
      </c>
      <c r="Q60" s="21">
        <v>0</v>
      </c>
      <c r="R60" s="21">
        <v>48187</v>
      </c>
      <c r="S60" s="21">
        <v>14174</v>
      </c>
      <c r="T60" s="22" t="s">
        <v>253</v>
      </c>
      <c r="U60" s="21">
        <v>0</v>
      </c>
      <c r="V60" s="20">
        <f t="shared" si="20"/>
        <v>1779076</v>
      </c>
      <c r="W60" s="20">
        <f t="shared" si="21"/>
        <v>0</v>
      </c>
      <c r="X60" s="20">
        <f t="shared" si="22"/>
        <v>0</v>
      </c>
      <c r="Y60" s="21">
        <v>0</v>
      </c>
      <c r="Z60" s="21">
        <v>0</v>
      </c>
      <c r="AA60" s="21">
        <v>0</v>
      </c>
      <c r="AB60" s="21">
        <v>0</v>
      </c>
      <c r="AC60" s="22" t="s">
        <v>253</v>
      </c>
      <c r="AD60" s="20">
        <f t="shared" si="23"/>
        <v>0</v>
      </c>
      <c r="AE60" s="21">
        <v>0</v>
      </c>
      <c r="AF60" s="21">
        <f t="shared" si="24"/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2" t="s">
        <v>253</v>
      </c>
      <c r="AN60" s="21">
        <v>0</v>
      </c>
      <c r="AO60" s="20">
        <f t="shared" si="25"/>
        <v>0</v>
      </c>
      <c r="AP60" s="20">
        <f t="shared" si="28"/>
        <v>1038733</v>
      </c>
      <c r="AQ60" s="20">
        <f t="shared" si="34"/>
        <v>1038733</v>
      </c>
      <c r="AR60" s="20">
        <f t="shared" si="35"/>
        <v>1015796</v>
      </c>
      <c r="AS60" s="20">
        <f t="shared" si="36"/>
        <v>0</v>
      </c>
      <c r="AT60" s="20">
        <f t="shared" si="37"/>
        <v>22937</v>
      </c>
      <c r="AU60" s="20">
        <f t="shared" si="38"/>
        <v>0</v>
      </c>
      <c r="AV60" s="23" t="s">
        <v>253</v>
      </c>
      <c r="AW60" s="20">
        <f t="shared" si="39"/>
        <v>740343</v>
      </c>
      <c r="AX60" s="20">
        <f t="shared" si="40"/>
        <v>400794</v>
      </c>
      <c r="AY60" s="20">
        <f t="shared" si="41"/>
        <v>277188</v>
      </c>
      <c r="AZ60" s="20">
        <f t="shared" si="30"/>
        <v>0</v>
      </c>
      <c r="BA60" s="20">
        <f t="shared" si="31"/>
        <v>277188</v>
      </c>
      <c r="BB60" s="20">
        <f t="shared" si="32"/>
        <v>0</v>
      </c>
      <c r="BC60" s="20">
        <f t="shared" si="29"/>
        <v>0</v>
      </c>
      <c r="BD60" s="20">
        <f t="shared" si="26"/>
        <v>48187</v>
      </c>
      <c r="BE60" s="20">
        <f t="shared" si="27"/>
        <v>14174</v>
      </c>
      <c r="BF60" s="23" t="s">
        <v>253</v>
      </c>
      <c r="BG60" s="20">
        <f t="shared" si="15"/>
        <v>0</v>
      </c>
      <c r="BH60" s="20">
        <f t="shared" si="15"/>
        <v>1779076</v>
      </c>
    </row>
    <row r="61" spans="1:60" ht="13.5">
      <c r="A61" s="49" t="s">
        <v>85</v>
      </c>
      <c r="B61" s="51" t="s">
        <v>191</v>
      </c>
      <c r="C61" s="52" t="s">
        <v>192</v>
      </c>
      <c r="D61" s="20">
        <f t="shared" si="16"/>
        <v>0</v>
      </c>
      <c r="E61" s="20">
        <f t="shared" si="17"/>
        <v>0</v>
      </c>
      <c r="F61" s="21">
        <v>0</v>
      </c>
      <c r="G61" s="21">
        <v>0</v>
      </c>
      <c r="H61" s="21">
        <v>0</v>
      </c>
      <c r="I61" s="21">
        <v>0</v>
      </c>
      <c r="J61" s="22" t="s">
        <v>253</v>
      </c>
      <c r="K61" s="20">
        <f t="shared" si="18"/>
        <v>0</v>
      </c>
      <c r="L61" s="21">
        <v>0</v>
      </c>
      <c r="M61" s="21">
        <f t="shared" si="19"/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2" t="s">
        <v>253</v>
      </c>
      <c r="U61" s="21">
        <v>0</v>
      </c>
      <c r="V61" s="20">
        <f t="shared" si="20"/>
        <v>0</v>
      </c>
      <c r="W61" s="20">
        <f t="shared" si="21"/>
        <v>98718</v>
      </c>
      <c r="X61" s="20">
        <f t="shared" si="22"/>
        <v>98718</v>
      </c>
      <c r="Y61" s="21">
        <v>98718</v>
      </c>
      <c r="Z61" s="21">
        <v>0</v>
      </c>
      <c r="AA61" s="21">
        <v>0</v>
      </c>
      <c r="AB61" s="21">
        <v>0</v>
      </c>
      <c r="AC61" s="22" t="s">
        <v>253</v>
      </c>
      <c r="AD61" s="20">
        <f t="shared" si="23"/>
        <v>1207316</v>
      </c>
      <c r="AE61" s="21">
        <v>598395</v>
      </c>
      <c r="AF61" s="21">
        <f t="shared" si="24"/>
        <v>410076</v>
      </c>
      <c r="AG61" s="21">
        <v>0</v>
      </c>
      <c r="AH61" s="21">
        <v>410076</v>
      </c>
      <c r="AI61" s="21">
        <v>0</v>
      </c>
      <c r="AJ61" s="21">
        <v>0</v>
      </c>
      <c r="AK61" s="21">
        <v>108830</v>
      </c>
      <c r="AL61" s="21">
        <v>90015</v>
      </c>
      <c r="AM61" s="22" t="s">
        <v>253</v>
      </c>
      <c r="AN61" s="21">
        <v>0</v>
      </c>
      <c r="AO61" s="20">
        <f t="shared" si="25"/>
        <v>1306034</v>
      </c>
      <c r="AP61" s="20">
        <f t="shared" si="28"/>
        <v>98718</v>
      </c>
      <c r="AQ61" s="20">
        <f t="shared" si="34"/>
        <v>98718</v>
      </c>
      <c r="AR61" s="20">
        <f t="shared" si="35"/>
        <v>98718</v>
      </c>
      <c r="AS61" s="20">
        <f t="shared" si="36"/>
        <v>0</v>
      </c>
      <c r="AT61" s="20">
        <f t="shared" si="37"/>
        <v>0</v>
      </c>
      <c r="AU61" s="20">
        <f t="shared" si="38"/>
        <v>0</v>
      </c>
      <c r="AV61" s="23" t="s">
        <v>253</v>
      </c>
      <c r="AW61" s="20">
        <f t="shared" si="39"/>
        <v>1207316</v>
      </c>
      <c r="AX61" s="20">
        <f t="shared" si="40"/>
        <v>598395</v>
      </c>
      <c r="AY61" s="20">
        <f t="shared" si="41"/>
        <v>410076</v>
      </c>
      <c r="AZ61" s="20">
        <f t="shared" si="30"/>
        <v>0</v>
      </c>
      <c r="BA61" s="20">
        <f t="shared" si="31"/>
        <v>410076</v>
      </c>
      <c r="BB61" s="20">
        <f t="shared" si="32"/>
        <v>0</v>
      </c>
      <c r="BC61" s="20">
        <f t="shared" si="29"/>
        <v>0</v>
      </c>
      <c r="BD61" s="20">
        <f t="shared" si="26"/>
        <v>108830</v>
      </c>
      <c r="BE61" s="20">
        <f t="shared" si="27"/>
        <v>90015</v>
      </c>
      <c r="BF61" s="23" t="s">
        <v>253</v>
      </c>
      <c r="BG61" s="20">
        <f t="shared" si="15"/>
        <v>0</v>
      </c>
      <c r="BH61" s="20">
        <f t="shared" si="15"/>
        <v>1306034</v>
      </c>
    </row>
    <row r="62" spans="1:60" ht="13.5">
      <c r="A62" s="49" t="s">
        <v>85</v>
      </c>
      <c r="B62" s="51" t="s">
        <v>193</v>
      </c>
      <c r="C62" s="52" t="s">
        <v>194</v>
      </c>
      <c r="D62" s="20">
        <f t="shared" si="16"/>
        <v>255702</v>
      </c>
      <c r="E62" s="20">
        <f t="shared" si="17"/>
        <v>165939</v>
      </c>
      <c r="F62" s="21">
        <v>156657</v>
      </c>
      <c r="G62" s="21">
        <v>0</v>
      </c>
      <c r="H62" s="21">
        <v>9282</v>
      </c>
      <c r="I62" s="21">
        <v>89763</v>
      </c>
      <c r="J62" s="22" t="s">
        <v>253</v>
      </c>
      <c r="K62" s="20">
        <f t="shared" si="18"/>
        <v>328853</v>
      </c>
      <c r="L62" s="21">
        <v>32287</v>
      </c>
      <c r="M62" s="21">
        <f t="shared" si="19"/>
        <v>29544</v>
      </c>
      <c r="N62" s="21">
        <v>0</v>
      </c>
      <c r="O62" s="21">
        <v>29544</v>
      </c>
      <c r="P62" s="21">
        <v>0</v>
      </c>
      <c r="Q62" s="21">
        <v>0</v>
      </c>
      <c r="R62" s="21">
        <v>257107</v>
      </c>
      <c r="S62" s="21">
        <v>9915</v>
      </c>
      <c r="T62" s="22" t="s">
        <v>253</v>
      </c>
      <c r="U62" s="21">
        <v>540775</v>
      </c>
      <c r="V62" s="20">
        <f t="shared" si="20"/>
        <v>1125330</v>
      </c>
      <c r="W62" s="20">
        <f t="shared" si="21"/>
        <v>0</v>
      </c>
      <c r="X62" s="20">
        <f t="shared" si="22"/>
        <v>0</v>
      </c>
      <c r="Y62" s="21">
        <v>0</v>
      </c>
      <c r="Z62" s="21">
        <v>0</v>
      </c>
      <c r="AA62" s="21">
        <v>0</v>
      </c>
      <c r="AB62" s="21">
        <v>0</v>
      </c>
      <c r="AC62" s="22" t="s">
        <v>253</v>
      </c>
      <c r="AD62" s="20">
        <f t="shared" si="23"/>
        <v>0</v>
      </c>
      <c r="AE62" s="21">
        <v>0</v>
      </c>
      <c r="AF62" s="21">
        <f t="shared" si="24"/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2" t="s">
        <v>253</v>
      </c>
      <c r="AN62" s="21">
        <v>0</v>
      </c>
      <c r="AO62" s="20">
        <f t="shared" si="25"/>
        <v>0</v>
      </c>
      <c r="AP62" s="20">
        <f t="shared" si="28"/>
        <v>255702</v>
      </c>
      <c r="AQ62" s="20">
        <f t="shared" si="34"/>
        <v>165939</v>
      </c>
      <c r="AR62" s="20">
        <f t="shared" si="35"/>
        <v>156657</v>
      </c>
      <c r="AS62" s="20">
        <f t="shared" si="36"/>
        <v>0</v>
      </c>
      <c r="AT62" s="20">
        <f t="shared" si="37"/>
        <v>9282</v>
      </c>
      <c r="AU62" s="20">
        <f t="shared" si="38"/>
        <v>89763</v>
      </c>
      <c r="AV62" s="23" t="s">
        <v>253</v>
      </c>
      <c r="AW62" s="20">
        <f t="shared" si="39"/>
        <v>328853</v>
      </c>
      <c r="AX62" s="20">
        <f t="shared" si="40"/>
        <v>32287</v>
      </c>
      <c r="AY62" s="20">
        <f t="shared" si="41"/>
        <v>29544</v>
      </c>
      <c r="AZ62" s="20">
        <f t="shared" si="30"/>
        <v>0</v>
      </c>
      <c r="BA62" s="20">
        <f t="shared" si="31"/>
        <v>29544</v>
      </c>
      <c r="BB62" s="20">
        <f t="shared" si="32"/>
        <v>0</v>
      </c>
      <c r="BC62" s="20">
        <f t="shared" si="29"/>
        <v>0</v>
      </c>
      <c r="BD62" s="20">
        <f>R62+AK62</f>
        <v>257107</v>
      </c>
      <c r="BE62" s="20">
        <f>S62+AL62</f>
        <v>9915</v>
      </c>
      <c r="BF62" s="23" t="s">
        <v>253</v>
      </c>
      <c r="BG62" s="20">
        <f t="shared" si="15"/>
        <v>540775</v>
      </c>
      <c r="BH62" s="20">
        <f t="shared" si="15"/>
        <v>1125330</v>
      </c>
    </row>
    <row r="63" spans="1:60" ht="13.5">
      <c r="A63" s="101" t="s">
        <v>202</v>
      </c>
      <c r="B63" s="102"/>
      <c r="C63" s="102"/>
      <c r="D63" s="20">
        <f aca="true" t="shared" si="42" ref="D63:AI63">SUM(D7:D62)</f>
        <v>69213018</v>
      </c>
      <c r="E63" s="20">
        <f t="shared" si="42"/>
        <v>68925520</v>
      </c>
      <c r="F63" s="20">
        <f t="shared" si="42"/>
        <v>68022471</v>
      </c>
      <c r="G63" s="20">
        <f t="shared" si="42"/>
        <v>535623</v>
      </c>
      <c r="H63" s="20">
        <f t="shared" si="42"/>
        <v>367426</v>
      </c>
      <c r="I63" s="20">
        <f t="shared" si="42"/>
        <v>287498</v>
      </c>
      <c r="J63" s="20">
        <f t="shared" si="42"/>
        <v>4037370</v>
      </c>
      <c r="K63" s="20">
        <f t="shared" si="42"/>
        <v>144306338</v>
      </c>
      <c r="L63" s="20">
        <f t="shared" si="42"/>
        <v>80285757</v>
      </c>
      <c r="M63" s="20">
        <f t="shared" si="42"/>
        <v>31704175</v>
      </c>
      <c r="N63" s="20">
        <f t="shared" si="42"/>
        <v>7907583</v>
      </c>
      <c r="O63" s="20">
        <f t="shared" si="42"/>
        <v>22473296</v>
      </c>
      <c r="P63" s="20">
        <f t="shared" si="42"/>
        <v>1323296</v>
      </c>
      <c r="Q63" s="20">
        <f t="shared" si="42"/>
        <v>1586890</v>
      </c>
      <c r="R63" s="20">
        <f t="shared" si="42"/>
        <v>26355738</v>
      </c>
      <c r="S63" s="20">
        <f t="shared" si="42"/>
        <v>4373778</v>
      </c>
      <c r="T63" s="20">
        <f t="shared" si="42"/>
        <v>11783909</v>
      </c>
      <c r="U63" s="20">
        <f t="shared" si="42"/>
        <v>1671436</v>
      </c>
      <c r="V63" s="20">
        <f t="shared" si="42"/>
        <v>215190792</v>
      </c>
      <c r="W63" s="20">
        <f t="shared" si="42"/>
        <v>4463607</v>
      </c>
      <c r="X63" s="20">
        <f t="shared" si="42"/>
        <v>4434733</v>
      </c>
      <c r="Y63" s="20">
        <f t="shared" si="42"/>
        <v>3700858</v>
      </c>
      <c r="Z63" s="20">
        <f t="shared" si="42"/>
        <v>18375</v>
      </c>
      <c r="AA63" s="20">
        <f t="shared" si="42"/>
        <v>715500</v>
      </c>
      <c r="AB63" s="20">
        <f t="shared" si="42"/>
        <v>28874</v>
      </c>
      <c r="AC63" s="20">
        <f t="shared" si="42"/>
        <v>136511</v>
      </c>
      <c r="AD63" s="20">
        <f t="shared" si="42"/>
        <v>17598981</v>
      </c>
      <c r="AE63" s="20">
        <f t="shared" si="42"/>
        <v>5138806</v>
      </c>
      <c r="AF63" s="20">
        <f t="shared" si="42"/>
        <v>4233176</v>
      </c>
      <c r="AG63" s="20">
        <f t="shared" si="42"/>
        <v>655458</v>
      </c>
      <c r="AH63" s="20">
        <f t="shared" si="42"/>
        <v>3277961</v>
      </c>
      <c r="AI63" s="20">
        <f t="shared" si="42"/>
        <v>299757</v>
      </c>
      <c r="AJ63" s="20">
        <f aca="true" t="shared" si="43" ref="AJ63:BO63">SUM(AJ7:AJ62)</f>
        <v>30629</v>
      </c>
      <c r="AK63" s="20">
        <f t="shared" si="43"/>
        <v>7797117</v>
      </c>
      <c r="AL63" s="20">
        <f t="shared" si="43"/>
        <v>399253</v>
      </c>
      <c r="AM63" s="20">
        <f t="shared" si="43"/>
        <v>3209576</v>
      </c>
      <c r="AN63" s="20">
        <f t="shared" si="43"/>
        <v>215944</v>
      </c>
      <c r="AO63" s="20">
        <f t="shared" si="43"/>
        <v>22278532</v>
      </c>
      <c r="AP63" s="20">
        <f t="shared" si="43"/>
        <v>73676625</v>
      </c>
      <c r="AQ63" s="20">
        <f t="shared" si="43"/>
        <v>73360253</v>
      </c>
      <c r="AR63" s="20">
        <f t="shared" si="43"/>
        <v>71723329</v>
      </c>
      <c r="AS63" s="20">
        <f t="shared" si="43"/>
        <v>553998</v>
      </c>
      <c r="AT63" s="20">
        <f t="shared" si="43"/>
        <v>1082926</v>
      </c>
      <c r="AU63" s="20">
        <f t="shared" si="43"/>
        <v>316372</v>
      </c>
      <c r="AV63" s="20">
        <f t="shared" si="43"/>
        <v>4173881</v>
      </c>
      <c r="AW63" s="20">
        <f t="shared" si="43"/>
        <v>161905319</v>
      </c>
      <c r="AX63" s="20">
        <f t="shared" si="43"/>
        <v>85424563</v>
      </c>
      <c r="AY63" s="20">
        <f t="shared" si="43"/>
        <v>35937351</v>
      </c>
      <c r="AZ63" s="20">
        <f t="shared" si="43"/>
        <v>8563041</v>
      </c>
      <c r="BA63" s="20">
        <f t="shared" si="43"/>
        <v>25751257</v>
      </c>
      <c r="BB63" s="20">
        <f t="shared" si="43"/>
        <v>1623053</v>
      </c>
      <c r="BC63" s="20">
        <f t="shared" si="43"/>
        <v>1617519</v>
      </c>
      <c r="BD63" s="20">
        <f t="shared" si="43"/>
        <v>34152855</v>
      </c>
      <c r="BE63" s="20">
        <f t="shared" si="43"/>
        <v>4773031</v>
      </c>
      <c r="BF63" s="20">
        <f t="shared" si="43"/>
        <v>14993485</v>
      </c>
      <c r="BG63" s="20">
        <f t="shared" si="43"/>
        <v>1887380</v>
      </c>
      <c r="BH63" s="20">
        <f t="shared" si="43"/>
        <v>237469324</v>
      </c>
    </row>
  </sheetData>
  <mergeCells count="28">
    <mergeCell ref="AK4:AK5"/>
    <mergeCell ref="AL4:AL5"/>
    <mergeCell ref="A2:A6"/>
    <mergeCell ref="B2:B6"/>
    <mergeCell ref="C2:C6"/>
    <mergeCell ref="J3:J5"/>
    <mergeCell ref="I4:I5"/>
    <mergeCell ref="S4:S5"/>
    <mergeCell ref="BG3:BG5"/>
    <mergeCell ref="AU4:AU5"/>
    <mergeCell ref="AX4:AX5"/>
    <mergeCell ref="BC4:BC5"/>
    <mergeCell ref="BD4:BD5"/>
    <mergeCell ref="BE4:BE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A63:C63"/>
    <mergeCell ref="L4:L5"/>
    <mergeCell ref="Q4:Q5"/>
    <mergeCell ref="R4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&amp;L&amp;16廃棄物事業経費（市町村及び事務組合の合計）【歳出】（平成１２年度実績）&amp;R&amp;D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6.625" style="73" customWidth="1"/>
    <col min="3" max="3" width="12.625" style="73" customWidth="1"/>
    <col min="4" max="9" width="10.625" style="73" customWidth="1"/>
    <col min="10" max="10" width="6.625" style="53" customWidth="1"/>
    <col min="11" max="11" width="35.625" style="53" customWidth="1"/>
    <col min="12" max="12" width="10.625" style="54" customWidth="1"/>
    <col min="13" max="13" width="10.625" style="55" customWidth="1"/>
    <col min="14" max="17" width="10.625" style="54" customWidth="1"/>
    <col min="18" max="18" width="6.625" style="53" customWidth="1"/>
    <col min="19" max="19" width="35.625" style="53" customWidth="1"/>
    <col min="20" max="20" width="10.625" style="54" customWidth="1"/>
    <col min="21" max="21" width="10.625" style="55" customWidth="1"/>
    <col min="22" max="25" width="10.625" style="54" customWidth="1"/>
    <col min="26" max="26" width="6.625" style="53" customWidth="1"/>
    <col min="27" max="27" width="35.625" style="53" customWidth="1"/>
    <col min="28" max="28" width="10.625" style="54" customWidth="1"/>
    <col min="29" max="29" width="10.625" style="55" customWidth="1"/>
    <col min="30" max="33" width="10.625" style="54" customWidth="1"/>
    <col min="34" max="34" width="6.625" style="53" customWidth="1"/>
    <col min="35" max="35" width="35.625" style="53" customWidth="1"/>
    <col min="36" max="36" width="10.625" style="54" customWidth="1"/>
    <col min="37" max="37" width="10.625" style="55" customWidth="1"/>
    <col min="38" max="41" width="10.625" style="54" customWidth="1"/>
    <col min="42" max="42" width="6.625" style="53" customWidth="1"/>
    <col min="43" max="43" width="35.625" style="53" customWidth="1"/>
    <col min="44" max="44" width="10.625" style="54" customWidth="1"/>
    <col min="45" max="45" width="10.625" style="55" customWidth="1"/>
    <col min="46" max="49" width="10.625" style="54" customWidth="1"/>
    <col min="50" max="50" width="6.625" style="53" customWidth="1"/>
    <col min="51" max="51" width="35.625" style="53" customWidth="1"/>
    <col min="52" max="52" width="10.625" style="54" customWidth="1"/>
    <col min="53" max="53" width="10.625" style="55" customWidth="1"/>
    <col min="54" max="57" width="10.625" style="54" customWidth="1"/>
  </cols>
  <sheetData>
    <row r="1" spans="1:9" ht="17.25">
      <c r="A1" s="1" t="s">
        <v>58</v>
      </c>
      <c r="B1" s="1"/>
      <c r="C1" s="1"/>
      <c r="D1" s="1"/>
      <c r="E1" s="1"/>
      <c r="F1" s="1"/>
      <c r="G1" s="1"/>
      <c r="H1" s="1"/>
      <c r="I1" s="1"/>
    </row>
    <row r="2" spans="1:57" s="2" customFormat="1" ht="13.5">
      <c r="A2" s="110" t="s">
        <v>203</v>
      </c>
      <c r="B2" s="116" t="s">
        <v>204</v>
      </c>
      <c r="C2" s="119" t="s">
        <v>5</v>
      </c>
      <c r="D2" s="56" t="s">
        <v>225</v>
      </c>
      <c r="E2" s="57"/>
      <c r="F2" s="57"/>
      <c r="G2" s="57"/>
      <c r="H2" s="57"/>
      <c r="I2" s="57"/>
      <c r="J2" s="56" t="s">
        <v>226</v>
      </c>
      <c r="K2" s="58"/>
      <c r="L2" s="58"/>
      <c r="M2" s="58"/>
      <c r="N2" s="58"/>
      <c r="O2" s="58"/>
      <c r="P2" s="58"/>
      <c r="Q2" s="59"/>
      <c r="R2" s="60" t="s">
        <v>227</v>
      </c>
      <c r="S2" s="58"/>
      <c r="T2" s="58"/>
      <c r="U2" s="58"/>
      <c r="V2" s="58"/>
      <c r="W2" s="58"/>
      <c r="X2" s="58"/>
      <c r="Y2" s="59"/>
      <c r="Z2" s="56" t="s">
        <v>228</v>
      </c>
      <c r="AA2" s="58"/>
      <c r="AB2" s="58"/>
      <c r="AC2" s="58"/>
      <c r="AD2" s="58"/>
      <c r="AE2" s="58"/>
      <c r="AF2" s="58"/>
      <c r="AG2" s="59"/>
      <c r="AH2" s="56" t="s">
        <v>229</v>
      </c>
      <c r="AI2" s="58"/>
      <c r="AJ2" s="58"/>
      <c r="AK2" s="58"/>
      <c r="AL2" s="58"/>
      <c r="AM2" s="58"/>
      <c r="AN2" s="58"/>
      <c r="AO2" s="59"/>
      <c r="AP2" s="56" t="s">
        <v>230</v>
      </c>
      <c r="AQ2" s="58"/>
      <c r="AR2" s="58"/>
      <c r="AS2" s="58"/>
      <c r="AT2" s="58"/>
      <c r="AU2" s="58"/>
      <c r="AV2" s="58"/>
      <c r="AW2" s="59"/>
      <c r="AX2" s="56" t="s">
        <v>231</v>
      </c>
      <c r="AY2" s="58"/>
      <c r="AZ2" s="58"/>
      <c r="BA2" s="58"/>
      <c r="BB2" s="58"/>
      <c r="BC2" s="58"/>
      <c r="BD2" s="58"/>
      <c r="BE2" s="59"/>
    </row>
    <row r="3" spans="1:57" s="2" customFormat="1" ht="13.5">
      <c r="A3" s="111"/>
      <c r="B3" s="117"/>
      <c r="C3" s="111"/>
      <c r="D3" s="61" t="s">
        <v>232</v>
      </c>
      <c r="E3" s="80"/>
      <c r="F3" s="62"/>
      <c r="G3" s="61" t="s">
        <v>243</v>
      </c>
      <c r="H3" s="80"/>
      <c r="I3" s="62"/>
      <c r="J3" s="110" t="s">
        <v>233</v>
      </c>
      <c r="K3" s="110" t="s">
        <v>234</v>
      </c>
      <c r="L3" s="61" t="s">
        <v>235</v>
      </c>
      <c r="M3" s="80"/>
      <c r="N3" s="62"/>
      <c r="O3" s="61" t="s">
        <v>243</v>
      </c>
      <c r="P3" s="80"/>
      <c r="Q3" s="62"/>
      <c r="R3" s="110" t="s">
        <v>233</v>
      </c>
      <c r="S3" s="110" t="s">
        <v>234</v>
      </c>
      <c r="T3" s="61" t="s">
        <v>235</v>
      </c>
      <c r="U3" s="80"/>
      <c r="V3" s="62"/>
      <c r="W3" s="61" t="s">
        <v>243</v>
      </c>
      <c r="X3" s="80"/>
      <c r="Y3" s="62"/>
      <c r="Z3" s="110" t="s">
        <v>233</v>
      </c>
      <c r="AA3" s="110" t="s">
        <v>234</v>
      </c>
      <c r="AB3" s="61" t="s">
        <v>235</v>
      </c>
      <c r="AC3" s="80"/>
      <c r="AD3" s="62"/>
      <c r="AE3" s="61" t="s">
        <v>243</v>
      </c>
      <c r="AF3" s="80"/>
      <c r="AG3" s="62"/>
      <c r="AH3" s="110" t="s">
        <v>233</v>
      </c>
      <c r="AI3" s="110" t="s">
        <v>234</v>
      </c>
      <c r="AJ3" s="61" t="s">
        <v>235</v>
      </c>
      <c r="AK3" s="80"/>
      <c r="AL3" s="62"/>
      <c r="AM3" s="61" t="s">
        <v>243</v>
      </c>
      <c r="AN3" s="80"/>
      <c r="AO3" s="62"/>
      <c r="AP3" s="110" t="s">
        <v>233</v>
      </c>
      <c r="AQ3" s="110" t="s">
        <v>234</v>
      </c>
      <c r="AR3" s="61" t="s">
        <v>235</v>
      </c>
      <c r="AS3" s="80"/>
      <c r="AT3" s="62"/>
      <c r="AU3" s="61" t="s">
        <v>243</v>
      </c>
      <c r="AV3" s="80"/>
      <c r="AW3" s="62"/>
      <c r="AX3" s="110" t="s">
        <v>233</v>
      </c>
      <c r="AY3" s="110" t="s">
        <v>234</v>
      </c>
      <c r="AZ3" s="61" t="s">
        <v>235</v>
      </c>
      <c r="BA3" s="80"/>
      <c r="BB3" s="62"/>
      <c r="BC3" s="61" t="s">
        <v>243</v>
      </c>
      <c r="BD3" s="80"/>
      <c r="BE3" s="62"/>
    </row>
    <row r="4" spans="1:57" s="2" customFormat="1" ht="22.5">
      <c r="A4" s="111"/>
      <c r="B4" s="117"/>
      <c r="C4" s="111"/>
      <c r="D4" s="63" t="s">
        <v>236</v>
      </c>
      <c r="E4" s="26" t="s">
        <v>237</v>
      </c>
      <c r="F4" s="64" t="s">
        <v>244</v>
      </c>
      <c r="G4" s="63" t="s">
        <v>236</v>
      </c>
      <c r="H4" s="26" t="s">
        <v>237</v>
      </c>
      <c r="I4" s="46" t="s">
        <v>244</v>
      </c>
      <c r="J4" s="111"/>
      <c r="K4" s="111"/>
      <c r="L4" s="63" t="s">
        <v>236</v>
      </c>
      <c r="M4" s="26" t="s">
        <v>237</v>
      </c>
      <c r="N4" s="46" t="s">
        <v>238</v>
      </c>
      <c r="O4" s="63" t="s">
        <v>236</v>
      </c>
      <c r="P4" s="26" t="s">
        <v>237</v>
      </c>
      <c r="Q4" s="46" t="s">
        <v>238</v>
      </c>
      <c r="R4" s="111"/>
      <c r="S4" s="111"/>
      <c r="T4" s="63" t="s">
        <v>236</v>
      </c>
      <c r="U4" s="26" t="s">
        <v>237</v>
      </c>
      <c r="V4" s="46" t="s">
        <v>238</v>
      </c>
      <c r="W4" s="63" t="s">
        <v>236</v>
      </c>
      <c r="X4" s="26" t="s">
        <v>237</v>
      </c>
      <c r="Y4" s="46" t="s">
        <v>238</v>
      </c>
      <c r="Z4" s="111"/>
      <c r="AA4" s="111"/>
      <c r="AB4" s="63" t="s">
        <v>236</v>
      </c>
      <c r="AC4" s="26" t="s">
        <v>237</v>
      </c>
      <c r="AD4" s="46" t="s">
        <v>238</v>
      </c>
      <c r="AE4" s="63" t="s">
        <v>236</v>
      </c>
      <c r="AF4" s="26" t="s">
        <v>237</v>
      </c>
      <c r="AG4" s="46" t="s">
        <v>238</v>
      </c>
      <c r="AH4" s="111"/>
      <c r="AI4" s="111"/>
      <c r="AJ4" s="63" t="s">
        <v>236</v>
      </c>
      <c r="AK4" s="26" t="s">
        <v>237</v>
      </c>
      <c r="AL4" s="46" t="s">
        <v>238</v>
      </c>
      <c r="AM4" s="63" t="s">
        <v>236</v>
      </c>
      <c r="AN4" s="26" t="s">
        <v>237</v>
      </c>
      <c r="AO4" s="46" t="s">
        <v>238</v>
      </c>
      <c r="AP4" s="111"/>
      <c r="AQ4" s="111"/>
      <c r="AR4" s="63" t="s">
        <v>236</v>
      </c>
      <c r="AS4" s="26" t="s">
        <v>237</v>
      </c>
      <c r="AT4" s="46" t="s">
        <v>238</v>
      </c>
      <c r="AU4" s="63" t="s">
        <v>236</v>
      </c>
      <c r="AV4" s="26" t="s">
        <v>237</v>
      </c>
      <c r="AW4" s="46" t="s">
        <v>238</v>
      </c>
      <c r="AX4" s="111"/>
      <c r="AY4" s="111"/>
      <c r="AZ4" s="63" t="s">
        <v>236</v>
      </c>
      <c r="BA4" s="26" t="s">
        <v>237</v>
      </c>
      <c r="BB4" s="46" t="s">
        <v>238</v>
      </c>
      <c r="BC4" s="63" t="s">
        <v>236</v>
      </c>
      <c r="BD4" s="26" t="s">
        <v>237</v>
      </c>
      <c r="BE4" s="46" t="s">
        <v>238</v>
      </c>
    </row>
    <row r="5" spans="1:57" s="2" customFormat="1" ht="13.5">
      <c r="A5" s="115"/>
      <c r="B5" s="118"/>
      <c r="C5" s="112"/>
      <c r="D5" s="66" t="s">
        <v>252</v>
      </c>
      <c r="E5" s="67" t="s">
        <v>252</v>
      </c>
      <c r="F5" s="67" t="s">
        <v>252</v>
      </c>
      <c r="G5" s="66" t="s">
        <v>252</v>
      </c>
      <c r="H5" s="67" t="s">
        <v>252</v>
      </c>
      <c r="I5" s="67" t="s">
        <v>252</v>
      </c>
      <c r="J5" s="112"/>
      <c r="K5" s="112"/>
      <c r="L5" s="66" t="s">
        <v>252</v>
      </c>
      <c r="M5" s="67" t="s">
        <v>252</v>
      </c>
      <c r="N5" s="67" t="s">
        <v>252</v>
      </c>
      <c r="O5" s="66" t="s">
        <v>252</v>
      </c>
      <c r="P5" s="67" t="s">
        <v>252</v>
      </c>
      <c r="Q5" s="67" t="s">
        <v>252</v>
      </c>
      <c r="R5" s="112"/>
      <c r="S5" s="112"/>
      <c r="T5" s="66" t="s">
        <v>252</v>
      </c>
      <c r="U5" s="67" t="s">
        <v>252</v>
      </c>
      <c r="V5" s="67" t="s">
        <v>252</v>
      </c>
      <c r="W5" s="66" t="s">
        <v>252</v>
      </c>
      <c r="X5" s="67" t="s">
        <v>252</v>
      </c>
      <c r="Y5" s="67" t="s">
        <v>252</v>
      </c>
      <c r="Z5" s="112"/>
      <c r="AA5" s="112"/>
      <c r="AB5" s="66" t="s">
        <v>252</v>
      </c>
      <c r="AC5" s="67" t="s">
        <v>252</v>
      </c>
      <c r="AD5" s="67" t="s">
        <v>252</v>
      </c>
      <c r="AE5" s="66" t="s">
        <v>252</v>
      </c>
      <c r="AF5" s="67" t="s">
        <v>252</v>
      </c>
      <c r="AG5" s="67" t="s">
        <v>252</v>
      </c>
      <c r="AH5" s="112"/>
      <c r="AI5" s="112"/>
      <c r="AJ5" s="66" t="s">
        <v>252</v>
      </c>
      <c r="AK5" s="67" t="s">
        <v>252</v>
      </c>
      <c r="AL5" s="67" t="s">
        <v>252</v>
      </c>
      <c r="AM5" s="66" t="s">
        <v>252</v>
      </c>
      <c r="AN5" s="67" t="s">
        <v>252</v>
      </c>
      <c r="AO5" s="67" t="s">
        <v>252</v>
      </c>
      <c r="AP5" s="112"/>
      <c r="AQ5" s="112"/>
      <c r="AR5" s="66" t="s">
        <v>252</v>
      </c>
      <c r="AS5" s="67" t="s">
        <v>252</v>
      </c>
      <c r="AT5" s="67" t="s">
        <v>252</v>
      </c>
      <c r="AU5" s="66" t="s">
        <v>252</v>
      </c>
      <c r="AV5" s="67" t="s">
        <v>252</v>
      </c>
      <c r="AW5" s="67" t="s">
        <v>252</v>
      </c>
      <c r="AX5" s="112"/>
      <c r="AY5" s="112"/>
      <c r="AZ5" s="66" t="s">
        <v>252</v>
      </c>
      <c r="BA5" s="67" t="s">
        <v>252</v>
      </c>
      <c r="BB5" s="67" t="s">
        <v>252</v>
      </c>
      <c r="BC5" s="66" t="s">
        <v>252</v>
      </c>
      <c r="BD5" s="67" t="s">
        <v>252</v>
      </c>
      <c r="BE5" s="67" t="s">
        <v>252</v>
      </c>
    </row>
    <row r="6" spans="1:57" ht="13.5">
      <c r="A6" s="65" t="s">
        <v>85</v>
      </c>
      <c r="B6" s="65" t="s">
        <v>86</v>
      </c>
      <c r="C6" s="68" t="s">
        <v>87</v>
      </c>
      <c r="D6" s="23"/>
      <c r="E6" s="23"/>
      <c r="F6" s="23"/>
      <c r="G6" s="23"/>
      <c r="H6" s="23"/>
      <c r="I6" s="23"/>
      <c r="J6" s="65"/>
      <c r="K6" s="69"/>
      <c r="L6" s="23"/>
      <c r="M6" s="23"/>
      <c r="N6" s="23"/>
      <c r="O6" s="23"/>
      <c r="P6" s="23"/>
      <c r="Q6" s="23"/>
      <c r="R6" s="70"/>
      <c r="S6" s="71"/>
      <c r="T6" s="23"/>
      <c r="U6" s="23"/>
      <c r="V6" s="23"/>
      <c r="W6" s="23"/>
      <c r="X6" s="23"/>
      <c r="Y6" s="23"/>
      <c r="Z6" s="70"/>
      <c r="AA6" s="71"/>
      <c r="AB6" s="23"/>
      <c r="AC6" s="23"/>
      <c r="AD6" s="23"/>
      <c r="AE6" s="23"/>
      <c r="AF6" s="23"/>
      <c r="AG6" s="23"/>
      <c r="AH6" s="70"/>
      <c r="AI6" s="71"/>
      <c r="AJ6" s="23"/>
      <c r="AK6" s="23"/>
      <c r="AL6" s="23"/>
      <c r="AM6" s="23"/>
      <c r="AN6" s="23"/>
      <c r="AO6" s="23"/>
      <c r="AP6" s="70"/>
      <c r="AQ6" s="71"/>
      <c r="AR6" s="23"/>
      <c r="AS6" s="23"/>
      <c r="AT6" s="23"/>
      <c r="AU6" s="23"/>
      <c r="AV6" s="23"/>
      <c r="AW6" s="23"/>
      <c r="AX6" s="70"/>
      <c r="AY6" s="71"/>
      <c r="AZ6" s="23"/>
      <c r="BA6" s="23"/>
      <c r="BB6" s="23"/>
      <c r="BC6" s="23"/>
      <c r="BD6" s="23"/>
      <c r="BE6" s="23"/>
    </row>
    <row r="7" spans="1:57" ht="13.5">
      <c r="A7" s="65" t="s">
        <v>85</v>
      </c>
      <c r="B7" s="65" t="s">
        <v>88</v>
      </c>
      <c r="C7" s="68" t="s">
        <v>89</v>
      </c>
      <c r="D7" s="23"/>
      <c r="E7" s="23"/>
      <c r="F7" s="23"/>
      <c r="G7" s="23"/>
      <c r="H7" s="23"/>
      <c r="I7" s="23"/>
      <c r="J7" s="65"/>
      <c r="K7" s="69"/>
      <c r="L7" s="23"/>
      <c r="M7" s="23"/>
      <c r="N7" s="23"/>
      <c r="O7" s="23"/>
      <c r="P7" s="23"/>
      <c r="Q7" s="23"/>
      <c r="R7" s="70"/>
      <c r="S7" s="71"/>
      <c r="T7" s="23"/>
      <c r="U7" s="23"/>
      <c r="V7" s="23"/>
      <c r="W7" s="23"/>
      <c r="X7" s="23"/>
      <c r="Y7" s="23"/>
      <c r="Z7" s="70"/>
      <c r="AA7" s="71"/>
      <c r="AB7" s="23"/>
      <c r="AC7" s="23"/>
      <c r="AD7" s="23"/>
      <c r="AE7" s="23"/>
      <c r="AF7" s="23"/>
      <c r="AG7" s="23"/>
      <c r="AH7" s="70"/>
      <c r="AI7" s="71"/>
      <c r="AJ7" s="23"/>
      <c r="AK7" s="23"/>
      <c r="AL7" s="23"/>
      <c r="AM7" s="23"/>
      <c r="AN7" s="23"/>
      <c r="AO7" s="23"/>
      <c r="AP7" s="70"/>
      <c r="AQ7" s="71"/>
      <c r="AR7" s="23"/>
      <c r="AS7" s="23"/>
      <c r="AT7" s="23"/>
      <c r="AU7" s="23"/>
      <c r="AV7" s="23"/>
      <c r="AW7" s="23"/>
      <c r="AX7" s="70"/>
      <c r="AY7" s="71"/>
      <c r="AZ7" s="23"/>
      <c r="BA7" s="23"/>
      <c r="BB7" s="23"/>
      <c r="BC7" s="23"/>
      <c r="BD7" s="23"/>
      <c r="BE7" s="23"/>
    </row>
    <row r="8" spans="1:57" ht="13.5">
      <c r="A8" s="65" t="s">
        <v>85</v>
      </c>
      <c r="B8" s="65" t="s">
        <v>90</v>
      </c>
      <c r="C8" s="68" t="s">
        <v>91</v>
      </c>
      <c r="D8" s="23">
        <f>L8+T8+AB8+AJ8+AR8+AZ8</f>
        <v>235308</v>
      </c>
      <c r="E8" s="23">
        <f>M8+U8+AC8+AK8+AS8+BA8</f>
        <v>630931</v>
      </c>
      <c r="F8" s="23">
        <f>D8+E8</f>
        <v>866239</v>
      </c>
      <c r="G8" s="23">
        <f>O8+W8+AE8+AM8+AU8+BC8</f>
        <v>0</v>
      </c>
      <c r="H8" s="23">
        <f>P8+X8+AF8+AN8+AV8+BD8</f>
        <v>0</v>
      </c>
      <c r="I8" s="23">
        <f>G8+H8</f>
        <v>0</v>
      </c>
      <c r="J8" s="65" t="s">
        <v>185</v>
      </c>
      <c r="K8" s="69" t="s">
        <v>42</v>
      </c>
      <c r="L8" s="23">
        <v>235308</v>
      </c>
      <c r="M8" s="23">
        <v>630931</v>
      </c>
      <c r="N8" s="23">
        <v>866239</v>
      </c>
      <c r="O8" s="23">
        <v>0</v>
      </c>
      <c r="P8" s="23">
        <v>0</v>
      </c>
      <c r="Q8" s="23">
        <v>0</v>
      </c>
      <c r="R8" s="70"/>
      <c r="S8" s="71"/>
      <c r="T8" s="23"/>
      <c r="U8" s="23"/>
      <c r="V8" s="23"/>
      <c r="W8" s="23"/>
      <c r="X8" s="23"/>
      <c r="Y8" s="23"/>
      <c r="Z8" s="70"/>
      <c r="AA8" s="71"/>
      <c r="AB8" s="23"/>
      <c r="AC8" s="23"/>
      <c r="AD8" s="23"/>
      <c r="AE8" s="23"/>
      <c r="AF8" s="23"/>
      <c r="AG8" s="23"/>
      <c r="AH8" s="70"/>
      <c r="AI8" s="71"/>
      <c r="AJ8" s="23"/>
      <c r="AK8" s="23"/>
      <c r="AL8" s="23"/>
      <c r="AM8" s="23"/>
      <c r="AN8" s="23"/>
      <c r="AO8" s="23"/>
      <c r="AP8" s="70"/>
      <c r="AQ8" s="71"/>
      <c r="AR8" s="23"/>
      <c r="AS8" s="23"/>
      <c r="AT8" s="23"/>
      <c r="AU8" s="23"/>
      <c r="AV8" s="23"/>
      <c r="AW8" s="23"/>
      <c r="AX8" s="70"/>
      <c r="AY8" s="71"/>
      <c r="AZ8" s="23"/>
      <c r="BA8" s="23"/>
      <c r="BB8" s="23"/>
      <c r="BC8" s="23"/>
      <c r="BD8" s="23"/>
      <c r="BE8" s="23"/>
    </row>
    <row r="9" spans="1:57" ht="13.5">
      <c r="A9" s="65" t="s">
        <v>85</v>
      </c>
      <c r="B9" s="65" t="s">
        <v>92</v>
      </c>
      <c r="C9" s="68" t="s">
        <v>93</v>
      </c>
      <c r="D9" s="23">
        <f>L9+T9+AB9+AJ9+AR9+AZ9</f>
        <v>1464190</v>
      </c>
      <c r="E9" s="23">
        <f>M9+U9+AC9+AK9+AS9+BA9</f>
        <v>271718</v>
      </c>
      <c r="F9" s="23">
        <f>D9+E9</f>
        <v>1735908</v>
      </c>
      <c r="G9" s="23">
        <f>O9+W9+AE9+AM9+AU9+BC9</f>
        <v>0</v>
      </c>
      <c r="H9" s="23">
        <f>P9+X9+AF9+AN9+AV9+BD9</f>
        <v>0</v>
      </c>
      <c r="I9" s="23">
        <f>G9+H9</f>
        <v>0</v>
      </c>
      <c r="J9" s="65" t="s">
        <v>171</v>
      </c>
      <c r="K9" s="69" t="s">
        <v>43</v>
      </c>
      <c r="L9" s="23">
        <v>1464190</v>
      </c>
      <c r="M9" s="23">
        <v>271718</v>
      </c>
      <c r="N9" s="23">
        <v>1735908</v>
      </c>
      <c r="O9" s="23">
        <v>0</v>
      </c>
      <c r="P9" s="23">
        <v>0</v>
      </c>
      <c r="Q9" s="23">
        <v>0</v>
      </c>
      <c r="R9" s="70"/>
      <c r="S9" s="71"/>
      <c r="T9" s="23"/>
      <c r="U9" s="23"/>
      <c r="V9" s="23"/>
      <c r="W9" s="23"/>
      <c r="X9" s="23"/>
      <c r="Y9" s="23"/>
      <c r="Z9" s="70"/>
      <c r="AA9" s="71"/>
      <c r="AB9" s="23"/>
      <c r="AC9" s="23"/>
      <c r="AD9" s="23"/>
      <c r="AE9" s="23"/>
      <c r="AF9" s="23"/>
      <c r="AG9" s="23"/>
      <c r="AH9" s="70"/>
      <c r="AI9" s="71"/>
      <c r="AJ9" s="23"/>
      <c r="AK9" s="23"/>
      <c r="AL9" s="23"/>
      <c r="AM9" s="23"/>
      <c r="AN9" s="23"/>
      <c r="AO9" s="23"/>
      <c r="AP9" s="70"/>
      <c r="AQ9" s="71"/>
      <c r="AR9" s="23"/>
      <c r="AS9" s="23"/>
      <c r="AT9" s="23"/>
      <c r="AU9" s="23"/>
      <c r="AV9" s="23"/>
      <c r="AW9" s="23"/>
      <c r="AX9" s="70"/>
      <c r="AY9" s="71"/>
      <c r="AZ9" s="23"/>
      <c r="BA9" s="23"/>
      <c r="BB9" s="23"/>
      <c r="BC9" s="23"/>
      <c r="BD9" s="23"/>
      <c r="BE9" s="23"/>
    </row>
    <row r="10" spans="1:57" ht="13.5">
      <c r="A10" s="65" t="s">
        <v>85</v>
      </c>
      <c r="B10" s="65" t="s">
        <v>94</v>
      </c>
      <c r="C10" s="68" t="s">
        <v>95</v>
      </c>
      <c r="D10" s="23"/>
      <c r="E10" s="23"/>
      <c r="F10" s="23"/>
      <c r="G10" s="23"/>
      <c r="H10" s="23"/>
      <c r="I10" s="23"/>
      <c r="J10" s="65"/>
      <c r="K10" s="69"/>
      <c r="L10" s="23"/>
      <c r="M10" s="23"/>
      <c r="N10" s="23"/>
      <c r="O10" s="23"/>
      <c r="P10" s="23"/>
      <c r="Q10" s="23"/>
      <c r="R10" s="70"/>
      <c r="S10" s="71"/>
      <c r="T10" s="23"/>
      <c r="U10" s="23"/>
      <c r="V10" s="23"/>
      <c r="W10" s="23"/>
      <c r="X10" s="23"/>
      <c r="Y10" s="23"/>
      <c r="Z10" s="70"/>
      <c r="AA10" s="71"/>
      <c r="AB10" s="23"/>
      <c r="AC10" s="23"/>
      <c r="AD10" s="23"/>
      <c r="AE10" s="23"/>
      <c r="AF10" s="23"/>
      <c r="AG10" s="23"/>
      <c r="AH10" s="70"/>
      <c r="AI10" s="71"/>
      <c r="AJ10" s="23"/>
      <c r="AK10" s="23"/>
      <c r="AL10" s="23"/>
      <c r="AM10" s="23"/>
      <c r="AN10" s="23"/>
      <c r="AO10" s="23"/>
      <c r="AP10" s="70"/>
      <c r="AQ10" s="71"/>
      <c r="AR10" s="23"/>
      <c r="AS10" s="23"/>
      <c r="AT10" s="23"/>
      <c r="AU10" s="23"/>
      <c r="AV10" s="23"/>
      <c r="AW10" s="23"/>
      <c r="AX10" s="70"/>
      <c r="AY10" s="71"/>
      <c r="AZ10" s="23"/>
      <c r="BA10" s="23"/>
      <c r="BB10" s="23"/>
      <c r="BC10" s="23"/>
      <c r="BD10" s="23"/>
      <c r="BE10" s="23"/>
    </row>
    <row r="11" spans="1:57" ht="13.5">
      <c r="A11" s="65" t="s">
        <v>85</v>
      </c>
      <c r="B11" s="65" t="s">
        <v>96</v>
      </c>
      <c r="C11" s="68" t="s">
        <v>97</v>
      </c>
      <c r="D11" s="23"/>
      <c r="E11" s="23"/>
      <c r="F11" s="23"/>
      <c r="G11" s="23"/>
      <c r="H11" s="23"/>
      <c r="I11" s="23"/>
      <c r="J11" s="65"/>
      <c r="K11" s="69"/>
      <c r="L11" s="23"/>
      <c r="M11" s="23"/>
      <c r="N11" s="23"/>
      <c r="O11" s="23"/>
      <c r="P11" s="23"/>
      <c r="Q11" s="23"/>
      <c r="R11" s="70"/>
      <c r="S11" s="71"/>
      <c r="T11" s="23"/>
      <c r="U11" s="23"/>
      <c r="V11" s="23"/>
      <c r="W11" s="23"/>
      <c r="X11" s="23"/>
      <c r="Y11" s="23"/>
      <c r="Z11" s="70"/>
      <c r="AA11" s="71"/>
      <c r="AB11" s="23"/>
      <c r="AC11" s="23"/>
      <c r="AD11" s="23"/>
      <c r="AE11" s="23"/>
      <c r="AF11" s="23"/>
      <c r="AG11" s="23"/>
      <c r="AH11" s="70"/>
      <c r="AI11" s="71"/>
      <c r="AJ11" s="23"/>
      <c r="AK11" s="23"/>
      <c r="AL11" s="23"/>
      <c r="AM11" s="23"/>
      <c r="AN11" s="23"/>
      <c r="AO11" s="23"/>
      <c r="AP11" s="70"/>
      <c r="AQ11" s="71"/>
      <c r="AR11" s="23"/>
      <c r="AS11" s="23"/>
      <c r="AT11" s="23"/>
      <c r="AU11" s="23"/>
      <c r="AV11" s="23"/>
      <c r="AW11" s="23"/>
      <c r="AX11" s="70"/>
      <c r="AY11" s="71"/>
      <c r="AZ11" s="23"/>
      <c r="BA11" s="23"/>
      <c r="BB11" s="23"/>
      <c r="BC11" s="23"/>
      <c r="BD11" s="23"/>
      <c r="BE11" s="23"/>
    </row>
    <row r="12" spans="1:57" ht="13.5">
      <c r="A12" s="65" t="s">
        <v>85</v>
      </c>
      <c r="B12" s="65" t="s">
        <v>98</v>
      </c>
      <c r="C12" s="68" t="s">
        <v>99</v>
      </c>
      <c r="D12" s="23">
        <f>L12+T12+AB12+AJ12+AR12+AZ12</f>
        <v>105265</v>
      </c>
      <c r="E12" s="23">
        <f>M12+U12+AC12+AK12+AS12+BA12</f>
        <v>660258</v>
      </c>
      <c r="F12" s="23">
        <f>D12+E12</f>
        <v>765523</v>
      </c>
      <c r="G12" s="23">
        <f>O12+W12+AE12+AM12+AU12+BC12</f>
        <v>0</v>
      </c>
      <c r="H12" s="23">
        <f>P12+X12+AF12+AN12+AV12+BD12</f>
        <v>185065</v>
      </c>
      <c r="I12" s="23">
        <f>G12+H12</f>
        <v>185065</v>
      </c>
      <c r="J12" s="65" t="s">
        <v>173</v>
      </c>
      <c r="K12" s="69" t="s">
        <v>44</v>
      </c>
      <c r="L12" s="23">
        <v>105265</v>
      </c>
      <c r="M12" s="23">
        <v>660258</v>
      </c>
      <c r="N12" s="23">
        <v>765523</v>
      </c>
      <c r="O12" s="23">
        <v>0</v>
      </c>
      <c r="P12" s="23">
        <v>185065</v>
      </c>
      <c r="Q12" s="23">
        <v>185065</v>
      </c>
      <c r="R12" s="70"/>
      <c r="S12" s="71"/>
      <c r="T12" s="23"/>
      <c r="U12" s="23"/>
      <c r="V12" s="23"/>
      <c r="W12" s="23"/>
      <c r="X12" s="23"/>
      <c r="Y12" s="23"/>
      <c r="Z12" s="70"/>
      <c r="AA12" s="71"/>
      <c r="AB12" s="23"/>
      <c r="AC12" s="23"/>
      <c r="AD12" s="23"/>
      <c r="AE12" s="23"/>
      <c r="AF12" s="23"/>
      <c r="AG12" s="23"/>
      <c r="AH12" s="70"/>
      <c r="AI12" s="71"/>
      <c r="AJ12" s="23"/>
      <c r="AK12" s="23"/>
      <c r="AL12" s="23"/>
      <c r="AM12" s="23"/>
      <c r="AN12" s="23"/>
      <c r="AO12" s="23"/>
      <c r="AP12" s="70"/>
      <c r="AQ12" s="71"/>
      <c r="AR12" s="23"/>
      <c r="AS12" s="23"/>
      <c r="AT12" s="23"/>
      <c r="AU12" s="23"/>
      <c r="AV12" s="23"/>
      <c r="AW12" s="23"/>
      <c r="AX12" s="70"/>
      <c r="AY12" s="71"/>
      <c r="AZ12" s="23"/>
      <c r="BA12" s="23"/>
      <c r="BB12" s="23"/>
      <c r="BC12" s="23"/>
      <c r="BD12" s="23"/>
      <c r="BE12" s="23"/>
    </row>
    <row r="13" spans="1:57" ht="13.5">
      <c r="A13" s="65" t="s">
        <v>85</v>
      </c>
      <c r="B13" s="65" t="s">
        <v>100</v>
      </c>
      <c r="C13" s="68" t="s">
        <v>101</v>
      </c>
      <c r="D13" s="23"/>
      <c r="E13" s="23"/>
      <c r="F13" s="23"/>
      <c r="G13" s="23"/>
      <c r="H13" s="23"/>
      <c r="I13" s="23"/>
      <c r="J13" s="65"/>
      <c r="K13" s="69"/>
      <c r="L13" s="23"/>
      <c r="M13" s="23"/>
      <c r="N13" s="23"/>
      <c r="O13" s="23"/>
      <c r="P13" s="23"/>
      <c r="Q13" s="23"/>
      <c r="R13" s="70"/>
      <c r="S13" s="71"/>
      <c r="T13" s="23"/>
      <c r="U13" s="23"/>
      <c r="V13" s="23"/>
      <c r="W13" s="23"/>
      <c r="X13" s="23"/>
      <c r="Y13" s="23"/>
      <c r="Z13" s="70"/>
      <c r="AA13" s="71"/>
      <c r="AB13" s="23"/>
      <c r="AC13" s="23"/>
      <c r="AD13" s="23"/>
      <c r="AE13" s="23"/>
      <c r="AF13" s="23"/>
      <c r="AG13" s="23"/>
      <c r="AH13" s="70"/>
      <c r="AI13" s="71"/>
      <c r="AJ13" s="23"/>
      <c r="AK13" s="23"/>
      <c r="AL13" s="23"/>
      <c r="AM13" s="23"/>
      <c r="AN13" s="23"/>
      <c r="AO13" s="23"/>
      <c r="AP13" s="70"/>
      <c r="AQ13" s="71"/>
      <c r="AR13" s="23"/>
      <c r="AS13" s="23"/>
      <c r="AT13" s="23"/>
      <c r="AU13" s="23"/>
      <c r="AV13" s="23"/>
      <c r="AW13" s="23"/>
      <c r="AX13" s="70"/>
      <c r="AY13" s="71"/>
      <c r="AZ13" s="23"/>
      <c r="BA13" s="23"/>
      <c r="BB13" s="23"/>
      <c r="BC13" s="23"/>
      <c r="BD13" s="23"/>
      <c r="BE13" s="23"/>
    </row>
    <row r="14" spans="1:57" ht="13.5">
      <c r="A14" s="65" t="s">
        <v>85</v>
      </c>
      <c r="B14" s="65" t="s">
        <v>102</v>
      </c>
      <c r="C14" s="68" t="s">
        <v>103</v>
      </c>
      <c r="D14" s="23">
        <f>L14+T14+AB14+AJ14+AR14+AZ14</f>
        <v>122477</v>
      </c>
      <c r="E14" s="23">
        <f>M14+U14+AC14+AK14+AS14+BA14</f>
        <v>328397</v>
      </c>
      <c r="F14" s="23">
        <f>D14+E14</f>
        <v>450874</v>
      </c>
      <c r="G14" s="23">
        <f>O14+W14+AE14+AM14+AU14+BC14</f>
        <v>0</v>
      </c>
      <c r="H14" s="23">
        <f>P14+X14+AF14+AN14+AV14+BD14</f>
        <v>0</v>
      </c>
      <c r="I14" s="23">
        <f>G14+H14</f>
        <v>0</v>
      </c>
      <c r="J14" s="65" t="s">
        <v>185</v>
      </c>
      <c r="K14" s="69" t="s">
        <v>42</v>
      </c>
      <c r="L14" s="23">
        <v>122477</v>
      </c>
      <c r="M14" s="23">
        <v>328397</v>
      </c>
      <c r="N14" s="23">
        <v>450874</v>
      </c>
      <c r="O14" s="23">
        <v>0</v>
      </c>
      <c r="P14" s="23">
        <v>0</v>
      </c>
      <c r="Q14" s="23">
        <v>0</v>
      </c>
      <c r="R14" s="70"/>
      <c r="S14" s="71"/>
      <c r="T14" s="23"/>
      <c r="U14" s="23"/>
      <c r="V14" s="23"/>
      <c r="W14" s="23"/>
      <c r="X14" s="23"/>
      <c r="Y14" s="23"/>
      <c r="Z14" s="70"/>
      <c r="AA14" s="71"/>
      <c r="AB14" s="23"/>
      <c r="AC14" s="23"/>
      <c r="AD14" s="23"/>
      <c r="AE14" s="23"/>
      <c r="AF14" s="23"/>
      <c r="AG14" s="23"/>
      <c r="AH14" s="70"/>
      <c r="AI14" s="71"/>
      <c r="AJ14" s="23"/>
      <c r="AK14" s="23"/>
      <c r="AL14" s="23"/>
      <c r="AM14" s="23"/>
      <c r="AN14" s="23"/>
      <c r="AO14" s="23"/>
      <c r="AP14" s="70"/>
      <c r="AQ14" s="71"/>
      <c r="AR14" s="23"/>
      <c r="AS14" s="23"/>
      <c r="AT14" s="23"/>
      <c r="AU14" s="23"/>
      <c r="AV14" s="23"/>
      <c r="AW14" s="23"/>
      <c r="AX14" s="70"/>
      <c r="AY14" s="71"/>
      <c r="AZ14" s="23"/>
      <c r="BA14" s="23"/>
      <c r="BB14" s="23"/>
      <c r="BC14" s="23"/>
      <c r="BD14" s="23"/>
      <c r="BE14" s="23"/>
    </row>
    <row r="15" spans="1:57" ht="13.5">
      <c r="A15" s="65" t="s">
        <v>85</v>
      </c>
      <c r="B15" s="65" t="s">
        <v>104</v>
      </c>
      <c r="C15" s="68" t="s">
        <v>105</v>
      </c>
      <c r="D15" s="23"/>
      <c r="E15" s="23"/>
      <c r="F15" s="23"/>
      <c r="G15" s="23"/>
      <c r="H15" s="23"/>
      <c r="I15" s="23"/>
      <c r="J15" s="65"/>
      <c r="K15" s="69"/>
      <c r="L15" s="23"/>
      <c r="M15" s="23"/>
      <c r="N15" s="23"/>
      <c r="O15" s="23"/>
      <c r="P15" s="23"/>
      <c r="Q15" s="23"/>
      <c r="R15" s="70"/>
      <c r="S15" s="71"/>
      <c r="T15" s="23"/>
      <c r="U15" s="23"/>
      <c r="V15" s="23"/>
      <c r="W15" s="23"/>
      <c r="X15" s="23"/>
      <c r="Y15" s="23"/>
      <c r="Z15" s="70"/>
      <c r="AA15" s="71"/>
      <c r="AB15" s="23"/>
      <c r="AC15" s="23"/>
      <c r="AD15" s="23"/>
      <c r="AE15" s="23"/>
      <c r="AF15" s="23"/>
      <c r="AG15" s="23"/>
      <c r="AH15" s="70"/>
      <c r="AI15" s="71"/>
      <c r="AJ15" s="23"/>
      <c r="AK15" s="23"/>
      <c r="AL15" s="23"/>
      <c r="AM15" s="23"/>
      <c r="AN15" s="23"/>
      <c r="AO15" s="23"/>
      <c r="AP15" s="70"/>
      <c r="AQ15" s="71"/>
      <c r="AR15" s="23"/>
      <c r="AS15" s="23"/>
      <c r="AT15" s="23"/>
      <c r="AU15" s="23"/>
      <c r="AV15" s="23"/>
      <c r="AW15" s="23"/>
      <c r="AX15" s="70"/>
      <c r="AY15" s="71"/>
      <c r="AZ15" s="23"/>
      <c r="BA15" s="23"/>
      <c r="BB15" s="23"/>
      <c r="BC15" s="23"/>
      <c r="BD15" s="23"/>
      <c r="BE15" s="23"/>
    </row>
    <row r="16" spans="1:57" ht="13.5">
      <c r="A16" s="65" t="s">
        <v>85</v>
      </c>
      <c r="B16" s="65" t="s">
        <v>106</v>
      </c>
      <c r="C16" s="68" t="s">
        <v>107</v>
      </c>
      <c r="D16" s="23"/>
      <c r="E16" s="23"/>
      <c r="F16" s="23"/>
      <c r="G16" s="23"/>
      <c r="H16" s="23"/>
      <c r="I16" s="23"/>
      <c r="J16" s="65"/>
      <c r="K16" s="69"/>
      <c r="L16" s="23"/>
      <c r="M16" s="23"/>
      <c r="N16" s="23"/>
      <c r="O16" s="23"/>
      <c r="P16" s="23"/>
      <c r="Q16" s="23"/>
      <c r="R16" s="70"/>
      <c r="S16" s="71"/>
      <c r="T16" s="23"/>
      <c r="U16" s="23"/>
      <c r="V16" s="23"/>
      <c r="W16" s="23"/>
      <c r="X16" s="23"/>
      <c r="Y16" s="23"/>
      <c r="Z16" s="70"/>
      <c r="AA16" s="71"/>
      <c r="AB16" s="23"/>
      <c r="AC16" s="23"/>
      <c r="AD16" s="23"/>
      <c r="AE16" s="23"/>
      <c r="AF16" s="23"/>
      <c r="AG16" s="23"/>
      <c r="AH16" s="70"/>
      <c r="AI16" s="71"/>
      <c r="AJ16" s="23"/>
      <c r="AK16" s="23"/>
      <c r="AL16" s="23"/>
      <c r="AM16" s="23"/>
      <c r="AN16" s="23"/>
      <c r="AO16" s="23"/>
      <c r="AP16" s="70"/>
      <c r="AQ16" s="71"/>
      <c r="AR16" s="23"/>
      <c r="AS16" s="23"/>
      <c r="AT16" s="23"/>
      <c r="AU16" s="23"/>
      <c r="AV16" s="23"/>
      <c r="AW16" s="23"/>
      <c r="AX16" s="70"/>
      <c r="AY16" s="71"/>
      <c r="AZ16" s="23"/>
      <c r="BA16" s="23"/>
      <c r="BB16" s="23"/>
      <c r="BC16" s="23"/>
      <c r="BD16" s="23"/>
      <c r="BE16" s="23"/>
    </row>
    <row r="17" spans="1:57" ht="13.5">
      <c r="A17" s="65" t="s">
        <v>85</v>
      </c>
      <c r="B17" s="65" t="s">
        <v>108</v>
      </c>
      <c r="C17" s="68" t="s">
        <v>109</v>
      </c>
      <c r="D17" s="23"/>
      <c r="E17" s="23"/>
      <c r="F17" s="23"/>
      <c r="G17" s="23"/>
      <c r="H17" s="23"/>
      <c r="I17" s="23"/>
      <c r="J17" s="65"/>
      <c r="K17" s="69"/>
      <c r="L17" s="23"/>
      <c r="M17" s="23"/>
      <c r="N17" s="23"/>
      <c r="O17" s="23"/>
      <c r="P17" s="23"/>
      <c r="Q17" s="23"/>
      <c r="R17" s="70"/>
      <c r="S17" s="71"/>
      <c r="T17" s="23"/>
      <c r="U17" s="23"/>
      <c r="V17" s="23"/>
      <c r="W17" s="23"/>
      <c r="X17" s="23"/>
      <c r="Y17" s="23"/>
      <c r="Z17" s="70"/>
      <c r="AA17" s="71"/>
      <c r="AB17" s="23"/>
      <c r="AC17" s="23"/>
      <c r="AD17" s="23"/>
      <c r="AE17" s="23"/>
      <c r="AF17" s="23"/>
      <c r="AG17" s="23"/>
      <c r="AH17" s="70"/>
      <c r="AI17" s="71"/>
      <c r="AJ17" s="23"/>
      <c r="AK17" s="23"/>
      <c r="AL17" s="23"/>
      <c r="AM17" s="23"/>
      <c r="AN17" s="23"/>
      <c r="AO17" s="23"/>
      <c r="AP17" s="70"/>
      <c r="AQ17" s="71"/>
      <c r="AR17" s="23"/>
      <c r="AS17" s="23"/>
      <c r="AT17" s="23"/>
      <c r="AU17" s="23"/>
      <c r="AV17" s="23"/>
      <c r="AW17" s="23"/>
      <c r="AX17" s="70"/>
      <c r="AY17" s="71"/>
      <c r="AZ17" s="23"/>
      <c r="BA17" s="23"/>
      <c r="BB17" s="23"/>
      <c r="BC17" s="23"/>
      <c r="BD17" s="23"/>
      <c r="BE17" s="23"/>
    </row>
    <row r="18" spans="1:57" ht="13.5">
      <c r="A18" s="65" t="s">
        <v>85</v>
      </c>
      <c r="B18" s="65" t="s">
        <v>110</v>
      </c>
      <c r="C18" s="68" t="s">
        <v>111</v>
      </c>
      <c r="D18" s="23"/>
      <c r="E18" s="23"/>
      <c r="F18" s="23"/>
      <c r="G18" s="23"/>
      <c r="H18" s="23"/>
      <c r="I18" s="23"/>
      <c r="J18" s="65"/>
      <c r="K18" s="69"/>
      <c r="L18" s="23"/>
      <c r="M18" s="23"/>
      <c r="N18" s="23"/>
      <c r="O18" s="23"/>
      <c r="P18" s="23"/>
      <c r="Q18" s="23"/>
      <c r="R18" s="70"/>
      <c r="S18" s="71"/>
      <c r="T18" s="23"/>
      <c r="U18" s="23"/>
      <c r="V18" s="23"/>
      <c r="W18" s="23"/>
      <c r="X18" s="23"/>
      <c r="Y18" s="23"/>
      <c r="Z18" s="70"/>
      <c r="AA18" s="71"/>
      <c r="AB18" s="23"/>
      <c r="AC18" s="23"/>
      <c r="AD18" s="23"/>
      <c r="AE18" s="23"/>
      <c r="AF18" s="23"/>
      <c r="AG18" s="23"/>
      <c r="AH18" s="70"/>
      <c r="AI18" s="71"/>
      <c r="AJ18" s="23"/>
      <c r="AK18" s="23"/>
      <c r="AL18" s="23"/>
      <c r="AM18" s="23"/>
      <c r="AN18" s="23"/>
      <c r="AO18" s="23"/>
      <c r="AP18" s="70"/>
      <c r="AQ18" s="71"/>
      <c r="AR18" s="23"/>
      <c r="AS18" s="23"/>
      <c r="AT18" s="23"/>
      <c r="AU18" s="23"/>
      <c r="AV18" s="23"/>
      <c r="AW18" s="23"/>
      <c r="AX18" s="70"/>
      <c r="AY18" s="71"/>
      <c r="AZ18" s="23"/>
      <c r="BA18" s="23"/>
      <c r="BB18" s="23"/>
      <c r="BC18" s="23"/>
      <c r="BD18" s="23"/>
      <c r="BE18" s="23"/>
    </row>
    <row r="19" spans="1:57" ht="13.5">
      <c r="A19" s="65" t="s">
        <v>85</v>
      </c>
      <c r="B19" s="65" t="s">
        <v>112</v>
      </c>
      <c r="C19" s="68" t="s">
        <v>113</v>
      </c>
      <c r="D19" s="23">
        <f>L19+T19+AB19+AJ19+AR19+AZ19</f>
        <v>352688</v>
      </c>
      <c r="E19" s="23">
        <f>M19+U19+AC19+AK19+AS19+BA19</f>
        <v>445762</v>
      </c>
      <c r="F19" s="23">
        <f>D19+E19</f>
        <v>798450</v>
      </c>
      <c r="G19" s="23">
        <f>O19+W19+AE19+AM19+AU19+BC19</f>
        <v>33511</v>
      </c>
      <c r="H19" s="23">
        <f>P19+X19+AF19+AN19+AV19+BD19</f>
        <v>208453</v>
      </c>
      <c r="I19" s="23">
        <f>G19+H19</f>
        <v>241964</v>
      </c>
      <c r="J19" s="65" t="s">
        <v>179</v>
      </c>
      <c r="K19" s="69" t="s">
        <v>45</v>
      </c>
      <c r="L19" s="23">
        <v>352688</v>
      </c>
      <c r="M19" s="23">
        <v>445762</v>
      </c>
      <c r="N19" s="23">
        <v>798450</v>
      </c>
      <c r="O19" s="23">
        <v>33511</v>
      </c>
      <c r="P19" s="23">
        <v>208453</v>
      </c>
      <c r="Q19" s="23">
        <v>241964</v>
      </c>
      <c r="R19" s="70"/>
      <c r="S19" s="71"/>
      <c r="T19" s="23"/>
      <c r="U19" s="23"/>
      <c r="V19" s="23"/>
      <c r="W19" s="23"/>
      <c r="X19" s="23"/>
      <c r="Y19" s="23"/>
      <c r="Z19" s="70"/>
      <c r="AA19" s="71"/>
      <c r="AB19" s="23"/>
      <c r="AC19" s="23"/>
      <c r="AD19" s="23"/>
      <c r="AE19" s="23"/>
      <c r="AF19" s="23"/>
      <c r="AG19" s="23"/>
      <c r="AH19" s="70"/>
      <c r="AI19" s="71"/>
      <c r="AJ19" s="23"/>
      <c r="AK19" s="23"/>
      <c r="AL19" s="23"/>
      <c r="AM19" s="23"/>
      <c r="AN19" s="23"/>
      <c r="AO19" s="23"/>
      <c r="AP19" s="70"/>
      <c r="AQ19" s="71"/>
      <c r="AR19" s="23"/>
      <c r="AS19" s="23"/>
      <c r="AT19" s="23"/>
      <c r="AU19" s="23"/>
      <c r="AV19" s="23"/>
      <c r="AW19" s="23"/>
      <c r="AX19" s="70"/>
      <c r="AY19" s="71"/>
      <c r="AZ19" s="23"/>
      <c r="BA19" s="23"/>
      <c r="BB19" s="23"/>
      <c r="BC19" s="23"/>
      <c r="BD19" s="23"/>
      <c r="BE19" s="23"/>
    </row>
    <row r="20" spans="1:57" ht="13.5">
      <c r="A20" s="65" t="s">
        <v>85</v>
      </c>
      <c r="B20" s="65" t="s">
        <v>114</v>
      </c>
      <c r="C20" s="68" t="s">
        <v>115</v>
      </c>
      <c r="D20" s="23">
        <f>L20+T20+AB20+AJ20+AR20+AZ20</f>
        <v>166038</v>
      </c>
      <c r="E20" s="23">
        <f>M20+U20+AC20+AK20+AS20+BA20</f>
        <v>416146</v>
      </c>
      <c r="F20" s="23">
        <f>D20+E20</f>
        <v>582184</v>
      </c>
      <c r="G20" s="23">
        <f>O20+W20+AE20+AM20+AU20+BC20</f>
        <v>0</v>
      </c>
      <c r="H20" s="23">
        <f>P20+X20+AF20+AN20+AV20+BD20</f>
        <v>203350</v>
      </c>
      <c r="I20" s="23">
        <f>G20+H20</f>
        <v>203350</v>
      </c>
      <c r="J20" s="65" t="s">
        <v>187</v>
      </c>
      <c r="K20" s="69" t="s">
        <v>46</v>
      </c>
      <c r="L20" s="23">
        <v>166038</v>
      </c>
      <c r="M20" s="23">
        <v>416146</v>
      </c>
      <c r="N20" s="23">
        <v>582184</v>
      </c>
      <c r="O20" s="23">
        <v>0</v>
      </c>
      <c r="P20" s="23">
        <v>0</v>
      </c>
      <c r="Q20" s="23">
        <v>0</v>
      </c>
      <c r="R20" s="70" t="s">
        <v>175</v>
      </c>
      <c r="S20" s="71" t="s">
        <v>47</v>
      </c>
      <c r="T20" s="23">
        <v>0</v>
      </c>
      <c r="U20" s="23">
        <v>0</v>
      </c>
      <c r="V20" s="23">
        <v>0</v>
      </c>
      <c r="W20" s="23">
        <v>0</v>
      </c>
      <c r="X20" s="23">
        <v>203350</v>
      </c>
      <c r="Y20" s="23">
        <v>203350</v>
      </c>
      <c r="Z20" s="70"/>
      <c r="AA20" s="71"/>
      <c r="AB20" s="23"/>
      <c r="AC20" s="23"/>
      <c r="AD20" s="23"/>
      <c r="AE20" s="23"/>
      <c r="AF20" s="23"/>
      <c r="AG20" s="23"/>
      <c r="AH20" s="70"/>
      <c r="AI20" s="71"/>
      <c r="AJ20" s="23"/>
      <c r="AK20" s="23"/>
      <c r="AL20" s="23"/>
      <c r="AM20" s="23"/>
      <c r="AN20" s="23"/>
      <c r="AO20" s="23"/>
      <c r="AP20" s="70"/>
      <c r="AQ20" s="71"/>
      <c r="AR20" s="23"/>
      <c r="AS20" s="23"/>
      <c r="AT20" s="23"/>
      <c r="AU20" s="23"/>
      <c r="AV20" s="23"/>
      <c r="AW20" s="23"/>
      <c r="AX20" s="70"/>
      <c r="AY20" s="71"/>
      <c r="AZ20" s="23"/>
      <c r="BA20" s="23"/>
      <c r="BB20" s="23"/>
      <c r="BC20" s="23"/>
      <c r="BD20" s="23"/>
      <c r="BE20" s="23"/>
    </row>
    <row r="21" spans="1:57" ht="13.5">
      <c r="A21" s="65" t="s">
        <v>85</v>
      </c>
      <c r="B21" s="65" t="s">
        <v>116</v>
      </c>
      <c r="C21" s="68" t="s">
        <v>117</v>
      </c>
      <c r="D21" s="23"/>
      <c r="E21" s="23"/>
      <c r="F21" s="23"/>
      <c r="G21" s="23"/>
      <c r="H21" s="23"/>
      <c r="I21" s="23"/>
      <c r="J21" s="65"/>
      <c r="K21" s="69"/>
      <c r="L21" s="23"/>
      <c r="M21" s="23"/>
      <c r="N21" s="23"/>
      <c r="O21" s="23"/>
      <c r="P21" s="23"/>
      <c r="Q21" s="23"/>
      <c r="R21" s="70"/>
      <c r="S21" s="71"/>
      <c r="T21" s="23"/>
      <c r="U21" s="23"/>
      <c r="V21" s="23"/>
      <c r="W21" s="23"/>
      <c r="X21" s="23"/>
      <c r="Y21" s="23"/>
      <c r="Z21" s="70"/>
      <c r="AA21" s="71"/>
      <c r="AB21" s="23"/>
      <c r="AC21" s="23"/>
      <c r="AD21" s="23"/>
      <c r="AE21" s="23"/>
      <c r="AF21" s="23"/>
      <c r="AG21" s="23"/>
      <c r="AH21" s="70"/>
      <c r="AI21" s="71"/>
      <c r="AJ21" s="23"/>
      <c r="AK21" s="23"/>
      <c r="AL21" s="23"/>
      <c r="AM21" s="23"/>
      <c r="AN21" s="23"/>
      <c r="AO21" s="23"/>
      <c r="AP21" s="70"/>
      <c r="AQ21" s="71"/>
      <c r="AR21" s="23"/>
      <c r="AS21" s="23"/>
      <c r="AT21" s="23"/>
      <c r="AU21" s="23"/>
      <c r="AV21" s="23"/>
      <c r="AW21" s="23"/>
      <c r="AX21" s="70"/>
      <c r="AY21" s="71"/>
      <c r="AZ21" s="23"/>
      <c r="BA21" s="23"/>
      <c r="BB21" s="23"/>
      <c r="BC21" s="23"/>
      <c r="BD21" s="23"/>
      <c r="BE21" s="23"/>
    </row>
    <row r="22" spans="1:57" ht="13.5">
      <c r="A22" s="65" t="s">
        <v>85</v>
      </c>
      <c r="B22" s="65" t="s">
        <v>118</v>
      </c>
      <c r="C22" s="68" t="s">
        <v>119</v>
      </c>
      <c r="D22" s="23">
        <f>L22+T22+AB22+AJ22+AR22+AZ22</f>
        <v>136930</v>
      </c>
      <c r="E22" s="23">
        <f>M22+U22+AC22+AK22+AS22+BA22</f>
        <v>343189</v>
      </c>
      <c r="F22" s="23">
        <f>D22+E22</f>
        <v>480119</v>
      </c>
      <c r="G22" s="23">
        <f>O22+W22+AE22+AM22+AU22+BC22</f>
        <v>0</v>
      </c>
      <c r="H22" s="23">
        <f>P22+X22+AF22+AN22+AV22+BD22</f>
        <v>0</v>
      </c>
      <c r="I22" s="23">
        <f>G22+H22</f>
        <v>0</v>
      </c>
      <c r="J22" s="65" t="s">
        <v>187</v>
      </c>
      <c r="K22" s="69" t="s">
        <v>46</v>
      </c>
      <c r="L22" s="23">
        <v>136930</v>
      </c>
      <c r="M22" s="23">
        <v>343189</v>
      </c>
      <c r="N22" s="23">
        <v>480119</v>
      </c>
      <c r="O22" s="23">
        <v>0</v>
      </c>
      <c r="P22" s="23">
        <v>0</v>
      </c>
      <c r="Q22" s="23">
        <v>0</v>
      </c>
      <c r="R22" s="70"/>
      <c r="S22" s="71"/>
      <c r="T22" s="23"/>
      <c r="U22" s="23"/>
      <c r="V22" s="23"/>
      <c r="W22" s="23"/>
      <c r="X22" s="23"/>
      <c r="Y22" s="23"/>
      <c r="Z22" s="70"/>
      <c r="AA22" s="71"/>
      <c r="AB22" s="23"/>
      <c r="AC22" s="23"/>
      <c r="AD22" s="23"/>
      <c r="AE22" s="23"/>
      <c r="AF22" s="23"/>
      <c r="AG22" s="23"/>
      <c r="AH22" s="70"/>
      <c r="AI22" s="71"/>
      <c r="AJ22" s="23"/>
      <c r="AK22" s="23"/>
      <c r="AL22" s="23"/>
      <c r="AM22" s="23"/>
      <c r="AN22" s="23"/>
      <c r="AO22" s="23"/>
      <c r="AP22" s="70"/>
      <c r="AQ22" s="71"/>
      <c r="AR22" s="23"/>
      <c r="AS22" s="23"/>
      <c r="AT22" s="23"/>
      <c r="AU22" s="23"/>
      <c r="AV22" s="23"/>
      <c r="AW22" s="23"/>
      <c r="AX22" s="70"/>
      <c r="AY22" s="71"/>
      <c r="AZ22" s="23"/>
      <c r="BA22" s="23"/>
      <c r="BB22" s="23"/>
      <c r="BC22" s="23"/>
      <c r="BD22" s="23"/>
      <c r="BE22" s="23"/>
    </row>
    <row r="23" spans="1:57" ht="13.5">
      <c r="A23" s="65" t="s">
        <v>85</v>
      </c>
      <c r="B23" s="65" t="s">
        <v>120</v>
      </c>
      <c r="C23" s="68" t="s">
        <v>121</v>
      </c>
      <c r="D23" s="23"/>
      <c r="E23" s="23"/>
      <c r="F23" s="23"/>
      <c r="G23" s="23"/>
      <c r="H23" s="23"/>
      <c r="I23" s="23"/>
      <c r="J23" s="65"/>
      <c r="K23" s="69"/>
      <c r="L23" s="23"/>
      <c r="M23" s="23"/>
      <c r="N23" s="23"/>
      <c r="O23" s="23"/>
      <c r="P23" s="23"/>
      <c r="Q23" s="23"/>
      <c r="R23" s="70"/>
      <c r="S23" s="71"/>
      <c r="T23" s="23"/>
      <c r="U23" s="23"/>
      <c r="V23" s="23"/>
      <c r="W23" s="23"/>
      <c r="X23" s="23"/>
      <c r="Y23" s="23"/>
      <c r="Z23" s="70"/>
      <c r="AA23" s="71"/>
      <c r="AB23" s="23"/>
      <c r="AC23" s="23"/>
      <c r="AD23" s="23"/>
      <c r="AE23" s="23"/>
      <c r="AF23" s="23"/>
      <c r="AG23" s="23"/>
      <c r="AH23" s="70"/>
      <c r="AI23" s="71"/>
      <c r="AJ23" s="23"/>
      <c r="AK23" s="23"/>
      <c r="AL23" s="23"/>
      <c r="AM23" s="23"/>
      <c r="AN23" s="23"/>
      <c r="AO23" s="23"/>
      <c r="AP23" s="70"/>
      <c r="AQ23" s="71"/>
      <c r="AR23" s="23"/>
      <c r="AS23" s="23"/>
      <c r="AT23" s="23"/>
      <c r="AU23" s="23"/>
      <c r="AV23" s="23"/>
      <c r="AW23" s="23"/>
      <c r="AX23" s="70"/>
      <c r="AY23" s="71"/>
      <c r="AZ23" s="23"/>
      <c r="BA23" s="23"/>
      <c r="BB23" s="23"/>
      <c r="BC23" s="23"/>
      <c r="BD23" s="23"/>
      <c r="BE23" s="23"/>
    </row>
    <row r="24" spans="1:57" ht="13.5">
      <c r="A24" s="65" t="s">
        <v>85</v>
      </c>
      <c r="B24" s="65" t="s">
        <v>122</v>
      </c>
      <c r="C24" s="68" t="s">
        <v>123</v>
      </c>
      <c r="D24" s="23">
        <f>L24+T24+AB24+AJ24+AR24+AZ24</f>
        <v>109497</v>
      </c>
      <c r="E24" s="23">
        <f>M24+U24+AC24+AK24+AS24+BA24</f>
        <v>558803</v>
      </c>
      <c r="F24" s="23">
        <f>D24+E24</f>
        <v>668300</v>
      </c>
      <c r="G24" s="23">
        <f>O24+W24+AE24+AM24+AU24+BC24</f>
        <v>32280</v>
      </c>
      <c r="H24" s="23">
        <f>P24+X24+AF24+AN24+AV24+BD24</f>
        <v>390420</v>
      </c>
      <c r="I24" s="23">
        <f>G24+H24</f>
        <v>422700</v>
      </c>
      <c r="J24" s="65" t="s">
        <v>181</v>
      </c>
      <c r="K24" s="69" t="s">
        <v>48</v>
      </c>
      <c r="L24" s="23">
        <v>109497</v>
      </c>
      <c r="M24" s="23">
        <v>558803</v>
      </c>
      <c r="N24" s="23">
        <v>668300</v>
      </c>
      <c r="O24" s="23">
        <v>0</v>
      </c>
      <c r="P24" s="23">
        <v>0</v>
      </c>
      <c r="Q24" s="23">
        <v>0</v>
      </c>
      <c r="R24" s="70" t="s">
        <v>191</v>
      </c>
      <c r="S24" s="71" t="s">
        <v>49</v>
      </c>
      <c r="T24" s="23">
        <v>0</v>
      </c>
      <c r="U24" s="23">
        <v>0</v>
      </c>
      <c r="V24" s="23">
        <v>0</v>
      </c>
      <c r="W24" s="23">
        <v>32280</v>
      </c>
      <c r="X24" s="23">
        <v>390420</v>
      </c>
      <c r="Y24" s="23">
        <v>422700</v>
      </c>
      <c r="Z24" s="70"/>
      <c r="AA24" s="71"/>
      <c r="AB24" s="23"/>
      <c r="AC24" s="23"/>
      <c r="AD24" s="23"/>
      <c r="AE24" s="23"/>
      <c r="AF24" s="23"/>
      <c r="AG24" s="23"/>
      <c r="AH24" s="70"/>
      <c r="AI24" s="71"/>
      <c r="AJ24" s="23"/>
      <c r="AK24" s="23"/>
      <c r="AL24" s="23"/>
      <c r="AM24" s="23"/>
      <c r="AN24" s="23"/>
      <c r="AO24" s="23"/>
      <c r="AP24" s="70"/>
      <c r="AQ24" s="71"/>
      <c r="AR24" s="23"/>
      <c r="AS24" s="23"/>
      <c r="AT24" s="23"/>
      <c r="AU24" s="23"/>
      <c r="AV24" s="23"/>
      <c r="AW24" s="23"/>
      <c r="AX24" s="70"/>
      <c r="AY24" s="71"/>
      <c r="AZ24" s="23"/>
      <c r="BA24" s="23"/>
      <c r="BB24" s="23"/>
      <c r="BC24" s="23"/>
      <c r="BD24" s="23"/>
      <c r="BE24" s="23"/>
    </row>
    <row r="25" spans="1:57" ht="13.5">
      <c r="A25" s="65" t="s">
        <v>85</v>
      </c>
      <c r="B25" s="65" t="s">
        <v>124</v>
      </c>
      <c r="C25" s="68" t="s">
        <v>125</v>
      </c>
      <c r="D25" s="23">
        <f>L25+T25+AB25+AJ25+AR25+AZ25</f>
        <v>157434</v>
      </c>
      <c r="E25" s="23">
        <f>M25+U25+AC25+AK25+AS25+BA25</f>
        <v>987517</v>
      </c>
      <c r="F25" s="23">
        <f>D25+E25</f>
        <v>1144951</v>
      </c>
      <c r="G25" s="23">
        <f>O25+W25+AE25+AM25+AU25+BC25</f>
        <v>0</v>
      </c>
      <c r="H25" s="23">
        <f>P25+X25+AF25+AN25+AV25+BD25</f>
        <v>285121</v>
      </c>
      <c r="I25" s="23">
        <f>G25+H25</f>
        <v>285121</v>
      </c>
      <c r="J25" s="65" t="s">
        <v>173</v>
      </c>
      <c r="K25" s="69" t="s">
        <v>44</v>
      </c>
      <c r="L25" s="23">
        <v>157434</v>
      </c>
      <c r="M25" s="23">
        <v>987517</v>
      </c>
      <c r="N25" s="23">
        <v>1144951</v>
      </c>
      <c r="O25" s="23">
        <v>0</v>
      </c>
      <c r="P25" s="23">
        <v>285121</v>
      </c>
      <c r="Q25" s="23">
        <v>285121</v>
      </c>
      <c r="R25" s="70"/>
      <c r="S25" s="71"/>
      <c r="T25" s="23"/>
      <c r="U25" s="23"/>
      <c r="V25" s="23"/>
      <c r="W25" s="23"/>
      <c r="X25" s="23"/>
      <c r="Y25" s="23"/>
      <c r="Z25" s="70"/>
      <c r="AA25" s="71"/>
      <c r="AB25" s="23"/>
      <c r="AC25" s="23"/>
      <c r="AD25" s="23"/>
      <c r="AE25" s="23"/>
      <c r="AF25" s="23"/>
      <c r="AG25" s="23"/>
      <c r="AH25" s="70"/>
      <c r="AI25" s="71"/>
      <c r="AJ25" s="23"/>
      <c r="AK25" s="23"/>
      <c r="AL25" s="23"/>
      <c r="AM25" s="23"/>
      <c r="AN25" s="23"/>
      <c r="AO25" s="23"/>
      <c r="AP25" s="70"/>
      <c r="AQ25" s="71"/>
      <c r="AR25" s="23"/>
      <c r="AS25" s="23"/>
      <c r="AT25" s="23"/>
      <c r="AU25" s="23"/>
      <c r="AV25" s="23"/>
      <c r="AW25" s="23"/>
      <c r="AX25" s="70"/>
      <c r="AY25" s="71"/>
      <c r="AZ25" s="23"/>
      <c r="BA25" s="23"/>
      <c r="BB25" s="23"/>
      <c r="BC25" s="23"/>
      <c r="BD25" s="23"/>
      <c r="BE25" s="23"/>
    </row>
    <row r="26" spans="1:57" ht="13.5">
      <c r="A26" s="65" t="s">
        <v>85</v>
      </c>
      <c r="B26" s="65" t="s">
        <v>126</v>
      </c>
      <c r="C26" s="68" t="s">
        <v>127</v>
      </c>
      <c r="D26" s="23"/>
      <c r="E26" s="23"/>
      <c r="F26" s="23"/>
      <c r="G26" s="23"/>
      <c r="H26" s="23"/>
      <c r="I26" s="23"/>
      <c r="J26" s="65"/>
      <c r="K26" s="69"/>
      <c r="L26" s="23"/>
      <c r="M26" s="23"/>
      <c r="N26" s="23"/>
      <c r="O26" s="23"/>
      <c r="P26" s="23"/>
      <c r="Q26" s="23"/>
      <c r="R26" s="70"/>
      <c r="S26" s="71"/>
      <c r="T26" s="23"/>
      <c r="U26" s="23"/>
      <c r="V26" s="23"/>
      <c r="W26" s="23"/>
      <c r="X26" s="23"/>
      <c r="Y26" s="23"/>
      <c r="Z26" s="70"/>
      <c r="AA26" s="71"/>
      <c r="AB26" s="23"/>
      <c r="AC26" s="23"/>
      <c r="AD26" s="23"/>
      <c r="AE26" s="23"/>
      <c r="AF26" s="23"/>
      <c r="AG26" s="23"/>
      <c r="AH26" s="70"/>
      <c r="AI26" s="71"/>
      <c r="AJ26" s="23"/>
      <c r="AK26" s="23"/>
      <c r="AL26" s="23"/>
      <c r="AM26" s="23"/>
      <c r="AN26" s="23"/>
      <c r="AO26" s="23"/>
      <c r="AP26" s="70"/>
      <c r="AQ26" s="71"/>
      <c r="AR26" s="23"/>
      <c r="AS26" s="23"/>
      <c r="AT26" s="23"/>
      <c r="AU26" s="23"/>
      <c r="AV26" s="23"/>
      <c r="AW26" s="23"/>
      <c r="AX26" s="70"/>
      <c r="AY26" s="71"/>
      <c r="AZ26" s="23"/>
      <c r="BA26" s="23"/>
      <c r="BB26" s="23"/>
      <c r="BC26" s="23"/>
      <c r="BD26" s="23"/>
      <c r="BE26" s="23"/>
    </row>
    <row r="27" spans="1:57" ht="13.5">
      <c r="A27" s="65" t="s">
        <v>85</v>
      </c>
      <c r="B27" s="65" t="s">
        <v>128</v>
      </c>
      <c r="C27" s="68" t="s">
        <v>129</v>
      </c>
      <c r="D27" s="23">
        <f>L27+T27+AB27+AJ27+AR27+AZ27</f>
        <v>32131</v>
      </c>
      <c r="E27" s="23">
        <f>M27+U27+AC27+AK27+AS27+BA27</f>
        <v>483104</v>
      </c>
      <c r="F27" s="23">
        <f>D27+E27</f>
        <v>515235</v>
      </c>
      <c r="G27" s="23">
        <f>O27+W27+AE27+AM27+AU27+BC27</f>
        <v>0</v>
      </c>
      <c r="H27" s="23">
        <f>P27+X27+AF27+AN27+AV27+BD27</f>
        <v>217009</v>
      </c>
      <c r="I27" s="23">
        <f>G27+H27</f>
        <v>217009</v>
      </c>
      <c r="J27" s="65" t="s">
        <v>177</v>
      </c>
      <c r="K27" s="69" t="s">
        <v>50</v>
      </c>
      <c r="L27" s="23">
        <v>32131</v>
      </c>
      <c r="M27" s="23">
        <v>483104</v>
      </c>
      <c r="N27" s="23">
        <v>515235</v>
      </c>
      <c r="O27" s="23">
        <v>0</v>
      </c>
      <c r="P27" s="23">
        <v>217009</v>
      </c>
      <c r="Q27" s="23">
        <v>217009</v>
      </c>
      <c r="R27" s="70"/>
      <c r="S27" s="71"/>
      <c r="T27" s="23"/>
      <c r="U27" s="23"/>
      <c r="V27" s="23"/>
      <c r="W27" s="23"/>
      <c r="X27" s="23"/>
      <c r="Y27" s="23"/>
      <c r="Z27" s="70"/>
      <c r="AA27" s="71"/>
      <c r="AB27" s="23"/>
      <c r="AC27" s="23"/>
      <c r="AD27" s="23"/>
      <c r="AE27" s="23"/>
      <c r="AF27" s="23"/>
      <c r="AG27" s="23"/>
      <c r="AH27" s="70"/>
      <c r="AI27" s="71"/>
      <c r="AJ27" s="23"/>
      <c r="AK27" s="23"/>
      <c r="AL27" s="23"/>
      <c r="AM27" s="23"/>
      <c r="AN27" s="23"/>
      <c r="AO27" s="23"/>
      <c r="AP27" s="70"/>
      <c r="AQ27" s="71"/>
      <c r="AR27" s="23"/>
      <c r="AS27" s="23"/>
      <c r="AT27" s="23"/>
      <c r="AU27" s="23"/>
      <c r="AV27" s="23"/>
      <c r="AW27" s="23"/>
      <c r="AX27" s="70"/>
      <c r="AY27" s="71"/>
      <c r="AZ27" s="23"/>
      <c r="BA27" s="23"/>
      <c r="BB27" s="23"/>
      <c r="BC27" s="23"/>
      <c r="BD27" s="23"/>
      <c r="BE27" s="23"/>
    </row>
    <row r="28" spans="1:57" ht="13.5">
      <c r="A28" s="65" t="s">
        <v>85</v>
      </c>
      <c r="B28" s="65" t="s">
        <v>130</v>
      </c>
      <c r="C28" s="68" t="s">
        <v>131</v>
      </c>
      <c r="D28" s="23">
        <f>L28+T28+AB28+AJ28+AR28+AZ28</f>
        <v>42889</v>
      </c>
      <c r="E28" s="23">
        <f>M28+U28+AC28+AK28+AS28+BA28</f>
        <v>644879</v>
      </c>
      <c r="F28" s="23">
        <f>D28+E28</f>
        <v>687768</v>
      </c>
      <c r="G28" s="23">
        <f>O28+W28+AE28+AM28+AU28+BC28</f>
        <v>0</v>
      </c>
      <c r="H28" s="23">
        <f>P28+X28+AF28+AN28+AV28+BD28</f>
        <v>286806</v>
      </c>
      <c r="I28" s="23">
        <f>G28+H28</f>
        <v>286806</v>
      </c>
      <c r="J28" s="65" t="s">
        <v>177</v>
      </c>
      <c r="K28" s="69" t="s">
        <v>50</v>
      </c>
      <c r="L28" s="23">
        <v>42889</v>
      </c>
      <c r="M28" s="23">
        <v>644879</v>
      </c>
      <c r="N28" s="23">
        <v>687768</v>
      </c>
      <c r="O28" s="23">
        <v>0</v>
      </c>
      <c r="P28" s="23">
        <v>286806</v>
      </c>
      <c r="Q28" s="23">
        <v>286806</v>
      </c>
      <c r="R28" s="70"/>
      <c r="S28" s="71"/>
      <c r="T28" s="23"/>
      <c r="U28" s="23"/>
      <c r="V28" s="23"/>
      <c r="W28" s="23"/>
      <c r="X28" s="23"/>
      <c r="Y28" s="23"/>
      <c r="Z28" s="70"/>
      <c r="AA28" s="71"/>
      <c r="AB28" s="23"/>
      <c r="AC28" s="23"/>
      <c r="AD28" s="23"/>
      <c r="AE28" s="23"/>
      <c r="AF28" s="23"/>
      <c r="AG28" s="23"/>
      <c r="AH28" s="70"/>
      <c r="AI28" s="71"/>
      <c r="AJ28" s="23"/>
      <c r="AK28" s="23"/>
      <c r="AL28" s="23"/>
      <c r="AM28" s="23"/>
      <c r="AN28" s="23"/>
      <c r="AO28" s="23"/>
      <c r="AP28" s="70"/>
      <c r="AQ28" s="71"/>
      <c r="AR28" s="23"/>
      <c r="AS28" s="23"/>
      <c r="AT28" s="23"/>
      <c r="AU28" s="23"/>
      <c r="AV28" s="23"/>
      <c r="AW28" s="23"/>
      <c r="AX28" s="70"/>
      <c r="AY28" s="71"/>
      <c r="AZ28" s="23"/>
      <c r="BA28" s="23"/>
      <c r="BB28" s="23"/>
      <c r="BC28" s="23"/>
      <c r="BD28" s="23"/>
      <c r="BE28" s="23"/>
    </row>
    <row r="29" spans="1:57" ht="13.5">
      <c r="A29" s="65" t="s">
        <v>85</v>
      </c>
      <c r="B29" s="65" t="s">
        <v>132</v>
      </c>
      <c r="C29" s="68" t="s">
        <v>133</v>
      </c>
      <c r="D29" s="23"/>
      <c r="E29" s="23"/>
      <c r="F29" s="23"/>
      <c r="G29" s="23"/>
      <c r="H29" s="23"/>
      <c r="I29" s="23"/>
      <c r="J29" s="65"/>
      <c r="K29" s="69"/>
      <c r="L29" s="23"/>
      <c r="M29" s="23"/>
      <c r="N29" s="23"/>
      <c r="O29" s="23"/>
      <c r="P29" s="23"/>
      <c r="Q29" s="23"/>
      <c r="R29" s="70"/>
      <c r="S29" s="71"/>
      <c r="T29" s="23"/>
      <c r="U29" s="23"/>
      <c r="V29" s="23"/>
      <c r="W29" s="23"/>
      <c r="X29" s="23"/>
      <c r="Y29" s="23"/>
      <c r="Z29" s="70"/>
      <c r="AA29" s="71"/>
      <c r="AB29" s="23"/>
      <c r="AC29" s="23"/>
      <c r="AD29" s="23"/>
      <c r="AE29" s="23"/>
      <c r="AF29" s="23"/>
      <c r="AG29" s="23"/>
      <c r="AH29" s="70"/>
      <c r="AI29" s="71"/>
      <c r="AJ29" s="23"/>
      <c r="AK29" s="23"/>
      <c r="AL29" s="23"/>
      <c r="AM29" s="23"/>
      <c r="AN29" s="23"/>
      <c r="AO29" s="23"/>
      <c r="AP29" s="70"/>
      <c r="AQ29" s="71"/>
      <c r="AR29" s="23"/>
      <c r="AS29" s="23"/>
      <c r="AT29" s="23"/>
      <c r="AU29" s="23"/>
      <c r="AV29" s="23"/>
      <c r="AW29" s="23"/>
      <c r="AX29" s="70"/>
      <c r="AY29" s="71"/>
      <c r="AZ29" s="23"/>
      <c r="BA29" s="23"/>
      <c r="BB29" s="23"/>
      <c r="BC29" s="23"/>
      <c r="BD29" s="23"/>
      <c r="BE29" s="23"/>
    </row>
    <row r="30" spans="1:57" ht="13.5">
      <c r="A30" s="65" t="s">
        <v>85</v>
      </c>
      <c r="B30" s="65" t="s">
        <v>134</v>
      </c>
      <c r="C30" s="68" t="s">
        <v>135</v>
      </c>
      <c r="D30" s="23"/>
      <c r="E30" s="23"/>
      <c r="F30" s="23"/>
      <c r="G30" s="23"/>
      <c r="H30" s="23"/>
      <c r="I30" s="23"/>
      <c r="J30" s="65"/>
      <c r="K30" s="69"/>
      <c r="L30" s="23"/>
      <c r="M30" s="23"/>
      <c r="N30" s="23"/>
      <c r="O30" s="23"/>
      <c r="P30" s="23"/>
      <c r="Q30" s="23"/>
      <c r="R30" s="70"/>
      <c r="S30" s="71"/>
      <c r="T30" s="23"/>
      <c r="U30" s="23"/>
      <c r="V30" s="23"/>
      <c r="W30" s="23"/>
      <c r="X30" s="23"/>
      <c r="Y30" s="23"/>
      <c r="Z30" s="70"/>
      <c r="AA30" s="71"/>
      <c r="AB30" s="23"/>
      <c r="AC30" s="23"/>
      <c r="AD30" s="23"/>
      <c r="AE30" s="23"/>
      <c r="AF30" s="23"/>
      <c r="AG30" s="23"/>
      <c r="AH30" s="70"/>
      <c r="AI30" s="71"/>
      <c r="AJ30" s="23"/>
      <c r="AK30" s="23"/>
      <c r="AL30" s="23"/>
      <c r="AM30" s="23"/>
      <c r="AN30" s="23"/>
      <c r="AO30" s="23"/>
      <c r="AP30" s="70"/>
      <c r="AQ30" s="71"/>
      <c r="AR30" s="23"/>
      <c r="AS30" s="23"/>
      <c r="AT30" s="23"/>
      <c r="AU30" s="23"/>
      <c r="AV30" s="23"/>
      <c r="AW30" s="23"/>
      <c r="AX30" s="70"/>
      <c r="AY30" s="71"/>
      <c r="AZ30" s="23"/>
      <c r="BA30" s="23"/>
      <c r="BB30" s="23"/>
      <c r="BC30" s="23"/>
      <c r="BD30" s="23"/>
      <c r="BE30" s="23"/>
    </row>
    <row r="31" spans="1:57" ht="13.5">
      <c r="A31" s="65" t="s">
        <v>85</v>
      </c>
      <c r="B31" s="65" t="s">
        <v>136</v>
      </c>
      <c r="C31" s="68" t="s">
        <v>137</v>
      </c>
      <c r="D31" s="23">
        <f aca="true" t="shared" si="0" ref="D31:E38">L31+T31+AB31+AJ31+AR31+AZ31</f>
        <v>97662</v>
      </c>
      <c r="E31" s="23">
        <f t="shared" si="0"/>
        <v>612582</v>
      </c>
      <c r="F31" s="23">
        <f aca="true" t="shared" si="1" ref="F31:F38">D31+E31</f>
        <v>710244</v>
      </c>
      <c r="G31" s="23">
        <f aca="true" t="shared" si="2" ref="G31:H38">O31+W31+AE31+AM31+AU31+BC31</f>
        <v>0</v>
      </c>
      <c r="H31" s="23">
        <f t="shared" si="2"/>
        <v>171609</v>
      </c>
      <c r="I31" s="23">
        <f aca="true" t="shared" si="3" ref="I31:I38">G31+H31</f>
        <v>171609</v>
      </c>
      <c r="J31" s="65" t="s">
        <v>173</v>
      </c>
      <c r="K31" s="69" t="s">
        <v>44</v>
      </c>
      <c r="L31" s="23">
        <v>97662</v>
      </c>
      <c r="M31" s="23">
        <v>612582</v>
      </c>
      <c r="N31" s="23">
        <v>710244</v>
      </c>
      <c r="O31" s="23">
        <v>0</v>
      </c>
      <c r="P31" s="23">
        <v>171609</v>
      </c>
      <c r="Q31" s="23">
        <v>171609</v>
      </c>
      <c r="R31" s="70"/>
      <c r="S31" s="71"/>
      <c r="T31" s="23"/>
      <c r="U31" s="23"/>
      <c r="V31" s="23"/>
      <c r="W31" s="23"/>
      <c r="X31" s="23"/>
      <c r="Y31" s="23"/>
      <c r="Z31" s="70"/>
      <c r="AA31" s="71"/>
      <c r="AB31" s="23"/>
      <c r="AC31" s="23"/>
      <c r="AD31" s="23"/>
      <c r="AE31" s="23"/>
      <c r="AF31" s="23"/>
      <c r="AG31" s="23"/>
      <c r="AH31" s="70"/>
      <c r="AI31" s="71"/>
      <c r="AJ31" s="23"/>
      <c r="AK31" s="23"/>
      <c r="AL31" s="23"/>
      <c r="AM31" s="23"/>
      <c r="AN31" s="23"/>
      <c r="AO31" s="23"/>
      <c r="AP31" s="70"/>
      <c r="AQ31" s="71"/>
      <c r="AR31" s="23"/>
      <c r="AS31" s="23"/>
      <c r="AT31" s="23"/>
      <c r="AU31" s="23"/>
      <c r="AV31" s="23"/>
      <c r="AW31" s="23"/>
      <c r="AX31" s="70"/>
      <c r="AY31" s="71"/>
      <c r="AZ31" s="23"/>
      <c r="BA31" s="23"/>
      <c r="BB31" s="23"/>
      <c r="BC31" s="23"/>
      <c r="BD31" s="23"/>
      <c r="BE31" s="23"/>
    </row>
    <row r="32" spans="1:57" ht="13.5">
      <c r="A32" s="65" t="s">
        <v>85</v>
      </c>
      <c r="B32" s="65" t="s">
        <v>138</v>
      </c>
      <c r="C32" s="68" t="s">
        <v>139</v>
      </c>
      <c r="D32" s="23">
        <f t="shared" si="0"/>
        <v>31159</v>
      </c>
      <c r="E32" s="23">
        <f t="shared" si="0"/>
        <v>468492</v>
      </c>
      <c r="F32" s="23">
        <f t="shared" si="1"/>
        <v>499651</v>
      </c>
      <c r="G32" s="23">
        <f t="shared" si="2"/>
        <v>0</v>
      </c>
      <c r="H32" s="23">
        <f t="shared" si="2"/>
        <v>168543</v>
      </c>
      <c r="I32" s="23">
        <f t="shared" si="3"/>
        <v>168543</v>
      </c>
      <c r="J32" s="65" t="s">
        <v>177</v>
      </c>
      <c r="K32" s="69" t="s">
        <v>50</v>
      </c>
      <c r="L32" s="23">
        <v>31159</v>
      </c>
      <c r="M32" s="23">
        <v>468492</v>
      </c>
      <c r="N32" s="23">
        <v>499651</v>
      </c>
      <c r="O32" s="23">
        <v>0</v>
      </c>
      <c r="P32" s="23">
        <v>168543</v>
      </c>
      <c r="Q32" s="23">
        <v>168543</v>
      </c>
      <c r="R32" s="70"/>
      <c r="S32" s="71"/>
      <c r="T32" s="23"/>
      <c r="U32" s="23"/>
      <c r="V32" s="23"/>
      <c r="W32" s="23"/>
      <c r="X32" s="23"/>
      <c r="Y32" s="23"/>
      <c r="Z32" s="70"/>
      <c r="AA32" s="71"/>
      <c r="AB32" s="23"/>
      <c r="AC32" s="23"/>
      <c r="AD32" s="23"/>
      <c r="AE32" s="23"/>
      <c r="AF32" s="23"/>
      <c r="AG32" s="23"/>
      <c r="AH32" s="70"/>
      <c r="AI32" s="71"/>
      <c r="AJ32" s="23"/>
      <c r="AK32" s="23"/>
      <c r="AL32" s="23"/>
      <c r="AM32" s="23"/>
      <c r="AN32" s="23"/>
      <c r="AO32" s="23"/>
      <c r="AP32" s="70"/>
      <c r="AQ32" s="71"/>
      <c r="AR32" s="23"/>
      <c r="AS32" s="23"/>
      <c r="AT32" s="23"/>
      <c r="AU32" s="23"/>
      <c r="AV32" s="23"/>
      <c r="AW32" s="23"/>
      <c r="AX32" s="70"/>
      <c r="AY32" s="71"/>
      <c r="AZ32" s="23"/>
      <c r="BA32" s="23"/>
      <c r="BB32" s="23"/>
      <c r="BC32" s="23"/>
      <c r="BD32" s="23"/>
      <c r="BE32" s="23"/>
    </row>
    <row r="33" spans="1:57" ht="13.5">
      <c r="A33" s="65" t="s">
        <v>85</v>
      </c>
      <c r="B33" s="65" t="s">
        <v>140</v>
      </c>
      <c r="C33" s="68" t="s">
        <v>141</v>
      </c>
      <c r="D33" s="23">
        <f t="shared" si="0"/>
        <v>367613</v>
      </c>
      <c r="E33" s="23">
        <f t="shared" si="0"/>
        <v>2532575</v>
      </c>
      <c r="F33" s="23">
        <f t="shared" si="1"/>
        <v>2900188</v>
      </c>
      <c r="G33" s="23">
        <f t="shared" si="2"/>
        <v>66438</v>
      </c>
      <c r="H33" s="23">
        <f t="shared" si="2"/>
        <v>760080</v>
      </c>
      <c r="I33" s="23">
        <f t="shared" si="3"/>
        <v>826518</v>
      </c>
      <c r="J33" s="65" t="s">
        <v>181</v>
      </c>
      <c r="K33" s="69" t="s">
        <v>48</v>
      </c>
      <c r="L33" s="23">
        <v>367613</v>
      </c>
      <c r="M33" s="23">
        <v>2532575</v>
      </c>
      <c r="N33" s="23">
        <v>2900188</v>
      </c>
      <c r="O33" s="23">
        <v>0</v>
      </c>
      <c r="P33" s="23">
        <v>0</v>
      </c>
      <c r="Q33" s="23">
        <v>0</v>
      </c>
      <c r="R33" s="70" t="s">
        <v>191</v>
      </c>
      <c r="S33" s="71" t="s">
        <v>49</v>
      </c>
      <c r="T33" s="23">
        <v>0</v>
      </c>
      <c r="U33" s="23">
        <v>0</v>
      </c>
      <c r="V33" s="23">
        <v>0</v>
      </c>
      <c r="W33" s="23">
        <v>66438</v>
      </c>
      <c r="X33" s="23">
        <v>760080</v>
      </c>
      <c r="Y33" s="23">
        <v>826518</v>
      </c>
      <c r="Z33" s="70"/>
      <c r="AA33" s="71"/>
      <c r="AB33" s="23"/>
      <c r="AC33" s="23"/>
      <c r="AD33" s="23"/>
      <c r="AE33" s="23"/>
      <c r="AF33" s="23"/>
      <c r="AG33" s="23"/>
      <c r="AH33" s="70"/>
      <c r="AI33" s="71"/>
      <c r="AJ33" s="23"/>
      <c r="AK33" s="23"/>
      <c r="AL33" s="23"/>
      <c r="AM33" s="23"/>
      <c r="AN33" s="23"/>
      <c r="AO33" s="23"/>
      <c r="AP33" s="70"/>
      <c r="AQ33" s="71"/>
      <c r="AR33" s="23"/>
      <c r="AS33" s="23"/>
      <c r="AT33" s="23"/>
      <c r="AU33" s="23"/>
      <c r="AV33" s="23"/>
      <c r="AW33" s="23"/>
      <c r="AX33" s="70"/>
      <c r="AY33" s="71"/>
      <c r="AZ33" s="23"/>
      <c r="BA33" s="23"/>
      <c r="BB33" s="23"/>
      <c r="BC33" s="23"/>
      <c r="BD33" s="23"/>
      <c r="BE33" s="23"/>
    </row>
    <row r="34" spans="1:57" ht="13.5">
      <c r="A34" s="65" t="s">
        <v>85</v>
      </c>
      <c r="B34" s="65" t="s">
        <v>142</v>
      </c>
      <c r="C34" s="68" t="s">
        <v>143</v>
      </c>
      <c r="D34" s="23">
        <f t="shared" si="0"/>
        <v>36886</v>
      </c>
      <c r="E34" s="23">
        <f t="shared" si="0"/>
        <v>352581</v>
      </c>
      <c r="F34" s="23">
        <f t="shared" si="1"/>
        <v>389467</v>
      </c>
      <c r="G34" s="23">
        <f t="shared" si="2"/>
        <v>0</v>
      </c>
      <c r="H34" s="23">
        <f t="shared" si="2"/>
        <v>0</v>
      </c>
      <c r="I34" s="23">
        <f t="shared" si="3"/>
        <v>0</v>
      </c>
      <c r="J34" s="65" t="s">
        <v>189</v>
      </c>
      <c r="K34" s="69" t="s">
        <v>51</v>
      </c>
      <c r="L34" s="23">
        <v>36886</v>
      </c>
      <c r="M34" s="23">
        <v>352581</v>
      </c>
      <c r="N34" s="23">
        <v>389467</v>
      </c>
      <c r="O34" s="23">
        <v>0</v>
      </c>
      <c r="P34" s="23">
        <v>0</v>
      </c>
      <c r="Q34" s="23">
        <v>0</v>
      </c>
      <c r="R34" s="70"/>
      <c r="S34" s="71"/>
      <c r="T34" s="23"/>
      <c r="U34" s="23"/>
      <c r="V34" s="23"/>
      <c r="W34" s="23"/>
      <c r="X34" s="23"/>
      <c r="Y34" s="23"/>
      <c r="Z34" s="70"/>
      <c r="AA34" s="71"/>
      <c r="AB34" s="23"/>
      <c r="AC34" s="23"/>
      <c r="AD34" s="23"/>
      <c r="AE34" s="23"/>
      <c r="AF34" s="23"/>
      <c r="AG34" s="23"/>
      <c r="AH34" s="70"/>
      <c r="AI34" s="71"/>
      <c r="AJ34" s="23"/>
      <c r="AK34" s="23"/>
      <c r="AL34" s="23"/>
      <c r="AM34" s="23"/>
      <c r="AN34" s="23"/>
      <c r="AO34" s="23"/>
      <c r="AP34" s="70"/>
      <c r="AQ34" s="71"/>
      <c r="AR34" s="23"/>
      <c r="AS34" s="23"/>
      <c r="AT34" s="23"/>
      <c r="AU34" s="23"/>
      <c r="AV34" s="23"/>
      <c r="AW34" s="23"/>
      <c r="AX34" s="70"/>
      <c r="AY34" s="71"/>
      <c r="AZ34" s="23"/>
      <c r="BA34" s="23"/>
      <c r="BB34" s="23"/>
      <c r="BC34" s="23"/>
      <c r="BD34" s="23"/>
      <c r="BE34" s="23"/>
    </row>
    <row r="35" spans="1:57" ht="13.5">
      <c r="A35" s="65" t="s">
        <v>85</v>
      </c>
      <c r="B35" s="65" t="s">
        <v>144</v>
      </c>
      <c r="C35" s="68" t="s">
        <v>145</v>
      </c>
      <c r="D35" s="23">
        <f t="shared" si="0"/>
        <v>0</v>
      </c>
      <c r="E35" s="23">
        <f t="shared" si="0"/>
        <v>397969</v>
      </c>
      <c r="F35" s="23">
        <f t="shared" si="1"/>
        <v>397969</v>
      </c>
      <c r="G35" s="23">
        <f t="shared" si="2"/>
        <v>0</v>
      </c>
      <c r="H35" s="23">
        <f t="shared" si="2"/>
        <v>0</v>
      </c>
      <c r="I35" s="23">
        <f t="shared" si="3"/>
        <v>0</v>
      </c>
      <c r="J35" s="65" t="s">
        <v>183</v>
      </c>
      <c r="K35" s="69" t="s">
        <v>52</v>
      </c>
      <c r="L35" s="23">
        <v>0</v>
      </c>
      <c r="M35" s="23">
        <v>397969</v>
      </c>
      <c r="N35" s="23">
        <v>397969</v>
      </c>
      <c r="O35" s="23">
        <v>0</v>
      </c>
      <c r="P35" s="23">
        <v>0</v>
      </c>
      <c r="Q35" s="23">
        <v>0</v>
      </c>
      <c r="R35" s="70"/>
      <c r="S35" s="71"/>
      <c r="T35" s="23"/>
      <c r="U35" s="23"/>
      <c r="V35" s="23"/>
      <c r="W35" s="23"/>
      <c r="X35" s="23"/>
      <c r="Y35" s="23"/>
      <c r="Z35" s="70"/>
      <c r="AA35" s="71"/>
      <c r="AB35" s="23"/>
      <c r="AC35" s="23"/>
      <c r="AD35" s="23"/>
      <c r="AE35" s="23"/>
      <c r="AF35" s="23"/>
      <c r="AG35" s="23"/>
      <c r="AH35" s="70"/>
      <c r="AI35" s="71"/>
      <c r="AJ35" s="23"/>
      <c r="AK35" s="23"/>
      <c r="AL35" s="23"/>
      <c r="AM35" s="23"/>
      <c r="AN35" s="23"/>
      <c r="AO35" s="23"/>
      <c r="AP35" s="70"/>
      <c r="AQ35" s="71"/>
      <c r="AR35" s="23"/>
      <c r="AS35" s="23"/>
      <c r="AT35" s="23"/>
      <c r="AU35" s="23"/>
      <c r="AV35" s="23"/>
      <c r="AW35" s="23"/>
      <c r="AX35" s="70"/>
      <c r="AY35" s="71"/>
      <c r="AZ35" s="23"/>
      <c r="BA35" s="23"/>
      <c r="BB35" s="23"/>
      <c r="BC35" s="23"/>
      <c r="BD35" s="23"/>
      <c r="BE35" s="23"/>
    </row>
    <row r="36" spans="1:57" ht="13.5">
      <c r="A36" s="65" t="s">
        <v>85</v>
      </c>
      <c r="B36" s="65" t="s">
        <v>146</v>
      </c>
      <c r="C36" s="68" t="s">
        <v>147</v>
      </c>
      <c r="D36" s="23">
        <f t="shared" si="0"/>
        <v>0</v>
      </c>
      <c r="E36" s="23">
        <f t="shared" si="0"/>
        <v>468028</v>
      </c>
      <c r="F36" s="23">
        <f t="shared" si="1"/>
        <v>468028</v>
      </c>
      <c r="G36" s="23">
        <f t="shared" si="2"/>
        <v>0</v>
      </c>
      <c r="H36" s="23">
        <f t="shared" si="2"/>
        <v>0</v>
      </c>
      <c r="I36" s="23">
        <f t="shared" si="3"/>
        <v>0</v>
      </c>
      <c r="J36" s="65" t="s">
        <v>183</v>
      </c>
      <c r="K36" s="69" t="s">
        <v>52</v>
      </c>
      <c r="L36" s="23">
        <v>0</v>
      </c>
      <c r="M36" s="23">
        <v>468028</v>
      </c>
      <c r="N36" s="23">
        <v>468028</v>
      </c>
      <c r="O36" s="23">
        <v>0</v>
      </c>
      <c r="P36" s="23">
        <v>0</v>
      </c>
      <c r="Q36" s="23">
        <v>0</v>
      </c>
      <c r="R36" s="70"/>
      <c r="S36" s="71"/>
      <c r="T36" s="23"/>
      <c r="U36" s="23"/>
      <c r="V36" s="23"/>
      <c r="W36" s="23"/>
      <c r="X36" s="23"/>
      <c r="Y36" s="23"/>
      <c r="Z36" s="70"/>
      <c r="AA36" s="71"/>
      <c r="AB36" s="23"/>
      <c r="AC36" s="23"/>
      <c r="AD36" s="23"/>
      <c r="AE36" s="23"/>
      <c r="AF36" s="23"/>
      <c r="AG36" s="23"/>
      <c r="AH36" s="70"/>
      <c r="AI36" s="71"/>
      <c r="AJ36" s="23"/>
      <c r="AK36" s="23"/>
      <c r="AL36" s="23"/>
      <c r="AM36" s="23"/>
      <c r="AN36" s="23"/>
      <c r="AO36" s="23"/>
      <c r="AP36" s="70"/>
      <c r="AQ36" s="71"/>
      <c r="AR36" s="23"/>
      <c r="AS36" s="23"/>
      <c r="AT36" s="23"/>
      <c r="AU36" s="23"/>
      <c r="AV36" s="23"/>
      <c r="AW36" s="23"/>
      <c r="AX36" s="70"/>
      <c r="AY36" s="71"/>
      <c r="AZ36" s="23"/>
      <c r="BA36" s="23"/>
      <c r="BB36" s="23"/>
      <c r="BC36" s="23"/>
      <c r="BD36" s="23"/>
      <c r="BE36" s="23"/>
    </row>
    <row r="37" spans="1:57" ht="13.5">
      <c r="A37" s="65" t="s">
        <v>85</v>
      </c>
      <c r="B37" s="65" t="s">
        <v>148</v>
      </c>
      <c r="C37" s="68" t="s">
        <v>149</v>
      </c>
      <c r="D37" s="23">
        <f t="shared" si="0"/>
        <v>77860</v>
      </c>
      <c r="E37" s="23">
        <f t="shared" si="0"/>
        <v>195142</v>
      </c>
      <c r="F37" s="23">
        <f t="shared" si="1"/>
        <v>273002</v>
      </c>
      <c r="G37" s="23">
        <f t="shared" si="2"/>
        <v>0</v>
      </c>
      <c r="H37" s="23">
        <f t="shared" si="2"/>
        <v>36204</v>
      </c>
      <c r="I37" s="23">
        <f t="shared" si="3"/>
        <v>36204</v>
      </c>
      <c r="J37" s="65" t="s">
        <v>187</v>
      </c>
      <c r="K37" s="69" t="s">
        <v>53</v>
      </c>
      <c r="L37" s="23">
        <v>77860</v>
      </c>
      <c r="M37" s="23">
        <v>195142</v>
      </c>
      <c r="N37" s="23">
        <v>273002</v>
      </c>
      <c r="O37" s="23">
        <v>0</v>
      </c>
      <c r="P37" s="23">
        <v>0</v>
      </c>
      <c r="Q37" s="23">
        <v>0</v>
      </c>
      <c r="R37" s="70" t="s">
        <v>175</v>
      </c>
      <c r="S37" s="71" t="s">
        <v>47</v>
      </c>
      <c r="T37" s="23">
        <v>0</v>
      </c>
      <c r="U37" s="23">
        <v>0</v>
      </c>
      <c r="V37" s="23">
        <v>0</v>
      </c>
      <c r="W37" s="23">
        <v>0</v>
      </c>
      <c r="X37" s="23">
        <v>36204</v>
      </c>
      <c r="Y37" s="23">
        <v>36204</v>
      </c>
      <c r="Z37" s="70"/>
      <c r="AA37" s="71"/>
      <c r="AB37" s="23"/>
      <c r="AC37" s="23"/>
      <c r="AD37" s="23"/>
      <c r="AE37" s="23"/>
      <c r="AF37" s="23"/>
      <c r="AG37" s="23"/>
      <c r="AH37" s="70"/>
      <c r="AI37" s="71"/>
      <c r="AJ37" s="23"/>
      <c r="AK37" s="23"/>
      <c r="AL37" s="23"/>
      <c r="AM37" s="23"/>
      <c r="AN37" s="23"/>
      <c r="AO37" s="23"/>
      <c r="AP37" s="70"/>
      <c r="AQ37" s="71"/>
      <c r="AR37" s="23"/>
      <c r="AS37" s="23"/>
      <c r="AT37" s="23"/>
      <c r="AU37" s="23"/>
      <c r="AV37" s="23"/>
      <c r="AW37" s="23"/>
      <c r="AX37" s="70"/>
      <c r="AY37" s="71"/>
      <c r="AZ37" s="23"/>
      <c r="BA37" s="23"/>
      <c r="BB37" s="23"/>
      <c r="BC37" s="23"/>
      <c r="BD37" s="23"/>
      <c r="BE37" s="23"/>
    </row>
    <row r="38" spans="1:57" ht="13.5">
      <c r="A38" s="65" t="s">
        <v>85</v>
      </c>
      <c r="B38" s="65" t="s">
        <v>150</v>
      </c>
      <c r="C38" s="68" t="s">
        <v>151</v>
      </c>
      <c r="D38" s="23">
        <f t="shared" si="0"/>
        <v>57348</v>
      </c>
      <c r="E38" s="23">
        <f t="shared" si="0"/>
        <v>328918</v>
      </c>
      <c r="F38" s="23">
        <f t="shared" si="1"/>
        <v>386266</v>
      </c>
      <c r="G38" s="23">
        <f t="shared" si="2"/>
        <v>0</v>
      </c>
      <c r="H38" s="23">
        <f t="shared" si="2"/>
        <v>0</v>
      </c>
      <c r="I38" s="23">
        <f t="shared" si="3"/>
        <v>0</v>
      </c>
      <c r="J38" s="65" t="s">
        <v>189</v>
      </c>
      <c r="K38" s="69" t="s">
        <v>51</v>
      </c>
      <c r="L38" s="23">
        <v>57348</v>
      </c>
      <c r="M38" s="23">
        <v>328918</v>
      </c>
      <c r="N38" s="23">
        <v>386266</v>
      </c>
      <c r="O38" s="23">
        <v>0</v>
      </c>
      <c r="P38" s="23">
        <v>0</v>
      </c>
      <c r="Q38" s="23">
        <v>0</v>
      </c>
      <c r="R38" s="70"/>
      <c r="S38" s="71"/>
      <c r="T38" s="23"/>
      <c r="U38" s="23"/>
      <c r="V38" s="23"/>
      <c r="W38" s="23"/>
      <c r="X38" s="23"/>
      <c r="Y38" s="23"/>
      <c r="Z38" s="70"/>
      <c r="AA38" s="71"/>
      <c r="AB38" s="23"/>
      <c r="AC38" s="23"/>
      <c r="AD38" s="23"/>
      <c r="AE38" s="23"/>
      <c r="AF38" s="23"/>
      <c r="AG38" s="23"/>
      <c r="AH38" s="70"/>
      <c r="AI38" s="71"/>
      <c r="AJ38" s="23"/>
      <c r="AK38" s="23"/>
      <c r="AL38" s="23"/>
      <c r="AM38" s="23"/>
      <c r="AN38" s="23"/>
      <c r="AO38" s="23"/>
      <c r="AP38" s="70"/>
      <c r="AQ38" s="71"/>
      <c r="AR38" s="23"/>
      <c r="AS38" s="23"/>
      <c r="AT38" s="23"/>
      <c r="AU38" s="23"/>
      <c r="AV38" s="23"/>
      <c r="AW38" s="23"/>
      <c r="AX38" s="70"/>
      <c r="AY38" s="71"/>
      <c r="AZ38" s="23"/>
      <c r="BA38" s="23"/>
      <c r="BB38" s="23"/>
      <c r="BC38" s="23"/>
      <c r="BD38" s="23"/>
      <c r="BE38" s="23"/>
    </row>
    <row r="39" spans="1:57" ht="13.5">
      <c r="A39" s="65" t="s">
        <v>85</v>
      </c>
      <c r="B39" s="65" t="s">
        <v>152</v>
      </c>
      <c r="C39" s="68" t="s">
        <v>153</v>
      </c>
      <c r="D39" s="23"/>
      <c r="E39" s="23"/>
      <c r="F39" s="23"/>
      <c r="G39" s="23"/>
      <c r="H39" s="23"/>
      <c r="I39" s="23"/>
      <c r="J39" s="65"/>
      <c r="K39" s="69"/>
      <c r="L39" s="23"/>
      <c r="M39" s="23"/>
      <c r="N39" s="23"/>
      <c r="O39" s="23"/>
      <c r="P39" s="23"/>
      <c r="Q39" s="23"/>
      <c r="R39" s="70"/>
      <c r="S39" s="71"/>
      <c r="T39" s="23"/>
      <c r="U39" s="23"/>
      <c r="V39" s="23"/>
      <c r="W39" s="23"/>
      <c r="X39" s="23"/>
      <c r="Y39" s="23"/>
      <c r="Z39" s="70"/>
      <c r="AA39" s="71"/>
      <c r="AB39" s="23"/>
      <c r="AC39" s="23"/>
      <c r="AD39" s="23"/>
      <c r="AE39" s="23"/>
      <c r="AF39" s="23"/>
      <c r="AG39" s="23"/>
      <c r="AH39" s="70"/>
      <c r="AI39" s="71"/>
      <c r="AJ39" s="23"/>
      <c r="AK39" s="23"/>
      <c r="AL39" s="23"/>
      <c r="AM39" s="23"/>
      <c r="AN39" s="23"/>
      <c r="AO39" s="23"/>
      <c r="AP39" s="70"/>
      <c r="AQ39" s="71"/>
      <c r="AR39" s="23"/>
      <c r="AS39" s="23"/>
      <c r="AT39" s="23"/>
      <c r="AU39" s="23"/>
      <c r="AV39" s="23"/>
      <c r="AW39" s="23"/>
      <c r="AX39" s="70"/>
      <c r="AY39" s="71"/>
      <c r="AZ39" s="23"/>
      <c r="BA39" s="23"/>
      <c r="BB39" s="23"/>
      <c r="BC39" s="23"/>
      <c r="BD39" s="23"/>
      <c r="BE39" s="23"/>
    </row>
    <row r="40" spans="1:57" ht="13.5">
      <c r="A40" s="65" t="s">
        <v>85</v>
      </c>
      <c r="B40" s="65" t="s">
        <v>154</v>
      </c>
      <c r="C40" s="68" t="s">
        <v>155</v>
      </c>
      <c r="D40" s="23">
        <f>L40+T40+AB40+AJ40+AR40+AZ40</f>
        <v>220653</v>
      </c>
      <c r="E40" s="23">
        <f>M40+U40+AC40+AK40+AS40+BA40</f>
        <v>260123</v>
      </c>
      <c r="F40" s="23">
        <f>D40+E40</f>
        <v>480776</v>
      </c>
      <c r="G40" s="23">
        <f>O40+W40+AE40+AM40+AU40+BC40</f>
        <v>0</v>
      </c>
      <c r="H40" s="23">
        <f>P40+X40+AF40+AN40+AV40+BD40</f>
        <v>0</v>
      </c>
      <c r="I40" s="23">
        <f>G40+H40</f>
        <v>0</v>
      </c>
      <c r="J40" s="65" t="s">
        <v>193</v>
      </c>
      <c r="K40" s="69" t="s">
        <v>54</v>
      </c>
      <c r="L40" s="23">
        <v>220653</v>
      </c>
      <c r="M40" s="23">
        <v>260123</v>
      </c>
      <c r="N40" s="23">
        <v>480776</v>
      </c>
      <c r="O40" s="23">
        <v>0</v>
      </c>
      <c r="P40" s="23">
        <v>0</v>
      </c>
      <c r="Q40" s="23">
        <v>0</v>
      </c>
      <c r="R40" s="70"/>
      <c r="S40" s="71"/>
      <c r="T40" s="23"/>
      <c r="U40" s="23"/>
      <c r="V40" s="23"/>
      <c r="W40" s="23"/>
      <c r="X40" s="23"/>
      <c r="Y40" s="23"/>
      <c r="Z40" s="70"/>
      <c r="AA40" s="71"/>
      <c r="AB40" s="23"/>
      <c r="AC40" s="23"/>
      <c r="AD40" s="23"/>
      <c r="AE40" s="23"/>
      <c r="AF40" s="23"/>
      <c r="AG40" s="23"/>
      <c r="AH40" s="70"/>
      <c r="AI40" s="71"/>
      <c r="AJ40" s="23"/>
      <c r="AK40" s="23"/>
      <c r="AL40" s="23"/>
      <c r="AM40" s="23"/>
      <c r="AN40" s="23"/>
      <c r="AO40" s="23"/>
      <c r="AP40" s="70"/>
      <c r="AQ40" s="71"/>
      <c r="AR40" s="23"/>
      <c r="AS40" s="23"/>
      <c r="AT40" s="23"/>
      <c r="AU40" s="23"/>
      <c r="AV40" s="23"/>
      <c r="AW40" s="23"/>
      <c r="AX40" s="70"/>
      <c r="AY40" s="71"/>
      <c r="AZ40" s="23"/>
      <c r="BA40" s="23"/>
      <c r="BB40" s="23"/>
      <c r="BC40" s="23"/>
      <c r="BD40" s="23"/>
      <c r="BE40" s="23"/>
    </row>
    <row r="41" spans="1:57" ht="13.5">
      <c r="A41" s="65" t="s">
        <v>85</v>
      </c>
      <c r="B41" s="65" t="s">
        <v>156</v>
      </c>
      <c r="C41" s="68" t="s">
        <v>157</v>
      </c>
      <c r="D41" s="23">
        <f>L41+T41+AB41+AJ41+AR41+AZ41</f>
        <v>85792</v>
      </c>
      <c r="E41" s="23">
        <f>M41+U41+AC41+AK41+AS41+BA41</f>
        <v>131857</v>
      </c>
      <c r="F41" s="23">
        <f>D41+E41</f>
        <v>217649</v>
      </c>
      <c r="G41" s="23">
        <f>O41+W41+AE41+AM41+AU41+BC41</f>
        <v>0</v>
      </c>
      <c r="H41" s="23">
        <f>P41+X41+AF41+AN41+AV41+BD41</f>
        <v>0</v>
      </c>
      <c r="I41" s="23">
        <f>G41+H41</f>
        <v>0</v>
      </c>
      <c r="J41" s="65" t="s">
        <v>193</v>
      </c>
      <c r="K41" s="69" t="s">
        <v>55</v>
      </c>
      <c r="L41" s="23">
        <v>85792</v>
      </c>
      <c r="M41" s="23">
        <v>131857</v>
      </c>
      <c r="N41" s="23">
        <v>217649</v>
      </c>
      <c r="O41" s="23">
        <v>0</v>
      </c>
      <c r="P41" s="23">
        <v>0</v>
      </c>
      <c r="Q41" s="23">
        <v>0</v>
      </c>
      <c r="R41" s="70"/>
      <c r="S41" s="71"/>
      <c r="T41" s="23"/>
      <c r="U41" s="23"/>
      <c r="V41" s="23"/>
      <c r="W41" s="23"/>
      <c r="X41" s="23"/>
      <c r="Y41" s="23"/>
      <c r="Z41" s="70"/>
      <c r="AA41" s="71"/>
      <c r="AB41" s="23"/>
      <c r="AC41" s="23"/>
      <c r="AD41" s="23"/>
      <c r="AE41" s="23"/>
      <c r="AF41" s="23"/>
      <c r="AG41" s="23"/>
      <c r="AH41" s="70"/>
      <c r="AI41" s="71"/>
      <c r="AJ41" s="23"/>
      <c r="AK41" s="23"/>
      <c r="AL41" s="23"/>
      <c r="AM41" s="23"/>
      <c r="AN41" s="23"/>
      <c r="AO41" s="23"/>
      <c r="AP41" s="70"/>
      <c r="AQ41" s="71"/>
      <c r="AR41" s="23"/>
      <c r="AS41" s="23"/>
      <c r="AT41" s="23"/>
      <c r="AU41" s="23"/>
      <c r="AV41" s="23"/>
      <c r="AW41" s="23"/>
      <c r="AX41" s="70"/>
      <c r="AY41" s="71"/>
      <c r="AZ41" s="23"/>
      <c r="BA41" s="23"/>
      <c r="BB41" s="23"/>
      <c r="BC41" s="23"/>
      <c r="BD41" s="23"/>
      <c r="BE41" s="23"/>
    </row>
    <row r="42" spans="1:57" ht="13.5">
      <c r="A42" s="65" t="s">
        <v>85</v>
      </c>
      <c r="B42" s="65" t="s">
        <v>158</v>
      </c>
      <c r="C42" s="68" t="s">
        <v>159</v>
      </c>
      <c r="D42" s="23"/>
      <c r="E42" s="23"/>
      <c r="F42" s="23"/>
      <c r="G42" s="23"/>
      <c r="H42" s="23"/>
      <c r="I42" s="23"/>
      <c r="J42" s="65"/>
      <c r="K42" s="69"/>
      <c r="L42" s="23"/>
      <c r="M42" s="23"/>
      <c r="N42" s="23"/>
      <c r="O42" s="23"/>
      <c r="P42" s="23"/>
      <c r="Q42" s="23"/>
      <c r="R42" s="70"/>
      <c r="S42" s="71"/>
      <c r="T42" s="23"/>
      <c r="U42" s="23"/>
      <c r="V42" s="23"/>
      <c r="W42" s="23"/>
      <c r="X42" s="23"/>
      <c r="Y42" s="23"/>
      <c r="Z42" s="70"/>
      <c r="AA42" s="71"/>
      <c r="AB42" s="23"/>
      <c r="AC42" s="23"/>
      <c r="AD42" s="23"/>
      <c r="AE42" s="23"/>
      <c r="AF42" s="23"/>
      <c r="AG42" s="23"/>
      <c r="AH42" s="70"/>
      <c r="AI42" s="71"/>
      <c r="AJ42" s="23"/>
      <c r="AK42" s="23"/>
      <c r="AL42" s="23"/>
      <c r="AM42" s="23"/>
      <c r="AN42" s="23"/>
      <c r="AO42" s="23"/>
      <c r="AP42" s="70"/>
      <c r="AQ42" s="71"/>
      <c r="AR42" s="23"/>
      <c r="AS42" s="23"/>
      <c r="AT42" s="23"/>
      <c r="AU42" s="23"/>
      <c r="AV42" s="23"/>
      <c r="AW42" s="23"/>
      <c r="AX42" s="70"/>
      <c r="AY42" s="71"/>
      <c r="AZ42" s="23"/>
      <c r="BA42" s="23"/>
      <c r="BB42" s="23"/>
      <c r="BC42" s="23"/>
      <c r="BD42" s="23"/>
      <c r="BE42" s="23"/>
    </row>
    <row r="43" spans="1:57" ht="13.5">
      <c r="A43" s="65" t="s">
        <v>85</v>
      </c>
      <c r="B43" s="65" t="s">
        <v>160</v>
      </c>
      <c r="C43" s="68" t="s">
        <v>161</v>
      </c>
      <c r="D43" s="23"/>
      <c r="E43" s="23"/>
      <c r="F43" s="23"/>
      <c r="G43" s="23"/>
      <c r="H43" s="23"/>
      <c r="I43" s="23"/>
      <c r="J43" s="65"/>
      <c r="K43" s="69"/>
      <c r="L43" s="23"/>
      <c r="M43" s="23"/>
      <c r="N43" s="23"/>
      <c r="O43" s="23"/>
      <c r="P43" s="23"/>
      <c r="Q43" s="23"/>
      <c r="R43" s="70"/>
      <c r="S43" s="71"/>
      <c r="T43" s="23"/>
      <c r="U43" s="23"/>
      <c r="V43" s="23"/>
      <c r="W43" s="23"/>
      <c r="X43" s="23"/>
      <c r="Y43" s="23"/>
      <c r="Z43" s="70"/>
      <c r="AA43" s="71"/>
      <c r="AB43" s="23"/>
      <c r="AC43" s="23"/>
      <c r="AD43" s="23"/>
      <c r="AE43" s="23"/>
      <c r="AF43" s="23"/>
      <c r="AG43" s="23"/>
      <c r="AH43" s="70"/>
      <c r="AI43" s="71"/>
      <c r="AJ43" s="23"/>
      <c r="AK43" s="23"/>
      <c r="AL43" s="23"/>
      <c r="AM43" s="23"/>
      <c r="AN43" s="23"/>
      <c r="AO43" s="23"/>
      <c r="AP43" s="70"/>
      <c r="AQ43" s="71"/>
      <c r="AR43" s="23"/>
      <c r="AS43" s="23"/>
      <c r="AT43" s="23"/>
      <c r="AU43" s="23"/>
      <c r="AV43" s="23"/>
      <c r="AW43" s="23"/>
      <c r="AX43" s="70"/>
      <c r="AY43" s="71"/>
      <c r="AZ43" s="23"/>
      <c r="BA43" s="23"/>
      <c r="BB43" s="23"/>
      <c r="BC43" s="23"/>
      <c r="BD43" s="23"/>
      <c r="BE43" s="23"/>
    </row>
    <row r="44" spans="1:57" ht="13.5">
      <c r="A44" s="65" t="s">
        <v>85</v>
      </c>
      <c r="B44" s="65" t="s">
        <v>162</v>
      </c>
      <c r="C44" s="68" t="s">
        <v>200</v>
      </c>
      <c r="D44" s="23">
        <f>L44+T44+AB44+AJ44+AR44+AZ44</f>
        <v>45065</v>
      </c>
      <c r="E44" s="23">
        <f>M44+U44+AC44+AK44+AS44+BA44</f>
        <v>33140</v>
      </c>
      <c r="F44" s="23">
        <f>D44+E44</f>
        <v>78205</v>
      </c>
      <c r="G44" s="23">
        <f>O44+W44+AE44+AM44+AU44+BC44</f>
        <v>4282</v>
      </c>
      <c r="H44" s="23">
        <f>P44+X44+AF44+AN44+AV44+BD44</f>
        <v>15497</v>
      </c>
      <c r="I44" s="23">
        <f>G44+H44</f>
        <v>19779</v>
      </c>
      <c r="J44" s="65" t="s">
        <v>179</v>
      </c>
      <c r="K44" s="69" t="s">
        <v>45</v>
      </c>
      <c r="L44" s="23">
        <v>45065</v>
      </c>
      <c r="M44" s="23">
        <v>33140</v>
      </c>
      <c r="N44" s="23">
        <v>78205</v>
      </c>
      <c r="O44" s="23">
        <v>4282</v>
      </c>
      <c r="P44" s="23">
        <v>15497</v>
      </c>
      <c r="Q44" s="23">
        <v>19779</v>
      </c>
      <c r="R44" s="70"/>
      <c r="S44" s="71"/>
      <c r="T44" s="23"/>
      <c r="U44" s="23"/>
      <c r="V44" s="23"/>
      <c r="W44" s="23"/>
      <c r="X44" s="23"/>
      <c r="Y44" s="23"/>
      <c r="Z44" s="70"/>
      <c r="AA44" s="71"/>
      <c r="AB44" s="23"/>
      <c r="AC44" s="23"/>
      <c r="AD44" s="23"/>
      <c r="AE44" s="23"/>
      <c r="AF44" s="23"/>
      <c r="AG44" s="23"/>
      <c r="AH44" s="70"/>
      <c r="AI44" s="71"/>
      <c r="AJ44" s="23"/>
      <c r="AK44" s="23"/>
      <c r="AL44" s="23"/>
      <c r="AM44" s="23"/>
      <c r="AN44" s="23"/>
      <c r="AO44" s="23"/>
      <c r="AP44" s="70"/>
      <c r="AQ44" s="71"/>
      <c r="AR44" s="23"/>
      <c r="AS44" s="23"/>
      <c r="AT44" s="23"/>
      <c r="AU44" s="23"/>
      <c r="AV44" s="23"/>
      <c r="AW44" s="23"/>
      <c r="AX44" s="70"/>
      <c r="AY44" s="71"/>
      <c r="AZ44" s="23"/>
      <c r="BA44" s="23"/>
      <c r="BB44" s="23"/>
      <c r="BC44" s="23"/>
      <c r="BD44" s="23"/>
      <c r="BE44" s="23"/>
    </row>
    <row r="45" spans="1:57" ht="13.5">
      <c r="A45" s="65" t="s">
        <v>85</v>
      </c>
      <c r="B45" s="65" t="s">
        <v>163</v>
      </c>
      <c r="C45" s="68" t="s">
        <v>239</v>
      </c>
      <c r="D45" s="23"/>
      <c r="E45" s="23"/>
      <c r="F45" s="23"/>
      <c r="G45" s="23"/>
      <c r="H45" s="23"/>
      <c r="I45" s="23"/>
      <c r="J45" s="65"/>
      <c r="K45" s="69"/>
      <c r="L45" s="23"/>
      <c r="M45" s="23"/>
      <c r="N45" s="23"/>
      <c r="O45" s="23"/>
      <c r="P45" s="23"/>
      <c r="Q45" s="23"/>
      <c r="R45" s="70"/>
      <c r="S45" s="71"/>
      <c r="T45" s="23"/>
      <c r="U45" s="23"/>
      <c r="V45" s="23"/>
      <c r="W45" s="23"/>
      <c r="X45" s="23"/>
      <c r="Y45" s="23"/>
      <c r="Z45" s="70"/>
      <c r="AA45" s="71"/>
      <c r="AB45" s="23"/>
      <c r="AC45" s="23"/>
      <c r="AD45" s="23"/>
      <c r="AE45" s="23"/>
      <c r="AF45" s="23"/>
      <c r="AG45" s="23"/>
      <c r="AH45" s="70"/>
      <c r="AI45" s="71"/>
      <c r="AJ45" s="23"/>
      <c r="AK45" s="23"/>
      <c r="AL45" s="23"/>
      <c r="AM45" s="23"/>
      <c r="AN45" s="23"/>
      <c r="AO45" s="23"/>
      <c r="AP45" s="70"/>
      <c r="AQ45" s="71"/>
      <c r="AR45" s="23"/>
      <c r="AS45" s="23"/>
      <c r="AT45" s="23"/>
      <c r="AU45" s="23"/>
      <c r="AV45" s="23"/>
      <c r="AW45" s="23"/>
      <c r="AX45" s="70"/>
      <c r="AY45" s="71"/>
      <c r="AZ45" s="23"/>
      <c r="BA45" s="23"/>
      <c r="BB45" s="23"/>
      <c r="BC45" s="23"/>
      <c r="BD45" s="23"/>
      <c r="BE45" s="23"/>
    </row>
    <row r="46" spans="1:57" ht="13.5">
      <c r="A46" s="65" t="s">
        <v>85</v>
      </c>
      <c r="B46" s="65" t="s">
        <v>164</v>
      </c>
      <c r="C46" s="68" t="s">
        <v>165</v>
      </c>
      <c r="D46" s="23">
        <f aca="true" t="shared" si="4" ref="D46:E49">L46+T46+AB46+AJ46+AR46+AZ46</f>
        <v>15572</v>
      </c>
      <c r="E46" s="23">
        <f t="shared" si="4"/>
        <v>39028</v>
      </c>
      <c r="F46" s="23">
        <f>D46+E46</f>
        <v>54600</v>
      </c>
      <c r="G46" s="23">
        <f aca="true" t="shared" si="5" ref="G46:H49">O46+W46+AE46+AM46+AU46+BC46</f>
        <v>0</v>
      </c>
      <c r="H46" s="23">
        <f t="shared" si="5"/>
        <v>57035</v>
      </c>
      <c r="I46" s="23">
        <f>G46+H46</f>
        <v>57035</v>
      </c>
      <c r="J46" s="65" t="s">
        <v>187</v>
      </c>
      <c r="K46" s="69" t="s">
        <v>46</v>
      </c>
      <c r="L46" s="23">
        <v>15572</v>
      </c>
      <c r="M46" s="23">
        <v>39028</v>
      </c>
      <c r="N46" s="23">
        <v>54600</v>
      </c>
      <c r="O46" s="23">
        <v>0</v>
      </c>
      <c r="P46" s="23">
        <v>0</v>
      </c>
      <c r="Q46" s="23">
        <v>0</v>
      </c>
      <c r="R46" s="70" t="s">
        <v>175</v>
      </c>
      <c r="S46" s="71" t="s">
        <v>47</v>
      </c>
      <c r="T46" s="23">
        <v>0</v>
      </c>
      <c r="U46" s="23">
        <v>0</v>
      </c>
      <c r="V46" s="23">
        <v>0</v>
      </c>
      <c r="W46" s="23">
        <v>0</v>
      </c>
      <c r="X46" s="23">
        <v>57035</v>
      </c>
      <c r="Y46" s="23">
        <v>57035</v>
      </c>
      <c r="Z46" s="70"/>
      <c r="AA46" s="71"/>
      <c r="AB46" s="23"/>
      <c r="AC46" s="23"/>
      <c r="AD46" s="23"/>
      <c r="AE46" s="23"/>
      <c r="AF46" s="23"/>
      <c r="AG46" s="23"/>
      <c r="AH46" s="70"/>
      <c r="AI46" s="71"/>
      <c r="AJ46" s="23"/>
      <c r="AK46" s="23"/>
      <c r="AL46" s="23"/>
      <c r="AM46" s="23"/>
      <c r="AN46" s="23"/>
      <c r="AO46" s="23"/>
      <c r="AP46" s="70"/>
      <c r="AQ46" s="71"/>
      <c r="AR46" s="23"/>
      <c r="AS46" s="23"/>
      <c r="AT46" s="23"/>
      <c r="AU46" s="23"/>
      <c r="AV46" s="23"/>
      <c r="AW46" s="23"/>
      <c r="AX46" s="70"/>
      <c r="AY46" s="71"/>
      <c r="AZ46" s="23"/>
      <c r="BA46" s="23"/>
      <c r="BB46" s="23"/>
      <c r="BC46" s="23"/>
      <c r="BD46" s="23"/>
      <c r="BE46" s="23"/>
    </row>
    <row r="47" spans="1:57" ht="13.5">
      <c r="A47" s="65" t="s">
        <v>85</v>
      </c>
      <c r="B47" s="65" t="s">
        <v>166</v>
      </c>
      <c r="C47" s="68" t="s">
        <v>201</v>
      </c>
      <c r="D47" s="23">
        <f t="shared" si="4"/>
        <v>21205</v>
      </c>
      <c r="E47" s="23">
        <f t="shared" si="4"/>
        <v>53145</v>
      </c>
      <c r="F47" s="23">
        <f>D47+E47</f>
        <v>74350</v>
      </c>
      <c r="G47" s="23">
        <f t="shared" si="5"/>
        <v>0</v>
      </c>
      <c r="H47" s="23">
        <f t="shared" si="5"/>
        <v>56298</v>
      </c>
      <c r="I47" s="23">
        <f>G47+H47</f>
        <v>56298</v>
      </c>
      <c r="J47" s="65" t="s">
        <v>187</v>
      </c>
      <c r="K47" s="69" t="s">
        <v>46</v>
      </c>
      <c r="L47" s="23">
        <v>21205</v>
      </c>
      <c r="M47" s="23">
        <v>53145</v>
      </c>
      <c r="N47" s="23">
        <v>74350</v>
      </c>
      <c r="O47" s="23">
        <v>0</v>
      </c>
      <c r="P47" s="23">
        <v>0</v>
      </c>
      <c r="Q47" s="23">
        <v>0</v>
      </c>
      <c r="R47" s="70" t="s">
        <v>175</v>
      </c>
      <c r="S47" s="71" t="s">
        <v>47</v>
      </c>
      <c r="T47" s="23">
        <v>0</v>
      </c>
      <c r="U47" s="23">
        <v>0</v>
      </c>
      <c r="V47" s="23">
        <v>0</v>
      </c>
      <c r="W47" s="23">
        <v>0</v>
      </c>
      <c r="X47" s="23">
        <v>56298</v>
      </c>
      <c r="Y47" s="23">
        <v>56298</v>
      </c>
      <c r="Z47" s="70"/>
      <c r="AA47" s="71"/>
      <c r="AB47" s="23"/>
      <c r="AC47" s="23"/>
      <c r="AD47" s="23"/>
      <c r="AE47" s="23"/>
      <c r="AF47" s="23"/>
      <c r="AG47" s="23"/>
      <c r="AH47" s="70"/>
      <c r="AI47" s="71"/>
      <c r="AJ47" s="23"/>
      <c r="AK47" s="23"/>
      <c r="AL47" s="23"/>
      <c r="AM47" s="23"/>
      <c r="AN47" s="23"/>
      <c r="AO47" s="23"/>
      <c r="AP47" s="70"/>
      <c r="AQ47" s="71"/>
      <c r="AR47" s="23"/>
      <c r="AS47" s="23"/>
      <c r="AT47" s="23"/>
      <c r="AU47" s="23"/>
      <c r="AV47" s="23"/>
      <c r="AW47" s="23"/>
      <c r="AX47" s="70"/>
      <c r="AY47" s="71"/>
      <c r="AZ47" s="23"/>
      <c r="BA47" s="23"/>
      <c r="BB47" s="23"/>
      <c r="BC47" s="23"/>
      <c r="BD47" s="23"/>
      <c r="BE47" s="23"/>
    </row>
    <row r="48" spans="1:57" ht="13.5">
      <c r="A48" s="65" t="s">
        <v>85</v>
      </c>
      <c r="B48" s="65" t="s">
        <v>167</v>
      </c>
      <c r="C48" s="68" t="s">
        <v>168</v>
      </c>
      <c r="D48" s="23">
        <f t="shared" si="4"/>
        <v>9276</v>
      </c>
      <c r="E48" s="23">
        <f t="shared" si="4"/>
        <v>23251</v>
      </c>
      <c r="F48" s="23">
        <f>D48+E48</f>
        <v>32527</v>
      </c>
      <c r="G48" s="23">
        <f t="shared" si="5"/>
        <v>0</v>
      </c>
      <c r="H48" s="23">
        <f t="shared" si="5"/>
        <v>47439</v>
      </c>
      <c r="I48" s="23">
        <f>G48+H48</f>
        <v>47439</v>
      </c>
      <c r="J48" s="65" t="s">
        <v>187</v>
      </c>
      <c r="K48" s="69" t="s">
        <v>46</v>
      </c>
      <c r="L48" s="23">
        <v>9276</v>
      </c>
      <c r="M48" s="23">
        <v>23251</v>
      </c>
      <c r="N48" s="23">
        <v>32527</v>
      </c>
      <c r="O48" s="23">
        <v>0</v>
      </c>
      <c r="P48" s="23">
        <v>0</v>
      </c>
      <c r="Q48" s="23">
        <v>0</v>
      </c>
      <c r="R48" s="70" t="s">
        <v>175</v>
      </c>
      <c r="S48" s="71" t="s">
        <v>47</v>
      </c>
      <c r="T48" s="23">
        <v>0</v>
      </c>
      <c r="U48" s="23">
        <v>0</v>
      </c>
      <c r="V48" s="23">
        <v>0</v>
      </c>
      <c r="W48" s="23">
        <v>0</v>
      </c>
      <c r="X48" s="23">
        <v>47439</v>
      </c>
      <c r="Y48" s="23">
        <v>47439</v>
      </c>
      <c r="Z48" s="70"/>
      <c r="AA48" s="71"/>
      <c r="AB48" s="23"/>
      <c r="AC48" s="23"/>
      <c r="AD48" s="23"/>
      <c r="AE48" s="23"/>
      <c r="AF48" s="23"/>
      <c r="AG48" s="23"/>
      <c r="AH48" s="70"/>
      <c r="AI48" s="71"/>
      <c r="AJ48" s="23"/>
      <c r="AK48" s="23"/>
      <c r="AL48" s="23"/>
      <c r="AM48" s="23"/>
      <c r="AN48" s="23"/>
      <c r="AO48" s="23"/>
      <c r="AP48" s="70"/>
      <c r="AQ48" s="71"/>
      <c r="AR48" s="23"/>
      <c r="AS48" s="23"/>
      <c r="AT48" s="23"/>
      <c r="AU48" s="23"/>
      <c r="AV48" s="23"/>
      <c r="AW48" s="23"/>
      <c r="AX48" s="70"/>
      <c r="AY48" s="71"/>
      <c r="AZ48" s="23"/>
      <c r="BA48" s="23"/>
      <c r="BB48" s="23"/>
      <c r="BC48" s="23"/>
      <c r="BD48" s="23"/>
      <c r="BE48" s="23"/>
    </row>
    <row r="49" spans="1:57" ht="13.5">
      <c r="A49" s="65" t="s">
        <v>85</v>
      </c>
      <c r="B49" s="65" t="s">
        <v>169</v>
      </c>
      <c r="C49" s="68" t="s">
        <v>170</v>
      </c>
      <c r="D49" s="23">
        <f t="shared" si="4"/>
        <v>46432</v>
      </c>
      <c r="E49" s="23">
        <f t="shared" si="4"/>
        <v>116374</v>
      </c>
      <c r="F49" s="23">
        <f>D49+E49</f>
        <v>162806</v>
      </c>
      <c r="G49" s="23">
        <f t="shared" si="5"/>
        <v>0</v>
      </c>
      <c r="H49" s="23">
        <f t="shared" si="5"/>
        <v>120647</v>
      </c>
      <c r="I49" s="23">
        <f>G49+H49</f>
        <v>120647</v>
      </c>
      <c r="J49" s="65" t="s">
        <v>187</v>
      </c>
      <c r="K49" s="69" t="s">
        <v>46</v>
      </c>
      <c r="L49" s="23">
        <v>46432</v>
      </c>
      <c r="M49" s="23">
        <v>116374</v>
      </c>
      <c r="N49" s="23">
        <v>162806</v>
      </c>
      <c r="O49" s="23">
        <v>0</v>
      </c>
      <c r="P49" s="23">
        <v>0</v>
      </c>
      <c r="Q49" s="23">
        <v>0</v>
      </c>
      <c r="R49" s="70" t="s">
        <v>175</v>
      </c>
      <c r="S49" s="71" t="s">
        <v>47</v>
      </c>
      <c r="T49" s="23">
        <v>0</v>
      </c>
      <c r="U49" s="23">
        <v>0</v>
      </c>
      <c r="V49" s="23">
        <v>0</v>
      </c>
      <c r="W49" s="23">
        <v>0</v>
      </c>
      <c r="X49" s="23">
        <v>120647</v>
      </c>
      <c r="Y49" s="23">
        <v>120647</v>
      </c>
      <c r="Z49" s="70"/>
      <c r="AA49" s="71"/>
      <c r="AB49" s="23"/>
      <c r="AC49" s="23"/>
      <c r="AD49" s="23"/>
      <c r="AE49" s="23"/>
      <c r="AF49" s="23"/>
      <c r="AG49" s="23"/>
      <c r="AH49" s="70"/>
      <c r="AI49" s="71"/>
      <c r="AJ49" s="23"/>
      <c r="AK49" s="23"/>
      <c r="AL49" s="23"/>
      <c r="AM49" s="23"/>
      <c r="AN49" s="23"/>
      <c r="AO49" s="23"/>
      <c r="AP49" s="70"/>
      <c r="AQ49" s="71"/>
      <c r="AR49" s="23"/>
      <c r="AS49" s="23"/>
      <c r="AT49" s="23"/>
      <c r="AU49" s="23"/>
      <c r="AV49" s="23"/>
      <c r="AW49" s="23"/>
      <c r="AX49" s="70"/>
      <c r="AY49" s="71"/>
      <c r="AZ49" s="23"/>
      <c r="BA49" s="23"/>
      <c r="BB49" s="23"/>
      <c r="BC49" s="23"/>
      <c r="BD49" s="23"/>
      <c r="BE49" s="23"/>
    </row>
    <row r="50" spans="1:57" ht="13.5">
      <c r="A50" s="113" t="s">
        <v>202</v>
      </c>
      <c r="B50" s="114"/>
      <c r="C50" s="114"/>
      <c r="D50" s="72">
        <f aca="true" t="shared" si="6" ref="D50:I50">SUM(D6:D49)</f>
        <v>4037370</v>
      </c>
      <c r="E50" s="72">
        <f t="shared" si="6"/>
        <v>11783909</v>
      </c>
      <c r="F50" s="72">
        <f t="shared" si="6"/>
        <v>15821279</v>
      </c>
      <c r="G50" s="72">
        <f t="shared" si="6"/>
        <v>136511</v>
      </c>
      <c r="H50" s="72">
        <f t="shared" si="6"/>
        <v>3209576</v>
      </c>
      <c r="I50" s="72">
        <f t="shared" si="6"/>
        <v>3346087</v>
      </c>
      <c r="J50" s="65" t="s">
        <v>196</v>
      </c>
      <c r="K50" s="69" t="s">
        <v>196</v>
      </c>
      <c r="L50" s="23">
        <f aca="true" t="shared" si="7" ref="L50:Q50">SUM(L6:L49)</f>
        <v>4037370</v>
      </c>
      <c r="M50" s="23">
        <f t="shared" si="7"/>
        <v>11783909</v>
      </c>
      <c r="N50" s="23">
        <f t="shared" si="7"/>
        <v>15821279</v>
      </c>
      <c r="O50" s="23">
        <f t="shared" si="7"/>
        <v>37793</v>
      </c>
      <c r="P50" s="23">
        <f t="shared" si="7"/>
        <v>1538103</v>
      </c>
      <c r="Q50" s="23">
        <f t="shared" si="7"/>
        <v>1575896</v>
      </c>
      <c r="R50" s="70" t="s">
        <v>196</v>
      </c>
      <c r="S50" s="70" t="s">
        <v>196</v>
      </c>
      <c r="T50" s="23">
        <f aca="true" t="shared" si="8" ref="T50:Y50">SUM(T6:T49)</f>
        <v>0</v>
      </c>
      <c r="U50" s="23">
        <f t="shared" si="8"/>
        <v>0</v>
      </c>
      <c r="V50" s="23">
        <f t="shared" si="8"/>
        <v>0</v>
      </c>
      <c r="W50" s="23">
        <f t="shared" si="8"/>
        <v>98718</v>
      </c>
      <c r="X50" s="23">
        <f t="shared" si="8"/>
        <v>1671473</v>
      </c>
      <c r="Y50" s="23">
        <f t="shared" si="8"/>
        <v>1770191</v>
      </c>
      <c r="Z50" s="70" t="s">
        <v>196</v>
      </c>
      <c r="AA50" s="70" t="s">
        <v>196</v>
      </c>
      <c r="AB50" s="23">
        <f aca="true" t="shared" si="9" ref="AB50:AG50">SUM(AB6:AB49)</f>
        <v>0</v>
      </c>
      <c r="AC50" s="23">
        <f t="shared" si="9"/>
        <v>0</v>
      </c>
      <c r="AD50" s="23">
        <f t="shared" si="9"/>
        <v>0</v>
      </c>
      <c r="AE50" s="23">
        <f t="shared" si="9"/>
        <v>0</v>
      </c>
      <c r="AF50" s="23">
        <f t="shared" si="9"/>
        <v>0</v>
      </c>
      <c r="AG50" s="23">
        <f t="shared" si="9"/>
        <v>0</v>
      </c>
      <c r="AH50" s="70" t="s">
        <v>196</v>
      </c>
      <c r="AI50" s="70" t="s">
        <v>196</v>
      </c>
      <c r="AJ50" s="23">
        <f aca="true" t="shared" si="10" ref="AJ50:AO50">SUM(AJ6:AJ49)</f>
        <v>0</v>
      </c>
      <c r="AK50" s="23">
        <f t="shared" si="10"/>
        <v>0</v>
      </c>
      <c r="AL50" s="23">
        <f t="shared" si="10"/>
        <v>0</v>
      </c>
      <c r="AM50" s="23">
        <f t="shared" si="10"/>
        <v>0</v>
      </c>
      <c r="AN50" s="23">
        <f t="shared" si="10"/>
        <v>0</v>
      </c>
      <c r="AO50" s="23">
        <f t="shared" si="10"/>
        <v>0</v>
      </c>
      <c r="AP50" s="70" t="s">
        <v>196</v>
      </c>
      <c r="AQ50" s="70" t="s">
        <v>196</v>
      </c>
      <c r="AR50" s="23">
        <f aca="true" t="shared" si="11" ref="AR50:AW50">SUM(AR6:AR49)</f>
        <v>0</v>
      </c>
      <c r="AS50" s="23">
        <f t="shared" si="11"/>
        <v>0</v>
      </c>
      <c r="AT50" s="23">
        <f t="shared" si="11"/>
        <v>0</v>
      </c>
      <c r="AU50" s="23">
        <f t="shared" si="11"/>
        <v>0</v>
      </c>
      <c r="AV50" s="23">
        <f t="shared" si="11"/>
        <v>0</v>
      </c>
      <c r="AW50" s="23">
        <f t="shared" si="11"/>
        <v>0</v>
      </c>
      <c r="AX50" s="70" t="s">
        <v>196</v>
      </c>
      <c r="AY50" s="70" t="s">
        <v>196</v>
      </c>
      <c r="AZ50" s="23">
        <f aca="true" t="shared" si="12" ref="AZ50:BE50">SUM(AZ6:AZ49)</f>
        <v>0</v>
      </c>
      <c r="BA50" s="23">
        <f t="shared" si="12"/>
        <v>0</v>
      </c>
      <c r="BB50" s="23">
        <f t="shared" si="12"/>
        <v>0</v>
      </c>
      <c r="BC50" s="23">
        <f t="shared" si="12"/>
        <v>0</v>
      </c>
      <c r="BD50" s="23">
        <f t="shared" si="12"/>
        <v>0</v>
      </c>
      <c r="BE50" s="23">
        <f t="shared" si="12"/>
        <v>0</v>
      </c>
    </row>
  </sheetData>
  <mergeCells count="16">
    <mergeCell ref="S3:S5"/>
    <mergeCell ref="Z3:Z5"/>
    <mergeCell ref="A2:A5"/>
    <mergeCell ref="B2:B5"/>
    <mergeCell ref="C2:C5"/>
    <mergeCell ref="J3:J5"/>
    <mergeCell ref="AQ3:AQ5"/>
    <mergeCell ref="AX3:AX5"/>
    <mergeCell ref="AY3:AY5"/>
    <mergeCell ref="A50:C50"/>
    <mergeCell ref="AA3:AA5"/>
    <mergeCell ref="AH3:AH5"/>
    <mergeCell ref="AI3:AI5"/>
    <mergeCell ref="AP3:AP5"/>
    <mergeCell ref="K3:K5"/>
    <mergeCell ref="R3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&amp;L&amp;16廃棄物処理事業経費【組合分担金】（平成１２年度実績）&amp;R&amp;D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1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6.625" style="73" customWidth="1"/>
    <col min="3" max="3" width="35.625" style="73" customWidth="1"/>
    <col min="4" max="5" width="14.625" style="73" customWidth="1"/>
    <col min="6" max="6" width="6.625" style="53" customWidth="1"/>
    <col min="7" max="7" width="12.625" style="53" customWidth="1"/>
    <col min="8" max="9" width="10.625" style="54" customWidth="1"/>
    <col min="10" max="10" width="6.625" style="53" customWidth="1"/>
    <col min="11" max="11" width="12.625" style="53" customWidth="1"/>
    <col min="12" max="13" width="10.625" style="54" customWidth="1"/>
    <col min="14" max="14" width="6.625" style="53" customWidth="1"/>
    <col min="15" max="15" width="12.625" style="53" customWidth="1"/>
    <col min="16" max="17" width="10.625" style="54" customWidth="1"/>
    <col min="18" max="18" width="6.625" style="53" customWidth="1"/>
    <col min="19" max="19" width="12.625" style="53" customWidth="1"/>
    <col min="20" max="21" width="10.625" style="54" customWidth="1"/>
    <col min="22" max="22" width="6.625" style="53" customWidth="1"/>
    <col min="23" max="23" width="12.625" style="53" customWidth="1"/>
    <col min="24" max="25" width="10.625" style="54" customWidth="1"/>
    <col min="26" max="26" width="6.625" style="53" customWidth="1"/>
    <col min="27" max="27" width="12.625" style="53" customWidth="1"/>
    <col min="28" max="29" width="10.625" style="54" customWidth="1"/>
    <col min="30" max="30" width="6.625" style="53" customWidth="1"/>
    <col min="31" max="31" width="12.625" style="53" customWidth="1"/>
    <col min="32" max="33" width="10.625" style="54" customWidth="1"/>
    <col min="34" max="34" width="6.625" style="53" customWidth="1"/>
    <col min="35" max="35" width="12.625" style="53" customWidth="1"/>
    <col min="36" max="37" width="10.625" style="54" customWidth="1"/>
    <col min="38" max="38" width="6.625" style="53" customWidth="1"/>
    <col min="39" max="39" width="12.625" style="53" customWidth="1"/>
    <col min="40" max="41" width="10.625" style="54" customWidth="1"/>
    <col min="42" max="42" width="6.625" style="53" customWidth="1"/>
    <col min="43" max="43" width="12.625" style="53" customWidth="1"/>
    <col min="44" max="45" width="10.625" style="54" customWidth="1"/>
    <col min="46" max="46" width="6.625" style="53" customWidth="1"/>
    <col min="47" max="47" width="12.625" style="53" customWidth="1"/>
    <col min="48" max="49" width="10.625" style="54" customWidth="1"/>
    <col min="50" max="50" width="6.625" style="53" customWidth="1"/>
    <col min="51" max="51" width="12.625" style="53" customWidth="1"/>
    <col min="52" max="53" width="10.625" style="54" customWidth="1"/>
    <col min="54" max="54" width="6.625" style="53" customWidth="1"/>
    <col min="55" max="55" width="12.625" style="53" customWidth="1"/>
    <col min="56" max="57" width="10.625" style="54" customWidth="1"/>
    <col min="58" max="58" width="6.625" style="53" customWidth="1"/>
    <col min="59" max="59" width="12.625" style="53" customWidth="1"/>
    <col min="60" max="61" width="10.625" style="54" customWidth="1"/>
    <col min="62" max="62" width="6.625" style="53" customWidth="1"/>
    <col min="63" max="63" width="12.625" style="53" customWidth="1"/>
    <col min="64" max="65" width="10.625" style="54" customWidth="1"/>
    <col min="66" max="66" width="6.625" style="53" customWidth="1"/>
    <col min="67" max="67" width="12.625" style="53" customWidth="1"/>
    <col min="68" max="69" width="10.625" style="54" customWidth="1"/>
    <col min="70" max="70" width="6.625" style="53" customWidth="1"/>
    <col min="71" max="71" width="12.625" style="53" customWidth="1"/>
    <col min="72" max="73" width="10.625" style="54" customWidth="1"/>
    <col min="74" max="74" width="6.625" style="53" customWidth="1"/>
    <col min="75" max="75" width="12.625" style="53" customWidth="1"/>
    <col min="76" max="77" width="10.625" style="54" customWidth="1"/>
    <col min="78" max="78" width="6.625" style="53" customWidth="1"/>
    <col min="79" max="79" width="12.625" style="53" customWidth="1"/>
    <col min="80" max="81" width="10.625" style="54" customWidth="1"/>
    <col min="82" max="82" width="6.625" style="53" customWidth="1"/>
    <col min="83" max="83" width="12.625" style="53" customWidth="1"/>
    <col min="84" max="85" width="10.625" style="54" customWidth="1"/>
    <col min="86" max="86" width="6.625" style="53" customWidth="1"/>
    <col min="87" max="87" width="12.625" style="53" customWidth="1"/>
    <col min="88" max="89" width="10.625" style="54" customWidth="1"/>
    <col min="90" max="90" width="6.625" style="53" customWidth="1"/>
    <col min="91" max="91" width="12.625" style="53" customWidth="1"/>
    <col min="92" max="93" width="10.625" style="54" customWidth="1"/>
    <col min="94" max="94" width="6.625" style="53" customWidth="1"/>
    <col min="95" max="95" width="12.625" style="53" customWidth="1"/>
    <col min="96" max="97" width="10.625" style="54" customWidth="1"/>
    <col min="98" max="98" width="6.625" style="53" customWidth="1"/>
    <col min="99" max="99" width="12.625" style="53" customWidth="1"/>
    <col min="100" max="101" width="10.625" style="54" customWidth="1"/>
    <col min="102" max="102" width="6.625" style="53" customWidth="1"/>
    <col min="103" max="103" width="12.625" style="53" customWidth="1"/>
    <col min="104" max="105" width="10.625" style="54" customWidth="1"/>
    <col min="106" max="106" width="6.625" style="53" customWidth="1"/>
    <col min="107" max="107" width="12.625" style="53" customWidth="1"/>
    <col min="108" max="109" width="10.625" style="54" customWidth="1"/>
    <col min="110" max="110" width="6.625" style="53" customWidth="1"/>
    <col min="111" max="111" width="12.625" style="53" customWidth="1"/>
    <col min="112" max="113" width="10.625" style="54" customWidth="1"/>
    <col min="114" max="114" width="6.625" style="53" customWidth="1"/>
    <col min="115" max="115" width="12.625" style="53" customWidth="1"/>
    <col min="116" max="117" width="10.625" style="54" customWidth="1"/>
    <col min="118" max="118" width="6.625" style="53" customWidth="1"/>
    <col min="119" max="119" width="12.625" style="53" customWidth="1"/>
    <col min="120" max="121" width="10.625" style="54" customWidth="1"/>
    <col min="122" max="122" width="6.625" style="53" customWidth="1"/>
    <col min="123" max="123" width="12.625" style="53" customWidth="1"/>
    <col min="124" max="125" width="10.625" style="54" customWidth="1"/>
  </cols>
  <sheetData>
    <row r="1" spans="1:5" ht="17.25">
      <c r="A1" s="1" t="s">
        <v>59</v>
      </c>
      <c r="B1" s="74"/>
      <c r="C1" s="1"/>
      <c r="D1" s="1"/>
      <c r="E1" s="1"/>
    </row>
    <row r="2" spans="1:125" s="2" customFormat="1" ht="13.5">
      <c r="A2" s="110" t="s">
        <v>203</v>
      </c>
      <c r="B2" s="116" t="s">
        <v>197</v>
      </c>
      <c r="C2" s="119" t="s">
        <v>6</v>
      </c>
      <c r="D2" s="56" t="s">
        <v>7</v>
      </c>
      <c r="E2" s="57"/>
      <c r="F2" s="56" t="s">
        <v>8</v>
      </c>
      <c r="G2" s="58"/>
      <c r="H2" s="58"/>
      <c r="I2" s="59"/>
      <c r="J2" s="56" t="s">
        <v>9</v>
      </c>
      <c r="K2" s="58"/>
      <c r="L2" s="58"/>
      <c r="M2" s="59"/>
      <c r="N2" s="56" t="s">
        <v>10</v>
      </c>
      <c r="O2" s="58"/>
      <c r="P2" s="58"/>
      <c r="Q2" s="59"/>
      <c r="R2" s="56" t="s">
        <v>11</v>
      </c>
      <c r="S2" s="58"/>
      <c r="T2" s="58"/>
      <c r="U2" s="59"/>
      <c r="V2" s="56" t="s">
        <v>12</v>
      </c>
      <c r="W2" s="58"/>
      <c r="X2" s="58"/>
      <c r="Y2" s="59"/>
      <c r="Z2" s="56" t="s">
        <v>13</v>
      </c>
      <c r="AA2" s="58"/>
      <c r="AB2" s="58"/>
      <c r="AC2" s="59"/>
      <c r="AD2" s="56" t="s">
        <v>14</v>
      </c>
      <c r="AE2" s="58"/>
      <c r="AF2" s="58"/>
      <c r="AG2" s="59"/>
      <c r="AH2" s="56" t="s">
        <v>15</v>
      </c>
      <c r="AI2" s="58"/>
      <c r="AJ2" s="58"/>
      <c r="AK2" s="59"/>
      <c r="AL2" s="56" t="s">
        <v>16</v>
      </c>
      <c r="AM2" s="58"/>
      <c r="AN2" s="58"/>
      <c r="AO2" s="59"/>
      <c r="AP2" s="56" t="s">
        <v>17</v>
      </c>
      <c r="AQ2" s="58"/>
      <c r="AR2" s="58"/>
      <c r="AS2" s="59"/>
      <c r="AT2" s="56" t="s">
        <v>18</v>
      </c>
      <c r="AU2" s="58"/>
      <c r="AV2" s="58"/>
      <c r="AW2" s="59"/>
      <c r="AX2" s="56" t="s">
        <v>19</v>
      </c>
      <c r="AY2" s="58"/>
      <c r="AZ2" s="58"/>
      <c r="BA2" s="59"/>
      <c r="BB2" s="56" t="s">
        <v>20</v>
      </c>
      <c r="BC2" s="58"/>
      <c r="BD2" s="58"/>
      <c r="BE2" s="59"/>
      <c r="BF2" s="56" t="s">
        <v>21</v>
      </c>
      <c r="BG2" s="58"/>
      <c r="BH2" s="58"/>
      <c r="BI2" s="59"/>
      <c r="BJ2" s="56" t="s">
        <v>22</v>
      </c>
      <c r="BK2" s="58"/>
      <c r="BL2" s="58"/>
      <c r="BM2" s="59"/>
      <c r="BN2" s="56" t="s">
        <v>23</v>
      </c>
      <c r="BO2" s="58"/>
      <c r="BP2" s="58"/>
      <c r="BQ2" s="59"/>
      <c r="BR2" s="56" t="s">
        <v>24</v>
      </c>
      <c r="BS2" s="58"/>
      <c r="BT2" s="58"/>
      <c r="BU2" s="59"/>
      <c r="BV2" s="56" t="s">
        <v>25</v>
      </c>
      <c r="BW2" s="58"/>
      <c r="BX2" s="58"/>
      <c r="BY2" s="59"/>
      <c r="BZ2" s="56" t="s">
        <v>26</v>
      </c>
      <c r="CA2" s="58"/>
      <c r="CB2" s="58"/>
      <c r="CC2" s="59"/>
      <c r="CD2" s="56" t="s">
        <v>27</v>
      </c>
      <c r="CE2" s="58"/>
      <c r="CF2" s="58"/>
      <c r="CG2" s="59"/>
      <c r="CH2" s="56" t="s">
        <v>28</v>
      </c>
      <c r="CI2" s="58"/>
      <c r="CJ2" s="58"/>
      <c r="CK2" s="59"/>
      <c r="CL2" s="56" t="s">
        <v>29</v>
      </c>
      <c r="CM2" s="58"/>
      <c r="CN2" s="58"/>
      <c r="CO2" s="59"/>
      <c r="CP2" s="56" t="s">
        <v>30</v>
      </c>
      <c r="CQ2" s="58"/>
      <c r="CR2" s="58"/>
      <c r="CS2" s="59"/>
      <c r="CT2" s="56" t="s">
        <v>31</v>
      </c>
      <c r="CU2" s="58"/>
      <c r="CV2" s="58"/>
      <c r="CW2" s="59"/>
      <c r="CX2" s="56" t="s">
        <v>32</v>
      </c>
      <c r="CY2" s="58"/>
      <c r="CZ2" s="58"/>
      <c r="DA2" s="59"/>
      <c r="DB2" s="56" t="s">
        <v>33</v>
      </c>
      <c r="DC2" s="58"/>
      <c r="DD2" s="58"/>
      <c r="DE2" s="59"/>
      <c r="DF2" s="56" t="s">
        <v>34</v>
      </c>
      <c r="DG2" s="58"/>
      <c r="DH2" s="58"/>
      <c r="DI2" s="59"/>
      <c r="DJ2" s="56" t="s">
        <v>35</v>
      </c>
      <c r="DK2" s="58"/>
      <c r="DL2" s="58"/>
      <c r="DM2" s="59"/>
      <c r="DN2" s="56" t="s">
        <v>36</v>
      </c>
      <c r="DO2" s="58"/>
      <c r="DP2" s="58"/>
      <c r="DQ2" s="59"/>
      <c r="DR2" s="56" t="s">
        <v>37</v>
      </c>
      <c r="DS2" s="58"/>
      <c r="DT2" s="58"/>
      <c r="DU2" s="59"/>
    </row>
    <row r="3" spans="1:125" s="2" customFormat="1" ht="13.5" customHeight="1">
      <c r="A3" s="111"/>
      <c r="B3" s="117"/>
      <c r="C3" s="111"/>
      <c r="D3" s="75" t="s">
        <v>198</v>
      </c>
      <c r="E3" s="45" t="s">
        <v>243</v>
      </c>
      <c r="F3" s="122" t="s">
        <v>39</v>
      </c>
      <c r="G3" s="120" t="s">
        <v>38</v>
      </c>
      <c r="H3" s="75" t="s">
        <v>199</v>
      </c>
      <c r="I3" s="45" t="s">
        <v>243</v>
      </c>
      <c r="J3" s="122" t="s">
        <v>39</v>
      </c>
      <c r="K3" s="120" t="s">
        <v>38</v>
      </c>
      <c r="L3" s="75" t="s">
        <v>199</v>
      </c>
      <c r="M3" s="45" t="s">
        <v>243</v>
      </c>
      <c r="N3" s="122" t="s">
        <v>39</v>
      </c>
      <c r="O3" s="120" t="s">
        <v>38</v>
      </c>
      <c r="P3" s="75" t="s">
        <v>199</v>
      </c>
      <c r="Q3" s="45" t="s">
        <v>243</v>
      </c>
      <c r="R3" s="122" t="s">
        <v>39</v>
      </c>
      <c r="S3" s="120" t="s">
        <v>38</v>
      </c>
      <c r="T3" s="75" t="s">
        <v>199</v>
      </c>
      <c r="U3" s="45" t="s">
        <v>243</v>
      </c>
      <c r="V3" s="122" t="s">
        <v>39</v>
      </c>
      <c r="W3" s="120" t="s">
        <v>38</v>
      </c>
      <c r="X3" s="75" t="s">
        <v>199</v>
      </c>
      <c r="Y3" s="45" t="s">
        <v>243</v>
      </c>
      <c r="Z3" s="122" t="s">
        <v>39</v>
      </c>
      <c r="AA3" s="120" t="s">
        <v>38</v>
      </c>
      <c r="AB3" s="75" t="s">
        <v>199</v>
      </c>
      <c r="AC3" s="45" t="s">
        <v>243</v>
      </c>
      <c r="AD3" s="122" t="s">
        <v>39</v>
      </c>
      <c r="AE3" s="120" t="s">
        <v>38</v>
      </c>
      <c r="AF3" s="75" t="s">
        <v>199</v>
      </c>
      <c r="AG3" s="45" t="s">
        <v>243</v>
      </c>
      <c r="AH3" s="122" t="s">
        <v>39</v>
      </c>
      <c r="AI3" s="120" t="s">
        <v>38</v>
      </c>
      <c r="AJ3" s="75" t="s">
        <v>199</v>
      </c>
      <c r="AK3" s="45" t="s">
        <v>243</v>
      </c>
      <c r="AL3" s="122" t="s">
        <v>39</v>
      </c>
      <c r="AM3" s="120" t="s">
        <v>38</v>
      </c>
      <c r="AN3" s="75" t="s">
        <v>199</v>
      </c>
      <c r="AO3" s="45" t="s">
        <v>243</v>
      </c>
      <c r="AP3" s="122" t="s">
        <v>39</v>
      </c>
      <c r="AQ3" s="120" t="s">
        <v>38</v>
      </c>
      <c r="AR3" s="75" t="s">
        <v>199</v>
      </c>
      <c r="AS3" s="45" t="s">
        <v>243</v>
      </c>
      <c r="AT3" s="122" t="s">
        <v>39</v>
      </c>
      <c r="AU3" s="120" t="s">
        <v>38</v>
      </c>
      <c r="AV3" s="75" t="s">
        <v>199</v>
      </c>
      <c r="AW3" s="45" t="s">
        <v>243</v>
      </c>
      <c r="AX3" s="122" t="s">
        <v>39</v>
      </c>
      <c r="AY3" s="120" t="s">
        <v>38</v>
      </c>
      <c r="AZ3" s="75" t="s">
        <v>199</v>
      </c>
      <c r="BA3" s="45" t="s">
        <v>243</v>
      </c>
      <c r="BB3" s="122" t="s">
        <v>39</v>
      </c>
      <c r="BC3" s="120" t="s">
        <v>38</v>
      </c>
      <c r="BD3" s="75" t="s">
        <v>199</v>
      </c>
      <c r="BE3" s="45" t="s">
        <v>243</v>
      </c>
      <c r="BF3" s="122" t="s">
        <v>39</v>
      </c>
      <c r="BG3" s="120" t="s">
        <v>38</v>
      </c>
      <c r="BH3" s="75" t="s">
        <v>199</v>
      </c>
      <c r="BI3" s="45" t="s">
        <v>243</v>
      </c>
      <c r="BJ3" s="122" t="s">
        <v>39</v>
      </c>
      <c r="BK3" s="120" t="s">
        <v>38</v>
      </c>
      <c r="BL3" s="75" t="s">
        <v>199</v>
      </c>
      <c r="BM3" s="45" t="s">
        <v>243</v>
      </c>
      <c r="BN3" s="122" t="s">
        <v>39</v>
      </c>
      <c r="BO3" s="120" t="s">
        <v>38</v>
      </c>
      <c r="BP3" s="75" t="s">
        <v>199</v>
      </c>
      <c r="BQ3" s="45" t="s">
        <v>243</v>
      </c>
      <c r="BR3" s="122" t="s">
        <v>39</v>
      </c>
      <c r="BS3" s="120" t="s">
        <v>38</v>
      </c>
      <c r="BT3" s="75" t="s">
        <v>199</v>
      </c>
      <c r="BU3" s="45" t="s">
        <v>243</v>
      </c>
      <c r="BV3" s="122" t="s">
        <v>39</v>
      </c>
      <c r="BW3" s="120" t="s">
        <v>38</v>
      </c>
      <c r="BX3" s="75" t="s">
        <v>199</v>
      </c>
      <c r="BY3" s="45" t="s">
        <v>243</v>
      </c>
      <c r="BZ3" s="122" t="s">
        <v>39</v>
      </c>
      <c r="CA3" s="120" t="s">
        <v>38</v>
      </c>
      <c r="CB3" s="75" t="s">
        <v>199</v>
      </c>
      <c r="CC3" s="45" t="s">
        <v>243</v>
      </c>
      <c r="CD3" s="122" t="s">
        <v>39</v>
      </c>
      <c r="CE3" s="120" t="s">
        <v>38</v>
      </c>
      <c r="CF3" s="75" t="s">
        <v>199</v>
      </c>
      <c r="CG3" s="45" t="s">
        <v>243</v>
      </c>
      <c r="CH3" s="122" t="s">
        <v>39</v>
      </c>
      <c r="CI3" s="120" t="s">
        <v>38</v>
      </c>
      <c r="CJ3" s="75" t="s">
        <v>199</v>
      </c>
      <c r="CK3" s="45" t="s">
        <v>243</v>
      </c>
      <c r="CL3" s="122" t="s">
        <v>39</v>
      </c>
      <c r="CM3" s="120" t="s">
        <v>38</v>
      </c>
      <c r="CN3" s="75" t="s">
        <v>199</v>
      </c>
      <c r="CO3" s="45" t="s">
        <v>243</v>
      </c>
      <c r="CP3" s="122" t="s">
        <v>39</v>
      </c>
      <c r="CQ3" s="120" t="s">
        <v>38</v>
      </c>
      <c r="CR3" s="75" t="s">
        <v>199</v>
      </c>
      <c r="CS3" s="45" t="s">
        <v>243</v>
      </c>
      <c r="CT3" s="122" t="s">
        <v>39</v>
      </c>
      <c r="CU3" s="120" t="s">
        <v>38</v>
      </c>
      <c r="CV3" s="75" t="s">
        <v>199</v>
      </c>
      <c r="CW3" s="45" t="s">
        <v>243</v>
      </c>
      <c r="CX3" s="122" t="s">
        <v>39</v>
      </c>
      <c r="CY3" s="120" t="s">
        <v>38</v>
      </c>
      <c r="CZ3" s="75" t="s">
        <v>199</v>
      </c>
      <c r="DA3" s="45" t="s">
        <v>243</v>
      </c>
      <c r="DB3" s="122" t="s">
        <v>39</v>
      </c>
      <c r="DC3" s="120" t="s">
        <v>38</v>
      </c>
      <c r="DD3" s="75" t="s">
        <v>199</v>
      </c>
      <c r="DE3" s="45" t="s">
        <v>243</v>
      </c>
      <c r="DF3" s="122" t="s">
        <v>39</v>
      </c>
      <c r="DG3" s="120" t="s">
        <v>38</v>
      </c>
      <c r="DH3" s="75" t="s">
        <v>199</v>
      </c>
      <c r="DI3" s="45" t="s">
        <v>243</v>
      </c>
      <c r="DJ3" s="122" t="s">
        <v>39</v>
      </c>
      <c r="DK3" s="120" t="s">
        <v>38</v>
      </c>
      <c r="DL3" s="75" t="s">
        <v>199</v>
      </c>
      <c r="DM3" s="45" t="s">
        <v>243</v>
      </c>
      <c r="DN3" s="122" t="s">
        <v>39</v>
      </c>
      <c r="DO3" s="120" t="s">
        <v>38</v>
      </c>
      <c r="DP3" s="75" t="s">
        <v>199</v>
      </c>
      <c r="DQ3" s="45" t="s">
        <v>243</v>
      </c>
      <c r="DR3" s="122" t="s">
        <v>39</v>
      </c>
      <c r="DS3" s="120" t="s">
        <v>38</v>
      </c>
      <c r="DT3" s="75" t="s">
        <v>199</v>
      </c>
      <c r="DU3" s="45" t="s">
        <v>243</v>
      </c>
    </row>
    <row r="4" spans="1:125" s="2" customFormat="1" ht="13.5">
      <c r="A4" s="111"/>
      <c r="B4" s="117"/>
      <c r="C4" s="111"/>
      <c r="D4" s="64" t="s">
        <v>252</v>
      </c>
      <c r="E4" s="76" t="s">
        <v>252</v>
      </c>
      <c r="F4" s="123"/>
      <c r="G4" s="121"/>
      <c r="H4" s="64" t="s">
        <v>252</v>
      </c>
      <c r="I4" s="76" t="s">
        <v>252</v>
      </c>
      <c r="J4" s="123"/>
      <c r="K4" s="121"/>
      <c r="L4" s="64" t="s">
        <v>252</v>
      </c>
      <c r="M4" s="76" t="s">
        <v>252</v>
      </c>
      <c r="N4" s="123"/>
      <c r="O4" s="121"/>
      <c r="P4" s="64" t="s">
        <v>252</v>
      </c>
      <c r="Q4" s="76" t="s">
        <v>252</v>
      </c>
      <c r="R4" s="123"/>
      <c r="S4" s="121"/>
      <c r="T4" s="64" t="s">
        <v>252</v>
      </c>
      <c r="U4" s="76" t="s">
        <v>252</v>
      </c>
      <c r="V4" s="123"/>
      <c r="W4" s="121"/>
      <c r="X4" s="64" t="s">
        <v>252</v>
      </c>
      <c r="Y4" s="76" t="s">
        <v>252</v>
      </c>
      <c r="Z4" s="123"/>
      <c r="AA4" s="121"/>
      <c r="AB4" s="64" t="s">
        <v>252</v>
      </c>
      <c r="AC4" s="76" t="s">
        <v>252</v>
      </c>
      <c r="AD4" s="123"/>
      <c r="AE4" s="121"/>
      <c r="AF4" s="64" t="s">
        <v>252</v>
      </c>
      <c r="AG4" s="76" t="s">
        <v>252</v>
      </c>
      <c r="AH4" s="123"/>
      <c r="AI4" s="121"/>
      <c r="AJ4" s="64" t="s">
        <v>252</v>
      </c>
      <c r="AK4" s="76" t="s">
        <v>252</v>
      </c>
      <c r="AL4" s="123"/>
      <c r="AM4" s="121"/>
      <c r="AN4" s="64" t="s">
        <v>252</v>
      </c>
      <c r="AO4" s="76" t="s">
        <v>252</v>
      </c>
      <c r="AP4" s="123"/>
      <c r="AQ4" s="121"/>
      <c r="AR4" s="64" t="s">
        <v>252</v>
      </c>
      <c r="AS4" s="76" t="s">
        <v>252</v>
      </c>
      <c r="AT4" s="123"/>
      <c r="AU4" s="121"/>
      <c r="AV4" s="64" t="s">
        <v>252</v>
      </c>
      <c r="AW4" s="76" t="s">
        <v>252</v>
      </c>
      <c r="AX4" s="123"/>
      <c r="AY4" s="121"/>
      <c r="AZ4" s="64" t="s">
        <v>252</v>
      </c>
      <c r="BA4" s="76" t="s">
        <v>252</v>
      </c>
      <c r="BB4" s="123"/>
      <c r="BC4" s="121"/>
      <c r="BD4" s="64" t="s">
        <v>252</v>
      </c>
      <c r="BE4" s="76" t="s">
        <v>252</v>
      </c>
      <c r="BF4" s="123"/>
      <c r="BG4" s="121"/>
      <c r="BH4" s="64" t="s">
        <v>252</v>
      </c>
      <c r="BI4" s="76" t="s">
        <v>252</v>
      </c>
      <c r="BJ4" s="123"/>
      <c r="BK4" s="121"/>
      <c r="BL4" s="64" t="s">
        <v>252</v>
      </c>
      <c r="BM4" s="76" t="s">
        <v>252</v>
      </c>
      <c r="BN4" s="123"/>
      <c r="BO4" s="121"/>
      <c r="BP4" s="64" t="s">
        <v>252</v>
      </c>
      <c r="BQ4" s="76" t="s">
        <v>252</v>
      </c>
      <c r="BR4" s="123"/>
      <c r="BS4" s="123"/>
      <c r="BT4" s="64" t="s">
        <v>252</v>
      </c>
      <c r="BU4" s="76" t="s">
        <v>252</v>
      </c>
      <c r="BV4" s="123"/>
      <c r="BW4" s="121"/>
      <c r="BX4" s="64" t="s">
        <v>252</v>
      </c>
      <c r="BY4" s="76" t="s">
        <v>252</v>
      </c>
      <c r="BZ4" s="123"/>
      <c r="CA4" s="121"/>
      <c r="CB4" s="64" t="s">
        <v>252</v>
      </c>
      <c r="CC4" s="76" t="s">
        <v>252</v>
      </c>
      <c r="CD4" s="123"/>
      <c r="CE4" s="121"/>
      <c r="CF4" s="64" t="s">
        <v>252</v>
      </c>
      <c r="CG4" s="76" t="s">
        <v>252</v>
      </c>
      <c r="CH4" s="123"/>
      <c r="CI4" s="121"/>
      <c r="CJ4" s="64" t="s">
        <v>252</v>
      </c>
      <c r="CK4" s="76" t="s">
        <v>252</v>
      </c>
      <c r="CL4" s="123"/>
      <c r="CM4" s="121"/>
      <c r="CN4" s="64" t="s">
        <v>252</v>
      </c>
      <c r="CO4" s="76" t="s">
        <v>252</v>
      </c>
      <c r="CP4" s="123"/>
      <c r="CQ4" s="121"/>
      <c r="CR4" s="64" t="s">
        <v>252</v>
      </c>
      <c r="CS4" s="76" t="s">
        <v>252</v>
      </c>
      <c r="CT4" s="123"/>
      <c r="CU4" s="121"/>
      <c r="CV4" s="64" t="s">
        <v>252</v>
      </c>
      <c r="CW4" s="76" t="s">
        <v>252</v>
      </c>
      <c r="CX4" s="123"/>
      <c r="CY4" s="121"/>
      <c r="CZ4" s="64" t="s">
        <v>252</v>
      </c>
      <c r="DA4" s="76" t="s">
        <v>252</v>
      </c>
      <c r="DB4" s="123"/>
      <c r="DC4" s="121"/>
      <c r="DD4" s="64" t="s">
        <v>252</v>
      </c>
      <c r="DE4" s="76" t="s">
        <v>252</v>
      </c>
      <c r="DF4" s="123"/>
      <c r="DG4" s="121"/>
      <c r="DH4" s="64" t="s">
        <v>252</v>
      </c>
      <c r="DI4" s="76" t="s">
        <v>252</v>
      </c>
      <c r="DJ4" s="123"/>
      <c r="DK4" s="121"/>
      <c r="DL4" s="64" t="s">
        <v>252</v>
      </c>
      <c r="DM4" s="76" t="s">
        <v>252</v>
      </c>
      <c r="DN4" s="123"/>
      <c r="DO4" s="121"/>
      <c r="DP4" s="64" t="s">
        <v>252</v>
      </c>
      <c r="DQ4" s="76" t="s">
        <v>252</v>
      </c>
      <c r="DR4" s="123"/>
      <c r="DS4" s="121"/>
      <c r="DT4" s="64" t="s">
        <v>252</v>
      </c>
      <c r="DU4" s="76" t="s">
        <v>252</v>
      </c>
    </row>
    <row r="5" spans="1:125" ht="13.5">
      <c r="A5" s="77" t="s">
        <v>85</v>
      </c>
      <c r="B5" s="78" t="s">
        <v>171</v>
      </c>
      <c r="C5" s="79" t="s">
        <v>172</v>
      </c>
      <c r="D5" s="23">
        <f aca="true" t="shared" si="0" ref="D5:E16">H5+L5+P5+T5+X5+AB5+AF5+AJ5+AN5+AR5+AV5+AZ5+BD5+BH5+BL5+BP5+BT5+BX5+CB5+CF5+CJ5+CN5+CR5+CV5+CZ5+DD5+DH5+DL5+DP5+DT5</f>
        <v>2635037</v>
      </c>
      <c r="E5" s="23">
        <f t="shared" si="0"/>
        <v>0</v>
      </c>
      <c r="F5" s="65" t="s">
        <v>92</v>
      </c>
      <c r="G5" s="69" t="s">
        <v>60</v>
      </c>
      <c r="H5" s="23">
        <v>1735908</v>
      </c>
      <c r="I5" s="23">
        <v>0</v>
      </c>
      <c r="J5" s="65" t="s">
        <v>195</v>
      </c>
      <c r="K5" s="69" t="s">
        <v>61</v>
      </c>
      <c r="L5" s="23">
        <v>899129</v>
      </c>
      <c r="M5" s="23">
        <v>0</v>
      </c>
      <c r="N5" s="65"/>
      <c r="O5" s="69"/>
      <c r="P5" s="23"/>
      <c r="Q5" s="23"/>
      <c r="R5" s="65"/>
      <c r="S5" s="69"/>
      <c r="T5" s="23"/>
      <c r="U5" s="23"/>
      <c r="V5" s="65"/>
      <c r="W5" s="69"/>
      <c r="X5" s="23"/>
      <c r="Y5" s="23"/>
      <c r="Z5" s="65"/>
      <c r="AA5" s="69"/>
      <c r="AB5" s="23"/>
      <c r="AC5" s="23"/>
      <c r="AD5" s="65"/>
      <c r="AE5" s="69"/>
      <c r="AF5" s="23"/>
      <c r="AG5" s="23"/>
      <c r="AH5" s="65"/>
      <c r="AI5" s="69"/>
      <c r="AJ5" s="23"/>
      <c r="AK5" s="23"/>
      <c r="AL5" s="65"/>
      <c r="AM5" s="69"/>
      <c r="AN5" s="23"/>
      <c r="AO5" s="23"/>
      <c r="AP5" s="65"/>
      <c r="AQ5" s="69"/>
      <c r="AR5" s="23"/>
      <c r="AS5" s="23"/>
      <c r="AT5" s="65"/>
      <c r="AU5" s="69"/>
      <c r="AV5" s="23"/>
      <c r="AW5" s="23"/>
      <c r="AX5" s="65"/>
      <c r="AY5" s="69"/>
      <c r="AZ5" s="23"/>
      <c r="BA5" s="23"/>
      <c r="BB5" s="65"/>
      <c r="BC5" s="69"/>
      <c r="BD5" s="23"/>
      <c r="BE5" s="23"/>
      <c r="BF5" s="65"/>
      <c r="BG5" s="69"/>
      <c r="BH5" s="23"/>
      <c r="BI5" s="23"/>
      <c r="BJ5" s="65"/>
      <c r="BK5" s="69"/>
      <c r="BL5" s="23"/>
      <c r="BM5" s="23"/>
      <c r="BN5" s="65"/>
      <c r="BO5" s="69"/>
      <c r="BP5" s="23"/>
      <c r="BQ5" s="23"/>
      <c r="BR5" s="65"/>
      <c r="BS5" s="69"/>
      <c r="BT5" s="23"/>
      <c r="BU5" s="23"/>
      <c r="BV5" s="65"/>
      <c r="BW5" s="69"/>
      <c r="BX5" s="23"/>
      <c r="BY5" s="23"/>
      <c r="BZ5" s="65"/>
      <c r="CA5" s="69"/>
      <c r="CB5" s="23"/>
      <c r="CC5" s="23"/>
      <c r="CD5" s="65"/>
      <c r="CE5" s="69"/>
      <c r="CF5" s="23"/>
      <c r="CG5" s="23"/>
      <c r="CH5" s="65"/>
      <c r="CI5" s="69"/>
      <c r="CJ5" s="23"/>
      <c r="CK5" s="23"/>
      <c r="CL5" s="65"/>
      <c r="CM5" s="69"/>
      <c r="CN5" s="23"/>
      <c r="CO5" s="23"/>
      <c r="CP5" s="65"/>
      <c r="CQ5" s="69"/>
      <c r="CR5" s="23"/>
      <c r="CS5" s="23"/>
      <c r="CT5" s="65"/>
      <c r="CU5" s="69"/>
      <c r="CV5" s="23"/>
      <c r="CW5" s="23"/>
      <c r="CX5" s="65"/>
      <c r="CY5" s="69"/>
      <c r="CZ5" s="23"/>
      <c r="DA5" s="23"/>
      <c r="DB5" s="65"/>
      <c r="DC5" s="69"/>
      <c r="DD5" s="23"/>
      <c r="DE5" s="23"/>
      <c r="DF5" s="65"/>
      <c r="DG5" s="69"/>
      <c r="DH5" s="23"/>
      <c r="DI5" s="23"/>
      <c r="DJ5" s="65"/>
      <c r="DK5" s="69"/>
      <c r="DL5" s="23"/>
      <c r="DM5" s="23"/>
      <c r="DN5" s="65"/>
      <c r="DO5" s="69"/>
      <c r="DP5" s="23"/>
      <c r="DQ5" s="23"/>
      <c r="DR5" s="65"/>
      <c r="DS5" s="69"/>
      <c r="DT5" s="23"/>
      <c r="DU5" s="23"/>
    </row>
    <row r="6" spans="1:125" ht="13.5">
      <c r="A6" s="77" t="s">
        <v>85</v>
      </c>
      <c r="B6" s="78" t="s">
        <v>173</v>
      </c>
      <c r="C6" s="79" t="s">
        <v>174</v>
      </c>
      <c r="D6" s="23">
        <f t="shared" si="0"/>
        <v>2620718</v>
      </c>
      <c r="E6" s="23">
        <f t="shared" si="0"/>
        <v>641795</v>
      </c>
      <c r="F6" s="65" t="s">
        <v>98</v>
      </c>
      <c r="G6" s="69" t="s">
        <v>62</v>
      </c>
      <c r="H6" s="23">
        <v>765523</v>
      </c>
      <c r="I6" s="23">
        <v>185065</v>
      </c>
      <c r="J6" s="65" t="s">
        <v>124</v>
      </c>
      <c r="K6" s="69" t="s">
        <v>63</v>
      </c>
      <c r="L6" s="23">
        <v>1144951</v>
      </c>
      <c r="M6" s="23">
        <v>285121</v>
      </c>
      <c r="N6" s="65" t="s">
        <v>136</v>
      </c>
      <c r="O6" s="69" t="s">
        <v>64</v>
      </c>
      <c r="P6" s="23">
        <v>710244</v>
      </c>
      <c r="Q6" s="23">
        <v>171609</v>
      </c>
      <c r="R6" s="65"/>
      <c r="S6" s="69"/>
      <c r="T6" s="23"/>
      <c r="U6" s="23"/>
      <c r="V6" s="65"/>
      <c r="W6" s="69"/>
      <c r="X6" s="23"/>
      <c r="Y6" s="23"/>
      <c r="Z6" s="65"/>
      <c r="AA6" s="69"/>
      <c r="AB6" s="23"/>
      <c r="AC6" s="23"/>
      <c r="AD6" s="65"/>
      <c r="AE6" s="69"/>
      <c r="AF6" s="23"/>
      <c r="AG6" s="23"/>
      <c r="AH6" s="65"/>
      <c r="AI6" s="69"/>
      <c r="AJ6" s="23"/>
      <c r="AK6" s="23"/>
      <c r="AL6" s="65"/>
      <c r="AM6" s="69"/>
      <c r="AN6" s="23"/>
      <c r="AO6" s="23"/>
      <c r="AP6" s="65"/>
      <c r="AQ6" s="69"/>
      <c r="AR6" s="23"/>
      <c r="AS6" s="23"/>
      <c r="AT6" s="65"/>
      <c r="AU6" s="69"/>
      <c r="AV6" s="23"/>
      <c r="AW6" s="23"/>
      <c r="AX6" s="65"/>
      <c r="AY6" s="69"/>
      <c r="AZ6" s="23"/>
      <c r="BA6" s="23"/>
      <c r="BB6" s="65"/>
      <c r="BC6" s="69"/>
      <c r="BD6" s="23"/>
      <c r="BE6" s="23"/>
      <c r="BF6" s="65"/>
      <c r="BG6" s="69"/>
      <c r="BH6" s="23"/>
      <c r="BI6" s="23"/>
      <c r="BJ6" s="65"/>
      <c r="BK6" s="69"/>
      <c r="BL6" s="23"/>
      <c r="BM6" s="23"/>
      <c r="BN6" s="65"/>
      <c r="BO6" s="69"/>
      <c r="BP6" s="23"/>
      <c r="BQ6" s="23"/>
      <c r="BR6" s="65"/>
      <c r="BS6" s="69"/>
      <c r="BT6" s="23"/>
      <c r="BU6" s="23"/>
      <c r="BV6" s="65"/>
      <c r="BW6" s="69"/>
      <c r="BX6" s="23"/>
      <c r="BY6" s="23"/>
      <c r="BZ6" s="65"/>
      <c r="CA6" s="69"/>
      <c r="CB6" s="23"/>
      <c r="CC6" s="23"/>
      <c r="CD6" s="65"/>
      <c r="CE6" s="69"/>
      <c r="CF6" s="23"/>
      <c r="CG6" s="23"/>
      <c r="CH6" s="65"/>
      <c r="CI6" s="69"/>
      <c r="CJ6" s="23"/>
      <c r="CK6" s="23"/>
      <c r="CL6" s="65"/>
      <c r="CM6" s="69"/>
      <c r="CN6" s="23"/>
      <c r="CO6" s="23"/>
      <c r="CP6" s="65"/>
      <c r="CQ6" s="69"/>
      <c r="CR6" s="23"/>
      <c r="CS6" s="23"/>
      <c r="CT6" s="65"/>
      <c r="CU6" s="69"/>
      <c r="CV6" s="23"/>
      <c r="CW6" s="23"/>
      <c r="CX6" s="65"/>
      <c r="CY6" s="69"/>
      <c r="CZ6" s="23"/>
      <c r="DA6" s="23"/>
      <c r="DB6" s="65"/>
      <c r="DC6" s="69"/>
      <c r="DD6" s="23"/>
      <c r="DE6" s="23"/>
      <c r="DF6" s="65"/>
      <c r="DG6" s="69"/>
      <c r="DH6" s="23"/>
      <c r="DI6" s="23"/>
      <c r="DJ6" s="65"/>
      <c r="DK6" s="69"/>
      <c r="DL6" s="23"/>
      <c r="DM6" s="23"/>
      <c r="DN6" s="65"/>
      <c r="DO6" s="69"/>
      <c r="DP6" s="23"/>
      <c r="DQ6" s="23"/>
      <c r="DR6" s="65"/>
      <c r="DS6" s="69"/>
      <c r="DT6" s="23"/>
      <c r="DU6" s="23"/>
    </row>
    <row r="7" spans="1:125" ht="13.5">
      <c r="A7" s="77" t="s">
        <v>85</v>
      </c>
      <c r="B7" s="78" t="s">
        <v>175</v>
      </c>
      <c r="C7" s="79" t="s">
        <v>176</v>
      </c>
      <c r="D7" s="23">
        <f t="shared" si="0"/>
        <v>0</v>
      </c>
      <c r="E7" s="23">
        <f t="shared" si="0"/>
        <v>520973</v>
      </c>
      <c r="F7" s="65" t="s">
        <v>114</v>
      </c>
      <c r="G7" s="69" t="s">
        <v>65</v>
      </c>
      <c r="H7" s="23">
        <v>0</v>
      </c>
      <c r="I7" s="23">
        <v>203350</v>
      </c>
      <c r="J7" s="65" t="s">
        <v>148</v>
      </c>
      <c r="K7" s="69" t="s">
        <v>66</v>
      </c>
      <c r="L7" s="23">
        <v>0</v>
      </c>
      <c r="M7" s="23">
        <v>36204</v>
      </c>
      <c r="N7" s="65" t="s">
        <v>164</v>
      </c>
      <c r="O7" s="69" t="s">
        <v>67</v>
      </c>
      <c r="P7" s="23">
        <v>0</v>
      </c>
      <c r="Q7" s="23">
        <v>57035</v>
      </c>
      <c r="R7" s="65" t="s">
        <v>166</v>
      </c>
      <c r="S7" s="69" t="s">
        <v>41</v>
      </c>
      <c r="T7" s="23">
        <v>0</v>
      </c>
      <c r="U7" s="23">
        <v>56298</v>
      </c>
      <c r="V7" s="65" t="s">
        <v>169</v>
      </c>
      <c r="W7" s="69" t="s">
        <v>68</v>
      </c>
      <c r="X7" s="23">
        <v>0</v>
      </c>
      <c r="Y7" s="23">
        <v>120647</v>
      </c>
      <c r="Z7" s="65" t="s">
        <v>167</v>
      </c>
      <c r="AA7" s="69" t="s">
        <v>69</v>
      </c>
      <c r="AB7" s="23">
        <v>0</v>
      </c>
      <c r="AC7" s="23">
        <v>47439</v>
      </c>
      <c r="AD7" s="65"/>
      <c r="AE7" s="69"/>
      <c r="AF7" s="23"/>
      <c r="AG7" s="23"/>
      <c r="AH7" s="65"/>
      <c r="AI7" s="69"/>
      <c r="AJ7" s="23"/>
      <c r="AK7" s="23"/>
      <c r="AL7" s="65"/>
      <c r="AM7" s="69"/>
      <c r="AN7" s="23"/>
      <c r="AO7" s="23"/>
      <c r="AP7" s="65"/>
      <c r="AQ7" s="69"/>
      <c r="AR7" s="23"/>
      <c r="AS7" s="23"/>
      <c r="AT7" s="65"/>
      <c r="AU7" s="69"/>
      <c r="AV7" s="23"/>
      <c r="AW7" s="23"/>
      <c r="AX7" s="65"/>
      <c r="AY7" s="69"/>
      <c r="AZ7" s="23"/>
      <c r="BA7" s="23"/>
      <c r="BB7" s="65"/>
      <c r="BC7" s="69"/>
      <c r="BD7" s="23"/>
      <c r="BE7" s="23"/>
      <c r="BF7" s="65"/>
      <c r="BG7" s="69"/>
      <c r="BH7" s="23"/>
      <c r="BI7" s="23"/>
      <c r="BJ7" s="65"/>
      <c r="BK7" s="69"/>
      <c r="BL7" s="23"/>
      <c r="BM7" s="23"/>
      <c r="BN7" s="65"/>
      <c r="BO7" s="69"/>
      <c r="BP7" s="23"/>
      <c r="BQ7" s="23"/>
      <c r="BR7" s="65"/>
      <c r="BS7" s="69"/>
      <c r="BT7" s="23"/>
      <c r="BU7" s="23"/>
      <c r="BV7" s="65"/>
      <c r="BW7" s="69"/>
      <c r="BX7" s="23"/>
      <c r="BY7" s="23"/>
      <c r="BZ7" s="65"/>
      <c r="CA7" s="69"/>
      <c r="CB7" s="23"/>
      <c r="CC7" s="23"/>
      <c r="CD7" s="65"/>
      <c r="CE7" s="69"/>
      <c r="CF7" s="23"/>
      <c r="CG7" s="23"/>
      <c r="CH7" s="65"/>
      <c r="CI7" s="69"/>
      <c r="CJ7" s="23"/>
      <c r="CK7" s="23"/>
      <c r="CL7" s="65"/>
      <c r="CM7" s="69"/>
      <c r="CN7" s="23"/>
      <c r="CO7" s="23"/>
      <c r="CP7" s="65"/>
      <c r="CQ7" s="69"/>
      <c r="CR7" s="23"/>
      <c r="CS7" s="23"/>
      <c r="CT7" s="65"/>
      <c r="CU7" s="69"/>
      <c r="CV7" s="23"/>
      <c r="CW7" s="23"/>
      <c r="CX7" s="65"/>
      <c r="CY7" s="69"/>
      <c r="CZ7" s="23"/>
      <c r="DA7" s="23"/>
      <c r="DB7" s="65"/>
      <c r="DC7" s="69"/>
      <c r="DD7" s="23"/>
      <c r="DE7" s="23"/>
      <c r="DF7" s="65"/>
      <c r="DG7" s="69"/>
      <c r="DH7" s="23"/>
      <c r="DI7" s="23"/>
      <c r="DJ7" s="65"/>
      <c r="DK7" s="69"/>
      <c r="DL7" s="23"/>
      <c r="DM7" s="23"/>
      <c r="DN7" s="65"/>
      <c r="DO7" s="69"/>
      <c r="DP7" s="23"/>
      <c r="DQ7" s="23"/>
      <c r="DR7" s="65"/>
      <c r="DS7" s="69"/>
      <c r="DT7" s="23"/>
      <c r="DU7" s="23"/>
    </row>
    <row r="8" spans="1:125" ht="13.5">
      <c r="A8" s="77" t="s">
        <v>85</v>
      </c>
      <c r="B8" s="78" t="s">
        <v>177</v>
      </c>
      <c r="C8" s="79" t="s">
        <v>178</v>
      </c>
      <c r="D8" s="23">
        <f t="shared" si="0"/>
        <v>1702654</v>
      </c>
      <c r="E8" s="23">
        <f t="shared" si="0"/>
        <v>672358</v>
      </c>
      <c r="F8" s="65" t="s">
        <v>128</v>
      </c>
      <c r="G8" s="69" t="s">
        <v>70</v>
      </c>
      <c r="H8" s="23">
        <v>515235</v>
      </c>
      <c r="I8" s="23">
        <v>217009</v>
      </c>
      <c r="J8" s="65" t="s">
        <v>130</v>
      </c>
      <c r="K8" s="69" t="s">
        <v>71</v>
      </c>
      <c r="L8" s="23">
        <v>687768</v>
      </c>
      <c r="M8" s="23">
        <v>286806</v>
      </c>
      <c r="N8" s="65" t="s">
        <v>138</v>
      </c>
      <c r="O8" s="69" t="s">
        <v>72</v>
      </c>
      <c r="P8" s="23">
        <v>499651</v>
      </c>
      <c r="Q8" s="23">
        <v>168543</v>
      </c>
      <c r="R8" s="65"/>
      <c r="S8" s="69"/>
      <c r="T8" s="23"/>
      <c r="U8" s="23"/>
      <c r="V8" s="65"/>
      <c r="W8" s="69"/>
      <c r="X8" s="23"/>
      <c r="Y8" s="23"/>
      <c r="Z8" s="65"/>
      <c r="AA8" s="69"/>
      <c r="AB8" s="23"/>
      <c r="AC8" s="23"/>
      <c r="AD8" s="65"/>
      <c r="AE8" s="69"/>
      <c r="AF8" s="23"/>
      <c r="AG8" s="23"/>
      <c r="AH8" s="65"/>
      <c r="AI8" s="69"/>
      <c r="AJ8" s="23"/>
      <c r="AK8" s="23"/>
      <c r="AL8" s="65"/>
      <c r="AM8" s="69"/>
      <c r="AN8" s="23"/>
      <c r="AO8" s="23"/>
      <c r="AP8" s="65"/>
      <c r="AQ8" s="69"/>
      <c r="AR8" s="23"/>
      <c r="AS8" s="23"/>
      <c r="AT8" s="65"/>
      <c r="AU8" s="69"/>
      <c r="AV8" s="23"/>
      <c r="AW8" s="23"/>
      <c r="AX8" s="65"/>
      <c r="AY8" s="69"/>
      <c r="AZ8" s="23"/>
      <c r="BA8" s="23"/>
      <c r="BB8" s="65"/>
      <c r="BC8" s="69"/>
      <c r="BD8" s="23"/>
      <c r="BE8" s="23"/>
      <c r="BF8" s="65"/>
      <c r="BG8" s="69"/>
      <c r="BH8" s="23"/>
      <c r="BI8" s="23"/>
      <c r="BJ8" s="65"/>
      <c r="BK8" s="69"/>
      <c r="BL8" s="23"/>
      <c r="BM8" s="23"/>
      <c r="BN8" s="65"/>
      <c r="BO8" s="69"/>
      <c r="BP8" s="23"/>
      <c r="BQ8" s="23"/>
      <c r="BR8" s="65"/>
      <c r="BS8" s="69"/>
      <c r="BT8" s="23"/>
      <c r="BU8" s="23"/>
      <c r="BV8" s="65"/>
      <c r="BW8" s="69"/>
      <c r="BX8" s="23"/>
      <c r="BY8" s="23"/>
      <c r="BZ8" s="65"/>
      <c r="CA8" s="69"/>
      <c r="CB8" s="23"/>
      <c r="CC8" s="23"/>
      <c r="CD8" s="65"/>
      <c r="CE8" s="69"/>
      <c r="CF8" s="23"/>
      <c r="CG8" s="23"/>
      <c r="CH8" s="65"/>
      <c r="CI8" s="69"/>
      <c r="CJ8" s="23"/>
      <c r="CK8" s="23"/>
      <c r="CL8" s="65"/>
      <c r="CM8" s="69"/>
      <c r="CN8" s="23"/>
      <c r="CO8" s="23"/>
      <c r="CP8" s="65"/>
      <c r="CQ8" s="69"/>
      <c r="CR8" s="23"/>
      <c r="CS8" s="23"/>
      <c r="CT8" s="65"/>
      <c r="CU8" s="69"/>
      <c r="CV8" s="23"/>
      <c r="CW8" s="23"/>
      <c r="CX8" s="65"/>
      <c r="CY8" s="69"/>
      <c r="CZ8" s="23"/>
      <c r="DA8" s="23"/>
      <c r="DB8" s="65"/>
      <c r="DC8" s="69"/>
      <c r="DD8" s="23"/>
      <c r="DE8" s="23"/>
      <c r="DF8" s="65"/>
      <c r="DG8" s="69"/>
      <c r="DH8" s="23"/>
      <c r="DI8" s="23"/>
      <c r="DJ8" s="65"/>
      <c r="DK8" s="69"/>
      <c r="DL8" s="23"/>
      <c r="DM8" s="23"/>
      <c r="DN8" s="65"/>
      <c r="DO8" s="69"/>
      <c r="DP8" s="23"/>
      <c r="DQ8" s="23"/>
      <c r="DR8" s="65"/>
      <c r="DS8" s="69"/>
      <c r="DT8" s="23"/>
      <c r="DU8" s="23"/>
    </row>
    <row r="9" spans="1:125" ht="13.5">
      <c r="A9" s="77" t="s">
        <v>85</v>
      </c>
      <c r="B9" s="78" t="s">
        <v>179</v>
      </c>
      <c r="C9" s="79" t="s">
        <v>180</v>
      </c>
      <c r="D9" s="23">
        <f t="shared" si="0"/>
        <v>876655</v>
      </c>
      <c r="E9" s="23">
        <f t="shared" si="0"/>
        <v>261743</v>
      </c>
      <c r="F9" s="65" t="s">
        <v>112</v>
      </c>
      <c r="G9" s="69" t="s">
        <v>73</v>
      </c>
      <c r="H9" s="23">
        <v>798450</v>
      </c>
      <c r="I9" s="23">
        <v>241964</v>
      </c>
      <c r="J9" s="65" t="s">
        <v>162</v>
      </c>
      <c r="K9" s="69" t="s">
        <v>40</v>
      </c>
      <c r="L9" s="23">
        <v>78205</v>
      </c>
      <c r="M9" s="23">
        <v>19779</v>
      </c>
      <c r="N9" s="65"/>
      <c r="O9" s="69"/>
      <c r="P9" s="23"/>
      <c r="Q9" s="23"/>
      <c r="R9" s="65"/>
      <c r="S9" s="69"/>
      <c r="T9" s="23"/>
      <c r="U9" s="23"/>
      <c r="V9" s="65"/>
      <c r="W9" s="69"/>
      <c r="X9" s="23"/>
      <c r="Y9" s="23"/>
      <c r="Z9" s="65"/>
      <c r="AA9" s="69"/>
      <c r="AB9" s="23"/>
      <c r="AC9" s="23"/>
      <c r="AD9" s="65"/>
      <c r="AE9" s="69"/>
      <c r="AF9" s="23"/>
      <c r="AG9" s="23"/>
      <c r="AH9" s="65"/>
      <c r="AI9" s="69"/>
      <c r="AJ9" s="23"/>
      <c r="AK9" s="23"/>
      <c r="AL9" s="65"/>
      <c r="AM9" s="69"/>
      <c r="AN9" s="23"/>
      <c r="AO9" s="23"/>
      <c r="AP9" s="65"/>
      <c r="AQ9" s="69"/>
      <c r="AR9" s="23"/>
      <c r="AS9" s="23"/>
      <c r="AT9" s="65"/>
      <c r="AU9" s="69"/>
      <c r="AV9" s="23"/>
      <c r="AW9" s="23"/>
      <c r="AX9" s="65"/>
      <c r="AY9" s="69"/>
      <c r="AZ9" s="23"/>
      <c r="BA9" s="23"/>
      <c r="BB9" s="65"/>
      <c r="BC9" s="69"/>
      <c r="BD9" s="23"/>
      <c r="BE9" s="23"/>
      <c r="BF9" s="65"/>
      <c r="BG9" s="69"/>
      <c r="BH9" s="23"/>
      <c r="BI9" s="23"/>
      <c r="BJ9" s="65"/>
      <c r="BK9" s="69"/>
      <c r="BL9" s="23"/>
      <c r="BM9" s="23"/>
      <c r="BN9" s="65"/>
      <c r="BO9" s="69"/>
      <c r="BP9" s="23"/>
      <c r="BQ9" s="23"/>
      <c r="BR9" s="65"/>
      <c r="BS9" s="69"/>
      <c r="BT9" s="23"/>
      <c r="BU9" s="23"/>
      <c r="BV9" s="65"/>
      <c r="BW9" s="69"/>
      <c r="BX9" s="23"/>
      <c r="BY9" s="23"/>
      <c r="BZ9" s="65"/>
      <c r="CA9" s="69"/>
      <c r="CB9" s="23"/>
      <c r="CC9" s="23"/>
      <c r="CD9" s="65"/>
      <c r="CE9" s="69"/>
      <c r="CF9" s="23"/>
      <c r="CG9" s="23"/>
      <c r="CH9" s="65"/>
      <c r="CI9" s="69"/>
      <c r="CJ9" s="23"/>
      <c r="CK9" s="23"/>
      <c r="CL9" s="65"/>
      <c r="CM9" s="69"/>
      <c r="CN9" s="23"/>
      <c r="CO9" s="23"/>
      <c r="CP9" s="65"/>
      <c r="CQ9" s="69"/>
      <c r="CR9" s="23"/>
      <c r="CS9" s="23"/>
      <c r="CT9" s="65"/>
      <c r="CU9" s="69"/>
      <c r="CV9" s="23"/>
      <c r="CW9" s="23"/>
      <c r="CX9" s="65"/>
      <c r="CY9" s="69"/>
      <c r="CZ9" s="23"/>
      <c r="DA9" s="23"/>
      <c r="DB9" s="65"/>
      <c r="DC9" s="69"/>
      <c r="DD9" s="23"/>
      <c r="DE9" s="23"/>
      <c r="DF9" s="65"/>
      <c r="DG9" s="69"/>
      <c r="DH9" s="23"/>
      <c r="DI9" s="23"/>
      <c r="DJ9" s="65"/>
      <c r="DK9" s="69"/>
      <c r="DL9" s="23"/>
      <c r="DM9" s="23"/>
      <c r="DN9" s="65"/>
      <c r="DO9" s="69"/>
      <c r="DP9" s="23"/>
      <c r="DQ9" s="23"/>
      <c r="DR9" s="65"/>
      <c r="DS9" s="69"/>
      <c r="DT9" s="23"/>
      <c r="DU9" s="23"/>
    </row>
    <row r="10" spans="1:125" ht="13.5">
      <c r="A10" s="77" t="s">
        <v>85</v>
      </c>
      <c r="B10" s="78" t="s">
        <v>181</v>
      </c>
      <c r="C10" s="79" t="s">
        <v>182</v>
      </c>
      <c r="D10" s="23">
        <f t="shared" si="0"/>
        <v>3568488</v>
      </c>
      <c r="E10" s="23">
        <f t="shared" si="0"/>
        <v>0</v>
      </c>
      <c r="F10" s="65" t="s">
        <v>122</v>
      </c>
      <c r="G10" s="69" t="s">
        <v>74</v>
      </c>
      <c r="H10" s="23">
        <v>668300</v>
      </c>
      <c r="I10" s="23">
        <v>0</v>
      </c>
      <c r="J10" s="65" t="s">
        <v>140</v>
      </c>
      <c r="K10" s="69" t="s">
        <v>75</v>
      </c>
      <c r="L10" s="23">
        <v>2900188</v>
      </c>
      <c r="M10" s="23">
        <v>0</v>
      </c>
      <c r="N10" s="65"/>
      <c r="O10" s="69"/>
      <c r="P10" s="23"/>
      <c r="Q10" s="23"/>
      <c r="R10" s="65"/>
      <c r="S10" s="69"/>
      <c r="T10" s="23"/>
      <c r="U10" s="23"/>
      <c r="V10" s="65"/>
      <c r="W10" s="69"/>
      <c r="X10" s="23"/>
      <c r="Y10" s="23"/>
      <c r="Z10" s="65"/>
      <c r="AA10" s="69"/>
      <c r="AB10" s="23"/>
      <c r="AC10" s="23"/>
      <c r="AD10" s="65"/>
      <c r="AE10" s="69"/>
      <c r="AF10" s="23"/>
      <c r="AG10" s="23"/>
      <c r="AH10" s="65"/>
      <c r="AI10" s="69"/>
      <c r="AJ10" s="23"/>
      <c r="AK10" s="23"/>
      <c r="AL10" s="65"/>
      <c r="AM10" s="69"/>
      <c r="AN10" s="23"/>
      <c r="AO10" s="23"/>
      <c r="AP10" s="65"/>
      <c r="AQ10" s="69"/>
      <c r="AR10" s="23"/>
      <c r="AS10" s="23"/>
      <c r="AT10" s="65"/>
      <c r="AU10" s="69"/>
      <c r="AV10" s="23"/>
      <c r="AW10" s="23"/>
      <c r="AX10" s="65"/>
      <c r="AY10" s="69"/>
      <c r="AZ10" s="23"/>
      <c r="BA10" s="23"/>
      <c r="BB10" s="65"/>
      <c r="BC10" s="69"/>
      <c r="BD10" s="23"/>
      <c r="BE10" s="23"/>
      <c r="BF10" s="65"/>
      <c r="BG10" s="69"/>
      <c r="BH10" s="23"/>
      <c r="BI10" s="23"/>
      <c r="BJ10" s="65"/>
      <c r="BK10" s="69"/>
      <c r="BL10" s="23"/>
      <c r="BM10" s="23"/>
      <c r="BN10" s="65"/>
      <c r="BO10" s="69"/>
      <c r="BP10" s="23"/>
      <c r="BQ10" s="23"/>
      <c r="BR10" s="65"/>
      <c r="BS10" s="69"/>
      <c r="BT10" s="23"/>
      <c r="BU10" s="23"/>
      <c r="BV10" s="65"/>
      <c r="BW10" s="69"/>
      <c r="BX10" s="23"/>
      <c r="BY10" s="23"/>
      <c r="BZ10" s="65"/>
      <c r="CA10" s="69"/>
      <c r="CB10" s="23"/>
      <c r="CC10" s="23"/>
      <c r="CD10" s="65"/>
      <c r="CE10" s="69"/>
      <c r="CF10" s="23"/>
      <c r="CG10" s="23"/>
      <c r="CH10" s="65"/>
      <c r="CI10" s="69"/>
      <c r="CJ10" s="23"/>
      <c r="CK10" s="23"/>
      <c r="CL10" s="65"/>
      <c r="CM10" s="69"/>
      <c r="CN10" s="23"/>
      <c r="CO10" s="23"/>
      <c r="CP10" s="65"/>
      <c r="CQ10" s="69"/>
      <c r="CR10" s="23"/>
      <c r="CS10" s="23"/>
      <c r="CT10" s="65"/>
      <c r="CU10" s="69"/>
      <c r="CV10" s="23"/>
      <c r="CW10" s="23"/>
      <c r="CX10" s="65"/>
      <c r="CY10" s="69"/>
      <c r="CZ10" s="23"/>
      <c r="DA10" s="23"/>
      <c r="DB10" s="65"/>
      <c r="DC10" s="69"/>
      <c r="DD10" s="23"/>
      <c r="DE10" s="23"/>
      <c r="DF10" s="65"/>
      <c r="DG10" s="69"/>
      <c r="DH10" s="23"/>
      <c r="DI10" s="23"/>
      <c r="DJ10" s="65"/>
      <c r="DK10" s="69"/>
      <c r="DL10" s="23"/>
      <c r="DM10" s="23"/>
      <c r="DN10" s="65"/>
      <c r="DO10" s="69"/>
      <c r="DP10" s="23"/>
      <c r="DQ10" s="23"/>
      <c r="DR10" s="65"/>
      <c r="DS10" s="69"/>
      <c r="DT10" s="23"/>
      <c r="DU10" s="23"/>
    </row>
    <row r="11" spans="1:125" ht="13.5">
      <c r="A11" s="77" t="s">
        <v>85</v>
      </c>
      <c r="B11" s="78" t="s">
        <v>183</v>
      </c>
      <c r="C11" s="79" t="s">
        <v>184</v>
      </c>
      <c r="D11" s="23">
        <f t="shared" si="0"/>
        <v>865997</v>
      </c>
      <c r="E11" s="23">
        <f t="shared" si="0"/>
        <v>0</v>
      </c>
      <c r="F11" s="65" t="s">
        <v>144</v>
      </c>
      <c r="G11" s="69" t="s">
        <v>76</v>
      </c>
      <c r="H11" s="23">
        <v>397969</v>
      </c>
      <c r="I11" s="23">
        <v>0</v>
      </c>
      <c r="J11" s="65" t="s">
        <v>146</v>
      </c>
      <c r="K11" s="69" t="s">
        <v>77</v>
      </c>
      <c r="L11" s="23">
        <v>468028</v>
      </c>
      <c r="M11" s="23">
        <v>0</v>
      </c>
      <c r="N11" s="65"/>
      <c r="O11" s="69"/>
      <c r="P11" s="23"/>
      <c r="Q11" s="23"/>
      <c r="R11" s="65"/>
      <c r="S11" s="69"/>
      <c r="T11" s="23"/>
      <c r="U11" s="23"/>
      <c r="V11" s="65"/>
      <c r="W11" s="69"/>
      <c r="X11" s="23"/>
      <c r="Y11" s="23"/>
      <c r="Z11" s="65"/>
      <c r="AA11" s="69"/>
      <c r="AB11" s="23"/>
      <c r="AC11" s="23"/>
      <c r="AD11" s="65"/>
      <c r="AE11" s="69"/>
      <c r="AF11" s="23"/>
      <c r="AG11" s="23"/>
      <c r="AH11" s="65"/>
      <c r="AI11" s="69"/>
      <c r="AJ11" s="23"/>
      <c r="AK11" s="23"/>
      <c r="AL11" s="65"/>
      <c r="AM11" s="69"/>
      <c r="AN11" s="23"/>
      <c r="AO11" s="23"/>
      <c r="AP11" s="65"/>
      <c r="AQ11" s="69"/>
      <c r="AR11" s="23"/>
      <c r="AS11" s="23"/>
      <c r="AT11" s="65"/>
      <c r="AU11" s="69"/>
      <c r="AV11" s="23"/>
      <c r="AW11" s="23"/>
      <c r="AX11" s="65"/>
      <c r="AY11" s="69"/>
      <c r="AZ11" s="23"/>
      <c r="BA11" s="23"/>
      <c r="BB11" s="65"/>
      <c r="BC11" s="69"/>
      <c r="BD11" s="23"/>
      <c r="BE11" s="23"/>
      <c r="BF11" s="65"/>
      <c r="BG11" s="69"/>
      <c r="BH11" s="23"/>
      <c r="BI11" s="23"/>
      <c r="BJ11" s="65"/>
      <c r="BK11" s="69"/>
      <c r="BL11" s="23"/>
      <c r="BM11" s="23"/>
      <c r="BN11" s="65"/>
      <c r="BO11" s="69"/>
      <c r="BP11" s="23"/>
      <c r="BQ11" s="23"/>
      <c r="BR11" s="65"/>
      <c r="BS11" s="69"/>
      <c r="BT11" s="23"/>
      <c r="BU11" s="23"/>
      <c r="BV11" s="65"/>
      <c r="BW11" s="69"/>
      <c r="BX11" s="23"/>
      <c r="BY11" s="23"/>
      <c r="BZ11" s="65"/>
      <c r="CA11" s="69"/>
      <c r="CB11" s="23"/>
      <c r="CC11" s="23"/>
      <c r="CD11" s="65"/>
      <c r="CE11" s="69"/>
      <c r="CF11" s="23"/>
      <c r="CG11" s="23"/>
      <c r="CH11" s="65"/>
      <c r="CI11" s="69"/>
      <c r="CJ11" s="23"/>
      <c r="CK11" s="23"/>
      <c r="CL11" s="65"/>
      <c r="CM11" s="69"/>
      <c r="CN11" s="23"/>
      <c r="CO11" s="23"/>
      <c r="CP11" s="65"/>
      <c r="CQ11" s="69"/>
      <c r="CR11" s="23"/>
      <c r="CS11" s="23"/>
      <c r="CT11" s="65"/>
      <c r="CU11" s="69"/>
      <c r="CV11" s="23"/>
      <c r="CW11" s="23"/>
      <c r="CX11" s="65"/>
      <c r="CY11" s="69"/>
      <c r="CZ11" s="23"/>
      <c r="DA11" s="23"/>
      <c r="DB11" s="65"/>
      <c r="DC11" s="69"/>
      <c r="DD11" s="23"/>
      <c r="DE11" s="23"/>
      <c r="DF11" s="65"/>
      <c r="DG11" s="69"/>
      <c r="DH11" s="23"/>
      <c r="DI11" s="23"/>
      <c r="DJ11" s="65"/>
      <c r="DK11" s="69"/>
      <c r="DL11" s="23"/>
      <c r="DM11" s="23"/>
      <c r="DN11" s="65"/>
      <c r="DO11" s="69"/>
      <c r="DP11" s="23"/>
      <c r="DQ11" s="23"/>
      <c r="DR11" s="65"/>
      <c r="DS11" s="69"/>
      <c r="DT11" s="23"/>
      <c r="DU11" s="23"/>
    </row>
    <row r="12" spans="1:125" ht="13.5">
      <c r="A12" s="77" t="s">
        <v>85</v>
      </c>
      <c r="B12" s="78" t="s">
        <v>185</v>
      </c>
      <c r="C12" s="79" t="s">
        <v>186</v>
      </c>
      <c r="D12" s="23">
        <f t="shared" si="0"/>
        <v>1317113</v>
      </c>
      <c r="E12" s="23">
        <f t="shared" si="0"/>
        <v>0</v>
      </c>
      <c r="F12" s="65" t="s">
        <v>90</v>
      </c>
      <c r="G12" s="69" t="s">
        <v>78</v>
      </c>
      <c r="H12" s="23">
        <v>866239</v>
      </c>
      <c r="I12" s="23">
        <v>0</v>
      </c>
      <c r="J12" s="65" t="s">
        <v>102</v>
      </c>
      <c r="K12" s="69" t="s">
        <v>79</v>
      </c>
      <c r="L12" s="23">
        <v>450874</v>
      </c>
      <c r="M12" s="23">
        <v>0</v>
      </c>
      <c r="N12" s="65"/>
      <c r="O12" s="69"/>
      <c r="P12" s="23"/>
      <c r="Q12" s="23"/>
      <c r="R12" s="65"/>
      <c r="S12" s="69"/>
      <c r="T12" s="23"/>
      <c r="U12" s="23"/>
      <c r="V12" s="65"/>
      <c r="W12" s="69"/>
      <c r="X12" s="23"/>
      <c r="Y12" s="23"/>
      <c r="Z12" s="65"/>
      <c r="AA12" s="69"/>
      <c r="AB12" s="23"/>
      <c r="AC12" s="23"/>
      <c r="AD12" s="65"/>
      <c r="AE12" s="69"/>
      <c r="AF12" s="23"/>
      <c r="AG12" s="23"/>
      <c r="AH12" s="65"/>
      <c r="AI12" s="69"/>
      <c r="AJ12" s="23"/>
      <c r="AK12" s="23"/>
      <c r="AL12" s="65"/>
      <c r="AM12" s="69"/>
      <c r="AN12" s="23"/>
      <c r="AO12" s="23"/>
      <c r="AP12" s="65"/>
      <c r="AQ12" s="69"/>
      <c r="AR12" s="23"/>
      <c r="AS12" s="23"/>
      <c r="AT12" s="65"/>
      <c r="AU12" s="69"/>
      <c r="AV12" s="23"/>
      <c r="AW12" s="23"/>
      <c r="AX12" s="65"/>
      <c r="AY12" s="69"/>
      <c r="AZ12" s="23"/>
      <c r="BA12" s="23"/>
      <c r="BB12" s="65"/>
      <c r="BC12" s="69"/>
      <c r="BD12" s="23"/>
      <c r="BE12" s="23"/>
      <c r="BF12" s="65"/>
      <c r="BG12" s="69"/>
      <c r="BH12" s="23"/>
      <c r="BI12" s="23"/>
      <c r="BJ12" s="65"/>
      <c r="BK12" s="69"/>
      <c r="BL12" s="23"/>
      <c r="BM12" s="23"/>
      <c r="BN12" s="65"/>
      <c r="BO12" s="69"/>
      <c r="BP12" s="23"/>
      <c r="BQ12" s="23"/>
      <c r="BR12" s="65"/>
      <c r="BS12" s="69"/>
      <c r="BT12" s="23"/>
      <c r="BU12" s="23"/>
      <c r="BV12" s="65"/>
      <c r="BW12" s="69"/>
      <c r="BX12" s="23"/>
      <c r="BY12" s="23"/>
      <c r="BZ12" s="65"/>
      <c r="CA12" s="69"/>
      <c r="CB12" s="23"/>
      <c r="CC12" s="23"/>
      <c r="CD12" s="65"/>
      <c r="CE12" s="69"/>
      <c r="CF12" s="23"/>
      <c r="CG12" s="23"/>
      <c r="CH12" s="65"/>
      <c r="CI12" s="69"/>
      <c r="CJ12" s="23"/>
      <c r="CK12" s="23"/>
      <c r="CL12" s="65"/>
      <c r="CM12" s="69"/>
      <c r="CN12" s="23"/>
      <c r="CO12" s="23"/>
      <c r="CP12" s="65"/>
      <c r="CQ12" s="69"/>
      <c r="CR12" s="23"/>
      <c r="CS12" s="23"/>
      <c r="CT12" s="65"/>
      <c r="CU12" s="69"/>
      <c r="CV12" s="23"/>
      <c r="CW12" s="23"/>
      <c r="CX12" s="65"/>
      <c r="CY12" s="69"/>
      <c r="CZ12" s="23"/>
      <c r="DA12" s="23"/>
      <c r="DB12" s="65"/>
      <c r="DC12" s="69"/>
      <c r="DD12" s="23"/>
      <c r="DE12" s="23"/>
      <c r="DF12" s="65"/>
      <c r="DG12" s="69"/>
      <c r="DH12" s="23"/>
      <c r="DI12" s="23"/>
      <c r="DJ12" s="65"/>
      <c r="DK12" s="69"/>
      <c r="DL12" s="23"/>
      <c r="DM12" s="23"/>
      <c r="DN12" s="65"/>
      <c r="DO12" s="69"/>
      <c r="DP12" s="23"/>
      <c r="DQ12" s="23"/>
      <c r="DR12" s="65"/>
      <c r="DS12" s="69"/>
      <c r="DT12" s="23"/>
      <c r="DU12" s="23"/>
    </row>
    <row r="13" spans="1:125" ht="13.5">
      <c r="A13" s="77" t="s">
        <v>85</v>
      </c>
      <c r="B13" s="78" t="s">
        <v>187</v>
      </c>
      <c r="C13" s="79" t="s">
        <v>188</v>
      </c>
      <c r="D13" s="23">
        <f t="shared" si="0"/>
        <v>1659588</v>
      </c>
      <c r="E13" s="23">
        <f t="shared" si="0"/>
        <v>0</v>
      </c>
      <c r="F13" s="65" t="s">
        <v>114</v>
      </c>
      <c r="G13" s="69" t="s">
        <v>65</v>
      </c>
      <c r="H13" s="23">
        <v>582184</v>
      </c>
      <c r="I13" s="23">
        <v>0</v>
      </c>
      <c r="J13" s="65" t="s">
        <v>118</v>
      </c>
      <c r="K13" s="69" t="s">
        <v>80</v>
      </c>
      <c r="L13" s="23">
        <v>480119</v>
      </c>
      <c r="M13" s="23">
        <v>0</v>
      </c>
      <c r="N13" s="65" t="s">
        <v>148</v>
      </c>
      <c r="O13" s="69" t="s">
        <v>66</v>
      </c>
      <c r="P13" s="23">
        <v>273002</v>
      </c>
      <c r="Q13" s="23">
        <v>0</v>
      </c>
      <c r="R13" s="65" t="s">
        <v>169</v>
      </c>
      <c r="S13" s="69" t="s">
        <v>68</v>
      </c>
      <c r="T13" s="23">
        <v>162806</v>
      </c>
      <c r="U13" s="23">
        <v>0</v>
      </c>
      <c r="V13" s="65" t="s">
        <v>166</v>
      </c>
      <c r="W13" s="69" t="s">
        <v>41</v>
      </c>
      <c r="X13" s="23">
        <v>74350</v>
      </c>
      <c r="Y13" s="23">
        <v>0</v>
      </c>
      <c r="Z13" s="65" t="s">
        <v>164</v>
      </c>
      <c r="AA13" s="69" t="s">
        <v>67</v>
      </c>
      <c r="AB13" s="23">
        <v>54600</v>
      </c>
      <c r="AC13" s="23">
        <v>0</v>
      </c>
      <c r="AD13" s="65" t="s">
        <v>167</v>
      </c>
      <c r="AE13" s="69" t="s">
        <v>69</v>
      </c>
      <c r="AF13" s="23">
        <v>32527</v>
      </c>
      <c r="AG13" s="23">
        <v>0</v>
      </c>
      <c r="AH13" s="65"/>
      <c r="AI13" s="69"/>
      <c r="AJ13" s="23"/>
      <c r="AK13" s="23"/>
      <c r="AL13" s="65"/>
      <c r="AM13" s="69"/>
      <c r="AN13" s="23"/>
      <c r="AO13" s="23"/>
      <c r="AP13" s="65"/>
      <c r="AQ13" s="69"/>
      <c r="AR13" s="23"/>
      <c r="AS13" s="23"/>
      <c r="AT13" s="65"/>
      <c r="AU13" s="69"/>
      <c r="AV13" s="23"/>
      <c r="AW13" s="23"/>
      <c r="AX13" s="65"/>
      <c r="AY13" s="69"/>
      <c r="AZ13" s="23"/>
      <c r="BA13" s="23"/>
      <c r="BB13" s="65"/>
      <c r="BC13" s="69"/>
      <c r="BD13" s="23"/>
      <c r="BE13" s="23"/>
      <c r="BF13" s="65"/>
      <c r="BG13" s="69"/>
      <c r="BH13" s="23"/>
      <c r="BI13" s="23"/>
      <c r="BJ13" s="65"/>
      <c r="BK13" s="69"/>
      <c r="BL13" s="23"/>
      <c r="BM13" s="23"/>
      <c r="BN13" s="65"/>
      <c r="BO13" s="69"/>
      <c r="BP13" s="23"/>
      <c r="BQ13" s="23"/>
      <c r="BR13" s="65"/>
      <c r="BS13" s="69"/>
      <c r="BT13" s="23"/>
      <c r="BU13" s="23"/>
      <c r="BV13" s="65"/>
      <c r="BW13" s="69"/>
      <c r="BX13" s="23"/>
      <c r="BY13" s="23"/>
      <c r="BZ13" s="65"/>
      <c r="CA13" s="69"/>
      <c r="CB13" s="23"/>
      <c r="CC13" s="23"/>
      <c r="CD13" s="65"/>
      <c r="CE13" s="69"/>
      <c r="CF13" s="23"/>
      <c r="CG13" s="23"/>
      <c r="CH13" s="65"/>
      <c r="CI13" s="69"/>
      <c r="CJ13" s="23"/>
      <c r="CK13" s="23"/>
      <c r="CL13" s="65"/>
      <c r="CM13" s="69"/>
      <c r="CN13" s="23"/>
      <c r="CO13" s="23"/>
      <c r="CP13" s="65"/>
      <c r="CQ13" s="69"/>
      <c r="CR13" s="23"/>
      <c r="CS13" s="23"/>
      <c r="CT13" s="65"/>
      <c r="CU13" s="69"/>
      <c r="CV13" s="23"/>
      <c r="CW13" s="23"/>
      <c r="CX13" s="65"/>
      <c r="CY13" s="69"/>
      <c r="CZ13" s="23"/>
      <c r="DA13" s="23"/>
      <c r="DB13" s="65"/>
      <c r="DC13" s="69"/>
      <c r="DD13" s="23"/>
      <c r="DE13" s="23"/>
      <c r="DF13" s="65"/>
      <c r="DG13" s="69"/>
      <c r="DH13" s="23"/>
      <c r="DI13" s="23"/>
      <c r="DJ13" s="65"/>
      <c r="DK13" s="69"/>
      <c r="DL13" s="23"/>
      <c r="DM13" s="23"/>
      <c r="DN13" s="65"/>
      <c r="DO13" s="69"/>
      <c r="DP13" s="23"/>
      <c r="DQ13" s="23"/>
      <c r="DR13" s="65"/>
      <c r="DS13" s="69"/>
      <c r="DT13" s="23"/>
      <c r="DU13" s="23"/>
    </row>
    <row r="14" spans="1:125" ht="13.5">
      <c r="A14" s="77" t="s">
        <v>85</v>
      </c>
      <c r="B14" s="78" t="s">
        <v>189</v>
      </c>
      <c r="C14" s="79" t="s">
        <v>190</v>
      </c>
      <c r="D14" s="23">
        <f t="shared" si="0"/>
        <v>775733</v>
      </c>
      <c r="E14" s="23">
        <f t="shared" si="0"/>
        <v>0</v>
      </c>
      <c r="F14" s="65" t="s">
        <v>142</v>
      </c>
      <c r="G14" s="69" t="s">
        <v>81</v>
      </c>
      <c r="H14" s="23">
        <v>389467</v>
      </c>
      <c r="I14" s="23">
        <v>0</v>
      </c>
      <c r="J14" s="65" t="s">
        <v>150</v>
      </c>
      <c r="K14" s="69" t="s">
        <v>82</v>
      </c>
      <c r="L14" s="23">
        <v>386266</v>
      </c>
      <c r="M14" s="23">
        <v>0</v>
      </c>
      <c r="N14" s="65"/>
      <c r="O14" s="69"/>
      <c r="P14" s="23"/>
      <c r="Q14" s="23"/>
      <c r="R14" s="65"/>
      <c r="S14" s="69"/>
      <c r="T14" s="23"/>
      <c r="U14" s="23"/>
      <c r="V14" s="65"/>
      <c r="W14" s="69"/>
      <c r="X14" s="23"/>
      <c r="Y14" s="23"/>
      <c r="Z14" s="65"/>
      <c r="AA14" s="69"/>
      <c r="AB14" s="23"/>
      <c r="AC14" s="23"/>
      <c r="AD14" s="65"/>
      <c r="AE14" s="69"/>
      <c r="AF14" s="23"/>
      <c r="AG14" s="23"/>
      <c r="AH14" s="65"/>
      <c r="AI14" s="69"/>
      <c r="AJ14" s="23"/>
      <c r="AK14" s="23"/>
      <c r="AL14" s="65"/>
      <c r="AM14" s="69"/>
      <c r="AN14" s="23"/>
      <c r="AO14" s="23"/>
      <c r="AP14" s="65"/>
      <c r="AQ14" s="69"/>
      <c r="AR14" s="23"/>
      <c r="AS14" s="23"/>
      <c r="AT14" s="65"/>
      <c r="AU14" s="69"/>
      <c r="AV14" s="23"/>
      <c r="AW14" s="23"/>
      <c r="AX14" s="65"/>
      <c r="AY14" s="69"/>
      <c r="AZ14" s="23"/>
      <c r="BA14" s="23"/>
      <c r="BB14" s="65"/>
      <c r="BC14" s="69"/>
      <c r="BD14" s="23"/>
      <c r="BE14" s="23"/>
      <c r="BF14" s="65"/>
      <c r="BG14" s="69"/>
      <c r="BH14" s="23"/>
      <c r="BI14" s="23"/>
      <c r="BJ14" s="65"/>
      <c r="BK14" s="69"/>
      <c r="BL14" s="23"/>
      <c r="BM14" s="23"/>
      <c r="BN14" s="65"/>
      <c r="BO14" s="69"/>
      <c r="BP14" s="23"/>
      <c r="BQ14" s="23"/>
      <c r="BR14" s="65"/>
      <c r="BS14" s="69"/>
      <c r="BT14" s="23"/>
      <c r="BU14" s="23"/>
      <c r="BV14" s="65"/>
      <c r="BW14" s="69"/>
      <c r="BX14" s="23"/>
      <c r="BY14" s="23"/>
      <c r="BZ14" s="65"/>
      <c r="CA14" s="69"/>
      <c r="CB14" s="23"/>
      <c r="CC14" s="23"/>
      <c r="CD14" s="65"/>
      <c r="CE14" s="69"/>
      <c r="CF14" s="23"/>
      <c r="CG14" s="23"/>
      <c r="CH14" s="65"/>
      <c r="CI14" s="69"/>
      <c r="CJ14" s="23"/>
      <c r="CK14" s="23"/>
      <c r="CL14" s="65"/>
      <c r="CM14" s="69"/>
      <c r="CN14" s="23"/>
      <c r="CO14" s="23"/>
      <c r="CP14" s="65"/>
      <c r="CQ14" s="69"/>
      <c r="CR14" s="23"/>
      <c r="CS14" s="23"/>
      <c r="CT14" s="65"/>
      <c r="CU14" s="69"/>
      <c r="CV14" s="23"/>
      <c r="CW14" s="23"/>
      <c r="CX14" s="65"/>
      <c r="CY14" s="69"/>
      <c r="CZ14" s="23"/>
      <c r="DA14" s="23"/>
      <c r="DB14" s="65"/>
      <c r="DC14" s="69"/>
      <c r="DD14" s="23"/>
      <c r="DE14" s="23"/>
      <c r="DF14" s="65"/>
      <c r="DG14" s="69"/>
      <c r="DH14" s="23"/>
      <c r="DI14" s="23"/>
      <c r="DJ14" s="65"/>
      <c r="DK14" s="69"/>
      <c r="DL14" s="23"/>
      <c r="DM14" s="23"/>
      <c r="DN14" s="65"/>
      <c r="DO14" s="69"/>
      <c r="DP14" s="23"/>
      <c r="DQ14" s="23"/>
      <c r="DR14" s="65"/>
      <c r="DS14" s="69"/>
      <c r="DT14" s="23"/>
      <c r="DU14" s="23"/>
    </row>
    <row r="15" spans="1:125" ht="13.5">
      <c r="A15" s="77" t="s">
        <v>85</v>
      </c>
      <c r="B15" s="78" t="s">
        <v>191</v>
      </c>
      <c r="C15" s="79" t="s">
        <v>192</v>
      </c>
      <c r="D15" s="23">
        <f t="shared" si="0"/>
        <v>0</v>
      </c>
      <c r="E15" s="23">
        <f t="shared" si="0"/>
        <v>1249218</v>
      </c>
      <c r="F15" s="65" t="s">
        <v>122</v>
      </c>
      <c r="G15" s="69" t="s">
        <v>74</v>
      </c>
      <c r="H15" s="23">
        <v>0</v>
      </c>
      <c r="I15" s="23">
        <v>422700</v>
      </c>
      <c r="J15" s="65" t="s">
        <v>140</v>
      </c>
      <c r="K15" s="69" t="s">
        <v>75</v>
      </c>
      <c r="L15" s="23">
        <v>0</v>
      </c>
      <c r="M15" s="23">
        <v>826518</v>
      </c>
      <c r="N15" s="65"/>
      <c r="O15" s="69"/>
      <c r="P15" s="23"/>
      <c r="Q15" s="23"/>
      <c r="R15" s="65"/>
      <c r="S15" s="69"/>
      <c r="T15" s="23"/>
      <c r="U15" s="23"/>
      <c r="V15" s="65"/>
      <c r="W15" s="69"/>
      <c r="X15" s="23"/>
      <c r="Y15" s="23"/>
      <c r="Z15" s="65"/>
      <c r="AA15" s="69"/>
      <c r="AB15" s="23"/>
      <c r="AC15" s="23"/>
      <c r="AD15" s="65"/>
      <c r="AE15" s="69"/>
      <c r="AF15" s="23"/>
      <c r="AG15" s="23"/>
      <c r="AH15" s="65"/>
      <c r="AI15" s="69"/>
      <c r="AJ15" s="23"/>
      <c r="AK15" s="23"/>
      <c r="AL15" s="65"/>
      <c r="AM15" s="69"/>
      <c r="AN15" s="23"/>
      <c r="AO15" s="23"/>
      <c r="AP15" s="65"/>
      <c r="AQ15" s="69"/>
      <c r="AR15" s="23"/>
      <c r="AS15" s="23"/>
      <c r="AT15" s="65"/>
      <c r="AU15" s="69"/>
      <c r="AV15" s="23"/>
      <c r="AW15" s="23"/>
      <c r="AX15" s="65"/>
      <c r="AY15" s="69"/>
      <c r="AZ15" s="23"/>
      <c r="BA15" s="23"/>
      <c r="BB15" s="65"/>
      <c r="BC15" s="69"/>
      <c r="BD15" s="23"/>
      <c r="BE15" s="23"/>
      <c r="BF15" s="65"/>
      <c r="BG15" s="69"/>
      <c r="BH15" s="23"/>
      <c r="BI15" s="23"/>
      <c r="BJ15" s="65"/>
      <c r="BK15" s="69"/>
      <c r="BL15" s="23"/>
      <c r="BM15" s="23"/>
      <c r="BN15" s="65"/>
      <c r="BO15" s="69"/>
      <c r="BP15" s="23"/>
      <c r="BQ15" s="23"/>
      <c r="BR15" s="65"/>
      <c r="BS15" s="69"/>
      <c r="BT15" s="23"/>
      <c r="BU15" s="23"/>
      <c r="BV15" s="65"/>
      <c r="BW15" s="69"/>
      <c r="BX15" s="23"/>
      <c r="BY15" s="23"/>
      <c r="BZ15" s="65"/>
      <c r="CA15" s="69"/>
      <c r="CB15" s="23"/>
      <c r="CC15" s="23"/>
      <c r="CD15" s="65"/>
      <c r="CE15" s="69"/>
      <c r="CF15" s="23"/>
      <c r="CG15" s="23"/>
      <c r="CH15" s="65"/>
      <c r="CI15" s="69"/>
      <c r="CJ15" s="23"/>
      <c r="CK15" s="23"/>
      <c r="CL15" s="65"/>
      <c r="CM15" s="69"/>
      <c r="CN15" s="23"/>
      <c r="CO15" s="23"/>
      <c r="CP15" s="65"/>
      <c r="CQ15" s="69"/>
      <c r="CR15" s="23"/>
      <c r="CS15" s="23"/>
      <c r="CT15" s="65"/>
      <c r="CU15" s="69"/>
      <c r="CV15" s="23"/>
      <c r="CW15" s="23"/>
      <c r="CX15" s="65"/>
      <c r="CY15" s="69"/>
      <c r="CZ15" s="23"/>
      <c r="DA15" s="23"/>
      <c r="DB15" s="65"/>
      <c r="DC15" s="69"/>
      <c r="DD15" s="23"/>
      <c r="DE15" s="23"/>
      <c r="DF15" s="65"/>
      <c r="DG15" s="69"/>
      <c r="DH15" s="23"/>
      <c r="DI15" s="23"/>
      <c r="DJ15" s="65"/>
      <c r="DK15" s="69"/>
      <c r="DL15" s="23"/>
      <c r="DM15" s="23"/>
      <c r="DN15" s="65"/>
      <c r="DO15" s="69"/>
      <c r="DP15" s="23"/>
      <c r="DQ15" s="23"/>
      <c r="DR15" s="65"/>
      <c r="DS15" s="69"/>
      <c r="DT15" s="23"/>
      <c r="DU15" s="23"/>
    </row>
    <row r="16" spans="1:125" ht="13.5">
      <c r="A16" s="77" t="s">
        <v>85</v>
      </c>
      <c r="B16" s="78" t="s">
        <v>193</v>
      </c>
      <c r="C16" s="79" t="s">
        <v>194</v>
      </c>
      <c r="D16" s="23">
        <f t="shared" si="0"/>
        <v>698425</v>
      </c>
      <c r="E16" s="23">
        <f t="shared" si="0"/>
        <v>0</v>
      </c>
      <c r="F16" s="65" t="s">
        <v>154</v>
      </c>
      <c r="G16" s="69" t="s">
        <v>83</v>
      </c>
      <c r="H16" s="23">
        <v>480776</v>
      </c>
      <c r="I16" s="23">
        <v>0</v>
      </c>
      <c r="J16" s="65" t="s">
        <v>156</v>
      </c>
      <c r="K16" s="69" t="s">
        <v>84</v>
      </c>
      <c r="L16" s="23">
        <v>217649</v>
      </c>
      <c r="M16" s="23">
        <v>0</v>
      </c>
      <c r="N16" s="65"/>
      <c r="O16" s="69"/>
      <c r="P16" s="23"/>
      <c r="Q16" s="23"/>
      <c r="R16" s="65"/>
      <c r="S16" s="69"/>
      <c r="T16" s="23"/>
      <c r="U16" s="23"/>
      <c r="V16" s="65"/>
      <c r="W16" s="69"/>
      <c r="X16" s="23"/>
      <c r="Y16" s="23"/>
      <c r="Z16" s="65"/>
      <c r="AA16" s="69"/>
      <c r="AB16" s="23"/>
      <c r="AC16" s="23"/>
      <c r="AD16" s="65"/>
      <c r="AE16" s="69"/>
      <c r="AF16" s="23"/>
      <c r="AG16" s="23"/>
      <c r="AH16" s="65"/>
      <c r="AI16" s="69"/>
      <c r="AJ16" s="23"/>
      <c r="AK16" s="23"/>
      <c r="AL16" s="65"/>
      <c r="AM16" s="69"/>
      <c r="AN16" s="23"/>
      <c r="AO16" s="23"/>
      <c r="AP16" s="65"/>
      <c r="AQ16" s="69"/>
      <c r="AR16" s="23"/>
      <c r="AS16" s="23"/>
      <c r="AT16" s="65"/>
      <c r="AU16" s="69"/>
      <c r="AV16" s="23"/>
      <c r="AW16" s="23"/>
      <c r="AX16" s="65"/>
      <c r="AY16" s="69"/>
      <c r="AZ16" s="23"/>
      <c r="BA16" s="23"/>
      <c r="BB16" s="65"/>
      <c r="BC16" s="69"/>
      <c r="BD16" s="23"/>
      <c r="BE16" s="23"/>
      <c r="BF16" s="65"/>
      <c r="BG16" s="69"/>
      <c r="BH16" s="23"/>
      <c r="BI16" s="23"/>
      <c r="BJ16" s="65"/>
      <c r="BK16" s="69"/>
      <c r="BL16" s="23"/>
      <c r="BM16" s="23"/>
      <c r="BN16" s="65"/>
      <c r="BO16" s="69"/>
      <c r="BP16" s="23"/>
      <c r="BQ16" s="23"/>
      <c r="BR16" s="65"/>
      <c r="BS16" s="69"/>
      <c r="BT16" s="23"/>
      <c r="BU16" s="23"/>
      <c r="BV16" s="65"/>
      <c r="BW16" s="69"/>
      <c r="BX16" s="23"/>
      <c r="BY16" s="23"/>
      <c r="BZ16" s="65"/>
      <c r="CA16" s="69"/>
      <c r="CB16" s="23"/>
      <c r="CC16" s="23"/>
      <c r="CD16" s="65"/>
      <c r="CE16" s="69"/>
      <c r="CF16" s="23"/>
      <c r="CG16" s="23"/>
      <c r="CH16" s="65"/>
      <c r="CI16" s="69"/>
      <c r="CJ16" s="23"/>
      <c r="CK16" s="23"/>
      <c r="CL16" s="65"/>
      <c r="CM16" s="69"/>
      <c r="CN16" s="23"/>
      <c r="CO16" s="23"/>
      <c r="CP16" s="65"/>
      <c r="CQ16" s="69"/>
      <c r="CR16" s="23"/>
      <c r="CS16" s="23"/>
      <c r="CT16" s="65"/>
      <c r="CU16" s="69"/>
      <c r="CV16" s="23"/>
      <c r="CW16" s="23"/>
      <c r="CX16" s="65"/>
      <c r="CY16" s="69"/>
      <c r="CZ16" s="23"/>
      <c r="DA16" s="23"/>
      <c r="DB16" s="65"/>
      <c r="DC16" s="69"/>
      <c r="DD16" s="23"/>
      <c r="DE16" s="23"/>
      <c r="DF16" s="65"/>
      <c r="DG16" s="69"/>
      <c r="DH16" s="23"/>
      <c r="DI16" s="23"/>
      <c r="DJ16" s="65"/>
      <c r="DK16" s="69"/>
      <c r="DL16" s="23"/>
      <c r="DM16" s="23"/>
      <c r="DN16" s="65"/>
      <c r="DO16" s="69"/>
      <c r="DP16" s="23"/>
      <c r="DQ16" s="23"/>
      <c r="DR16" s="65"/>
      <c r="DS16" s="69"/>
      <c r="DT16" s="23"/>
      <c r="DU16" s="23"/>
    </row>
    <row r="17" spans="1:125" ht="13.5">
      <c r="A17" s="124" t="s">
        <v>202</v>
      </c>
      <c r="B17" s="125"/>
      <c r="C17" s="126"/>
      <c r="D17" s="72">
        <f>SUM(D5:D16)</f>
        <v>16720408</v>
      </c>
      <c r="E17" s="72">
        <f>SUM(E5:E16)</f>
        <v>3346087</v>
      </c>
      <c r="F17" s="65" t="s">
        <v>196</v>
      </c>
      <c r="G17" s="65" t="s">
        <v>196</v>
      </c>
      <c r="H17" s="72">
        <f>SUM(H5:H16)</f>
        <v>7200051</v>
      </c>
      <c r="I17" s="72">
        <f>SUM(I5:I16)</f>
        <v>1270088</v>
      </c>
      <c r="J17" s="65" t="s">
        <v>196</v>
      </c>
      <c r="K17" s="65" t="s">
        <v>196</v>
      </c>
      <c r="L17" s="72">
        <f>SUM(L5:L16)</f>
        <v>7713177</v>
      </c>
      <c r="M17" s="72">
        <f>SUM(M5:M16)</f>
        <v>1454428</v>
      </c>
      <c r="N17" s="65" t="s">
        <v>196</v>
      </c>
      <c r="O17" s="65" t="s">
        <v>196</v>
      </c>
      <c r="P17" s="72">
        <f>SUM(P5:P16)</f>
        <v>1482897</v>
      </c>
      <c r="Q17" s="72">
        <f>SUM(Q5:Q16)</f>
        <v>397187</v>
      </c>
      <c r="R17" s="65" t="s">
        <v>196</v>
      </c>
      <c r="S17" s="65" t="s">
        <v>196</v>
      </c>
      <c r="T17" s="72">
        <f>SUM(T5:T16)</f>
        <v>162806</v>
      </c>
      <c r="U17" s="72">
        <f>SUM(U5:U16)</f>
        <v>56298</v>
      </c>
      <c r="V17" s="65" t="s">
        <v>196</v>
      </c>
      <c r="W17" s="65" t="s">
        <v>196</v>
      </c>
      <c r="X17" s="72">
        <f>SUM(X5:X16)</f>
        <v>74350</v>
      </c>
      <c r="Y17" s="72">
        <f>SUM(Y5:Y16)</f>
        <v>120647</v>
      </c>
      <c r="Z17" s="65" t="s">
        <v>196</v>
      </c>
      <c r="AA17" s="65" t="s">
        <v>196</v>
      </c>
      <c r="AB17" s="72">
        <f>SUM(AB5:AB16)</f>
        <v>54600</v>
      </c>
      <c r="AC17" s="72">
        <f>SUM(AC5:AC16)</f>
        <v>47439</v>
      </c>
      <c r="AD17" s="65" t="s">
        <v>196</v>
      </c>
      <c r="AE17" s="65" t="s">
        <v>196</v>
      </c>
      <c r="AF17" s="72">
        <f>SUM(AF5:AF16)</f>
        <v>32527</v>
      </c>
      <c r="AG17" s="72">
        <f>SUM(AG5:AG16)</f>
        <v>0</v>
      </c>
      <c r="AH17" s="65" t="s">
        <v>196</v>
      </c>
      <c r="AI17" s="65" t="s">
        <v>196</v>
      </c>
      <c r="AJ17" s="72">
        <f>SUM(AJ5:AJ16)</f>
        <v>0</v>
      </c>
      <c r="AK17" s="72">
        <f>SUM(AK5:AK16)</f>
        <v>0</v>
      </c>
      <c r="AL17" s="65" t="s">
        <v>196</v>
      </c>
      <c r="AM17" s="65" t="s">
        <v>196</v>
      </c>
      <c r="AN17" s="72">
        <f>SUM(AN5:AN16)</f>
        <v>0</v>
      </c>
      <c r="AO17" s="72">
        <f>SUM(AO5:AO16)</f>
        <v>0</v>
      </c>
      <c r="AP17" s="65" t="s">
        <v>196</v>
      </c>
      <c r="AQ17" s="65" t="s">
        <v>196</v>
      </c>
      <c r="AR17" s="72">
        <f>SUM(AR5:AR16)</f>
        <v>0</v>
      </c>
      <c r="AS17" s="72">
        <f>SUM(AS5:AS16)</f>
        <v>0</v>
      </c>
      <c r="AT17" s="65" t="s">
        <v>196</v>
      </c>
      <c r="AU17" s="65" t="s">
        <v>196</v>
      </c>
      <c r="AV17" s="72">
        <f>SUM(AV5:AV16)</f>
        <v>0</v>
      </c>
      <c r="AW17" s="72">
        <f>SUM(AW5:AW16)</f>
        <v>0</v>
      </c>
      <c r="AX17" s="65" t="s">
        <v>196</v>
      </c>
      <c r="AY17" s="65" t="s">
        <v>196</v>
      </c>
      <c r="AZ17" s="72">
        <f>SUM(AZ5:AZ16)</f>
        <v>0</v>
      </c>
      <c r="BA17" s="72">
        <f>SUM(BA5:BA16)</f>
        <v>0</v>
      </c>
      <c r="BB17" s="65" t="s">
        <v>196</v>
      </c>
      <c r="BC17" s="65" t="s">
        <v>196</v>
      </c>
      <c r="BD17" s="72">
        <f>SUM(BD5:BD16)</f>
        <v>0</v>
      </c>
      <c r="BE17" s="72">
        <f>SUM(BE5:BE16)</f>
        <v>0</v>
      </c>
      <c r="BF17" s="65" t="s">
        <v>196</v>
      </c>
      <c r="BG17" s="65" t="s">
        <v>196</v>
      </c>
      <c r="BH17" s="72">
        <f>SUM(BH5:BH16)</f>
        <v>0</v>
      </c>
      <c r="BI17" s="72">
        <f>SUM(BI5:BI16)</f>
        <v>0</v>
      </c>
      <c r="BJ17" s="65" t="s">
        <v>196</v>
      </c>
      <c r="BK17" s="65" t="s">
        <v>196</v>
      </c>
      <c r="BL17" s="72">
        <f>SUM(BL5:BL16)</f>
        <v>0</v>
      </c>
      <c r="BM17" s="72">
        <f>SUM(BM5:BM16)</f>
        <v>0</v>
      </c>
      <c r="BN17" s="65" t="s">
        <v>196</v>
      </c>
      <c r="BO17" s="65" t="s">
        <v>196</v>
      </c>
      <c r="BP17" s="72">
        <f>SUM(BP5:BP16)</f>
        <v>0</v>
      </c>
      <c r="BQ17" s="72">
        <f>SUM(BQ5:BQ16)</f>
        <v>0</v>
      </c>
      <c r="BR17" s="65" t="s">
        <v>196</v>
      </c>
      <c r="BS17" s="65" t="s">
        <v>196</v>
      </c>
      <c r="BT17" s="72">
        <f>SUM(BT5:BT16)</f>
        <v>0</v>
      </c>
      <c r="BU17" s="72">
        <f>SUM(BU5:BU16)</f>
        <v>0</v>
      </c>
      <c r="BV17" s="65" t="s">
        <v>196</v>
      </c>
      <c r="BW17" s="65" t="s">
        <v>196</v>
      </c>
      <c r="BX17" s="72">
        <f>SUM(BX5:BX16)</f>
        <v>0</v>
      </c>
      <c r="BY17" s="72">
        <f>SUM(BY5:BY16)</f>
        <v>0</v>
      </c>
      <c r="BZ17" s="65" t="s">
        <v>196</v>
      </c>
      <c r="CA17" s="65" t="s">
        <v>196</v>
      </c>
      <c r="CB17" s="72">
        <f>SUM(CB5:CB16)</f>
        <v>0</v>
      </c>
      <c r="CC17" s="72">
        <f>SUM(CC5:CC16)</f>
        <v>0</v>
      </c>
      <c r="CD17" s="65" t="s">
        <v>196</v>
      </c>
      <c r="CE17" s="65" t="s">
        <v>196</v>
      </c>
      <c r="CF17" s="72">
        <f>SUM(CF5:CF16)</f>
        <v>0</v>
      </c>
      <c r="CG17" s="72">
        <f>SUM(CG5:CG16)</f>
        <v>0</v>
      </c>
      <c r="CH17" s="65" t="s">
        <v>196</v>
      </c>
      <c r="CI17" s="65" t="s">
        <v>196</v>
      </c>
      <c r="CJ17" s="72">
        <f>SUM(CJ5:CJ16)</f>
        <v>0</v>
      </c>
      <c r="CK17" s="72">
        <f>SUM(CK5:CK16)</f>
        <v>0</v>
      </c>
      <c r="CL17" s="65" t="s">
        <v>196</v>
      </c>
      <c r="CM17" s="65" t="s">
        <v>196</v>
      </c>
      <c r="CN17" s="72">
        <f>SUM(CN5:CN16)</f>
        <v>0</v>
      </c>
      <c r="CO17" s="72">
        <f>SUM(CO5:CO16)</f>
        <v>0</v>
      </c>
      <c r="CP17" s="65" t="s">
        <v>196</v>
      </c>
      <c r="CQ17" s="65" t="s">
        <v>196</v>
      </c>
      <c r="CR17" s="72">
        <f>SUM(CR5:CR16)</f>
        <v>0</v>
      </c>
      <c r="CS17" s="72">
        <f>SUM(CS5:CS16)</f>
        <v>0</v>
      </c>
      <c r="CT17" s="65" t="s">
        <v>196</v>
      </c>
      <c r="CU17" s="65" t="s">
        <v>196</v>
      </c>
      <c r="CV17" s="72">
        <f>SUM(CV5:CV16)</f>
        <v>0</v>
      </c>
      <c r="CW17" s="72">
        <f>SUM(CW5:CW16)</f>
        <v>0</v>
      </c>
      <c r="CX17" s="65" t="s">
        <v>196</v>
      </c>
      <c r="CY17" s="65" t="s">
        <v>196</v>
      </c>
      <c r="CZ17" s="72">
        <f>SUM(CZ5:CZ16)</f>
        <v>0</v>
      </c>
      <c r="DA17" s="72">
        <f>SUM(DA5:DA16)</f>
        <v>0</v>
      </c>
      <c r="DB17" s="65" t="s">
        <v>196</v>
      </c>
      <c r="DC17" s="65" t="s">
        <v>196</v>
      </c>
      <c r="DD17" s="72">
        <f>SUM(DD5:DD16)</f>
        <v>0</v>
      </c>
      <c r="DE17" s="72">
        <f>SUM(DE5:DE16)</f>
        <v>0</v>
      </c>
      <c r="DF17" s="65" t="s">
        <v>196</v>
      </c>
      <c r="DG17" s="65" t="s">
        <v>196</v>
      </c>
      <c r="DH17" s="72">
        <f>SUM(DH5:DH16)</f>
        <v>0</v>
      </c>
      <c r="DI17" s="72">
        <f>SUM(DI5:DI16)</f>
        <v>0</v>
      </c>
      <c r="DJ17" s="65" t="s">
        <v>196</v>
      </c>
      <c r="DK17" s="65" t="s">
        <v>196</v>
      </c>
      <c r="DL17" s="72">
        <f>SUM(DL5:DL16)</f>
        <v>0</v>
      </c>
      <c r="DM17" s="72">
        <f>SUM(DM5:DM16)</f>
        <v>0</v>
      </c>
      <c r="DN17" s="65" t="s">
        <v>196</v>
      </c>
      <c r="DO17" s="65" t="s">
        <v>196</v>
      </c>
      <c r="DP17" s="72">
        <f>SUM(DP5:DP16)</f>
        <v>0</v>
      </c>
      <c r="DQ17" s="72">
        <f>SUM(DQ5:DQ16)</f>
        <v>0</v>
      </c>
      <c r="DR17" s="65" t="s">
        <v>196</v>
      </c>
      <c r="DS17" s="65" t="s">
        <v>196</v>
      </c>
      <c r="DT17" s="72">
        <f>SUM(DT5:DT16)</f>
        <v>0</v>
      </c>
      <c r="DU17" s="72">
        <f>SUM(DU5:DU16)</f>
        <v>0</v>
      </c>
    </row>
  </sheetData>
  <mergeCells count="64">
    <mergeCell ref="A2:A4"/>
    <mergeCell ref="B2:B4"/>
    <mergeCell ref="C2:C4"/>
    <mergeCell ref="F3:F4"/>
    <mergeCell ref="G3:G4"/>
    <mergeCell ref="J3:J4"/>
    <mergeCell ref="K3:K4"/>
    <mergeCell ref="N3:N4"/>
    <mergeCell ref="O3:O4"/>
    <mergeCell ref="R3:R4"/>
    <mergeCell ref="S3:S4"/>
    <mergeCell ref="V3:V4"/>
    <mergeCell ref="W3:W4"/>
    <mergeCell ref="Z3:Z4"/>
    <mergeCell ref="AA3:AA4"/>
    <mergeCell ref="AD3:AD4"/>
    <mergeCell ref="AE3:AE4"/>
    <mergeCell ref="AH3:AH4"/>
    <mergeCell ref="AI3:AI4"/>
    <mergeCell ref="AL3:AL4"/>
    <mergeCell ref="AM3:AM4"/>
    <mergeCell ref="AP3:AP4"/>
    <mergeCell ref="AQ3:AQ4"/>
    <mergeCell ref="AT3:AT4"/>
    <mergeCell ref="AU3:AU4"/>
    <mergeCell ref="AX3:AX4"/>
    <mergeCell ref="AY3:AY4"/>
    <mergeCell ref="BB3:BB4"/>
    <mergeCell ref="BC3:BC4"/>
    <mergeCell ref="BF3:BF4"/>
    <mergeCell ref="BG3:BG4"/>
    <mergeCell ref="BJ3:BJ4"/>
    <mergeCell ref="BK3:BK4"/>
    <mergeCell ref="BN3:BN4"/>
    <mergeCell ref="BO3:BO4"/>
    <mergeCell ref="BR3:BR4"/>
    <mergeCell ref="BS3:BS4"/>
    <mergeCell ref="BV3:BV4"/>
    <mergeCell ref="BW3:BW4"/>
    <mergeCell ref="BZ3:BZ4"/>
    <mergeCell ref="CA3:CA4"/>
    <mergeCell ref="CD3:CD4"/>
    <mergeCell ref="CE3:CE4"/>
    <mergeCell ref="CH3:CH4"/>
    <mergeCell ref="CI3:CI4"/>
    <mergeCell ref="CL3:CL4"/>
    <mergeCell ref="CM3:CM4"/>
    <mergeCell ref="CP3:CP4"/>
    <mergeCell ref="DC3:DC4"/>
    <mergeCell ref="DF3:DF4"/>
    <mergeCell ref="CQ3:CQ4"/>
    <mergeCell ref="CT3:CT4"/>
    <mergeCell ref="CU3:CU4"/>
    <mergeCell ref="CX3:CX4"/>
    <mergeCell ref="DO3:DO4"/>
    <mergeCell ref="DR3:DR4"/>
    <mergeCell ref="DS3:DS4"/>
    <mergeCell ref="A17:C17"/>
    <mergeCell ref="DG3:DG4"/>
    <mergeCell ref="DJ3:DJ4"/>
    <mergeCell ref="DK3:DK4"/>
    <mergeCell ref="DN3:DN4"/>
    <mergeCell ref="CY3:CY4"/>
    <mergeCell ref="DB3:DB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&amp;L&amp;16廃棄物事業経費【市町村分担金】（平成１２年度実績）&amp;R&amp;D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2002-10-23T08:59:11Z</cp:lastPrinted>
  <dcterms:created xsi:type="dcterms:W3CDTF">2002-10-23T08:37:30Z</dcterms:created>
  <dcterms:modified xsi:type="dcterms:W3CDTF">2003-02-07T12:37:00Z</dcterms:modified>
  <cp:category/>
  <cp:version/>
  <cp:contentType/>
  <cp:contentStatus/>
</cp:coreProperties>
</file>