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'し尿処理の状況'!$A$2:$AC$56</definedName>
    <definedName name="_xlnm.Print_Area" localSheetId="0">'水洗化人口等'!$A$2:$U$57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<sst xmlns="http://schemas.openxmlformats.org/spreadsheetml/2006/main" count="605" uniqueCount="152">
  <si>
    <t>志賀町</t>
  </si>
  <si>
    <t>竜王町</t>
  </si>
  <si>
    <t>甲西町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</si>
  <si>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</si>
  <si>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</si>
  <si>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</si>
  <si>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</si>
  <si>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</si>
  <si>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</si>
  <si>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</si>
  <si>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</si>
  <si>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</si>
  <si>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25205</t>
  </si>
  <si>
    <t>八日市市</t>
  </si>
  <si>
    <t>25206</t>
  </si>
  <si>
    <t>草津市</t>
  </si>
  <si>
    <t>25207</t>
  </si>
  <si>
    <t>守山市</t>
  </si>
  <si>
    <t>25301</t>
  </si>
  <si>
    <t>25321</t>
  </si>
  <si>
    <t>栗東市</t>
  </si>
  <si>
    <t>25342</t>
  </si>
  <si>
    <t>中主町</t>
  </si>
  <si>
    <t>25343</t>
  </si>
  <si>
    <t>野洲町</t>
  </si>
  <si>
    <t>25361</t>
  </si>
  <si>
    <t>石部町</t>
  </si>
  <si>
    <t>25362</t>
  </si>
  <si>
    <t>25363</t>
  </si>
  <si>
    <t>水口町</t>
  </si>
  <si>
    <t>25364</t>
  </si>
  <si>
    <t>土山町</t>
  </si>
  <si>
    <t>25365</t>
  </si>
  <si>
    <t>甲賀町</t>
  </si>
  <si>
    <t>25366</t>
  </si>
  <si>
    <t>甲南町</t>
  </si>
  <si>
    <t>25367</t>
  </si>
  <si>
    <t>信楽町</t>
  </si>
  <si>
    <t>25381</t>
  </si>
  <si>
    <t>安土町</t>
  </si>
  <si>
    <t>25382</t>
  </si>
  <si>
    <t>蒲生町</t>
  </si>
  <si>
    <t>25383</t>
  </si>
  <si>
    <t>日野町</t>
  </si>
  <si>
    <t>25384</t>
  </si>
  <si>
    <t>25401</t>
  </si>
  <si>
    <t>永源寺町</t>
  </si>
  <si>
    <t>25402</t>
  </si>
  <si>
    <t>五個荘町</t>
  </si>
  <si>
    <t>25403</t>
  </si>
  <si>
    <t>能登川町</t>
  </si>
  <si>
    <t>25421</t>
  </si>
  <si>
    <t>愛東町</t>
  </si>
  <si>
    <t>25422</t>
  </si>
  <si>
    <t>湖東町</t>
  </si>
  <si>
    <t>25423</t>
  </si>
  <si>
    <t>秦荘町</t>
  </si>
  <si>
    <t>25424</t>
  </si>
  <si>
    <t>愛知川町</t>
  </si>
  <si>
    <t>25441</t>
  </si>
  <si>
    <t>豊郷町</t>
  </si>
  <si>
    <t>25442</t>
  </si>
  <si>
    <t>甲良町</t>
  </si>
  <si>
    <t>25443</t>
  </si>
  <si>
    <t>多賀町</t>
  </si>
  <si>
    <t>25461</t>
  </si>
  <si>
    <t>山東町</t>
  </si>
  <si>
    <t>25462</t>
  </si>
  <si>
    <t>伊吹町</t>
  </si>
  <si>
    <t>25463</t>
  </si>
  <si>
    <t>米原町</t>
  </si>
  <si>
    <t>25464</t>
  </si>
  <si>
    <t>近江町</t>
  </si>
  <si>
    <t>25481</t>
  </si>
  <si>
    <t>浅井町</t>
  </si>
  <si>
    <t>25482</t>
  </si>
  <si>
    <t>虎姫町</t>
  </si>
  <si>
    <t>25483</t>
  </si>
  <si>
    <t>湖北町</t>
  </si>
  <si>
    <t>25484</t>
  </si>
  <si>
    <t>びわ町</t>
  </si>
  <si>
    <t>25501</t>
  </si>
  <si>
    <t>高月町</t>
  </si>
  <si>
    <t>25502</t>
  </si>
  <si>
    <t>木之本町</t>
  </si>
  <si>
    <t>25503</t>
  </si>
  <si>
    <t>余呉町</t>
  </si>
  <si>
    <t>25504</t>
  </si>
  <si>
    <t>西浅井町</t>
  </si>
  <si>
    <t>25521</t>
  </si>
  <si>
    <t>マキノ町</t>
  </si>
  <si>
    <t>25522</t>
  </si>
  <si>
    <t>今津町</t>
  </si>
  <si>
    <t>25523</t>
  </si>
  <si>
    <t>朽木村</t>
  </si>
  <si>
    <t>25524</t>
  </si>
  <si>
    <t>安曇川町</t>
  </si>
  <si>
    <t>25525</t>
  </si>
  <si>
    <t>高島町</t>
  </si>
  <si>
    <t>25526</t>
  </si>
  <si>
    <t>新旭町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</si>
  <si>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</si>
  <si>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</si>
  <si>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</si>
  <si>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</si>
  <si>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</si>
  <si>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</si>
  <si>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</si>
  <si>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</si>
  <si>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</si>
  <si>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</si>
  <si>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</si>
  <si>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</si>
  <si>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</si>
  <si>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</si>
  <si>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</si>
  <si>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</si>
  <si>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</si>
  <si>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</si>
  <si>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</si>
  <si>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</si>
  <si>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</si>
  <si>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25321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</si>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</sst>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left"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123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1" customFormat="1" ht="13.5">
      <c r="A2" s="51" t="s">
        <v>125</v>
      </c>
      <c r="B2" s="54" t="s">
        <v>126</v>
      </c>
      <c r="C2" s="57" t="s">
        <v>127</v>
      </c>
      <c r="D2" s="5" t="s">
        <v>128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60" t="s">
        <v>129</v>
      </c>
      <c r="S2" s="61"/>
      <c r="T2" s="61"/>
      <c r="U2" s="62"/>
    </row>
    <row r="3" spans="1:21" s="31" customFormat="1" ht="13.5">
      <c r="A3" s="52"/>
      <c r="B3" s="55"/>
      <c r="C3" s="58"/>
      <c r="D3" s="32"/>
      <c r="E3" s="7" t="s">
        <v>130</v>
      </c>
      <c r="F3" s="29"/>
      <c r="G3" s="29"/>
      <c r="H3" s="33"/>
      <c r="I3" s="7" t="s">
        <v>131</v>
      </c>
      <c r="J3" s="29"/>
      <c r="K3" s="29"/>
      <c r="L3" s="29"/>
      <c r="M3" s="29"/>
      <c r="N3" s="29"/>
      <c r="O3" s="29"/>
      <c r="P3" s="29"/>
      <c r="Q3" s="30"/>
      <c r="R3" s="63"/>
      <c r="S3" s="64"/>
      <c r="T3" s="64"/>
      <c r="U3" s="65"/>
    </row>
    <row r="4" spans="1:21" s="31" customFormat="1" ht="13.5">
      <c r="A4" s="52"/>
      <c r="B4" s="55"/>
      <c r="C4" s="58"/>
      <c r="D4" s="32"/>
      <c r="E4" s="6" t="s">
        <v>132</v>
      </c>
      <c r="F4" s="41" t="s">
        <v>133</v>
      </c>
      <c r="G4" s="41" t="s">
        <v>134</v>
      </c>
      <c r="H4" s="41" t="s">
        <v>135</v>
      </c>
      <c r="I4" s="6" t="s">
        <v>132</v>
      </c>
      <c r="J4" s="41" t="s">
        <v>136</v>
      </c>
      <c r="K4" s="41" t="s">
        <v>137</v>
      </c>
      <c r="L4" s="41" t="s">
        <v>138</v>
      </c>
      <c r="M4" s="41" t="s">
        <v>139</v>
      </c>
      <c r="N4" s="41" t="s">
        <v>140</v>
      </c>
      <c r="O4" s="45" t="s">
        <v>141</v>
      </c>
      <c r="P4" s="8"/>
      <c r="Q4" s="41" t="s">
        <v>142</v>
      </c>
      <c r="R4" s="41" t="s">
        <v>143</v>
      </c>
      <c r="S4" s="41" t="s">
        <v>144</v>
      </c>
      <c r="T4" s="43" t="s">
        <v>145</v>
      </c>
      <c r="U4" s="43" t="s">
        <v>146</v>
      </c>
    </row>
    <row r="5" spans="1:21" s="31" customFormat="1" ht="22.5">
      <c r="A5" s="52"/>
      <c r="B5" s="55"/>
      <c r="C5" s="58"/>
      <c r="D5" s="32"/>
      <c r="E5" s="6"/>
      <c r="F5" s="42"/>
      <c r="G5" s="42"/>
      <c r="H5" s="42"/>
      <c r="I5" s="6"/>
      <c r="J5" s="42"/>
      <c r="K5" s="42"/>
      <c r="L5" s="42"/>
      <c r="M5" s="42"/>
      <c r="N5" s="42"/>
      <c r="O5" s="42"/>
      <c r="P5" s="9" t="s">
        <v>147</v>
      </c>
      <c r="Q5" s="42"/>
      <c r="R5" s="49"/>
      <c r="S5" s="49"/>
      <c r="T5" s="49"/>
      <c r="U5" s="42"/>
    </row>
    <row r="6" spans="1:21" s="31" customFormat="1" ht="13.5">
      <c r="A6" s="53"/>
      <c r="B6" s="56"/>
      <c r="C6" s="59"/>
      <c r="D6" s="10" t="s">
        <v>148</v>
      </c>
      <c r="E6" s="10" t="s">
        <v>148</v>
      </c>
      <c r="F6" s="11" t="s">
        <v>149</v>
      </c>
      <c r="G6" s="10" t="s">
        <v>148</v>
      </c>
      <c r="H6" s="10" t="s">
        <v>148</v>
      </c>
      <c r="I6" s="10" t="s">
        <v>148</v>
      </c>
      <c r="J6" s="11" t="s">
        <v>149</v>
      </c>
      <c r="K6" s="10" t="s">
        <v>148</v>
      </c>
      <c r="L6" s="11" t="s">
        <v>149</v>
      </c>
      <c r="M6" s="10" t="s">
        <v>148</v>
      </c>
      <c r="N6" s="11" t="s">
        <v>149</v>
      </c>
      <c r="O6" s="10" t="s">
        <v>148</v>
      </c>
      <c r="P6" s="10" t="s">
        <v>148</v>
      </c>
      <c r="Q6" s="11" t="s">
        <v>149</v>
      </c>
      <c r="R6" s="50"/>
      <c r="S6" s="50"/>
      <c r="T6" s="50"/>
      <c r="U6" s="44"/>
    </row>
    <row r="7" spans="1:21" ht="13.5">
      <c r="A7" s="25" t="s">
        <v>3</v>
      </c>
      <c r="B7" s="25" t="s">
        <v>4</v>
      </c>
      <c r="C7" s="26" t="s">
        <v>5</v>
      </c>
      <c r="D7" s="12">
        <f aca="true" t="shared" si="0" ref="D7:D56">E7+I7</f>
        <v>287063</v>
      </c>
      <c r="E7" s="12">
        <f aca="true" t="shared" si="1" ref="E7:E56">G7+H7</f>
        <v>21364</v>
      </c>
      <c r="F7" s="13">
        <f aca="true" t="shared" si="2" ref="F7:F39">E7/D7*100</f>
        <v>7.4422687702699415</v>
      </c>
      <c r="G7" s="14">
        <v>21252</v>
      </c>
      <c r="H7" s="14">
        <v>112</v>
      </c>
      <c r="I7" s="12">
        <f aca="true" t="shared" si="3" ref="I7:I56">K7+M7+O7</f>
        <v>265699</v>
      </c>
      <c r="J7" s="13">
        <f aca="true" t="shared" si="4" ref="J7:J39">I7/D7*100</f>
        <v>92.55773122973005</v>
      </c>
      <c r="K7" s="14">
        <v>231799</v>
      </c>
      <c r="L7" s="13">
        <f aca="true" t="shared" si="5" ref="L7:L39">K7/D7*100</f>
        <v>80.74847681519388</v>
      </c>
      <c r="M7" s="14">
        <v>0</v>
      </c>
      <c r="N7" s="13">
        <f aca="true" t="shared" si="6" ref="N7:N39">M7/D7*100</f>
        <v>0</v>
      </c>
      <c r="O7" s="14">
        <v>33900</v>
      </c>
      <c r="P7" s="14">
        <v>15091</v>
      </c>
      <c r="Q7" s="13">
        <f aca="true" t="shared" si="7" ref="Q7:Q56">O7/D7*100</f>
        <v>11.80925441453618</v>
      </c>
      <c r="R7" s="15" t="s">
        <v>151</v>
      </c>
      <c r="S7" s="15" t="s">
        <v>150</v>
      </c>
      <c r="T7" s="15" t="s">
        <v>151</v>
      </c>
      <c r="U7" s="15" t="s">
        <v>151</v>
      </c>
    </row>
    <row r="8" spans="1:21" ht="13.5">
      <c r="A8" s="25" t="s">
        <v>3</v>
      </c>
      <c r="B8" s="25" t="s">
        <v>6</v>
      </c>
      <c r="C8" s="26" t="s">
        <v>7</v>
      </c>
      <c r="D8" s="12">
        <f t="shared" si="0"/>
        <v>106552</v>
      </c>
      <c r="E8" s="12">
        <f t="shared" si="1"/>
        <v>30303</v>
      </c>
      <c r="F8" s="13">
        <f t="shared" si="2"/>
        <v>28.439635107740823</v>
      </c>
      <c r="G8" s="14">
        <v>29084</v>
      </c>
      <c r="H8" s="14">
        <v>1219</v>
      </c>
      <c r="I8" s="12">
        <f t="shared" si="3"/>
        <v>76249</v>
      </c>
      <c r="J8" s="13">
        <f t="shared" si="4"/>
        <v>71.56036489225917</v>
      </c>
      <c r="K8" s="14">
        <v>32588</v>
      </c>
      <c r="L8" s="13">
        <f t="shared" si="5"/>
        <v>30.584127937532845</v>
      </c>
      <c r="M8" s="14">
        <v>0</v>
      </c>
      <c r="N8" s="13">
        <f t="shared" si="6"/>
        <v>0</v>
      </c>
      <c r="O8" s="14">
        <v>43661</v>
      </c>
      <c r="P8" s="14">
        <v>18473</v>
      </c>
      <c r="Q8" s="13">
        <f t="shared" si="7"/>
        <v>40.97623695472633</v>
      </c>
      <c r="R8" s="15" t="s">
        <v>150</v>
      </c>
      <c r="S8" s="15" t="s">
        <v>151</v>
      </c>
      <c r="T8" s="15" t="s">
        <v>151</v>
      </c>
      <c r="U8" s="15" t="s">
        <v>151</v>
      </c>
    </row>
    <row r="9" spans="1:21" ht="13.5">
      <c r="A9" s="25" t="s">
        <v>3</v>
      </c>
      <c r="B9" s="25" t="s">
        <v>8</v>
      </c>
      <c r="C9" s="26" t="s">
        <v>9</v>
      </c>
      <c r="D9" s="12">
        <f t="shared" si="0"/>
        <v>57913</v>
      </c>
      <c r="E9" s="12">
        <f t="shared" si="1"/>
        <v>18405</v>
      </c>
      <c r="F9" s="13">
        <f t="shared" si="2"/>
        <v>31.780429264586534</v>
      </c>
      <c r="G9" s="14">
        <v>16845</v>
      </c>
      <c r="H9" s="14">
        <v>1560</v>
      </c>
      <c r="I9" s="12">
        <f t="shared" si="3"/>
        <v>39508</v>
      </c>
      <c r="J9" s="13">
        <f t="shared" si="4"/>
        <v>68.21957073541346</v>
      </c>
      <c r="K9" s="14">
        <v>27164</v>
      </c>
      <c r="L9" s="13">
        <f t="shared" si="5"/>
        <v>46.90484001864866</v>
      </c>
      <c r="M9" s="14">
        <v>0</v>
      </c>
      <c r="N9" s="13">
        <f t="shared" si="6"/>
        <v>0</v>
      </c>
      <c r="O9" s="14">
        <v>12344</v>
      </c>
      <c r="P9" s="14">
        <v>2559</v>
      </c>
      <c r="Q9" s="13">
        <f t="shared" si="7"/>
        <v>21.314730716764803</v>
      </c>
      <c r="R9" s="15" t="s">
        <v>150</v>
      </c>
      <c r="S9" s="15" t="s">
        <v>151</v>
      </c>
      <c r="T9" s="15" t="s">
        <v>151</v>
      </c>
      <c r="U9" s="15" t="s">
        <v>151</v>
      </c>
    </row>
    <row r="10" spans="1:21" ht="13.5">
      <c r="A10" s="25" t="s">
        <v>3</v>
      </c>
      <c r="B10" s="25" t="s">
        <v>10</v>
      </c>
      <c r="C10" s="26" t="s">
        <v>11</v>
      </c>
      <c r="D10" s="12">
        <f t="shared" si="0"/>
        <v>68012</v>
      </c>
      <c r="E10" s="12">
        <f t="shared" si="1"/>
        <v>20484</v>
      </c>
      <c r="F10" s="13">
        <f t="shared" si="2"/>
        <v>30.118214432747166</v>
      </c>
      <c r="G10" s="14">
        <v>20300</v>
      </c>
      <c r="H10" s="14">
        <v>184</v>
      </c>
      <c r="I10" s="12">
        <f t="shared" si="3"/>
        <v>47528</v>
      </c>
      <c r="J10" s="13">
        <f t="shared" si="4"/>
        <v>69.88178556725285</v>
      </c>
      <c r="K10" s="14">
        <v>17983</v>
      </c>
      <c r="L10" s="13">
        <f t="shared" si="5"/>
        <v>26.440922190201725</v>
      </c>
      <c r="M10" s="14">
        <v>0</v>
      </c>
      <c r="N10" s="13">
        <f t="shared" si="6"/>
        <v>0</v>
      </c>
      <c r="O10" s="14">
        <v>29545</v>
      </c>
      <c r="P10" s="14">
        <v>27073</v>
      </c>
      <c r="Q10" s="13">
        <f t="shared" si="7"/>
        <v>43.44086337705111</v>
      </c>
      <c r="R10" s="15" t="s">
        <v>150</v>
      </c>
      <c r="S10" s="15" t="s">
        <v>151</v>
      </c>
      <c r="T10" s="15" t="s">
        <v>151</v>
      </c>
      <c r="U10" s="15" t="s">
        <v>151</v>
      </c>
    </row>
    <row r="11" spans="1:21" ht="13.5">
      <c r="A11" s="25" t="s">
        <v>3</v>
      </c>
      <c r="B11" s="25" t="s">
        <v>12</v>
      </c>
      <c r="C11" s="26" t="s">
        <v>13</v>
      </c>
      <c r="D11" s="12">
        <f t="shared" si="0"/>
        <v>42801</v>
      </c>
      <c r="E11" s="12">
        <f t="shared" si="1"/>
        <v>16951</v>
      </c>
      <c r="F11" s="13">
        <f t="shared" si="2"/>
        <v>39.60421485479311</v>
      </c>
      <c r="G11" s="14">
        <v>16752</v>
      </c>
      <c r="H11" s="14">
        <v>199</v>
      </c>
      <c r="I11" s="12">
        <f t="shared" si="3"/>
        <v>25850</v>
      </c>
      <c r="J11" s="13">
        <f t="shared" si="4"/>
        <v>60.395785145206894</v>
      </c>
      <c r="K11" s="14">
        <v>16495</v>
      </c>
      <c r="L11" s="13">
        <f t="shared" si="5"/>
        <v>38.538819186467606</v>
      </c>
      <c r="M11" s="14">
        <v>0</v>
      </c>
      <c r="N11" s="13">
        <f t="shared" si="6"/>
        <v>0</v>
      </c>
      <c r="O11" s="14">
        <v>9355</v>
      </c>
      <c r="P11" s="14">
        <v>7136</v>
      </c>
      <c r="Q11" s="13">
        <f t="shared" si="7"/>
        <v>21.856965958739284</v>
      </c>
      <c r="R11" s="15" t="s">
        <v>150</v>
      </c>
      <c r="S11" s="15" t="s">
        <v>151</v>
      </c>
      <c r="T11" s="15" t="s">
        <v>151</v>
      </c>
      <c r="U11" s="15" t="s">
        <v>151</v>
      </c>
    </row>
    <row r="12" spans="1:21" ht="13.5">
      <c r="A12" s="25" t="s">
        <v>3</v>
      </c>
      <c r="B12" s="25" t="s">
        <v>14</v>
      </c>
      <c r="C12" s="26" t="s">
        <v>15</v>
      </c>
      <c r="D12" s="12">
        <f t="shared" si="0"/>
        <v>110097</v>
      </c>
      <c r="E12" s="12">
        <f t="shared" si="1"/>
        <v>14010</v>
      </c>
      <c r="F12" s="13">
        <f t="shared" si="2"/>
        <v>12.72514237445162</v>
      </c>
      <c r="G12" s="14">
        <v>13921</v>
      </c>
      <c r="H12" s="14">
        <v>89</v>
      </c>
      <c r="I12" s="12">
        <f t="shared" si="3"/>
        <v>96087</v>
      </c>
      <c r="J12" s="13">
        <f t="shared" si="4"/>
        <v>87.27485762554838</v>
      </c>
      <c r="K12" s="14">
        <v>74337</v>
      </c>
      <c r="L12" s="13">
        <f t="shared" si="5"/>
        <v>67.51955094144255</v>
      </c>
      <c r="M12" s="14">
        <v>0</v>
      </c>
      <c r="N12" s="13">
        <f t="shared" si="6"/>
        <v>0</v>
      </c>
      <c r="O12" s="14">
        <v>21750</v>
      </c>
      <c r="P12" s="14">
        <v>15346</v>
      </c>
      <c r="Q12" s="13">
        <f t="shared" si="7"/>
        <v>19.755306684105832</v>
      </c>
      <c r="R12" s="15" t="s">
        <v>150</v>
      </c>
      <c r="S12" s="15" t="s">
        <v>151</v>
      </c>
      <c r="T12" s="15" t="s">
        <v>151</v>
      </c>
      <c r="U12" s="15" t="s">
        <v>151</v>
      </c>
    </row>
    <row r="13" spans="1:21" ht="13.5">
      <c r="A13" s="25" t="s">
        <v>3</v>
      </c>
      <c r="B13" s="25" t="s">
        <v>16</v>
      </c>
      <c r="C13" s="26" t="s">
        <v>17</v>
      </c>
      <c r="D13" s="12">
        <f t="shared" si="0"/>
        <v>65692</v>
      </c>
      <c r="E13" s="12">
        <f t="shared" si="1"/>
        <v>4681</v>
      </c>
      <c r="F13" s="13">
        <f t="shared" si="2"/>
        <v>7.125677403641236</v>
      </c>
      <c r="G13" s="14">
        <v>4596</v>
      </c>
      <c r="H13" s="14">
        <v>85</v>
      </c>
      <c r="I13" s="12">
        <f t="shared" si="3"/>
        <v>61011</v>
      </c>
      <c r="J13" s="13">
        <f t="shared" si="4"/>
        <v>92.87432259635877</v>
      </c>
      <c r="K13" s="14">
        <v>46212</v>
      </c>
      <c r="L13" s="13">
        <f t="shared" si="5"/>
        <v>70.34646532302258</v>
      </c>
      <c r="M13" s="14">
        <v>0</v>
      </c>
      <c r="N13" s="13">
        <f t="shared" si="6"/>
        <v>0</v>
      </c>
      <c r="O13" s="14">
        <v>14799</v>
      </c>
      <c r="P13" s="14">
        <v>10770</v>
      </c>
      <c r="Q13" s="13">
        <f t="shared" si="7"/>
        <v>22.527857273336174</v>
      </c>
      <c r="R13" s="15" t="s">
        <v>150</v>
      </c>
      <c r="S13" s="15" t="s">
        <v>151</v>
      </c>
      <c r="T13" s="15" t="s">
        <v>151</v>
      </c>
      <c r="U13" s="15" t="s">
        <v>151</v>
      </c>
    </row>
    <row r="14" spans="1:21" ht="13.5">
      <c r="A14" s="25" t="s">
        <v>3</v>
      </c>
      <c r="B14" s="25" t="s">
        <v>18</v>
      </c>
      <c r="C14" s="26" t="s">
        <v>0</v>
      </c>
      <c r="D14" s="12">
        <f t="shared" si="0"/>
        <v>22272</v>
      </c>
      <c r="E14" s="12">
        <f t="shared" si="1"/>
        <v>4860</v>
      </c>
      <c r="F14" s="13">
        <f t="shared" si="2"/>
        <v>21.82112068965517</v>
      </c>
      <c r="G14" s="14">
        <v>4500</v>
      </c>
      <c r="H14" s="14">
        <v>360</v>
      </c>
      <c r="I14" s="12">
        <f t="shared" si="3"/>
        <v>17412</v>
      </c>
      <c r="J14" s="13">
        <f t="shared" si="4"/>
        <v>78.17887931034483</v>
      </c>
      <c r="K14" s="14">
        <v>13586</v>
      </c>
      <c r="L14" s="13">
        <f t="shared" si="5"/>
        <v>61.0003591954023</v>
      </c>
      <c r="M14" s="14">
        <v>0</v>
      </c>
      <c r="N14" s="13">
        <f t="shared" si="6"/>
        <v>0</v>
      </c>
      <c r="O14" s="14">
        <v>3826</v>
      </c>
      <c r="P14" s="14">
        <v>1871</v>
      </c>
      <c r="Q14" s="13">
        <f t="shared" si="7"/>
        <v>17.17852011494253</v>
      </c>
      <c r="R14" s="15" t="s">
        <v>150</v>
      </c>
      <c r="S14" s="15" t="s">
        <v>151</v>
      </c>
      <c r="T14" s="15" t="s">
        <v>151</v>
      </c>
      <c r="U14" s="15" t="s">
        <v>151</v>
      </c>
    </row>
    <row r="15" spans="1:21" ht="13.5">
      <c r="A15" s="25" t="s">
        <v>3</v>
      </c>
      <c r="B15" s="27" t="s">
        <v>19</v>
      </c>
      <c r="C15" s="28" t="s">
        <v>20</v>
      </c>
      <c r="D15" s="12">
        <f t="shared" si="0"/>
        <v>54516</v>
      </c>
      <c r="E15" s="12">
        <f t="shared" si="1"/>
        <v>7768</v>
      </c>
      <c r="F15" s="13">
        <f t="shared" si="2"/>
        <v>14.249027808349842</v>
      </c>
      <c r="G15" s="14">
        <v>7697</v>
      </c>
      <c r="H15" s="14">
        <v>71</v>
      </c>
      <c r="I15" s="12">
        <f t="shared" si="3"/>
        <v>46748</v>
      </c>
      <c r="J15" s="13">
        <f t="shared" si="4"/>
        <v>85.75097219165015</v>
      </c>
      <c r="K15" s="14">
        <v>35894</v>
      </c>
      <c r="L15" s="13">
        <f t="shared" si="5"/>
        <v>65.8412209259667</v>
      </c>
      <c r="M15" s="14">
        <v>0</v>
      </c>
      <c r="N15" s="13">
        <f t="shared" si="6"/>
        <v>0</v>
      </c>
      <c r="O15" s="14">
        <v>10854</v>
      </c>
      <c r="P15" s="14">
        <v>7204</v>
      </c>
      <c r="Q15" s="13">
        <f t="shared" si="7"/>
        <v>19.90975126568347</v>
      </c>
      <c r="R15" s="15" t="s">
        <v>150</v>
      </c>
      <c r="S15" s="15" t="s">
        <v>151</v>
      </c>
      <c r="T15" s="15" t="s">
        <v>151</v>
      </c>
      <c r="U15" s="15" t="s">
        <v>151</v>
      </c>
    </row>
    <row r="16" spans="1:21" ht="13.5">
      <c r="A16" s="25" t="s">
        <v>3</v>
      </c>
      <c r="B16" s="25" t="s">
        <v>21</v>
      </c>
      <c r="C16" s="26" t="s">
        <v>22</v>
      </c>
      <c r="D16" s="12">
        <f t="shared" si="0"/>
        <v>12069</v>
      </c>
      <c r="E16" s="12">
        <f t="shared" si="1"/>
        <v>1018</v>
      </c>
      <c r="F16" s="13">
        <f t="shared" si="2"/>
        <v>8.434833043334162</v>
      </c>
      <c r="G16" s="14">
        <v>938</v>
      </c>
      <c r="H16" s="14">
        <v>80</v>
      </c>
      <c r="I16" s="12">
        <f t="shared" si="3"/>
        <v>11051</v>
      </c>
      <c r="J16" s="13">
        <f t="shared" si="4"/>
        <v>91.56516695666583</v>
      </c>
      <c r="K16" s="14">
        <v>7574</v>
      </c>
      <c r="L16" s="13">
        <f t="shared" si="5"/>
        <v>62.75582069765515</v>
      </c>
      <c r="M16" s="14">
        <v>0</v>
      </c>
      <c r="N16" s="13">
        <f t="shared" si="6"/>
        <v>0</v>
      </c>
      <c r="O16" s="14">
        <v>3477</v>
      </c>
      <c r="P16" s="14">
        <v>3307</v>
      </c>
      <c r="Q16" s="13">
        <f t="shared" si="7"/>
        <v>28.809346259010688</v>
      </c>
      <c r="R16" s="15" t="s">
        <v>150</v>
      </c>
      <c r="S16" s="15" t="s">
        <v>151</v>
      </c>
      <c r="T16" s="15" t="s">
        <v>151</v>
      </c>
      <c r="U16" s="15" t="s">
        <v>151</v>
      </c>
    </row>
    <row r="17" spans="1:21" ht="13.5">
      <c r="A17" s="25" t="s">
        <v>3</v>
      </c>
      <c r="B17" s="25" t="s">
        <v>23</v>
      </c>
      <c r="C17" s="26" t="s">
        <v>24</v>
      </c>
      <c r="D17" s="12">
        <f t="shared" si="0"/>
        <v>36158</v>
      </c>
      <c r="E17" s="12">
        <f t="shared" si="1"/>
        <v>2802</v>
      </c>
      <c r="F17" s="13">
        <f t="shared" si="2"/>
        <v>7.749322418275346</v>
      </c>
      <c r="G17" s="14">
        <v>2465</v>
      </c>
      <c r="H17" s="14">
        <v>337</v>
      </c>
      <c r="I17" s="12">
        <f t="shared" si="3"/>
        <v>33356</v>
      </c>
      <c r="J17" s="13">
        <f t="shared" si="4"/>
        <v>92.25067758172464</v>
      </c>
      <c r="K17" s="14">
        <v>29100</v>
      </c>
      <c r="L17" s="13">
        <f t="shared" si="5"/>
        <v>80.48011505061122</v>
      </c>
      <c r="M17" s="14">
        <v>0</v>
      </c>
      <c r="N17" s="13">
        <f t="shared" si="6"/>
        <v>0</v>
      </c>
      <c r="O17" s="14">
        <v>4256</v>
      </c>
      <c r="P17" s="14">
        <v>2705</v>
      </c>
      <c r="Q17" s="13">
        <f t="shared" si="7"/>
        <v>11.770562531113447</v>
      </c>
      <c r="R17" s="15" t="s">
        <v>150</v>
      </c>
      <c r="S17" s="15" t="s">
        <v>151</v>
      </c>
      <c r="T17" s="15" t="s">
        <v>151</v>
      </c>
      <c r="U17" s="15" t="s">
        <v>151</v>
      </c>
    </row>
    <row r="18" spans="1:21" ht="13.5">
      <c r="A18" s="25" t="s">
        <v>3</v>
      </c>
      <c r="B18" s="25" t="s">
        <v>25</v>
      </c>
      <c r="C18" s="26" t="s">
        <v>26</v>
      </c>
      <c r="D18" s="12">
        <f t="shared" si="0"/>
        <v>11927</v>
      </c>
      <c r="E18" s="12">
        <f t="shared" si="1"/>
        <v>1471</v>
      </c>
      <c r="F18" s="13">
        <f t="shared" si="2"/>
        <v>12.333361281126855</v>
      </c>
      <c r="G18" s="14">
        <v>1314</v>
      </c>
      <c r="H18" s="14">
        <v>157</v>
      </c>
      <c r="I18" s="12">
        <f t="shared" si="3"/>
        <v>10456</v>
      </c>
      <c r="J18" s="13">
        <f t="shared" si="4"/>
        <v>87.66663871887314</v>
      </c>
      <c r="K18" s="14">
        <v>8859</v>
      </c>
      <c r="L18" s="13">
        <f t="shared" si="5"/>
        <v>74.27685084262598</v>
      </c>
      <c r="M18" s="14">
        <v>0</v>
      </c>
      <c r="N18" s="13">
        <f t="shared" si="6"/>
        <v>0</v>
      </c>
      <c r="O18" s="14">
        <v>1597</v>
      </c>
      <c r="P18" s="14">
        <v>613</v>
      </c>
      <c r="Q18" s="13">
        <f t="shared" si="7"/>
        <v>13.38978787624717</v>
      </c>
      <c r="R18" s="15" t="s">
        <v>150</v>
      </c>
      <c r="S18" s="15" t="s">
        <v>151</v>
      </c>
      <c r="T18" s="15" t="s">
        <v>151</v>
      </c>
      <c r="U18" s="15" t="s">
        <v>151</v>
      </c>
    </row>
    <row r="19" spans="1:21" ht="13.5">
      <c r="A19" s="25" t="s">
        <v>3</v>
      </c>
      <c r="B19" s="25" t="s">
        <v>27</v>
      </c>
      <c r="C19" s="26" t="s">
        <v>2</v>
      </c>
      <c r="D19" s="12">
        <f t="shared" si="0"/>
        <v>40807</v>
      </c>
      <c r="E19" s="12">
        <f t="shared" si="1"/>
        <v>6202</v>
      </c>
      <c r="F19" s="13">
        <f t="shared" si="2"/>
        <v>15.198372828191243</v>
      </c>
      <c r="G19" s="14">
        <v>6178</v>
      </c>
      <c r="H19" s="14">
        <v>24</v>
      </c>
      <c r="I19" s="12">
        <f t="shared" si="3"/>
        <v>34605</v>
      </c>
      <c r="J19" s="13">
        <f t="shared" si="4"/>
        <v>84.80162717180876</v>
      </c>
      <c r="K19" s="14">
        <v>22473</v>
      </c>
      <c r="L19" s="13">
        <f t="shared" si="5"/>
        <v>55.07143382262847</v>
      </c>
      <c r="M19" s="14">
        <v>0</v>
      </c>
      <c r="N19" s="13">
        <f t="shared" si="6"/>
        <v>0</v>
      </c>
      <c r="O19" s="14">
        <v>12132</v>
      </c>
      <c r="P19" s="14">
        <v>6571</v>
      </c>
      <c r="Q19" s="13">
        <f t="shared" si="7"/>
        <v>29.73019334918029</v>
      </c>
      <c r="R19" s="15" t="s">
        <v>150</v>
      </c>
      <c r="S19" s="15" t="s">
        <v>151</v>
      </c>
      <c r="T19" s="15" t="s">
        <v>151</v>
      </c>
      <c r="U19" s="15" t="s">
        <v>151</v>
      </c>
    </row>
    <row r="20" spans="1:21" ht="13.5">
      <c r="A20" s="25" t="s">
        <v>3</v>
      </c>
      <c r="B20" s="25" t="s">
        <v>28</v>
      </c>
      <c r="C20" s="26" t="s">
        <v>29</v>
      </c>
      <c r="D20" s="12">
        <f t="shared" si="0"/>
        <v>35913</v>
      </c>
      <c r="E20" s="12">
        <f t="shared" si="1"/>
        <v>15078</v>
      </c>
      <c r="F20" s="13">
        <f t="shared" si="2"/>
        <v>41.98479659176343</v>
      </c>
      <c r="G20" s="14">
        <v>14804</v>
      </c>
      <c r="H20" s="14">
        <v>274</v>
      </c>
      <c r="I20" s="12">
        <f t="shared" si="3"/>
        <v>20835</v>
      </c>
      <c r="J20" s="13">
        <f t="shared" si="4"/>
        <v>58.01520340823657</v>
      </c>
      <c r="K20" s="14">
        <v>8086</v>
      </c>
      <c r="L20" s="13">
        <f t="shared" si="5"/>
        <v>22.51552362654192</v>
      </c>
      <c r="M20" s="14">
        <v>0</v>
      </c>
      <c r="N20" s="13">
        <f t="shared" si="6"/>
        <v>0</v>
      </c>
      <c r="O20" s="14">
        <v>12749</v>
      </c>
      <c r="P20" s="14">
        <v>8558</v>
      </c>
      <c r="Q20" s="13">
        <f t="shared" si="7"/>
        <v>35.499679781694645</v>
      </c>
      <c r="R20" s="15" t="s">
        <v>150</v>
      </c>
      <c r="S20" s="15" t="s">
        <v>151</v>
      </c>
      <c r="T20" s="15" t="s">
        <v>151</v>
      </c>
      <c r="U20" s="15" t="s">
        <v>151</v>
      </c>
    </row>
    <row r="21" spans="1:21" ht="13.5">
      <c r="A21" s="25" t="s">
        <v>3</v>
      </c>
      <c r="B21" s="25" t="s">
        <v>30</v>
      </c>
      <c r="C21" s="26" t="s">
        <v>31</v>
      </c>
      <c r="D21" s="12">
        <f t="shared" si="0"/>
        <v>9419</v>
      </c>
      <c r="E21" s="12">
        <f t="shared" si="1"/>
        <v>4432</v>
      </c>
      <c r="F21" s="13">
        <f t="shared" si="2"/>
        <v>47.05382737020915</v>
      </c>
      <c r="G21" s="14">
        <v>4237</v>
      </c>
      <c r="H21" s="14">
        <v>195</v>
      </c>
      <c r="I21" s="12">
        <f t="shared" si="3"/>
        <v>4987</v>
      </c>
      <c r="J21" s="13">
        <f t="shared" si="4"/>
        <v>52.946172629790844</v>
      </c>
      <c r="K21" s="14">
        <v>2047</v>
      </c>
      <c r="L21" s="13">
        <f t="shared" si="5"/>
        <v>21.732668011466185</v>
      </c>
      <c r="M21" s="14">
        <v>0</v>
      </c>
      <c r="N21" s="13">
        <f t="shared" si="6"/>
        <v>0</v>
      </c>
      <c r="O21" s="14">
        <v>2940</v>
      </c>
      <c r="P21" s="14">
        <v>540</v>
      </c>
      <c r="Q21" s="13">
        <f t="shared" si="7"/>
        <v>31.213504618324663</v>
      </c>
      <c r="R21" s="15" t="s">
        <v>150</v>
      </c>
      <c r="S21" s="15" t="s">
        <v>151</v>
      </c>
      <c r="T21" s="15" t="s">
        <v>151</v>
      </c>
      <c r="U21" s="15" t="s">
        <v>151</v>
      </c>
    </row>
    <row r="22" spans="1:21" ht="13.5">
      <c r="A22" s="25" t="s">
        <v>3</v>
      </c>
      <c r="B22" s="25" t="s">
        <v>32</v>
      </c>
      <c r="C22" s="26" t="s">
        <v>33</v>
      </c>
      <c r="D22" s="12">
        <f t="shared" si="0"/>
        <v>12037</v>
      </c>
      <c r="E22" s="12">
        <f t="shared" si="1"/>
        <v>4494</v>
      </c>
      <c r="F22" s="13">
        <f t="shared" si="2"/>
        <v>37.33488410733571</v>
      </c>
      <c r="G22" s="14">
        <v>2982</v>
      </c>
      <c r="H22" s="14">
        <v>1512</v>
      </c>
      <c r="I22" s="12">
        <f t="shared" si="3"/>
        <v>7543</v>
      </c>
      <c r="J22" s="13">
        <f t="shared" si="4"/>
        <v>62.66511589266428</v>
      </c>
      <c r="K22" s="14">
        <v>439</v>
      </c>
      <c r="L22" s="13">
        <f t="shared" si="5"/>
        <v>3.6470881448865997</v>
      </c>
      <c r="M22" s="14">
        <v>0</v>
      </c>
      <c r="N22" s="13">
        <f t="shared" si="6"/>
        <v>0</v>
      </c>
      <c r="O22" s="14">
        <v>7104</v>
      </c>
      <c r="P22" s="14">
        <v>3798</v>
      </c>
      <c r="Q22" s="13">
        <f t="shared" si="7"/>
        <v>59.018027747777694</v>
      </c>
      <c r="R22" s="15" t="s">
        <v>150</v>
      </c>
      <c r="S22" s="15" t="s">
        <v>151</v>
      </c>
      <c r="T22" s="15" t="s">
        <v>151</v>
      </c>
      <c r="U22" s="15" t="s">
        <v>151</v>
      </c>
    </row>
    <row r="23" spans="1:21" ht="13.5">
      <c r="A23" s="25" t="s">
        <v>3</v>
      </c>
      <c r="B23" s="25" t="s">
        <v>34</v>
      </c>
      <c r="C23" s="26" t="s">
        <v>35</v>
      </c>
      <c r="D23" s="12">
        <f t="shared" si="0"/>
        <v>20158</v>
      </c>
      <c r="E23" s="12">
        <f t="shared" si="1"/>
        <v>5321</v>
      </c>
      <c r="F23" s="13">
        <f t="shared" si="2"/>
        <v>26.39646790356186</v>
      </c>
      <c r="G23" s="14">
        <v>4938</v>
      </c>
      <c r="H23" s="14">
        <v>383</v>
      </c>
      <c r="I23" s="12">
        <f t="shared" si="3"/>
        <v>14837</v>
      </c>
      <c r="J23" s="13">
        <f t="shared" si="4"/>
        <v>73.60353209643814</v>
      </c>
      <c r="K23" s="14">
        <v>4275</v>
      </c>
      <c r="L23" s="13">
        <f t="shared" si="5"/>
        <v>21.207461057644608</v>
      </c>
      <c r="M23" s="14">
        <v>0</v>
      </c>
      <c r="N23" s="13">
        <f t="shared" si="6"/>
        <v>0</v>
      </c>
      <c r="O23" s="14">
        <v>10562</v>
      </c>
      <c r="P23" s="14">
        <v>8623</v>
      </c>
      <c r="Q23" s="13">
        <f t="shared" si="7"/>
        <v>52.396071038793536</v>
      </c>
      <c r="R23" s="15" t="s">
        <v>150</v>
      </c>
      <c r="S23" s="15" t="s">
        <v>151</v>
      </c>
      <c r="T23" s="15" t="s">
        <v>151</v>
      </c>
      <c r="U23" s="15" t="s">
        <v>151</v>
      </c>
    </row>
    <row r="24" spans="1:21" ht="13.5">
      <c r="A24" s="25" t="s">
        <v>3</v>
      </c>
      <c r="B24" s="25" t="s">
        <v>36</v>
      </c>
      <c r="C24" s="26" t="s">
        <v>37</v>
      </c>
      <c r="D24" s="12">
        <f t="shared" si="0"/>
        <v>14543</v>
      </c>
      <c r="E24" s="12">
        <f t="shared" si="1"/>
        <v>7782</v>
      </c>
      <c r="F24" s="13">
        <f t="shared" si="2"/>
        <v>53.51027985972633</v>
      </c>
      <c r="G24" s="14">
        <v>6661</v>
      </c>
      <c r="H24" s="14">
        <v>1121</v>
      </c>
      <c r="I24" s="12">
        <f t="shared" si="3"/>
        <v>6761</v>
      </c>
      <c r="J24" s="13">
        <f t="shared" si="4"/>
        <v>46.48972014027367</v>
      </c>
      <c r="K24" s="14">
        <v>0</v>
      </c>
      <c r="L24" s="13">
        <f t="shared" si="5"/>
        <v>0</v>
      </c>
      <c r="M24" s="14">
        <v>0</v>
      </c>
      <c r="N24" s="13">
        <f t="shared" si="6"/>
        <v>0</v>
      </c>
      <c r="O24" s="14">
        <v>6761</v>
      </c>
      <c r="P24" s="14">
        <v>2430</v>
      </c>
      <c r="Q24" s="13">
        <f t="shared" si="7"/>
        <v>46.48972014027367</v>
      </c>
      <c r="R24" s="15" t="s">
        <v>150</v>
      </c>
      <c r="S24" s="15" t="s">
        <v>151</v>
      </c>
      <c r="T24" s="15" t="s">
        <v>151</v>
      </c>
      <c r="U24" s="15" t="s">
        <v>151</v>
      </c>
    </row>
    <row r="25" spans="1:21" ht="13.5">
      <c r="A25" s="25" t="s">
        <v>3</v>
      </c>
      <c r="B25" s="25" t="s">
        <v>38</v>
      </c>
      <c r="C25" s="26" t="s">
        <v>39</v>
      </c>
      <c r="D25" s="12">
        <f t="shared" si="0"/>
        <v>12358</v>
      </c>
      <c r="E25" s="12">
        <f t="shared" si="1"/>
        <v>2816</v>
      </c>
      <c r="F25" s="13">
        <f t="shared" si="2"/>
        <v>22.786858715002428</v>
      </c>
      <c r="G25" s="14">
        <v>2616</v>
      </c>
      <c r="H25" s="14">
        <v>200</v>
      </c>
      <c r="I25" s="12">
        <f t="shared" si="3"/>
        <v>9542</v>
      </c>
      <c r="J25" s="13">
        <f t="shared" si="4"/>
        <v>77.21314128499758</v>
      </c>
      <c r="K25" s="14">
        <v>8387</v>
      </c>
      <c r="L25" s="13">
        <f t="shared" si="5"/>
        <v>67.86696876517236</v>
      </c>
      <c r="M25" s="14">
        <v>0</v>
      </c>
      <c r="N25" s="13">
        <f t="shared" si="6"/>
        <v>0</v>
      </c>
      <c r="O25" s="14">
        <v>1155</v>
      </c>
      <c r="P25" s="14">
        <v>1126</v>
      </c>
      <c r="Q25" s="13">
        <f t="shared" si="7"/>
        <v>9.346172519825215</v>
      </c>
      <c r="R25" s="15" t="s">
        <v>150</v>
      </c>
      <c r="S25" s="15" t="s">
        <v>151</v>
      </c>
      <c r="T25" s="15" t="s">
        <v>151</v>
      </c>
      <c r="U25" s="15" t="s">
        <v>151</v>
      </c>
    </row>
    <row r="26" spans="1:21" ht="13.5">
      <c r="A26" s="25" t="s">
        <v>3</v>
      </c>
      <c r="B26" s="25" t="s">
        <v>40</v>
      </c>
      <c r="C26" s="26" t="s">
        <v>41</v>
      </c>
      <c r="D26" s="12">
        <f t="shared" si="0"/>
        <v>14569</v>
      </c>
      <c r="E26" s="12">
        <f t="shared" si="1"/>
        <v>6929</v>
      </c>
      <c r="F26" s="13">
        <f t="shared" si="2"/>
        <v>47.55988743221909</v>
      </c>
      <c r="G26" s="14">
        <v>6897</v>
      </c>
      <c r="H26" s="14">
        <v>32</v>
      </c>
      <c r="I26" s="12">
        <f t="shared" si="3"/>
        <v>7640</v>
      </c>
      <c r="J26" s="13">
        <f t="shared" si="4"/>
        <v>52.44011256778091</v>
      </c>
      <c r="K26" s="14">
        <v>2536</v>
      </c>
      <c r="L26" s="13">
        <f t="shared" si="5"/>
        <v>17.406822705745075</v>
      </c>
      <c r="M26" s="14">
        <v>0</v>
      </c>
      <c r="N26" s="13">
        <f t="shared" si="6"/>
        <v>0</v>
      </c>
      <c r="O26" s="14">
        <v>5104</v>
      </c>
      <c r="P26" s="14">
        <v>4861</v>
      </c>
      <c r="Q26" s="13">
        <f t="shared" si="7"/>
        <v>35.03328986203583</v>
      </c>
      <c r="R26" s="15" t="s">
        <v>150</v>
      </c>
      <c r="S26" s="15" t="s">
        <v>151</v>
      </c>
      <c r="T26" s="15" t="s">
        <v>151</v>
      </c>
      <c r="U26" s="15" t="s">
        <v>151</v>
      </c>
    </row>
    <row r="27" spans="1:21" ht="13.5">
      <c r="A27" s="25" t="s">
        <v>3</v>
      </c>
      <c r="B27" s="25" t="s">
        <v>42</v>
      </c>
      <c r="C27" s="26" t="s">
        <v>43</v>
      </c>
      <c r="D27" s="12">
        <f t="shared" si="0"/>
        <v>23019</v>
      </c>
      <c r="E27" s="12">
        <f t="shared" si="1"/>
        <v>9118</v>
      </c>
      <c r="F27" s="13">
        <f t="shared" si="2"/>
        <v>39.610756331725966</v>
      </c>
      <c r="G27" s="14">
        <v>9010</v>
      </c>
      <c r="H27" s="14">
        <v>108</v>
      </c>
      <c r="I27" s="12">
        <f t="shared" si="3"/>
        <v>13901</v>
      </c>
      <c r="J27" s="13">
        <f t="shared" si="4"/>
        <v>60.38924366827404</v>
      </c>
      <c r="K27" s="14">
        <v>3744</v>
      </c>
      <c r="L27" s="13">
        <f t="shared" si="5"/>
        <v>16.264824710022154</v>
      </c>
      <c r="M27" s="14">
        <v>0</v>
      </c>
      <c r="N27" s="13">
        <f t="shared" si="6"/>
        <v>0</v>
      </c>
      <c r="O27" s="14">
        <v>10157</v>
      </c>
      <c r="P27" s="14">
        <v>7652</v>
      </c>
      <c r="Q27" s="13">
        <f t="shared" si="7"/>
        <v>44.12441895825188</v>
      </c>
      <c r="R27" s="15" t="s">
        <v>150</v>
      </c>
      <c r="S27" s="15" t="s">
        <v>151</v>
      </c>
      <c r="T27" s="15" t="s">
        <v>151</v>
      </c>
      <c r="U27" s="15" t="s">
        <v>151</v>
      </c>
    </row>
    <row r="28" spans="1:21" ht="13.5">
      <c r="A28" s="25" t="s">
        <v>3</v>
      </c>
      <c r="B28" s="25" t="s">
        <v>44</v>
      </c>
      <c r="C28" s="26" t="s">
        <v>1</v>
      </c>
      <c r="D28" s="12">
        <f t="shared" si="0"/>
        <v>13201</v>
      </c>
      <c r="E28" s="12">
        <f t="shared" si="1"/>
        <v>2725</v>
      </c>
      <c r="F28" s="13">
        <f t="shared" si="2"/>
        <v>20.64237557760776</v>
      </c>
      <c r="G28" s="14">
        <v>2635</v>
      </c>
      <c r="H28" s="14">
        <v>90</v>
      </c>
      <c r="I28" s="12">
        <f t="shared" si="3"/>
        <v>10476</v>
      </c>
      <c r="J28" s="13">
        <f t="shared" si="4"/>
        <v>79.35762442239225</v>
      </c>
      <c r="K28" s="14">
        <v>4438</v>
      </c>
      <c r="L28" s="13">
        <f t="shared" si="5"/>
        <v>33.618665252632375</v>
      </c>
      <c r="M28" s="14">
        <v>0</v>
      </c>
      <c r="N28" s="13">
        <f t="shared" si="6"/>
        <v>0</v>
      </c>
      <c r="O28" s="14">
        <v>6038</v>
      </c>
      <c r="P28" s="14">
        <v>4104</v>
      </c>
      <c r="Q28" s="13">
        <f t="shared" si="7"/>
        <v>45.738959169759866</v>
      </c>
      <c r="R28" s="15" t="s">
        <v>150</v>
      </c>
      <c r="S28" s="15" t="s">
        <v>151</v>
      </c>
      <c r="T28" s="15" t="s">
        <v>151</v>
      </c>
      <c r="U28" s="15" t="s">
        <v>151</v>
      </c>
    </row>
    <row r="29" spans="1:21" ht="13.5">
      <c r="A29" s="25" t="s">
        <v>3</v>
      </c>
      <c r="B29" s="25" t="s">
        <v>45</v>
      </c>
      <c r="C29" s="26" t="s">
        <v>46</v>
      </c>
      <c r="D29" s="12">
        <f t="shared" si="0"/>
        <v>6583</v>
      </c>
      <c r="E29" s="12">
        <f t="shared" si="1"/>
        <v>1319</v>
      </c>
      <c r="F29" s="13">
        <f t="shared" si="2"/>
        <v>20.036457542154032</v>
      </c>
      <c r="G29" s="14">
        <v>1256</v>
      </c>
      <c r="H29" s="14">
        <v>63</v>
      </c>
      <c r="I29" s="12">
        <f t="shared" si="3"/>
        <v>5264</v>
      </c>
      <c r="J29" s="13">
        <f t="shared" si="4"/>
        <v>79.96354245784597</v>
      </c>
      <c r="K29" s="14">
        <v>0</v>
      </c>
      <c r="L29" s="13">
        <f t="shared" si="5"/>
        <v>0</v>
      </c>
      <c r="M29" s="14">
        <v>0</v>
      </c>
      <c r="N29" s="13">
        <f t="shared" si="6"/>
        <v>0</v>
      </c>
      <c r="O29" s="14">
        <v>5264</v>
      </c>
      <c r="P29" s="14">
        <v>5206</v>
      </c>
      <c r="Q29" s="13">
        <f t="shared" si="7"/>
        <v>79.96354245784597</v>
      </c>
      <c r="R29" s="15" t="s">
        <v>150</v>
      </c>
      <c r="S29" s="15" t="s">
        <v>151</v>
      </c>
      <c r="T29" s="15" t="s">
        <v>151</v>
      </c>
      <c r="U29" s="15" t="s">
        <v>151</v>
      </c>
    </row>
    <row r="30" spans="1:21" ht="13.5">
      <c r="A30" s="25" t="s">
        <v>3</v>
      </c>
      <c r="B30" s="25" t="s">
        <v>47</v>
      </c>
      <c r="C30" s="26" t="s">
        <v>48</v>
      </c>
      <c r="D30" s="12">
        <f t="shared" si="0"/>
        <v>11502</v>
      </c>
      <c r="E30" s="12">
        <f t="shared" si="1"/>
        <v>3560</v>
      </c>
      <c r="F30" s="13">
        <f t="shared" si="2"/>
        <v>30.95113893235959</v>
      </c>
      <c r="G30" s="14">
        <v>3512</v>
      </c>
      <c r="H30" s="14">
        <v>48</v>
      </c>
      <c r="I30" s="12">
        <f t="shared" si="3"/>
        <v>7942</v>
      </c>
      <c r="J30" s="13">
        <f t="shared" si="4"/>
        <v>69.04886106764042</v>
      </c>
      <c r="K30" s="14">
        <v>3076</v>
      </c>
      <c r="L30" s="13">
        <f t="shared" si="5"/>
        <v>26.743175099982615</v>
      </c>
      <c r="M30" s="14">
        <v>0</v>
      </c>
      <c r="N30" s="13">
        <f t="shared" si="6"/>
        <v>0</v>
      </c>
      <c r="O30" s="14">
        <v>4866</v>
      </c>
      <c r="P30" s="14">
        <v>1321</v>
      </c>
      <c r="Q30" s="13">
        <f t="shared" si="7"/>
        <v>42.305685967657794</v>
      </c>
      <c r="R30" s="15" t="s">
        <v>150</v>
      </c>
      <c r="S30" s="15" t="s">
        <v>151</v>
      </c>
      <c r="T30" s="15" t="s">
        <v>151</v>
      </c>
      <c r="U30" s="15" t="s">
        <v>151</v>
      </c>
    </row>
    <row r="31" spans="1:21" ht="13.5">
      <c r="A31" s="25" t="s">
        <v>3</v>
      </c>
      <c r="B31" s="25" t="s">
        <v>49</v>
      </c>
      <c r="C31" s="26" t="s">
        <v>50</v>
      </c>
      <c r="D31" s="12">
        <f t="shared" si="0"/>
        <v>22665</v>
      </c>
      <c r="E31" s="12">
        <f t="shared" si="1"/>
        <v>6457</v>
      </c>
      <c r="F31" s="13">
        <f t="shared" si="2"/>
        <v>28.48885947496139</v>
      </c>
      <c r="G31" s="14">
        <v>4758</v>
      </c>
      <c r="H31" s="14">
        <v>1699</v>
      </c>
      <c r="I31" s="12">
        <f t="shared" si="3"/>
        <v>16208</v>
      </c>
      <c r="J31" s="13">
        <f t="shared" si="4"/>
        <v>71.51114052503861</v>
      </c>
      <c r="K31" s="14">
        <v>6317</v>
      </c>
      <c r="L31" s="13">
        <f t="shared" si="5"/>
        <v>27.871166997573347</v>
      </c>
      <c r="M31" s="14">
        <v>0</v>
      </c>
      <c r="N31" s="13">
        <f t="shared" si="6"/>
        <v>0</v>
      </c>
      <c r="O31" s="14">
        <v>9891</v>
      </c>
      <c r="P31" s="14">
        <v>6157</v>
      </c>
      <c r="Q31" s="13">
        <f t="shared" si="7"/>
        <v>43.63997352746525</v>
      </c>
      <c r="R31" s="15" t="s">
        <v>150</v>
      </c>
      <c r="S31" s="15" t="s">
        <v>151</v>
      </c>
      <c r="T31" s="15" t="s">
        <v>151</v>
      </c>
      <c r="U31" s="15" t="s">
        <v>151</v>
      </c>
    </row>
    <row r="32" spans="1:21" ht="13.5">
      <c r="A32" s="25" t="s">
        <v>3</v>
      </c>
      <c r="B32" s="25" t="s">
        <v>51</v>
      </c>
      <c r="C32" s="26" t="s">
        <v>52</v>
      </c>
      <c r="D32" s="12">
        <f t="shared" si="0"/>
        <v>5691</v>
      </c>
      <c r="E32" s="12">
        <f t="shared" si="1"/>
        <v>415</v>
      </c>
      <c r="F32" s="13">
        <f t="shared" si="2"/>
        <v>7.2922157793006495</v>
      </c>
      <c r="G32" s="14">
        <v>390</v>
      </c>
      <c r="H32" s="14">
        <v>25</v>
      </c>
      <c r="I32" s="12">
        <f t="shared" si="3"/>
        <v>5276</v>
      </c>
      <c r="J32" s="13">
        <f t="shared" si="4"/>
        <v>92.70778422069935</v>
      </c>
      <c r="K32" s="14">
        <v>0</v>
      </c>
      <c r="L32" s="13">
        <f t="shared" si="5"/>
        <v>0</v>
      </c>
      <c r="M32" s="14">
        <v>0</v>
      </c>
      <c r="N32" s="13">
        <f t="shared" si="6"/>
        <v>0</v>
      </c>
      <c r="O32" s="14">
        <v>5276</v>
      </c>
      <c r="P32" s="14">
        <v>5091</v>
      </c>
      <c r="Q32" s="13">
        <f t="shared" si="7"/>
        <v>92.70778422069935</v>
      </c>
      <c r="R32" s="15" t="s">
        <v>150</v>
      </c>
      <c r="S32" s="15" t="s">
        <v>151</v>
      </c>
      <c r="T32" s="15" t="s">
        <v>151</v>
      </c>
      <c r="U32" s="15" t="s">
        <v>151</v>
      </c>
    </row>
    <row r="33" spans="1:21" ht="13.5">
      <c r="A33" s="25" t="s">
        <v>3</v>
      </c>
      <c r="B33" s="25" t="s">
        <v>53</v>
      </c>
      <c r="C33" s="26" t="s">
        <v>54</v>
      </c>
      <c r="D33" s="12">
        <f t="shared" si="0"/>
        <v>9138</v>
      </c>
      <c r="E33" s="12">
        <f t="shared" si="1"/>
        <v>494</v>
      </c>
      <c r="F33" s="13">
        <f t="shared" si="2"/>
        <v>5.405996935872182</v>
      </c>
      <c r="G33" s="14">
        <v>484</v>
      </c>
      <c r="H33" s="14">
        <v>10</v>
      </c>
      <c r="I33" s="12">
        <f t="shared" si="3"/>
        <v>8644</v>
      </c>
      <c r="J33" s="13">
        <f t="shared" si="4"/>
        <v>94.59400306412782</v>
      </c>
      <c r="K33" s="14">
        <v>0</v>
      </c>
      <c r="L33" s="13">
        <f t="shared" si="5"/>
        <v>0</v>
      </c>
      <c r="M33" s="14">
        <v>0</v>
      </c>
      <c r="N33" s="13">
        <f t="shared" si="6"/>
        <v>0</v>
      </c>
      <c r="O33" s="14">
        <v>8644</v>
      </c>
      <c r="P33" s="14">
        <v>8497</v>
      </c>
      <c r="Q33" s="13">
        <f t="shared" si="7"/>
        <v>94.59400306412782</v>
      </c>
      <c r="R33" s="15" t="s">
        <v>150</v>
      </c>
      <c r="S33" s="15" t="s">
        <v>151</v>
      </c>
      <c r="T33" s="15" t="s">
        <v>151</v>
      </c>
      <c r="U33" s="15" t="s">
        <v>151</v>
      </c>
    </row>
    <row r="34" spans="1:21" ht="13.5">
      <c r="A34" s="25" t="s">
        <v>3</v>
      </c>
      <c r="B34" s="25" t="s">
        <v>55</v>
      </c>
      <c r="C34" s="26" t="s">
        <v>56</v>
      </c>
      <c r="D34" s="12">
        <f t="shared" si="0"/>
        <v>7904</v>
      </c>
      <c r="E34" s="12">
        <f t="shared" si="1"/>
        <v>2431</v>
      </c>
      <c r="F34" s="13">
        <f t="shared" si="2"/>
        <v>30.756578947368425</v>
      </c>
      <c r="G34" s="14">
        <v>2279</v>
      </c>
      <c r="H34" s="14">
        <v>152</v>
      </c>
      <c r="I34" s="12">
        <f t="shared" si="3"/>
        <v>5473</v>
      </c>
      <c r="J34" s="13">
        <f t="shared" si="4"/>
        <v>69.24342105263158</v>
      </c>
      <c r="K34" s="14">
        <v>3935</v>
      </c>
      <c r="L34" s="13">
        <f t="shared" si="5"/>
        <v>49.78491902834008</v>
      </c>
      <c r="M34" s="14">
        <v>0</v>
      </c>
      <c r="N34" s="13">
        <f t="shared" si="6"/>
        <v>0</v>
      </c>
      <c r="O34" s="14">
        <v>1538</v>
      </c>
      <c r="P34" s="14">
        <v>238</v>
      </c>
      <c r="Q34" s="13">
        <f t="shared" si="7"/>
        <v>19.458502024291498</v>
      </c>
      <c r="R34" s="15" t="s">
        <v>150</v>
      </c>
      <c r="S34" s="15" t="s">
        <v>151</v>
      </c>
      <c r="T34" s="15" t="s">
        <v>151</v>
      </c>
      <c r="U34" s="15" t="s">
        <v>151</v>
      </c>
    </row>
    <row r="35" spans="1:21" ht="13.5">
      <c r="A35" s="25" t="s">
        <v>3</v>
      </c>
      <c r="B35" s="25" t="s">
        <v>57</v>
      </c>
      <c r="C35" s="26" t="s">
        <v>58</v>
      </c>
      <c r="D35" s="12">
        <f t="shared" si="0"/>
        <v>10269</v>
      </c>
      <c r="E35" s="12">
        <f t="shared" si="1"/>
        <v>4106</v>
      </c>
      <c r="F35" s="13">
        <f t="shared" si="2"/>
        <v>39.98441912552342</v>
      </c>
      <c r="G35" s="14">
        <v>3413</v>
      </c>
      <c r="H35" s="14">
        <v>693</v>
      </c>
      <c r="I35" s="12">
        <f t="shared" si="3"/>
        <v>6163</v>
      </c>
      <c r="J35" s="13">
        <f t="shared" si="4"/>
        <v>60.01558087447658</v>
      </c>
      <c r="K35" s="14">
        <v>3063</v>
      </c>
      <c r="L35" s="13">
        <f t="shared" si="5"/>
        <v>29.827636576102833</v>
      </c>
      <c r="M35" s="14">
        <v>0</v>
      </c>
      <c r="N35" s="13">
        <f t="shared" si="6"/>
        <v>0</v>
      </c>
      <c r="O35" s="14">
        <v>3100</v>
      </c>
      <c r="P35" s="14">
        <v>1600</v>
      </c>
      <c r="Q35" s="13">
        <f t="shared" si="7"/>
        <v>30.187944298373747</v>
      </c>
      <c r="R35" s="15" t="s">
        <v>150</v>
      </c>
      <c r="S35" s="15" t="s">
        <v>151</v>
      </c>
      <c r="T35" s="15" t="s">
        <v>151</v>
      </c>
      <c r="U35" s="15" t="s">
        <v>151</v>
      </c>
    </row>
    <row r="36" spans="1:21" ht="13.5">
      <c r="A36" s="25" t="s">
        <v>3</v>
      </c>
      <c r="B36" s="25" t="s">
        <v>59</v>
      </c>
      <c r="C36" s="26" t="s">
        <v>60</v>
      </c>
      <c r="D36" s="12">
        <f t="shared" si="0"/>
        <v>7048</v>
      </c>
      <c r="E36" s="12">
        <f t="shared" si="1"/>
        <v>2500</v>
      </c>
      <c r="F36" s="13">
        <f t="shared" si="2"/>
        <v>35.47105561861521</v>
      </c>
      <c r="G36" s="14">
        <v>2410</v>
      </c>
      <c r="H36" s="14">
        <v>90</v>
      </c>
      <c r="I36" s="12">
        <f t="shared" si="3"/>
        <v>4548</v>
      </c>
      <c r="J36" s="13">
        <f t="shared" si="4"/>
        <v>64.52894438138479</v>
      </c>
      <c r="K36" s="14">
        <v>3581</v>
      </c>
      <c r="L36" s="13">
        <f t="shared" si="5"/>
        <v>50.80874006810443</v>
      </c>
      <c r="M36" s="14">
        <v>0</v>
      </c>
      <c r="N36" s="13">
        <f t="shared" si="6"/>
        <v>0</v>
      </c>
      <c r="O36" s="14">
        <v>967</v>
      </c>
      <c r="P36" s="14">
        <v>322</v>
      </c>
      <c r="Q36" s="13">
        <f t="shared" si="7"/>
        <v>13.720204313280362</v>
      </c>
      <c r="R36" s="15" t="s">
        <v>150</v>
      </c>
      <c r="S36" s="15" t="s">
        <v>151</v>
      </c>
      <c r="T36" s="15" t="s">
        <v>151</v>
      </c>
      <c r="U36" s="15" t="s">
        <v>151</v>
      </c>
    </row>
    <row r="37" spans="1:21" ht="13.5">
      <c r="A37" s="25" t="s">
        <v>3</v>
      </c>
      <c r="B37" s="25" t="s">
        <v>61</v>
      </c>
      <c r="C37" s="26" t="s">
        <v>62</v>
      </c>
      <c r="D37" s="12">
        <f t="shared" si="0"/>
        <v>8539</v>
      </c>
      <c r="E37" s="12">
        <f t="shared" si="1"/>
        <v>3520</v>
      </c>
      <c r="F37" s="13">
        <f t="shared" si="2"/>
        <v>41.22262560018737</v>
      </c>
      <c r="G37" s="14">
        <v>3350</v>
      </c>
      <c r="H37" s="14">
        <v>170</v>
      </c>
      <c r="I37" s="12">
        <f t="shared" si="3"/>
        <v>5019</v>
      </c>
      <c r="J37" s="13">
        <f t="shared" si="4"/>
        <v>58.77737439981262</v>
      </c>
      <c r="K37" s="14">
        <v>1200</v>
      </c>
      <c r="L37" s="13">
        <f t="shared" si="5"/>
        <v>14.053167818245695</v>
      </c>
      <c r="M37" s="14">
        <v>0</v>
      </c>
      <c r="N37" s="13">
        <f t="shared" si="6"/>
        <v>0</v>
      </c>
      <c r="O37" s="14">
        <v>3819</v>
      </c>
      <c r="P37" s="14">
        <v>1795</v>
      </c>
      <c r="Q37" s="13">
        <f t="shared" si="7"/>
        <v>44.724206581566925</v>
      </c>
      <c r="R37" s="15" t="s">
        <v>150</v>
      </c>
      <c r="S37" s="15" t="s">
        <v>151</v>
      </c>
      <c r="T37" s="15" t="s">
        <v>151</v>
      </c>
      <c r="U37" s="15" t="s">
        <v>151</v>
      </c>
    </row>
    <row r="38" spans="1:21" ht="13.5">
      <c r="A38" s="25" t="s">
        <v>3</v>
      </c>
      <c r="B38" s="25" t="s">
        <v>63</v>
      </c>
      <c r="C38" s="26" t="s">
        <v>64</v>
      </c>
      <c r="D38" s="12">
        <f t="shared" si="0"/>
        <v>8649</v>
      </c>
      <c r="E38" s="12">
        <f t="shared" si="1"/>
        <v>4092</v>
      </c>
      <c r="F38" s="13">
        <f t="shared" si="2"/>
        <v>47.31182795698925</v>
      </c>
      <c r="G38" s="14">
        <v>3792</v>
      </c>
      <c r="H38" s="14">
        <v>300</v>
      </c>
      <c r="I38" s="12">
        <f t="shared" si="3"/>
        <v>4557</v>
      </c>
      <c r="J38" s="13">
        <f t="shared" si="4"/>
        <v>52.68817204301075</v>
      </c>
      <c r="K38" s="14">
        <v>3176</v>
      </c>
      <c r="L38" s="13">
        <f t="shared" si="5"/>
        <v>36.72100820904151</v>
      </c>
      <c r="M38" s="14">
        <v>0</v>
      </c>
      <c r="N38" s="13">
        <f t="shared" si="6"/>
        <v>0</v>
      </c>
      <c r="O38" s="14">
        <v>1381</v>
      </c>
      <c r="P38" s="14">
        <v>381</v>
      </c>
      <c r="Q38" s="13">
        <f t="shared" si="7"/>
        <v>15.967163833969245</v>
      </c>
      <c r="R38" s="15" t="s">
        <v>150</v>
      </c>
      <c r="S38" s="15" t="s">
        <v>151</v>
      </c>
      <c r="T38" s="15" t="s">
        <v>151</v>
      </c>
      <c r="U38" s="15" t="s">
        <v>151</v>
      </c>
    </row>
    <row r="39" spans="1:21" ht="13.5">
      <c r="A39" s="25" t="s">
        <v>3</v>
      </c>
      <c r="B39" s="25" t="s">
        <v>65</v>
      </c>
      <c r="C39" s="26" t="s">
        <v>66</v>
      </c>
      <c r="D39" s="12">
        <f t="shared" si="0"/>
        <v>13487</v>
      </c>
      <c r="E39" s="12">
        <f t="shared" si="1"/>
        <v>9567</v>
      </c>
      <c r="F39" s="13">
        <f t="shared" si="2"/>
        <v>70.93497441981167</v>
      </c>
      <c r="G39" s="14">
        <v>9417</v>
      </c>
      <c r="H39" s="14">
        <v>150</v>
      </c>
      <c r="I39" s="12">
        <f t="shared" si="3"/>
        <v>3920</v>
      </c>
      <c r="J39" s="13">
        <f t="shared" si="4"/>
        <v>29.06502558018833</v>
      </c>
      <c r="K39" s="14">
        <v>79</v>
      </c>
      <c r="L39" s="13">
        <f t="shared" si="5"/>
        <v>0.5857492400088975</v>
      </c>
      <c r="M39" s="14">
        <v>0</v>
      </c>
      <c r="N39" s="13">
        <f t="shared" si="6"/>
        <v>0</v>
      </c>
      <c r="O39" s="14">
        <v>3841</v>
      </c>
      <c r="P39" s="14">
        <v>2532</v>
      </c>
      <c r="Q39" s="13">
        <f t="shared" si="7"/>
        <v>28.47927634017943</v>
      </c>
      <c r="R39" s="15" t="s">
        <v>150</v>
      </c>
      <c r="S39" s="15" t="s">
        <v>151</v>
      </c>
      <c r="T39" s="15" t="s">
        <v>151</v>
      </c>
      <c r="U39" s="15" t="s">
        <v>151</v>
      </c>
    </row>
    <row r="40" spans="1:21" ht="13.5">
      <c r="A40" s="25" t="s">
        <v>3</v>
      </c>
      <c r="B40" s="25" t="s">
        <v>67</v>
      </c>
      <c r="C40" s="26" t="s">
        <v>68</v>
      </c>
      <c r="D40" s="12">
        <f t="shared" si="0"/>
        <v>6125</v>
      </c>
      <c r="E40" s="12">
        <f t="shared" si="1"/>
        <v>3902</v>
      </c>
      <c r="F40" s="13">
        <f aca="true" t="shared" si="8" ref="F40:F56">E40/D40*100</f>
        <v>63.7061224489796</v>
      </c>
      <c r="G40" s="14">
        <v>3802</v>
      </c>
      <c r="H40" s="14">
        <v>100</v>
      </c>
      <c r="I40" s="12">
        <f t="shared" si="3"/>
        <v>2223</v>
      </c>
      <c r="J40" s="13">
        <f aca="true" t="shared" si="9" ref="J40:J56">I40/D40*100</f>
        <v>36.29387755102041</v>
      </c>
      <c r="K40" s="14">
        <v>0</v>
      </c>
      <c r="L40" s="13">
        <f aca="true" t="shared" si="10" ref="L40:L56">K40/D40*100</f>
        <v>0</v>
      </c>
      <c r="M40" s="14">
        <v>0</v>
      </c>
      <c r="N40" s="13">
        <f aca="true" t="shared" si="11" ref="N40:N56">M40/D40*100</f>
        <v>0</v>
      </c>
      <c r="O40" s="14">
        <v>2223</v>
      </c>
      <c r="P40" s="14">
        <v>548</v>
      </c>
      <c r="Q40" s="13">
        <f t="shared" si="7"/>
        <v>36.29387755102041</v>
      </c>
      <c r="R40" s="15" t="s">
        <v>150</v>
      </c>
      <c r="S40" s="15" t="s">
        <v>151</v>
      </c>
      <c r="T40" s="15" t="s">
        <v>151</v>
      </c>
      <c r="U40" s="15" t="s">
        <v>151</v>
      </c>
    </row>
    <row r="41" spans="1:21" ht="13.5">
      <c r="A41" s="25" t="s">
        <v>3</v>
      </c>
      <c r="B41" s="25" t="s">
        <v>69</v>
      </c>
      <c r="C41" s="26" t="s">
        <v>70</v>
      </c>
      <c r="D41" s="12">
        <f t="shared" si="0"/>
        <v>12649</v>
      </c>
      <c r="E41" s="12">
        <f t="shared" si="1"/>
        <v>6442</v>
      </c>
      <c r="F41" s="13">
        <f t="shared" si="8"/>
        <v>50.928927187919996</v>
      </c>
      <c r="G41" s="14">
        <v>6152</v>
      </c>
      <c r="H41" s="14">
        <v>290</v>
      </c>
      <c r="I41" s="12">
        <f t="shared" si="3"/>
        <v>6207</v>
      </c>
      <c r="J41" s="13">
        <f t="shared" si="9"/>
        <v>49.071072812080004</v>
      </c>
      <c r="K41" s="14">
        <v>2618</v>
      </c>
      <c r="L41" s="13">
        <f t="shared" si="10"/>
        <v>20.697288323187603</v>
      </c>
      <c r="M41" s="14">
        <v>0</v>
      </c>
      <c r="N41" s="13">
        <f t="shared" si="11"/>
        <v>0</v>
      </c>
      <c r="O41" s="14">
        <v>3589</v>
      </c>
      <c r="P41" s="14">
        <v>1860</v>
      </c>
      <c r="Q41" s="13">
        <f t="shared" si="7"/>
        <v>28.3737844888924</v>
      </c>
      <c r="R41" s="15" t="s">
        <v>150</v>
      </c>
      <c r="S41" s="15" t="s">
        <v>151</v>
      </c>
      <c r="T41" s="15" t="s">
        <v>151</v>
      </c>
      <c r="U41" s="15" t="s">
        <v>151</v>
      </c>
    </row>
    <row r="42" spans="1:21" ht="13.5">
      <c r="A42" s="25" t="s">
        <v>3</v>
      </c>
      <c r="B42" s="25" t="s">
        <v>71</v>
      </c>
      <c r="C42" s="26" t="s">
        <v>72</v>
      </c>
      <c r="D42" s="12">
        <f t="shared" si="0"/>
        <v>9627</v>
      </c>
      <c r="E42" s="12">
        <f t="shared" si="1"/>
        <v>4446</v>
      </c>
      <c r="F42" s="13">
        <f t="shared" si="8"/>
        <v>46.18261140542225</v>
      </c>
      <c r="G42" s="14">
        <v>4173</v>
      </c>
      <c r="H42" s="14">
        <v>273</v>
      </c>
      <c r="I42" s="12">
        <f t="shared" si="3"/>
        <v>5181</v>
      </c>
      <c r="J42" s="13">
        <f t="shared" si="9"/>
        <v>53.81738859457775</v>
      </c>
      <c r="K42" s="14">
        <v>2864</v>
      </c>
      <c r="L42" s="13">
        <f t="shared" si="10"/>
        <v>29.74966240781136</v>
      </c>
      <c r="M42" s="14">
        <v>0</v>
      </c>
      <c r="N42" s="13">
        <f t="shared" si="11"/>
        <v>0</v>
      </c>
      <c r="O42" s="14">
        <v>2317</v>
      </c>
      <c r="P42" s="14">
        <v>2039</v>
      </c>
      <c r="Q42" s="13">
        <f t="shared" si="7"/>
        <v>24.067726186766386</v>
      </c>
      <c r="R42" s="15" t="s">
        <v>150</v>
      </c>
      <c r="S42" s="15" t="s">
        <v>151</v>
      </c>
      <c r="T42" s="15" t="s">
        <v>151</v>
      </c>
      <c r="U42" s="15" t="s">
        <v>151</v>
      </c>
    </row>
    <row r="43" spans="1:21" ht="13.5">
      <c r="A43" s="25" t="s">
        <v>3</v>
      </c>
      <c r="B43" s="25" t="s">
        <v>73</v>
      </c>
      <c r="C43" s="26" t="s">
        <v>74</v>
      </c>
      <c r="D43" s="12">
        <f t="shared" si="0"/>
        <v>13158</v>
      </c>
      <c r="E43" s="12">
        <f t="shared" si="1"/>
        <v>4401</v>
      </c>
      <c r="F43" s="13">
        <f t="shared" si="8"/>
        <v>33.44733242134063</v>
      </c>
      <c r="G43" s="14">
        <v>4401</v>
      </c>
      <c r="H43" s="14">
        <v>0</v>
      </c>
      <c r="I43" s="12">
        <f t="shared" si="3"/>
        <v>8757</v>
      </c>
      <c r="J43" s="13">
        <f t="shared" si="9"/>
        <v>66.55266757865938</v>
      </c>
      <c r="K43" s="14">
        <v>5546</v>
      </c>
      <c r="L43" s="13">
        <f t="shared" si="10"/>
        <v>42.14926280589755</v>
      </c>
      <c r="M43" s="14">
        <v>0</v>
      </c>
      <c r="N43" s="13">
        <f t="shared" si="11"/>
        <v>0</v>
      </c>
      <c r="O43" s="14">
        <v>3211</v>
      </c>
      <c r="P43" s="14">
        <v>1973</v>
      </c>
      <c r="Q43" s="13">
        <f t="shared" si="7"/>
        <v>24.40340477276182</v>
      </c>
      <c r="R43" s="15" t="s">
        <v>150</v>
      </c>
      <c r="S43" s="15" t="s">
        <v>151</v>
      </c>
      <c r="T43" s="15" t="s">
        <v>151</v>
      </c>
      <c r="U43" s="15" t="s">
        <v>151</v>
      </c>
    </row>
    <row r="44" spans="1:21" ht="13.5">
      <c r="A44" s="25" t="s">
        <v>3</v>
      </c>
      <c r="B44" s="25" t="s">
        <v>75</v>
      </c>
      <c r="C44" s="26" t="s">
        <v>76</v>
      </c>
      <c r="D44" s="12">
        <f t="shared" si="0"/>
        <v>6016</v>
      </c>
      <c r="E44" s="12">
        <f t="shared" si="1"/>
        <v>1872</v>
      </c>
      <c r="F44" s="13">
        <f t="shared" si="8"/>
        <v>31.117021276595747</v>
      </c>
      <c r="G44" s="14">
        <v>1872</v>
      </c>
      <c r="H44" s="14">
        <v>0</v>
      </c>
      <c r="I44" s="12">
        <f t="shared" si="3"/>
        <v>4144</v>
      </c>
      <c r="J44" s="13">
        <f t="shared" si="9"/>
        <v>68.88297872340425</v>
      </c>
      <c r="K44" s="14">
        <v>2960</v>
      </c>
      <c r="L44" s="13">
        <f t="shared" si="10"/>
        <v>49.202127659574465</v>
      </c>
      <c r="M44" s="14">
        <v>0</v>
      </c>
      <c r="N44" s="13">
        <f t="shared" si="11"/>
        <v>0</v>
      </c>
      <c r="O44" s="14">
        <v>1184</v>
      </c>
      <c r="P44" s="14">
        <v>282</v>
      </c>
      <c r="Q44" s="13">
        <f t="shared" si="7"/>
        <v>19.680851063829788</v>
      </c>
      <c r="R44" s="15" t="s">
        <v>150</v>
      </c>
      <c r="S44" s="15" t="s">
        <v>151</v>
      </c>
      <c r="T44" s="15" t="s">
        <v>151</v>
      </c>
      <c r="U44" s="15" t="s">
        <v>151</v>
      </c>
    </row>
    <row r="45" spans="1:21" ht="13.5">
      <c r="A45" s="25" t="s">
        <v>3</v>
      </c>
      <c r="B45" s="25" t="s">
        <v>77</v>
      </c>
      <c r="C45" s="26" t="s">
        <v>78</v>
      </c>
      <c r="D45" s="12">
        <f t="shared" si="0"/>
        <v>9107</v>
      </c>
      <c r="E45" s="12">
        <f t="shared" si="1"/>
        <v>801</v>
      </c>
      <c r="F45" s="13">
        <f t="shared" si="8"/>
        <v>8.79543208520918</v>
      </c>
      <c r="G45" s="14">
        <v>738</v>
      </c>
      <c r="H45" s="14">
        <v>63</v>
      </c>
      <c r="I45" s="12">
        <f t="shared" si="3"/>
        <v>8306</v>
      </c>
      <c r="J45" s="13">
        <f t="shared" si="9"/>
        <v>91.20456791479083</v>
      </c>
      <c r="K45" s="14">
        <v>1387</v>
      </c>
      <c r="L45" s="13">
        <f t="shared" si="10"/>
        <v>15.230042824201165</v>
      </c>
      <c r="M45" s="14">
        <v>0</v>
      </c>
      <c r="N45" s="13">
        <f t="shared" si="11"/>
        <v>0</v>
      </c>
      <c r="O45" s="14">
        <v>6919</v>
      </c>
      <c r="P45" s="14">
        <v>6733</v>
      </c>
      <c r="Q45" s="13">
        <f t="shared" si="7"/>
        <v>75.97452509058967</v>
      </c>
      <c r="R45" s="15" t="s">
        <v>150</v>
      </c>
      <c r="S45" s="15" t="s">
        <v>151</v>
      </c>
      <c r="T45" s="15" t="s">
        <v>151</v>
      </c>
      <c r="U45" s="15" t="s">
        <v>151</v>
      </c>
    </row>
    <row r="46" spans="1:21" ht="13.5">
      <c r="A46" s="25" t="s">
        <v>3</v>
      </c>
      <c r="B46" s="25" t="s">
        <v>79</v>
      </c>
      <c r="C46" s="26" t="s">
        <v>80</v>
      </c>
      <c r="D46" s="12">
        <f t="shared" si="0"/>
        <v>7828</v>
      </c>
      <c r="E46" s="12">
        <f t="shared" si="1"/>
        <v>434</v>
      </c>
      <c r="F46" s="13">
        <f t="shared" si="8"/>
        <v>5.544200306591722</v>
      </c>
      <c r="G46" s="14">
        <v>407</v>
      </c>
      <c r="H46" s="14">
        <v>27</v>
      </c>
      <c r="I46" s="12">
        <f t="shared" si="3"/>
        <v>7394</v>
      </c>
      <c r="J46" s="13">
        <f t="shared" si="9"/>
        <v>94.45579969340828</v>
      </c>
      <c r="K46" s="14">
        <v>1449</v>
      </c>
      <c r="L46" s="13">
        <f t="shared" si="10"/>
        <v>18.510475217169137</v>
      </c>
      <c r="M46" s="14">
        <v>0</v>
      </c>
      <c r="N46" s="13">
        <f t="shared" si="11"/>
        <v>0</v>
      </c>
      <c r="O46" s="14">
        <v>5945</v>
      </c>
      <c r="P46" s="14">
        <v>5938</v>
      </c>
      <c r="Q46" s="13">
        <f t="shared" si="7"/>
        <v>75.94532447623914</v>
      </c>
      <c r="R46" s="15" t="s">
        <v>150</v>
      </c>
      <c r="S46" s="15" t="s">
        <v>151</v>
      </c>
      <c r="T46" s="15" t="s">
        <v>151</v>
      </c>
      <c r="U46" s="15" t="s">
        <v>151</v>
      </c>
    </row>
    <row r="47" spans="1:21" ht="13.5">
      <c r="A47" s="25" t="s">
        <v>3</v>
      </c>
      <c r="B47" s="25" t="s">
        <v>81</v>
      </c>
      <c r="C47" s="26" t="s">
        <v>82</v>
      </c>
      <c r="D47" s="12">
        <f t="shared" si="0"/>
        <v>10396</v>
      </c>
      <c r="E47" s="12">
        <f t="shared" si="1"/>
        <v>5012</v>
      </c>
      <c r="F47" s="13">
        <f t="shared" si="8"/>
        <v>48.21085032704887</v>
      </c>
      <c r="G47" s="14">
        <v>4932</v>
      </c>
      <c r="H47" s="14">
        <v>80</v>
      </c>
      <c r="I47" s="12">
        <f t="shared" si="3"/>
        <v>5384</v>
      </c>
      <c r="J47" s="13">
        <f t="shared" si="9"/>
        <v>51.78914967295114</v>
      </c>
      <c r="K47" s="14">
        <v>2890</v>
      </c>
      <c r="L47" s="13">
        <f t="shared" si="10"/>
        <v>27.79915352058484</v>
      </c>
      <c r="M47" s="14">
        <v>0</v>
      </c>
      <c r="N47" s="13">
        <f t="shared" si="11"/>
        <v>0</v>
      </c>
      <c r="O47" s="14">
        <v>2494</v>
      </c>
      <c r="P47" s="14">
        <v>1459</v>
      </c>
      <c r="Q47" s="13">
        <f t="shared" si="7"/>
        <v>23.989996152366295</v>
      </c>
      <c r="R47" s="15" t="s">
        <v>150</v>
      </c>
      <c r="S47" s="15" t="s">
        <v>151</v>
      </c>
      <c r="T47" s="15" t="s">
        <v>151</v>
      </c>
      <c r="U47" s="15" t="s">
        <v>151</v>
      </c>
    </row>
    <row r="48" spans="1:21" ht="13.5">
      <c r="A48" s="25" t="s">
        <v>3</v>
      </c>
      <c r="B48" s="25" t="s">
        <v>83</v>
      </c>
      <c r="C48" s="26" t="s">
        <v>84</v>
      </c>
      <c r="D48" s="12">
        <f t="shared" si="0"/>
        <v>9455</v>
      </c>
      <c r="E48" s="12">
        <f t="shared" si="1"/>
        <v>7340</v>
      </c>
      <c r="F48" s="13">
        <f t="shared" si="8"/>
        <v>77.63088313061873</v>
      </c>
      <c r="G48" s="14">
        <v>6950</v>
      </c>
      <c r="H48" s="14">
        <v>390</v>
      </c>
      <c r="I48" s="12">
        <f t="shared" si="3"/>
        <v>2115</v>
      </c>
      <c r="J48" s="13">
        <f t="shared" si="9"/>
        <v>22.36911686938128</v>
      </c>
      <c r="K48" s="14">
        <v>160</v>
      </c>
      <c r="L48" s="13">
        <f t="shared" si="10"/>
        <v>1.6922263352723426</v>
      </c>
      <c r="M48" s="14">
        <v>0</v>
      </c>
      <c r="N48" s="13">
        <f t="shared" si="11"/>
        <v>0</v>
      </c>
      <c r="O48" s="14">
        <v>1955</v>
      </c>
      <c r="P48" s="14">
        <v>760</v>
      </c>
      <c r="Q48" s="13">
        <f t="shared" si="7"/>
        <v>20.67689053410894</v>
      </c>
      <c r="R48" s="15" t="s">
        <v>150</v>
      </c>
      <c r="S48" s="15" t="s">
        <v>151</v>
      </c>
      <c r="T48" s="15" t="s">
        <v>151</v>
      </c>
      <c r="U48" s="15" t="s">
        <v>151</v>
      </c>
    </row>
    <row r="49" spans="1:21" ht="13.5">
      <c r="A49" s="25" t="s">
        <v>3</v>
      </c>
      <c r="B49" s="25" t="s">
        <v>85</v>
      </c>
      <c r="C49" s="26" t="s">
        <v>86</v>
      </c>
      <c r="D49" s="12">
        <f t="shared" si="0"/>
        <v>4398</v>
      </c>
      <c r="E49" s="12">
        <f t="shared" si="1"/>
        <v>908</v>
      </c>
      <c r="F49" s="13">
        <f t="shared" si="8"/>
        <v>20.64574806730332</v>
      </c>
      <c r="G49" s="14">
        <v>777</v>
      </c>
      <c r="H49" s="14">
        <v>131</v>
      </c>
      <c r="I49" s="12">
        <f t="shared" si="3"/>
        <v>3490</v>
      </c>
      <c r="J49" s="13">
        <f t="shared" si="9"/>
        <v>79.35425193269668</v>
      </c>
      <c r="K49" s="14">
        <v>0</v>
      </c>
      <c r="L49" s="13">
        <f t="shared" si="10"/>
        <v>0</v>
      </c>
      <c r="M49" s="14">
        <v>0</v>
      </c>
      <c r="N49" s="13">
        <f t="shared" si="11"/>
        <v>0</v>
      </c>
      <c r="O49" s="14">
        <v>3490</v>
      </c>
      <c r="P49" s="14">
        <v>3395</v>
      </c>
      <c r="Q49" s="13">
        <f t="shared" si="7"/>
        <v>79.35425193269668</v>
      </c>
      <c r="R49" s="15" t="s">
        <v>150</v>
      </c>
      <c r="S49" s="15" t="s">
        <v>151</v>
      </c>
      <c r="T49" s="15" t="s">
        <v>151</v>
      </c>
      <c r="U49" s="15" t="s">
        <v>151</v>
      </c>
    </row>
    <row r="50" spans="1:21" ht="13.5">
      <c r="A50" s="25" t="s">
        <v>3</v>
      </c>
      <c r="B50" s="25" t="s">
        <v>87</v>
      </c>
      <c r="C50" s="26" t="s">
        <v>88</v>
      </c>
      <c r="D50" s="12">
        <f t="shared" si="0"/>
        <v>5111</v>
      </c>
      <c r="E50" s="12">
        <f t="shared" si="1"/>
        <v>1287</v>
      </c>
      <c r="F50" s="13">
        <f t="shared" si="8"/>
        <v>25.180982195265116</v>
      </c>
      <c r="G50" s="14">
        <v>1287</v>
      </c>
      <c r="H50" s="14">
        <v>0</v>
      </c>
      <c r="I50" s="12">
        <f t="shared" si="3"/>
        <v>3824</v>
      </c>
      <c r="J50" s="13">
        <f t="shared" si="9"/>
        <v>74.81901780473488</v>
      </c>
      <c r="K50" s="14">
        <v>0</v>
      </c>
      <c r="L50" s="13">
        <f t="shared" si="10"/>
        <v>0</v>
      </c>
      <c r="M50" s="14">
        <v>0</v>
      </c>
      <c r="N50" s="13">
        <f t="shared" si="11"/>
        <v>0</v>
      </c>
      <c r="O50" s="14">
        <v>3824</v>
      </c>
      <c r="P50" s="14">
        <v>3803</v>
      </c>
      <c r="Q50" s="13">
        <f t="shared" si="7"/>
        <v>74.81901780473488</v>
      </c>
      <c r="R50" s="15" t="s">
        <v>150</v>
      </c>
      <c r="S50" s="15" t="s">
        <v>151</v>
      </c>
      <c r="T50" s="15" t="s">
        <v>151</v>
      </c>
      <c r="U50" s="15" t="s">
        <v>151</v>
      </c>
    </row>
    <row r="51" spans="1:21" ht="13.5">
      <c r="A51" s="25" t="s">
        <v>3</v>
      </c>
      <c r="B51" s="25" t="s">
        <v>89</v>
      </c>
      <c r="C51" s="26" t="s">
        <v>90</v>
      </c>
      <c r="D51" s="12">
        <f t="shared" si="0"/>
        <v>6483</v>
      </c>
      <c r="E51" s="12">
        <f t="shared" si="1"/>
        <v>1612</v>
      </c>
      <c r="F51" s="13">
        <f t="shared" si="8"/>
        <v>24.86503162116304</v>
      </c>
      <c r="G51" s="14">
        <v>1608</v>
      </c>
      <c r="H51" s="14">
        <v>4</v>
      </c>
      <c r="I51" s="12">
        <f t="shared" si="3"/>
        <v>4871</v>
      </c>
      <c r="J51" s="13">
        <f t="shared" si="9"/>
        <v>75.13496837883696</v>
      </c>
      <c r="K51" s="14">
        <v>952</v>
      </c>
      <c r="L51" s="13">
        <f t="shared" si="10"/>
        <v>14.684559617461051</v>
      </c>
      <c r="M51" s="14">
        <v>0</v>
      </c>
      <c r="N51" s="13">
        <f t="shared" si="11"/>
        <v>0</v>
      </c>
      <c r="O51" s="14">
        <v>3919</v>
      </c>
      <c r="P51" s="14">
        <v>3877</v>
      </c>
      <c r="Q51" s="13">
        <f t="shared" si="7"/>
        <v>60.450408761375904</v>
      </c>
      <c r="R51" s="15" t="s">
        <v>150</v>
      </c>
      <c r="S51" s="15" t="s">
        <v>151</v>
      </c>
      <c r="T51" s="15" t="s">
        <v>151</v>
      </c>
      <c r="U51" s="15" t="s">
        <v>151</v>
      </c>
    </row>
    <row r="52" spans="1:21" ht="13.5">
      <c r="A52" s="25" t="s">
        <v>3</v>
      </c>
      <c r="B52" s="25" t="s">
        <v>91</v>
      </c>
      <c r="C52" s="26" t="s">
        <v>92</v>
      </c>
      <c r="D52" s="12">
        <f t="shared" si="0"/>
        <v>13634</v>
      </c>
      <c r="E52" s="12">
        <f t="shared" si="1"/>
        <v>4232</v>
      </c>
      <c r="F52" s="13">
        <f t="shared" si="8"/>
        <v>31.040046941469857</v>
      </c>
      <c r="G52" s="14">
        <v>4204</v>
      </c>
      <c r="H52" s="14">
        <v>28</v>
      </c>
      <c r="I52" s="12">
        <f t="shared" si="3"/>
        <v>9402</v>
      </c>
      <c r="J52" s="13">
        <f t="shared" si="9"/>
        <v>68.95995305853015</v>
      </c>
      <c r="K52" s="14">
        <v>3763</v>
      </c>
      <c r="L52" s="13">
        <f t="shared" si="10"/>
        <v>27.600117353674637</v>
      </c>
      <c r="M52" s="14">
        <v>0</v>
      </c>
      <c r="N52" s="13">
        <f t="shared" si="11"/>
        <v>0</v>
      </c>
      <c r="O52" s="14">
        <v>5639</v>
      </c>
      <c r="P52" s="14">
        <v>4752</v>
      </c>
      <c r="Q52" s="13">
        <f t="shared" si="7"/>
        <v>41.359835704855506</v>
      </c>
      <c r="R52" s="15" t="s">
        <v>150</v>
      </c>
      <c r="S52" s="15" t="s">
        <v>151</v>
      </c>
      <c r="T52" s="15" t="s">
        <v>151</v>
      </c>
      <c r="U52" s="15" t="s">
        <v>151</v>
      </c>
    </row>
    <row r="53" spans="1:21" ht="13.5">
      <c r="A53" s="25" t="s">
        <v>3</v>
      </c>
      <c r="B53" s="25" t="s">
        <v>93</v>
      </c>
      <c r="C53" s="26" t="s">
        <v>94</v>
      </c>
      <c r="D53" s="12">
        <f t="shared" si="0"/>
        <v>2571</v>
      </c>
      <c r="E53" s="12">
        <f t="shared" si="1"/>
        <v>1043</v>
      </c>
      <c r="F53" s="13">
        <f t="shared" si="8"/>
        <v>40.56787242318164</v>
      </c>
      <c r="G53" s="14">
        <v>1016</v>
      </c>
      <c r="H53" s="14">
        <v>27</v>
      </c>
      <c r="I53" s="12">
        <f t="shared" si="3"/>
        <v>1528</v>
      </c>
      <c r="J53" s="13">
        <f t="shared" si="9"/>
        <v>59.43212757681836</v>
      </c>
      <c r="K53" s="14">
        <v>784</v>
      </c>
      <c r="L53" s="13">
        <f t="shared" si="10"/>
        <v>30.493971217425127</v>
      </c>
      <c r="M53" s="14">
        <v>0</v>
      </c>
      <c r="N53" s="13">
        <f t="shared" si="11"/>
        <v>0</v>
      </c>
      <c r="O53" s="14">
        <v>744</v>
      </c>
      <c r="P53" s="14">
        <v>720</v>
      </c>
      <c r="Q53" s="13">
        <f t="shared" si="7"/>
        <v>28.93815635939323</v>
      </c>
      <c r="R53" s="15" t="s">
        <v>150</v>
      </c>
      <c r="S53" s="15" t="s">
        <v>151</v>
      </c>
      <c r="T53" s="15" t="s">
        <v>151</v>
      </c>
      <c r="U53" s="15" t="s">
        <v>151</v>
      </c>
    </row>
    <row r="54" spans="1:21" ht="13.5">
      <c r="A54" s="25" t="s">
        <v>3</v>
      </c>
      <c r="B54" s="25" t="s">
        <v>95</v>
      </c>
      <c r="C54" s="26" t="s">
        <v>96</v>
      </c>
      <c r="D54" s="12">
        <f t="shared" si="0"/>
        <v>14707</v>
      </c>
      <c r="E54" s="12">
        <f t="shared" si="1"/>
        <v>9110</v>
      </c>
      <c r="F54" s="13">
        <f t="shared" si="8"/>
        <v>61.94329230978446</v>
      </c>
      <c r="G54" s="14">
        <v>8014</v>
      </c>
      <c r="H54" s="14">
        <v>1096</v>
      </c>
      <c r="I54" s="12">
        <f t="shared" si="3"/>
        <v>5597</v>
      </c>
      <c r="J54" s="13">
        <f t="shared" si="9"/>
        <v>38.05670769021554</v>
      </c>
      <c r="K54" s="14">
        <v>485</v>
      </c>
      <c r="L54" s="13">
        <f t="shared" si="10"/>
        <v>3.2977493710478005</v>
      </c>
      <c r="M54" s="14">
        <v>0</v>
      </c>
      <c r="N54" s="13">
        <f t="shared" si="11"/>
        <v>0</v>
      </c>
      <c r="O54" s="14">
        <v>5112</v>
      </c>
      <c r="P54" s="14">
        <v>2907</v>
      </c>
      <c r="Q54" s="13">
        <f t="shared" si="7"/>
        <v>34.758958319167746</v>
      </c>
      <c r="R54" s="15" t="s">
        <v>150</v>
      </c>
      <c r="S54" s="15" t="s">
        <v>151</v>
      </c>
      <c r="T54" s="15" t="s">
        <v>151</v>
      </c>
      <c r="U54" s="15" t="s">
        <v>151</v>
      </c>
    </row>
    <row r="55" spans="1:21" ht="13.5">
      <c r="A55" s="25" t="s">
        <v>3</v>
      </c>
      <c r="B55" s="25" t="s">
        <v>97</v>
      </c>
      <c r="C55" s="26" t="s">
        <v>98</v>
      </c>
      <c r="D55" s="12">
        <f t="shared" si="0"/>
        <v>7151</v>
      </c>
      <c r="E55" s="12">
        <f t="shared" si="1"/>
        <v>3417</v>
      </c>
      <c r="F55" s="13">
        <f t="shared" si="8"/>
        <v>47.7835267794714</v>
      </c>
      <c r="G55" s="14">
        <v>2530</v>
      </c>
      <c r="H55" s="14">
        <v>887</v>
      </c>
      <c r="I55" s="12">
        <f t="shared" si="3"/>
        <v>3734</v>
      </c>
      <c r="J55" s="13">
        <f t="shared" si="9"/>
        <v>52.21647322052859</v>
      </c>
      <c r="K55" s="14">
        <v>0</v>
      </c>
      <c r="L55" s="13">
        <f t="shared" si="10"/>
        <v>0</v>
      </c>
      <c r="M55" s="14">
        <v>0</v>
      </c>
      <c r="N55" s="13">
        <f t="shared" si="11"/>
        <v>0</v>
      </c>
      <c r="O55" s="14">
        <v>3734</v>
      </c>
      <c r="P55" s="14">
        <v>1829</v>
      </c>
      <c r="Q55" s="13">
        <f t="shared" si="7"/>
        <v>52.21647322052859</v>
      </c>
      <c r="R55" s="15" t="s">
        <v>151</v>
      </c>
      <c r="S55" s="15" t="s">
        <v>151</v>
      </c>
      <c r="T55" s="15" t="s">
        <v>151</v>
      </c>
      <c r="U55" s="15" t="s">
        <v>150</v>
      </c>
    </row>
    <row r="56" spans="1:21" ht="13.5">
      <c r="A56" s="25" t="s">
        <v>3</v>
      </c>
      <c r="B56" s="25" t="s">
        <v>99</v>
      </c>
      <c r="C56" s="26" t="s">
        <v>100</v>
      </c>
      <c r="D56" s="12">
        <f t="shared" si="0"/>
        <v>11311</v>
      </c>
      <c r="E56" s="12">
        <f t="shared" si="1"/>
        <v>4426</v>
      </c>
      <c r="F56" s="13">
        <f t="shared" si="8"/>
        <v>39.13005039342233</v>
      </c>
      <c r="G56" s="14">
        <v>4426</v>
      </c>
      <c r="H56" s="14">
        <v>0</v>
      </c>
      <c r="I56" s="12">
        <f t="shared" si="3"/>
        <v>6885</v>
      </c>
      <c r="J56" s="13">
        <f t="shared" si="9"/>
        <v>60.86994960657767</v>
      </c>
      <c r="K56" s="14">
        <v>2084</v>
      </c>
      <c r="L56" s="13">
        <f t="shared" si="10"/>
        <v>18.42454248077093</v>
      </c>
      <c r="M56" s="14">
        <v>0</v>
      </c>
      <c r="N56" s="13">
        <f t="shared" si="11"/>
        <v>0</v>
      </c>
      <c r="O56" s="14">
        <v>4801</v>
      </c>
      <c r="P56" s="14">
        <v>2871</v>
      </c>
      <c r="Q56" s="13">
        <f t="shared" si="7"/>
        <v>42.44540712580674</v>
      </c>
      <c r="R56" s="15" t="s">
        <v>150</v>
      </c>
      <c r="S56" s="15" t="s">
        <v>151</v>
      </c>
      <c r="T56" s="15" t="s">
        <v>151</v>
      </c>
      <c r="U56" s="15" t="s">
        <v>151</v>
      </c>
    </row>
    <row r="57" spans="1:21" ht="13.5">
      <c r="A57" s="46" t="s">
        <v>101</v>
      </c>
      <c r="B57" s="47"/>
      <c r="C57" s="48"/>
      <c r="D57" s="12">
        <f>E57+I57</f>
        <v>1332298</v>
      </c>
      <c r="E57" s="12">
        <f>G57+H57</f>
        <v>308160</v>
      </c>
      <c r="F57" s="13">
        <f>E57/D57*100</f>
        <v>23.129960414261674</v>
      </c>
      <c r="G57" s="14">
        <f>SUM(G7:G56)</f>
        <v>292972</v>
      </c>
      <c r="H57" s="14">
        <f>SUM(H7:H56)</f>
        <v>15188</v>
      </c>
      <c r="I57" s="12">
        <f>K57+M57+O57</f>
        <v>1024138</v>
      </c>
      <c r="J57" s="13">
        <f>I57/D57*100</f>
        <v>76.87003958573833</v>
      </c>
      <c r="K57" s="14">
        <f>SUM(K7:K56)</f>
        <v>650385</v>
      </c>
      <c r="L57" s="13">
        <f>K57/D57*100</f>
        <v>48.81678123062558</v>
      </c>
      <c r="M57" s="14">
        <f>SUM(M7:M56)</f>
        <v>0</v>
      </c>
      <c r="N57" s="13">
        <f>M57/D57*100</f>
        <v>0</v>
      </c>
      <c r="O57" s="14">
        <f>SUM(O7:O56)</f>
        <v>373753</v>
      </c>
      <c r="P57" s="14">
        <f>SUM(P7:P56)</f>
        <v>239297</v>
      </c>
      <c r="Q57" s="13">
        <f>O57/D57*100</f>
        <v>28.053258355112742</v>
      </c>
      <c r="R57" s="16">
        <f>COUNTIF(R7:R56,"○")</f>
        <v>48</v>
      </c>
      <c r="S57" s="16">
        <f>COUNTIF(S7:S56,"○")</f>
        <v>1</v>
      </c>
      <c r="T57" s="16">
        <f>COUNTIF(T7:T56,"○")</f>
        <v>0</v>
      </c>
      <c r="U57" s="16">
        <f>COUNTIF(U7:U56,"○")</f>
        <v>1</v>
      </c>
    </row>
  </sheetData>
  <mergeCells count="19">
    <mergeCell ref="A57:C57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124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31" customFormat="1" ht="13.5">
      <c r="A2" s="38" t="s">
        <v>102</v>
      </c>
      <c r="B2" s="54" t="s">
        <v>103</v>
      </c>
      <c r="C2" s="57" t="s">
        <v>104</v>
      </c>
      <c r="D2" s="19" t="s">
        <v>105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106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5"/>
    </row>
    <row r="3" spans="1:29" s="31" customFormat="1" ht="13.5">
      <c r="A3" s="52"/>
      <c r="B3" s="39"/>
      <c r="C3" s="72"/>
      <c r="D3" s="36" t="s">
        <v>107</v>
      </c>
      <c r="E3" s="69" t="s">
        <v>108</v>
      </c>
      <c r="F3" s="74"/>
      <c r="G3" s="75"/>
      <c r="H3" s="66" t="s">
        <v>109</v>
      </c>
      <c r="I3" s="67"/>
      <c r="J3" s="68"/>
      <c r="K3" s="69" t="s">
        <v>110</v>
      </c>
      <c r="L3" s="67"/>
      <c r="M3" s="68"/>
      <c r="N3" s="36" t="s">
        <v>107</v>
      </c>
      <c r="O3" s="22" t="s">
        <v>111</v>
      </c>
      <c r="P3" s="34"/>
      <c r="Q3" s="34"/>
      <c r="R3" s="34"/>
      <c r="S3" s="34"/>
      <c r="T3" s="35"/>
      <c r="U3" s="22" t="s">
        <v>112</v>
      </c>
      <c r="V3" s="34"/>
      <c r="W3" s="34"/>
      <c r="X3" s="34"/>
      <c r="Y3" s="34"/>
      <c r="Z3" s="35"/>
      <c r="AA3" s="22" t="s">
        <v>113</v>
      </c>
      <c r="AB3" s="34"/>
      <c r="AC3" s="35"/>
    </row>
    <row r="4" spans="1:29" s="31" customFormat="1" ht="22.5">
      <c r="A4" s="52"/>
      <c r="B4" s="39"/>
      <c r="C4" s="72"/>
      <c r="D4" s="37"/>
      <c r="E4" s="36" t="s">
        <v>107</v>
      </c>
      <c r="F4" s="23" t="s">
        <v>114</v>
      </c>
      <c r="G4" s="23" t="s">
        <v>115</v>
      </c>
      <c r="H4" s="36" t="s">
        <v>107</v>
      </c>
      <c r="I4" s="23" t="s">
        <v>114</v>
      </c>
      <c r="J4" s="23" t="s">
        <v>115</v>
      </c>
      <c r="K4" s="36" t="s">
        <v>107</v>
      </c>
      <c r="L4" s="23" t="s">
        <v>114</v>
      </c>
      <c r="M4" s="23" t="s">
        <v>115</v>
      </c>
      <c r="N4" s="37"/>
      <c r="O4" s="36" t="s">
        <v>107</v>
      </c>
      <c r="P4" s="23" t="s">
        <v>116</v>
      </c>
      <c r="Q4" s="23" t="s">
        <v>117</v>
      </c>
      <c r="R4" s="23" t="s">
        <v>118</v>
      </c>
      <c r="S4" s="23" t="s">
        <v>119</v>
      </c>
      <c r="T4" s="23" t="s">
        <v>120</v>
      </c>
      <c r="U4" s="36" t="s">
        <v>107</v>
      </c>
      <c r="V4" s="23" t="s">
        <v>116</v>
      </c>
      <c r="W4" s="23" t="s">
        <v>117</v>
      </c>
      <c r="X4" s="23" t="s">
        <v>118</v>
      </c>
      <c r="Y4" s="23" t="s">
        <v>119</v>
      </c>
      <c r="Z4" s="23" t="s">
        <v>120</v>
      </c>
      <c r="AA4" s="36" t="s">
        <v>107</v>
      </c>
      <c r="AB4" s="23" t="s">
        <v>114</v>
      </c>
      <c r="AC4" s="23" t="s">
        <v>115</v>
      </c>
    </row>
    <row r="5" spans="1:29" s="31" customFormat="1" ht="13.5">
      <c r="A5" s="53"/>
      <c r="B5" s="40"/>
      <c r="C5" s="73"/>
      <c r="D5" s="24" t="s">
        <v>121</v>
      </c>
      <c r="E5" s="24" t="s">
        <v>121</v>
      </c>
      <c r="F5" s="24" t="s">
        <v>121</v>
      </c>
      <c r="G5" s="24" t="s">
        <v>121</v>
      </c>
      <c r="H5" s="24" t="s">
        <v>121</v>
      </c>
      <c r="I5" s="24" t="s">
        <v>121</v>
      </c>
      <c r="J5" s="24" t="s">
        <v>121</v>
      </c>
      <c r="K5" s="24" t="s">
        <v>121</v>
      </c>
      <c r="L5" s="24" t="s">
        <v>121</v>
      </c>
      <c r="M5" s="24" t="s">
        <v>121</v>
      </c>
      <c r="N5" s="24" t="s">
        <v>121</v>
      </c>
      <c r="O5" s="24" t="s">
        <v>121</v>
      </c>
      <c r="P5" s="24" t="s">
        <v>121</v>
      </c>
      <c r="Q5" s="24" t="s">
        <v>121</v>
      </c>
      <c r="R5" s="24" t="s">
        <v>121</v>
      </c>
      <c r="S5" s="24" t="s">
        <v>121</v>
      </c>
      <c r="T5" s="24" t="s">
        <v>121</v>
      </c>
      <c r="U5" s="24" t="s">
        <v>121</v>
      </c>
      <c r="V5" s="24" t="s">
        <v>121</v>
      </c>
      <c r="W5" s="24" t="s">
        <v>121</v>
      </c>
      <c r="X5" s="24" t="s">
        <v>121</v>
      </c>
      <c r="Y5" s="24" t="s">
        <v>121</v>
      </c>
      <c r="Z5" s="24" t="s">
        <v>121</v>
      </c>
      <c r="AA5" s="24" t="s">
        <v>121</v>
      </c>
      <c r="AB5" s="24" t="s">
        <v>121</v>
      </c>
      <c r="AC5" s="24" t="s">
        <v>121</v>
      </c>
    </row>
    <row r="6" spans="1:29" ht="13.5">
      <c r="A6" s="25" t="s">
        <v>3</v>
      </c>
      <c r="B6" s="25" t="s">
        <v>4</v>
      </c>
      <c r="C6" s="26" t="s">
        <v>5</v>
      </c>
      <c r="D6" s="14">
        <f aca="true" t="shared" si="0" ref="D6:D55">E6+H6+K6</f>
        <v>28310</v>
      </c>
      <c r="E6" s="14">
        <f aca="true" t="shared" si="1" ref="E6:E55">F6+G6</f>
        <v>0</v>
      </c>
      <c r="F6" s="14">
        <v>0</v>
      </c>
      <c r="G6" s="14">
        <v>0</v>
      </c>
      <c r="H6" s="14">
        <f aca="true" t="shared" si="2" ref="H6:H55">I6+J6</f>
        <v>126</v>
      </c>
      <c r="I6" s="14">
        <v>126</v>
      </c>
      <c r="J6" s="14">
        <v>0</v>
      </c>
      <c r="K6" s="14">
        <f aca="true" t="shared" si="3" ref="K6:K55">L6+M6</f>
        <v>28184</v>
      </c>
      <c r="L6" s="14">
        <v>14875</v>
      </c>
      <c r="M6" s="14">
        <v>13309</v>
      </c>
      <c r="N6" s="14">
        <f aca="true" t="shared" si="4" ref="N6:N55">O6+U6+AA6</f>
        <v>28389</v>
      </c>
      <c r="O6" s="14">
        <f aca="true" t="shared" si="5" ref="O6:O55">SUM(P6:T6)</f>
        <v>15001</v>
      </c>
      <c r="P6" s="14">
        <v>11683</v>
      </c>
      <c r="Q6" s="14">
        <v>3318</v>
      </c>
      <c r="R6" s="14">
        <v>0</v>
      </c>
      <c r="S6" s="14">
        <v>0</v>
      </c>
      <c r="T6" s="14">
        <v>0</v>
      </c>
      <c r="U6" s="14">
        <f aca="true" t="shared" si="6" ref="U6:U55">SUM(V6:Z6)</f>
        <v>13309</v>
      </c>
      <c r="V6" s="14">
        <v>9881</v>
      </c>
      <c r="W6" s="14">
        <v>3428</v>
      </c>
      <c r="X6" s="14">
        <v>0</v>
      </c>
      <c r="Y6" s="14">
        <v>0</v>
      </c>
      <c r="Z6" s="14">
        <v>0</v>
      </c>
      <c r="AA6" s="14">
        <f aca="true" t="shared" si="7" ref="AA6:AA55">AB6+AC6</f>
        <v>79</v>
      </c>
      <c r="AB6" s="14">
        <v>79</v>
      </c>
      <c r="AC6" s="14">
        <v>0</v>
      </c>
    </row>
    <row r="7" spans="1:29" ht="13.5">
      <c r="A7" s="25" t="s">
        <v>3</v>
      </c>
      <c r="B7" s="25" t="s">
        <v>6</v>
      </c>
      <c r="C7" s="26" t="s">
        <v>7</v>
      </c>
      <c r="D7" s="14">
        <f t="shared" si="0"/>
        <v>51117</v>
      </c>
      <c r="E7" s="14">
        <f t="shared" si="1"/>
        <v>0</v>
      </c>
      <c r="F7" s="14">
        <v>0</v>
      </c>
      <c r="G7" s="14">
        <v>0</v>
      </c>
      <c r="H7" s="14">
        <f t="shared" si="2"/>
        <v>24720</v>
      </c>
      <c r="I7" s="14">
        <v>24720</v>
      </c>
      <c r="J7" s="14">
        <v>0</v>
      </c>
      <c r="K7" s="14">
        <f t="shared" si="3"/>
        <v>26397</v>
      </c>
      <c r="L7" s="14">
        <v>0</v>
      </c>
      <c r="M7" s="14">
        <v>26397</v>
      </c>
      <c r="N7" s="14">
        <f t="shared" si="4"/>
        <v>52153</v>
      </c>
      <c r="O7" s="14">
        <f t="shared" si="5"/>
        <v>24720</v>
      </c>
      <c r="P7" s="14">
        <v>24720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26397</v>
      </c>
      <c r="V7" s="14">
        <v>26397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1036</v>
      </c>
      <c r="AB7" s="14">
        <v>1036</v>
      </c>
      <c r="AC7" s="14">
        <v>0</v>
      </c>
    </row>
    <row r="8" spans="1:29" ht="13.5">
      <c r="A8" s="25" t="s">
        <v>3</v>
      </c>
      <c r="B8" s="25" t="s">
        <v>8</v>
      </c>
      <c r="C8" s="26" t="s">
        <v>9</v>
      </c>
      <c r="D8" s="14">
        <f t="shared" si="0"/>
        <v>22241</v>
      </c>
      <c r="E8" s="14">
        <f t="shared" si="1"/>
        <v>0</v>
      </c>
      <c r="F8" s="14">
        <v>0</v>
      </c>
      <c r="G8" s="14">
        <v>0</v>
      </c>
      <c r="H8" s="14">
        <f t="shared" si="2"/>
        <v>12112</v>
      </c>
      <c r="I8" s="14">
        <v>12112</v>
      </c>
      <c r="J8" s="14">
        <v>0</v>
      </c>
      <c r="K8" s="14">
        <f t="shared" si="3"/>
        <v>10129</v>
      </c>
      <c r="L8" s="14">
        <v>0</v>
      </c>
      <c r="M8" s="14">
        <v>10129</v>
      </c>
      <c r="N8" s="14">
        <f t="shared" si="4"/>
        <v>23345</v>
      </c>
      <c r="O8" s="14">
        <f t="shared" si="5"/>
        <v>12112</v>
      </c>
      <c r="P8" s="14">
        <v>12112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10129</v>
      </c>
      <c r="V8" s="14">
        <v>10129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1104</v>
      </c>
      <c r="AB8" s="14">
        <v>1104</v>
      </c>
      <c r="AC8" s="14">
        <v>0</v>
      </c>
    </row>
    <row r="9" spans="1:29" ht="13.5">
      <c r="A9" s="25" t="s">
        <v>3</v>
      </c>
      <c r="B9" s="25" t="s">
        <v>10</v>
      </c>
      <c r="C9" s="26" t="s">
        <v>11</v>
      </c>
      <c r="D9" s="14">
        <f t="shared" si="0"/>
        <v>42415</v>
      </c>
      <c r="E9" s="14">
        <f t="shared" si="1"/>
        <v>0</v>
      </c>
      <c r="F9" s="14">
        <v>0</v>
      </c>
      <c r="G9" s="14">
        <v>0</v>
      </c>
      <c r="H9" s="14">
        <f t="shared" si="2"/>
        <v>42415</v>
      </c>
      <c r="I9" s="14">
        <v>22478</v>
      </c>
      <c r="J9" s="14">
        <v>19937</v>
      </c>
      <c r="K9" s="14">
        <f t="shared" si="3"/>
        <v>0</v>
      </c>
      <c r="L9" s="14">
        <v>0</v>
      </c>
      <c r="M9" s="14">
        <v>0</v>
      </c>
      <c r="N9" s="14">
        <f t="shared" si="4"/>
        <v>42489</v>
      </c>
      <c r="O9" s="14">
        <f t="shared" si="5"/>
        <v>22478</v>
      </c>
      <c r="P9" s="14">
        <v>22478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19937</v>
      </c>
      <c r="V9" s="14">
        <v>19937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74</v>
      </c>
      <c r="AB9" s="14">
        <v>74</v>
      </c>
      <c r="AC9" s="14">
        <v>0</v>
      </c>
    </row>
    <row r="10" spans="1:29" ht="13.5">
      <c r="A10" s="25" t="s">
        <v>3</v>
      </c>
      <c r="B10" s="25" t="s">
        <v>12</v>
      </c>
      <c r="C10" s="26" t="s">
        <v>13</v>
      </c>
      <c r="D10" s="14">
        <f t="shared" si="0"/>
        <v>27708</v>
      </c>
      <c r="E10" s="14">
        <f t="shared" si="1"/>
        <v>0</v>
      </c>
      <c r="F10" s="14">
        <v>0</v>
      </c>
      <c r="G10" s="14">
        <v>0</v>
      </c>
      <c r="H10" s="14">
        <f t="shared" si="2"/>
        <v>20490</v>
      </c>
      <c r="I10" s="14">
        <v>20490</v>
      </c>
      <c r="J10" s="14">
        <v>0</v>
      </c>
      <c r="K10" s="14">
        <f t="shared" si="3"/>
        <v>7218</v>
      </c>
      <c r="L10" s="14">
        <v>0</v>
      </c>
      <c r="M10" s="14">
        <v>7218</v>
      </c>
      <c r="N10" s="14">
        <f t="shared" si="4"/>
        <v>27951</v>
      </c>
      <c r="O10" s="14">
        <f t="shared" si="5"/>
        <v>20490</v>
      </c>
      <c r="P10" s="14">
        <v>20490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7218</v>
      </c>
      <c r="V10" s="14">
        <v>7218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243</v>
      </c>
      <c r="AB10" s="14">
        <v>243</v>
      </c>
      <c r="AC10" s="14">
        <v>0</v>
      </c>
    </row>
    <row r="11" spans="1:29" ht="13.5">
      <c r="A11" s="25" t="s">
        <v>3</v>
      </c>
      <c r="B11" s="25" t="s">
        <v>14</v>
      </c>
      <c r="C11" s="26" t="s">
        <v>15</v>
      </c>
      <c r="D11" s="14">
        <f t="shared" si="0"/>
        <v>24903</v>
      </c>
      <c r="E11" s="14">
        <f t="shared" si="1"/>
        <v>0</v>
      </c>
      <c r="F11" s="14">
        <v>0</v>
      </c>
      <c r="G11" s="14">
        <v>0</v>
      </c>
      <c r="H11" s="14">
        <f t="shared" si="2"/>
        <v>13318</v>
      </c>
      <c r="I11" s="14">
        <v>13318</v>
      </c>
      <c r="J11" s="14">
        <v>0</v>
      </c>
      <c r="K11" s="14">
        <f t="shared" si="3"/>
        <v>11585</v>
      </c>
      <c r="L11" s="14">
        <v>0</v>
      </c>
      <c r="M11" s="14">
        <v>11585</v>
      </c>
      <c r="N11" s="14">
        <f t="shared" si="4"/>
        <v>24988</v>
      </c>
      <c r="O11" s="14">
        <f t="shared" si="5"/>
        <v>13318</v>
      </c>
      <c r="P11" s="14">
        <v>13264</v>
      </c>
      <c r="Q11" s="14">
        <v>0</v>
      </c>
      <c r="R11" s="14">
        <v>54</v>
      </c>
      <c r="S11" s="14">
        <v>0</v>
      </c>
      <c r="T11" s="14">
        <v>0</v>
      </c>
      <c r="U11" s="14">
        <f t="shared" si="6"/>
        <v>11585</v>
      </c>
      <c r="V11" s="14">
        <v>10937</v>
      </c>
      <c r="W11" s="14">
        <v>0</v>
      </c>
      <c r="X11" s="14">
        <v>648</v>
      </c>
      <c r="Y11" s="14">
        <v>0</v>
      </c>
      <c r="Z11" s="14">
        <v>0</v>
      </c>
      <c r="AA11" s="14">
        <f t="shared" si="7"/>
        <v>85</v>
      </c>
      <c r="AB11" s="14">
        <v>85</v>
      </c>
      <c r="AC11" s="14">
        <v>0</v>
      </c>
    </row>
    <row r="12" spans="1:29" ht="13.5">
      <c r="A12" s="25" t="s">
        <v>3</v>
      </c>
      <c r="B12" s="25" t="s">
        <v>16</v>
      </c>
      <c r="C12" s="26" t="s">
        <v>17</v>
      </c>
      <c r="D12" s="14">
        <f t="shared" si="0"/>
        <v>20102</v>
      </c>
      <c r="E12" s="14">
        <f t="shared" si="1"/>
        <v>0</v>
      </c>
      <c r="F12" s="14">
        <v>0</v>
      </c>
      <c r="G12" s="14">
        <v>0</v>
      </c>
      <c r="H12" s="14">
        <f t="shared" si="2"/>
        <v>6991</v>
      </c>
      <c r="I12" s="14">
        <v>6991</v>
      </c>
      <c r="J12" s="14">
        <v>0</v>
      </c>
      <c r="K12" s="14">
        <f t="shared" si="3"/>
        <v>13111</v>
      </c>
      <c r="L12" s="14">
        <v>0</v>
      </c>
      <c r="M12" s="14">
        <v>13111</v>
      </c>
      <c r="N12" s="14">
        <f t="shared" si="4"/>
        <v>20230</v>
      </c>
      <c r="O12" s="14">
        <f t="shared" si="5"/>
        <v>6991</v>
      </c>
      <c r="P12" s="14">
        <v>6732</v>
      </c>
      <c r="Q12" s="14">
        <v>0</v>
      </c>
      <c r="R12" s="14">
        <v>151</v>
      </c>
      <c r="S12" s="14">
        <v>108</v>
      </c>
      <c r="T12" s="14">
        <v>0</v>
      </c>
      <c r="U12" s="14">
        <f t="shared" si="6"/>
        <v>13111</v>
      </c>
      <c r="V12" s="14">
        <v>12431</v>
      </c>
      <c r="W12" s="14">
        <v>0</v>
      </c>
      <c r="X12" s="14">
        <v>680</v>
      </c>
      <c r="Y12" s="14">
        <v>0</v>
      </c>
      <c r="Z12" s="14">
        <v>0</v>
      </c>
      <c r="AA12" s="14">
        <f t="shared" si="7"/>
        <v>128</v>
      </c>
      <c r="AB12" s="14">
        <v>128</v>
      </c>
      <c r="AC12" s="14">
        <v>0</v>
      </c>
    </row>
    <row r="13" spans="1:29" ht="13.5">
      <c r="A13" s="25" t="s">
        <v>3</v>
      </c>
      <c r="B13" s="25" t="s">
        <v>18</v>
      </c>
      <c r="C13" s="26" t="s">
        <v>0</v>
      </c>
      <c r="D13" s="14">
        <f t="shared" si="0"/>
        <v>6952</v>
      </c>
      <c r="E13" s="14">
        <f t="shared" si="1"/>
        <v>0</v>
      </c>
      <c r="F13" s="14">
        <v>0</v>
      </c>
      <c r="G13" s="14">
        <v>0</v>
      </c>
      <c r="H13" s="14">
        <f t="shared" si="2"/>
        <v>3853</v>
      </c>
      <c r="I13" s="14">
        <v>3853</v>
      </c>
      <c r="J13" s="14">
        <v>0</v>
      </c>
      <c r="K13" s="14">
        <f t="shared" si="3"/>
        <v>3099</v>
      </c>
      <c r="L13" s="14">
        <v>0</v>
      </c>
      <c r="M13" s="14">
        <v>3099</v>
      </c>
      <c r="N13" s="14">
        <f t="shared" si="4"/>
        <v>7260</v>
      </c>
      <c r="O13" s="14">
        <f t="shared" si="5"/>
        <v>3851</v>
      </c>
      <c r="P13" s="14">
        <v>1483</v>
      </c>
      <c r="Q13" s="14">
        <v>0</v>
      </c>
      <c r="R13" s="14">
        <v>2368</v>
      </c>
      <c r="S13" s="14">
        <v>0</v>
      </c>
      <c r="T13" s="14">
        <v>0</v>
      </c>
      <c r="U13" s="14">
        <f t="shared" si="6"/>
        <v>3101</v>
      </c>
      <c r="V13" s="14">
        <v>1194</v>
      </c>
      <c r="W13" s="14">
        <v>0</v>
      </c>
      <c r="X13" s="14">
        <v>1907</v>
      </c>
      <c r="Y13" s="14">
        <v>0</v>
      </c>
      <c r="Z13" s="14">
        <v>0</v>
      </c>
      <c r="AA13" s="14">
        <f t="shared" si="7"/>
        <v>308</v>
      </c>
      <c r="AB13" s="14">
        <v>308</v>
      </c>
      <c r="AC13" s="14">
        <v>0</v>
      </c>
    </row>
    <row r="14" spans="1:29" ht="13.5">
      <c r="A14" s="25" t="s">
        <v>3</v>
      </c>
      <c r="B14" s="27" t="s">
        <v>122</v>
      </c>
      <c r="C14" s="28" t="s">
        <v>20</v>
      </c>
      <c r="D14" s="14">
        <f t="shared" si="0"/>
        <v>18952</v>
      </c>
      <c r="E14" s="14">
        <f t="shared" si="1"/>
        <v>0</v>
      </c>
      <c r="F14" s="14">
        <v>0</v>
      </c>
      <c r="G14" s="14">
        <v>0</v>
      </c>
      <c r="H14" s="14">
        <f t="shared" si="2"/>
        <v>4736</v>
      </c>
      <c r="I14" s="14">
        <v>4736</v>
      </c>
      <c r="J14" s="14">
        <v>0</v>
      </c>
      <c r="K14" s="14">
        <f t="shared" si="3"/>
        <v>14216</v>
      </c>
      <c r="L14" s="14">
        <v>0</v>
      </c>
      <c r="M14" s="14">
        <v>14216</v>
      </c>
      <c r="N14" s="14">
        <f t="shared" si="4"/>
        <v>18996</v>
      </c>
      <c r="O14" s="14">
        <f t="shared" si="5"/>
        <v>4736</v>
      </c>
      <c r="P14" s="14">
        <v>4736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14216</v>
      </c>
      <c r="V14" s="14">
        <v>14216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44</v>
      </c>
      <c r="AB14" s="14">
        <v>44</v>
      </c>
      <c r="AC14" s="14">
        <v>0</v>
      </c>
    </row>
    <row r="15" spans="1:29" ht="13.5">
      <c r="A15" s="25" t="s">
        <v>3</v>
      </c>
      <c r="B15" s="25" t="s">
        <v>21</v>
      </c>
      <c r="C15" s="26" t="s">
        <v>22</v>
      </c>
      <c r="D15" s="14">
        <f t="shared" si="0"/>
        <v>3168</v>
      </c>
      <c r="E15" s="14">
        <f t="shared" si="1"/>
        <v>0</v>
      </c>
      <c r="F15" s="14">
        <v>0</v>
      </c>
      <c r="G15" s="14">
        <v>0</v>
      </c>
      <c r="H15" s="14">
        <f t="shared" si="2"/>
        <v>3168</v>
      </c>
      <c r="I15" s="14">
        <v>1105</v>
      </c>
      <c r="J15" s="14">
        <v>2063</v>
      </c>
      <c r="K15" s="14">
        <f t="shared" si="3"/>
        <v>0</v>
      </c>
      <c r="L15" s="14">
        <v>0</v>
      </c>
      <c r="M15" s="14">
        <v>0</v>
      </c>
      <c r="N15" s="14">
        <f t="shared" si="4"/>
        <v>3256</v>
      </c>
      <c r="O15" s="14">
        <f t="shared" si="5"/>
        <v>1105</v>
      </c>
      <c r="P15" s="14">
        <v>1008</v>
      </c>
      <c r="Q15" s="14">
        <v>0</v>
      </c>
      <c r="R15" s="14">
        <v>97</v>
      </c>
      <c r="S15" s="14">
        <v>0</v>
      </c>
      <c r="T15" s="14">
        <v>0</v>
      </c>
      <c r="U15" s="14">
        <f t="shared" si="6"/>
        <v>2063</v>
      </c>
      <c r="V15" s="14">
        <v>1901</v>
      </c>
      <c r="W15" s="14">
        <v>0</v>
      </c>
      <c r="X15" s="14">
        <v>162</v>
      </c>
      <c r="Y15" s="14">
        <v>0</v>
      </c>
      <c r="Z15" s="14">
        <v>0</v>
      </c>
      <c r="AA15" s="14">
        <f t="shared" si="7"/>
        <v>88</v>
      </c>
      <c r="AB15" s="14">
        <v>88</v>
      </c>
      <c r="AC15" s="14">
        <v>0</v>
      </c>
    </row>
    <row r="16" spans="1:29" ht="13.5">
      <c r="A16" s="25" t="s">
        <v>3</v>
      </c>
      <c r="B16" s="25" t="s">
        <v>23</v>
      </c>
      <c r="C16" s="26" t="s">
        <v>24</v>
      </c>
      <c r="D16" s="14">
        <f t="shared" si="0"/>
        <v>8000</v>
      </c>
      <c r="E16" s="14">
        <f t="shared" si="1"/>
        <v>0</v>
      </c>
      <c r="F16" s="14">
        <v>0</v>
      </c>
      <c r="G16" s="14">
        <v>0</v>
      </c>
      <c r="H16" s="14">
        <f t="shared" si="2"/>
        <v>4605</v>
      </c>
      <c r="I16" s="14">
        <v>4605</v>
      </c>
      <c r="J16" s="14">
        <v>0</v>
      </c>
      <c r="K16" s="14">
        <f t="shared" si="3"/>
        <v>3395</v>
      </c>
      <c r="L16" s="14">
        <v>0</v>
      </c>
      <c r="M16" s="14">
        <v>3395</v>
      </c>
      <c r="N16" s="14">
        <f t="shared" si="4"/>
        <v>8630</v>
      </c>
      <c r="O16" s="14">
        <f t="shared" si="5"/>
        <v>4605</v>
      </c>
      <c r="P16" s="14">
        <v>4000</v>
      </c>
      <c r="Q16" s="14">
        <v>0</v>
      </c>
      <c r="R16" s="14">
        <v>605</v>
      </c>
      <c r="S16" s="14">
        <v>0</v>
      </c>
      <c r="T16" s="14">
        <v>0</v>
      </c>
      <c r="U16" s="14">
        <f t="shared" si="6"/>
        <v>3395</v>
      </c>
      <c r="V16" s="14">
        <v>2434</v>
      </c>
      <c r="W16" s="14">
        <v>0</v>
      </c>
      <c r="X16" s="14">
        <v>961</v>
      </c>
      <c r="Y16" s="14">
        <v>0</v>
      </c>
      <c r="Z16" s="14">
        <v>0</v>
      </c>
      <c r="AA16" s="14">
        <f t="shared" si="7"/>
        <v>630</v>
      </c>
      <c r="AB16" s="14">
        <v>630</v>
      </c>
      <c r="AC16" s="14">
        <v>0</v>
      </c>
    </row>
    <row r="17" spans="1:29" ht="13.5">
      <c r="A17" s="25" t="s">
        <v>3</v>
      </c>
      <c r="B17" s="25" t="s">
        <v>25</v>
      </c>
      <c r="C17" s="26" t="s">
        <v>26</v>
      </c>
      <c r="D17" s="14">
        <f t="shared" si="0"/>
        <v>3376</v>
      </c>
      <c r="E17" s="14">
        <f t="shared" si="1"/>
        <v>0</v>
      </c>
      <c r="F17" s="14">
        <v>0</v>
      </c>
      <c r="G17" s="14">
        <v>0</v>
      </c>
      <c r="H17" s="14">
        <f t="shared" si="2"/>
        <v>3376</v>
      </c>
      <c r="I17" s="14">
        <v>1566</v>
      </c>
      <c r="J17" s="14">
        <v>1810</v>
      </c>
      <c r="K17" s="14">
        <f t="shared" si="3"/>
        <v>0</v>
      </c>
      <c r="L17" s="14">
        <v>0</v>
      </c>
      <c r="M17" s="14">
        <v>0</v>
      </c>
      <c r="N17" s="14">
        <f t="shared" si="4"/>
        <v>3563</v>
      </c>
      <c r="O17" s="14">
        <f t="shared" si="5"/>
        <v>1566</v>
      </c>
      <c r="P17" s="14">
        <v>1566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1810</v>
      </c>
      <c r="V17" s="14">
        <v>1810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187</v>
      </c>
      <c r="AB17" s="14">
        <v>187</v>
      </c>
      <c r="AC17" s="14">
        <v>0</v>
      </c>
    </row>
    <row r="18" spans="1:29" ht="13.5">
      <c r="A18" s="25" t="s">
        <v>3</v>
      </c>
      <c r="B18" s="25" t="s">
        <v>27</v>
      </c>
      <c r="C18" s="26" t="s">
        <v>2</v>
      </c>
      <c r="D18" s="14">
        <f t="shared" si="0"/>
        <v>17760</v>
      </c>
      <c r="E18" s="14">
        <f t="shared" si="1"/>
        <v>0</v>
      </c>
      <c r="F18" s="14">
        <v>0</v>
      </c>
      <c r="G18" s="14">
        <v>0</v>
      </c>
      <c r="H18" s="14">
        <f t="shared" si="2"/>
        <v>7033</v>
      </c>
      <c r="I18" s="14">
        <v>7033</v>
      </c>
      <c r="J18" s="14">
        <v>0</v>
      </c>
      <c r="K18" s="14">
        <f t="shared" si="3"/>
        <v>10727</v>
      </c>
      <c r="L18" s="14">
        <v>0</v>
      </c>
      <c r="M18" s="14">
        <v>10727</v>
      </c>
      <c r="N18" s="14">
        <f t="shared" si="4"/>
        <v>17770</v>
      </c>
      <c r="O18" s="14">
        <f t="shared" si="5"/>
        <v>7033</v>
      </c>
      <c r="P18" s="14">
        <v>7033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10727</v>
      </c>
      <c r="V18" s="14">
        <v>10727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10</v>
      </c>
      <c r="AB18" s="14">
        <v>10</v>
      </c>
      <c r="AC18" s="14">
        <v>0</v>
      </c>
    </row>
    <row r="19" spans="1:29" ht="13.5">
      <c r="A19" s="25" t="s">
        <v>3</v>
      </c>
      <c r="B19" s="25" t="s">
        <v>28</v>
      </c>
      <c r="C19" s="26" t="s">
        <v>29</v>
      </c>
      <c r="D19" s="14">
        <f t="shared" si="0"/>
        <v>27087</v>
      </c>
      <c r="E19" s="14">
        <f t="shared" si="1"/>
        <v>0</v>
      </c>
      <c r="F19" s="14">
        <v>0</v>
      </c>
      <c r="G19" s="14">
        <v>0</v>
      </c>
      <c r="H19" s="14">
        <f t="shared" si="2"/>
        <v>13884</v>
      </c>
      <c r="I19" s="14">
        <v>13884</v>
      </c>
      <c r="J19" s="14">
        <v>0</v>
      </c>
      <c r="K19" s="14">
        <f t="shared" si="3"/>
        <v>13203</v>
      </c>
      <c r="L19" s="14">
        <v>0</v>
      </c>
      <c r="M19" s="14">
        <v>13203</v>
      </c>
      <c r="N19" s="14">
        <f t="shared" si="4"/>
        <v>27344</v>
      </c>
      <c r="O19" s="14">
        <f t="shared" si="5"/>
        <v>13884</v>
      </c>
      <c r="P19" s="14">
        <v>13884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13203</v>
      </c>
      <c r="V19" s="14">
        <v>13203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257</v>
      </c>
      <c r="AB19" s="14">
        <v>257</v>
      </c>
      <c r="AC19" s="14">
        <v>0</v>
      </c>
    </row>
    <row r="20" spans="1:29" ht="13.5">
      <c r="A20" s="25" t="s">
        <v>3</v>
      </c>
      <c r="B20" s="25" t="s">
        <v>30</v>
      </c>
      <c r="C20" s="26" t="s">
        <v>31</v>
      </c>
      <c r="D20" s="14">
        <f t="shared" si="0"/>
        <v>5617</v>
      </c>
      <c r="E20" s="14">
        <f t="shared" si="1"/>
        <v>0</v>
      </c>
      <c r="F20" s="14">
        <v>0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5617</v>
      </c>
      <c r="L20" s="14">
        <v>3637</v>
      </c>
      <c r="M20" s="14">
        <v>1980</v>
      </c>
      <c r="N20" s="14">
        <f t="shared" si="4"/>
        <v>6233</v>
      </c>
      <c r="O20" s="14">
        <f t="shared" si="5"/>
        <v>3637</v>
      </c>
      <c r="P20" s="14">
        <v>3637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1980</v>
      </c>
      <c r="V20" s="14">
        <v>1980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616</v>
      </c>
      <c r="AB20" s="14">
        <v>616</v>
      </c>
      <c r="AC20" s="14">
        <v>0</v>
      </c>
    </row>
    <row r="21" spans="1:29" ht="13.5">
      <c r="A21" s="25" t="s">
        <v>3</v>
      </c>
      <c r="B21" s="25" t="s">
        <v>32</v>
      </c>
      <c r="C21" s="26" t="s">
        <v>33</v>
      </c>
      <c r="D21" s="14">
        <f t="shared" si="0"/>
        <v>6403</v>
      </c>
      <c r="E21" s="14">
        <f t="shared" si="1"/>
        <v>0</v>
      </c>
      <c r="F21" s="14">
        <v>0</v>
      </c>
      <c r="G21" s="14">
        <v>0</v>
      </c>
      <c r="H21" s="14">
        <f t="shared" si="2"/>
        <v>6403</v>
      </c>
      <c r="I21" s="14">
        <v>2258</v>
      </c>
      <c r="J21" s="14">
        <v>4145</v>
      </c>
      <c r="K21" s="14">
        <f t="shared" si="3"/>
        <v>0</v>
      </c>
      <c r="L21" s="14">
        <v>0</v>
      </c>
      <c r="M21" s="14">
        <v>0</v>
      </c>
      <c r="N21" s="14">
        <f t="shared" si="4"/>
        <v>6531</v>
      </c>
      <c r="O21" s="14">
        <f t="shared" si="5"/>
        <v>2258</v>
      </c>
      <c r="P21" s="14">
        <v>2258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4145</v>
      </c>
      <c r="V21" s="14">
        <v>4145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128</v>
      </c>
      <c r="AB21" s="14">
        <v>128</v>
      </c>
      <c r="AC21" s="14">
        <v>0</v>
      </c>
    </row>
    <row r="22" spans="1:29" ht="13.5">
      <c r="A22" s="25" t="s">
        <v>3</v>
      </c>
      <c r="B22" s="25" t="s">
        <v>34</v>
      </c>
      <c r="C22" s="26" t="s">
        <v>35</v>
      </c>
      <c r="D22" s="14">
        <f t="shared" si="0"/>
        <v>8006</v>
      </c>
      <c r="E22" s="14">
        <f t="shared" si="1"/>
        <v>0</v>
      </c>
      <c r="F22" s="14">
        <v>0</v>
      </c>
      <c r="G22" s="14">
        <v>0</v>
      </c>
      <c r="H22" s="14">
        <f t="shared" si="2"/>
        <v>8006</v>
      </c>
      <c r="I22" s="14">
        <v>3966</v>
      </c>
      <c r="J22" s="14">
        <v>4040</v>
      </c>
      <c r="K22" s="14">
        <f t="shared" si="3"/>
        <v>0</v>
      </c>
      <c r="L22" s="14">
        <v>0</v>
      </c>
      <c r="M22" s="14">
        <v>0</v>
      </c>
      <c r="N22" s="14">
        <f t="shared" si="4"/>
        <v>8313</v>
      </c>
      <c r="O22" s="14">
        <f t="shared" si="5"/>
        <v>3966</v>
      </c>
      <c r="P22" s="14">
        <v>3966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4040</v>
      </c>
      <c r="V22" s="14">
        <v>4040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307</v>
      </c>
      <c r="AB22" s="14">
        <v>307</v>
      </c>
      <c r="AC22" s="14">
        <v>0</v>
      </c>
    </row>
    <row r="23" spans="1:29" ht="13.5">
      <c r="A23" s="25" t="s">
        <v>3</v>
      </c>
      <c r="B23" s="25" t="s">
        <v>36</v>
      </c>
      <c r="C23" s="26" t="s">
        <v>37</v>
      </c>
      <c r="D23" s="14">
        <f t="shared" si="0"/>
        <v>12100</v>
      </c>
      <c r="E23" s="14">
        <f t="shared" si="1"/>
        <v>0</v>
      </c>
      <c r="F23" s="14">
        <v>0</v>
      </c>
      <c r="G23" s="14">
        <v>0</v>
      </c>
      <c r="H23" s="14">
        <f t="shared" si="2"/>
        <v>6360</v>
      </c>
      <c r="I23" s="14">
        <v>6360</v>
      </c>
      <c r="J23" s="14">
        <v>0</v>
      </c>
      <c r="K23" s="14">
        <f t="shared" si="3"/>
        <v>5740</v>
      </c>
      <c r="L23" s="14">
        <v>0</v>
      </c>
      <c r="M23" s="14">
        <v>5740</v>
      </c>
      <c r="N23" s="14">
        <f t="shared" si="4"/>
        <v>13170</v>
      </c>
      <c r="O23" s="14">
        <f t="shared" si="5"/>
        <v>6360</v>
      </c>
      <c r="P23" s="14">
        <v>6360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5740</v>
      </c>
      <c r="V23" s="14">
        <v>5740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1070</v>
      </c>
      <c r="AB23" s="14">
        <v>1070</v>
      </c>
      <c r="AC23" s="14">
        <v>0</v>
      </c>
    </row>
    <row r="24" spans="1:29" ht="13.5">
      <c r="A24" s="25" t="s">
        <v>3</v>
      </c>
      <c r="B24" s="25" t="s">
        <v>38</v>
      </c>
      <c r="C24" s="26" t="s">
        <v>39</v>
      </c>
      <c r="D24" s="14">
        <f t="shared" si="0"/>
        <v>3131</v>
      </c>
      <c r="E24" s="14">
        <f t="shared" si="1"/>
        <v>0</v>
      </c>
      <c r="F24" s="14">
        <v>0</v>
      </c>
      <c r="G24" s="14">
        <v>0</v>
      </c>
      <c r="H24" s="14">
        <f t="shared" si="2"/>
        <v>2200</v>
      </c>
      <c r="I24" s="14">
        <v>2200</v>
      </c>
      <c r="J24" s="14">
        <v>0</v>
      </c>
      <c r="K24" s="14">
        <f t="shared" si="3"/>
        <v>931</v>
      </c>
      <c r="L24" s="14">
        <v>0</v>
      </c>
      <c r="M24" s="14">
        <v>931</v>
      </c>
      <c r="N24" s="14">
        <f t="shared" si="4"/>
        <v>3299</v>
      </c>
      <c r="O24" s="14">
        <f t="shared" si="5"/>
        <v>2200</v>
      </c>
      <c r="P24" s="14">
        <v>2200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931</v>
      </c>
      <c r="V24" s="14">
        <v>931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168</v>
      </c>
      <c r="AB24" s="14">
        <v>168</v>
      </c>
      <c r="AC24" s="14">
        <v>0</v>
      </c>
    </row>
    <row r="25" spans="1:29" ht="13.5">
      <c r="A25" s="25" t="s">
        <v>3</v>
      </c>
      <c r="B25" s="25" t="s">
        <v>40</v>
      </c>
      <c r="C25" s="26" t="s">
        <v>41</v>
      </c>
      <c r="D25" s="14">
        <f t="shared" si="0"/>
        <v>9370</v>
      </c>
      <c r="E25" s="14">
        <f t="shared" si="1"/>
        <v>0</v>
      </c>
      <c r="F25" s="14">
        <v>0</v>
      </c>
      <c r="G25" s="14">
        <v>0</v>
      </c>
      <c r="H25" s="14">
        <f t="shared" si="2"/>
        <v>5919</v>
      </c>
      <c r="I25" s="14">
        <v>5919</v>
      </c>
      <c r="J25" s="14">
        <v>0</v>
      </c>
      <c r="K25" s="14">
        <f t="shared" si="3"/>
        <v>3451</v>
      </c>
      <c r="L25" s="14">
        <v>0</v>
      </c>
      <c r="M25" s="14">
        <v>3451</v>
      </c>
      <c r="N25" s="14">
        <f t="shared" si="4"/>
        <v>9397</v>
      </c>
      <c r="O25" s="14">
        <f t="shared" si="5"/>
        <v>5919</v>
      </c>
      <c r="P25" s="14">
        <v>5919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3451</v>
      </c>
      <c r="V25" s="14">
        <v>3451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27</v>
      </c>
      <c r="AB25" s="14">
        <v>27</v>
      </c>
      <c r="AC25" s="14">
        <v>0</v>
      </c>
    </row>
    <row r="26" spans="1:29" ht="13.5">
      <c r="A26" s="25" t="s">
        <v>3</v>
      </c>
      <c r="B26" s="25" t="s">
        <v>42</v>
      </c>
      <c r="C26" s="26" t="s">
        <v>43</v>
      </c>
      <c r="D26" s="14">
        <f t="shared" si="0"/>
        <v>12989</v>
      </c>
      <c r="E26" s="14">
        <f t="shared" si="1"/>
        <v>0</v>
      </c>
      <c r="F26" s="14">
        <v>0</v>
      </c>
      <c r="G26" s="14">
        <v>0</v>
      </c>
      <c r="H26" s="14">
        <f t="shared" si="2"/>
        <v>12989</v>
      </c>
      <c r="I26" s="14">
        <v>7810</v>
      </c>
      <c r="J26" s="14">
        <v>5179</v>
      </c>
      <c r="K26" s="14">
        <f t="shared" si="3"/>
        <v>0</v>
      </c>
      <c r="L26" s="14">
        <v>0</v>
      </c>
      <c r="M26" s="14">
        <v>0</v>
      </c>
      <c r="N26" s="14">
        <f t="shared" si="4"/>
        <v>13050</v>
      </c>
      <c r="O26" s="14">
        <f t="shared" si="5"/>
        <v>7810</v>
      </c>
      <c r="P26" s="14">
        <v>7810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5179</v>
      </c>
      <c r="V26" s="14">
        <v>5179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61</v>
      </c>
      <c r="AB26" s="14">
        <v>61</v>
      </c>
      <c r="AC26" s="14">
        <v>0</v>
      </c>
    </row>
    <row r="27" spans="1:29" ht="13.5">
      <c r="A27" s="25" t="s">
        <v>3</v>
      </c>
      <c r="B27" s="25" t="s">
        <v>44</v>
      </c>
      <c r="C27" s="26" t="s">
        <v>1</v>
      </c>
      <c r="D27" s="14">
        <f t="shared" si="0"/>
        <v>5892</v>
      </c>
      <c r="E27" s="14">
        <f t="shared" si="1"/>
        <v>0</v>
      </c>
      <c r="F27" s="14">
        <v>0</v>
      </c>
      <c r="G27" s="14">
        <v>0</v>
      </c>
      <c r="H27" s="14">
        <f t="shared" si="2"/>
        <v>0</v>
      </c>
      <c r="I27" s="14">
        <v>0</v>
      </c>
      <c r="J27" s="14">
        <v>0</v>
      </c>
      <c r="K27" s="14">
        <f t="shared" si="3"/>
        <v>5892</v>
      </c>
      <c r="L27" s="14">
        <v>2322</v>
      </c>
      <c r="M27" s="14">
        <v>3570</v>
      </c>
      <c r="N27" s="14">
        <f t="shared" si="4"/>
        <v>6089</v>
      </c>
      <c r="O27" s="14">
        <f t="shared" si="5"/>
        <v>2322</v>
      </c>
      <c r="P27" s="14">
        <v>2322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3570</v>
      </c>
      <c r="V27" s="14">
        <v>3570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197</v>
      </c>
      <c r="AB27" s="14">
        <v>197</v>
      </c>
      <c r="AC27" s="14">
        <v>0</v>
      </c>
    </row>
    <row r="28" spans="1:29" ht="13.5">
      <c r="A28" s="25" t="s">
        <v>3</v>
      </c>
      <c r="B28" s="25" t="s">
        <v>45</v>
      </c>
      <c r="C28" s="26" t="s">
        <v>46</v>
      </c>
      <c r="D28" s="14">
        <f t="shared" si="0"/>
        <v>3130</v>
      </c>
      <c r="E28" s="14">
        <f t="shared" si="1"/>
        <v>0</v>
      </c>
      <c r="F28" s="14">
        <v>0</v>
      </c>
      <c r="G28" s="14">
        <v>0</v>
      </c>
      <c r="H28" s="14">
        <f t="shared" si="2"/>
        <v>1297</v>
      </c>
      <c r="I28" s="14">
        <v>1297</v>
      </c>
      <c r="J28" s="14">
        <v>0</v>
      </c>
      <c r="K28" s="14">
        <f t="shared" si="3"/>
        <v>1833</v>
      </c>
      <c r="L28" s="14">
        <v>0</v>
      </c>
      <c r="M28" s="14">
        <v>1833</v>
      </c>
      <c r="N28" s="14">
        <f t="shared" si="4"/>
        <v>3195</v>
      </c>
      <c r="O28" s="14">
        <f t="shared" si="5"/>
        <v>1297</v>
      </c>
      <c r="P28" s="14">
        <v>1297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1833</v>
      </c>
      <c r="V28" s="14">
        <v>1833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65</v>
      </c>
      <c r="AB28" s="14">
        <v>65</v>
      </c>
      <c r="AC28" s="14">
        <v>0</v>
      </c>
    </row>
    <row r="29" spans="1:29" ht="13.5">
      <c r="A29" s="25" t="s">
        <v>3</v>
      </c>
      <c r="B29" s="25" t="s">
        <v>47</v>
      </c>
      <c r="C29" s="26" t="s">
        <v>48</v>
      </c>
      <c r="D29" s="14">
        <f t="shared" si="0"/>
        <v>6929</v>
      </c>
      <c r="E29" s="14">
        <f t="shared" si="1"/>
        <v>0</v>
      </c>
      <c r="F29" s="14">
        <v>0</v>
      </c>
      <c r="G29" s="14">
        <v>0</v>
      </c>
      <c r="H29" s="14">
        <f t="shared" si="2"/>
        <v>3223</v>
      </c>
      <c r="I29" s="14">
        <v>3223</v>
      </c>
      <c r="J29" s="14">
        <v>0</v>
      </c>
      <c r="K29" s="14">
        <f t="shared" si="3"/>
        <v>3706</v>
      </c>
      <c r="L29" s="14">
        <v>0</v>
      </c>
      <c r="M29" s="14">
        <v>3706</v>
      </c>
      <c r="N29" s="14">
        <f t="shared" si="4"/>
        <v>6962</v>
      </c>
      <c r="O29" s="14">
        <f t="shared" si="5"/>
        <v>3223</v>
      </c>
      <c r="P29" s="14">
        <v>3223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3706</v>
      </c>
      <c r="V29" s="14">
        <v>3706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33</v>
      </c>
      <c r="AB29" s="14">
        <v>33</v>
      </c>
      <c r="AC29" s="14">
        <v>0</v>
      </c>
    </row>
    <row r="30" spans="1:29" ht="13.5">
      <c r="A30" s="25" t="s">
        <v>3</v>
      </c>
      <c r="B30" s="25" t="s">
        <v>49</v>
      </c>
      <c r="C30" s="26" t="s">
        <v>50</v>
      </c>
      <c r="D30" s="14">
        <f t="shared" si="0"/>
        <v>11680</v>
      </c>
      <c r="E30" s="14">
        <f t="shared" si="1"/>
        <v>0</v>
      </c>
      <c r="F30" s="14">
        <v>0</v>
      </c>
      <c r="G30" s="14">
        <v>0</v>
      </c>
      <c r="H30" s="14">
        <f t="shared" si="2"/>
        <v>6852</v>
      </c>
      <c r="I30" s="14">
        <v>6852</v>
      </c>
      <c r="J30" s="14">
        <v>0</v>
      </c>
      <c r="K30" s="14">
        <f t="shared" si="3"/>
        <v>4828</v>
      </c>
      <c r="L30" s="14">
        <v>0</v>
      </c>
      <c r="M30" s="14">
        <v>4828</v>
      </c>
      <c r="N30" s="14">
        <f t="shared" si="4"/>
        <v>12548</v>
      </c>
      <c r="O30" s="14">
        <f t="shared" si="5"/>
        <v>6852</v>
      </c>
      <c r="P30" s="14">
        <v>6852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4828</v>
      </c>
      <c r="V30" s="14">
        <v>4828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868</v>
      </c>
      <c r="AB30" s="14">
        <v>868</v>
      </c>
      <c r="AC30" s="14">
        <v>0</v>
      </c>
    </row>
    <row r="31" spans="1:29" ht="13.5">
      <c r="A31" s="25" t="s">
        <v>3</v>
      </c>
      <c r="B31" s="25" t="s">
        <v>51</v>
      </c>
      <c r="C31" s="26" t="s">
        <v>52</v>
      </c>
      <c r="D31" s="14">
        <f t="shared" si="0"/>
        <v>2486</v>
      </c>
      <c r="E31" s="14">
        <f t="shared" si="1"/>
        <v>0</v>
      </c>
      <c r="F31" s="14">
        <v>0</v>
      </c>
      <c r="G31" s="14">
        <v>0</v>
      </c>
      <c r="H31" s="14">
        <f t="shared" si="2"/>
        <v>0</v>
      </c>
      <c r="I31" s="14">
        <v>0</v>
      </c>
      <c r="J31" s="14">
        <v>0</v>
      </c>
      <c r="K31" s="14">
        <f t="shared" si="3"/>
        <v>2486</v>
      </c>
      <c r="L31" s="14">
        <v>342</v>
      </c>
      <c r="M31" s="14">
        <v>2144</v>
      </c>
      <c r="N31" s="14">
        <f t="shared" si="4"/>
        <v>2499</v>
      </c>
      <c r="O31" s="14">
        <f t="shared" si="5"/>
        <v>342</v>
      </c>
      <c r="P31" s="14">
        <v>342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2144</v>
      </c>
      <c r="V31" s="14">
        <v>2144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13</v>
      </c>
      <c r="AB31" s="14">
        <v>13</v>
      </c>
      <c r="AC31" s="14">
        <v>0</v>
      </c>
    </row>
    <row r="32" spans="1:29" ht="13.5">
      <c r="A32" s="25" t="s">
        <v>3</v>
      </c>
      <c r="B32" s="25" t="s">
        <v>53</v>
      </c>
      <c r="C32" s="26" t="s">
        <v>54</v>
      </c>
      <c r="D32" s="14">
        <f t="shared" si="0"/>
        <v>2009</v>
      </c>
      <c r="E32" s="14">
        <f t="shared" si="1"/>
        <v>0</v>
      </c>
      <c r="F32" s="14">
        <v>0</v>
      </c>
      <c r="G32" s="14">
        <v>0</v>
      </c>
      <c r="H32" s="14">
        <f t="shared" si="2"/>
        <v>0</v>
      </c>
      <c r="I32" s="14">
        <v>0</v>
      </c>
      <c r="J32" s="14">
        <v>0</v>
      </c>
      <c r="K32" s="14">
        <f t="shared" si="3"/>
        <v>2009</v>
      </c>
      <c r="L32" s="14">
        <v>421</v>
      </c>
      <c r="M32" s="14">
        <v>1588</v>
      </c>
      <c r="N32" s="14">
        <f t="shared" si="4"/>
        <v>2016</v>
      </c>
      <c r="O32" s="14">
        <f t="shared" si="5"/>
        <v>421</v>
      </c>
      <c r="P32" s="14">
        <v>421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1588</v>
      </c>
      <c r="V32" s="14">
        <v>1588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7</v>
      </c>
      <c r="AB32" s="14">
        <v>7</v>
      </c>
      <c r="AC32" s="14">
        <v>0</v>
      </c>
    </row>
    <row r="33" spans="1:29" ht="13.5">
      <c r="A33" s="25" t="s">
        <v>3</v>
      </c>
      <c r="B33" s="25" t="s">
        <v>55</v>
      </c>
      <c r="C33" s="26" t="s">
        <v>56</v>
      </c>
      <c r="D33" s="14">
        <f t="shared" si="0"/>
        <v>2928</v>
      </c>
      <c r="E33" s="14">
        <f t="shared" si="1"/>
        <v>0</v>
      </c>
      <c r="F33" s="14">
        <v>0</v>
      </c>
      <c r="G33" s="14">
        <v>0</v>
      </c>
      <c r="H33" s="14">
        <f t="shared" si="2"/>
        <v>0</v>
      </c>
      <c r="I33" s="14">
        <v>0</v>
      </c>
      <c r="J33" s="14">
        <v>0</v>
      </c>
      <c r="K33" s="14">
        <f t="shared" si="3"/>
        <v>2928</v>
      </c>
      <c r="L33" s="14">
        <v>1997</v>
      </c>
      <c r="M33" s="14">
        <v>931</v>
      </c>
      <c r="N33" s="14">
        <f t="shared" si="4"/>
        <v>3006</v>
      </c>
      <c r="O33" s="14">
        <f t="shared" si="5"/>
        <v>1997</v>
      </c>
      <c r="P33" s="14">
        <v>1997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931</v>
      </c>
      <c r="V33" s="14">
        <v>931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78</v>
      </c>
      <c r="AB33" s="14">
        <v>78</v>
      </c>
      <c r="AC33" s="14">
        <v>0</v>
      </c>
    </row>
    <row r="34" spans="1:29" ht="13.5">
      <c r="A34" s="25" t="s">
        <v>3</v>
      </c>
      <c r="B34" s="25" t="s">
        <v>57</v>
      </c>
      <c r="C34" s="26" t="s">
        <v>58</v>
      </c>
      <c r="D34" s="14">
        <f t="shared" si="0"/>
        <v>5222</v>
      </c>
      <c r="E34" s="14">
        <f t="shared" si="1"/>
        <v>0</v>
      </c>
      <c r="F34" s="14">
        <v>0</v>
      </c>
      <c r="G34" s="14">
        <v>0</v>
      </c>
      <c r="H34" s="14">
        <f t="shared" si="2"/>
        <v>0</v>
      </c>
      <c r="I34" s="14">
        <v>0</v>
      </c>
      <c r="J34" s="14">
        <v>0</v>
      </c>
      <c r="K34" s="14">
        <f t="shared" si="3"/>
        <v>5222</v>
      </c>
      <c r="L34" s="14">
        <v>2232</v>
      </c>
      <c r="M34" s="14">
        <v>2990</v>
      </c>
      <c r="N34" s="14">
        <f t="shared" si="4"/>
        <v>5576</v>
      </c>
      <c r="O34" s="14">
        <f t="shared" si="5"/>
        <v>2232</v>
      </c>
      <c r="P34" s="14">
        <v>2232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2990</v>
      </c>
      <c r="V34" s="14">
        <v>2990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354</v>
      </c>
      <c r="AB34" s="14">
        <v>354</v>
      </c>
      <c r="AC34" s="14">
        <v>0</v>
      </c>
    </row>
    <row r="35" spans="1:29" ht="13.5">
      <c r="A35" s="25" t="s">
        <v>3</v>
      </c>
      <c r="B35" s="25" t="s">
        <v>59</v>
      </c>
      <c r="C35" s="26" t="s">
        <v>60</v>
      </c>
      <c r="D35" s="14">
        <f t="shared" si="0"/>
        <v>3292</v>
      </c>
      <c r="E35" s="14">
        <f t="shared" si="1"/>
        <v>0</v>
      </c>
      <c r="F35" s="14">
        <v>0</v>
      </c>
      <c r="G35" s="14">
        <v>0</v>
      </c>
      <c r="H35" s="14">
        <f t="shared" si="2"/>
        <v>0</v>
      </c>
      <c r="I35" s="14">
        <v>0</v>
      </c>
      <c r="J35" s="14">
        <v>0</v>
      </c>
      <c r="K35" s="14">
        <f t="shared" si="3"/>
        <v>3292</v>
      </c>
      <c r="L35" s="14">
        <v>2112</v>
      </c>
      <c r="M35" s="14">
        <v>1180</v>
      </c>
      <c r="N35" s="14">
        <f t="shared" si="4"/>
        <v>3338</v>
      </c>
      <c r="O35" s="14">
        <f t="shared" si="5"/>
        <v>2112</v>
      </c>
      <c r="P35" s="14">
        <v>2112</v>
      </c>
      <c r="Q35" s="14">
        <v>0</v>
      </c>
      <c r="R35" s="14">
        <v>0</v>
      </c>
      <c r="S35" s="14">
        <v>0</v>
      </c>
      <c r="T35" s="14">
        <v>0</v>
      </c>
      <c r="U35" s="14">
        <f t="shared" si="6"/>
        <v>1180</v>
      </c>
      <c r="V35" s="14">
        <v>1180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7"/>
        <v>46</v>
      </c>
      <c r="AB35" s="14">
        <v>46</v>
      </c>
      <c r="AC35" s="14">
        <v>0</v>
      </c>
    </row>
    <row r="36" spans="1:29" ht="13.5">
      <c r="A36" s="25" t="s">
        <v>3</v>
      </c>
      <c r="B36" s="25" t="s">
        <v>61</v>
      </c>
      <c r="C36" s="26" t="s">
        <v>62</v>
      </c>
      <c r="D36" s="14">
        <f t="shared" si="0"/>
        <v>4172</v>
      </c>
      <c r="E36" s="14">
        <f t="shared" si="1"/>
        <v>0</v>
      </c>
      <c r="F36" s="14">
        <v>0</v>
      </c>
      <c r="G36" s="14">
        <v>0</v>
      </c>
      <c r="H36" s="14">
        <f t="shared" si="2"/>
        <v>0</v>
      </c>
      <c r="I36" s="14">
        <v>0</v>
      </c>
      <c r="J36" s="14">
        <v>0</v>
      </c>
      <c r="K36" s="14">
        <f t="shared" si="3"/>
        <v>4172</v>
      </c>
      <c r="L36" s="14">
        <v>2935</v>
      </c>
      <c r="M36" s="14">
        <v>1237</v>
      </c>
      <c r="N36" s="14">
        <f t="shared" si="4"/>
        <v>4259</v>
      </c>
      <c r="O36" s="14">
        <f t="shared" si="5"/>
        <v>2935</v>
      </c>
      <c r="P36" s="14">
        <v>2935</v>
      </c>
      <c r="Q36" s="14">
        <v>0</v>
      </c>
      <c r="R36" s="14">
        <v>0</v>
      </c>
      <c r="S36" s="14">
        <v>0</v>
      </c>
      <c r="T36" s="14">
        <v>0</v>
      </c>
      <c r="U36" s="14">
        <f t="shared" si="6"/>
        <v>1237</v>
      </c>
      <c r="V36" s="14">
        <v>1237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7"/>
        <v>87</v>
      </c>
      <c r="AB36" s="14">
        <v>87</v>
      </c>
      <c r="AC36" s="14">
        <v>0</v>
      </c>
    </row>
    <row r="37" spans="1:29" ht="13.5">
      <c r="A37" s="25" t="s">
        <v>3</v>
      </c>
      <c r="B37" s="25" t="s">
        <v>63</v>
      </c>
      <c r="C37" s="26" t="s">
        <v>64</v>
      </c>
      <c r="D37" s="14">
        <f t="shared" si="0"/>
        <v>3669</v>
      </c>
      <c r="E37" s="14">
        <f t="shared" si="1"/>
        <v>0</v>
      </c>
      <c r="F37" s="14">
        <v>0</v>
      </c>
      <c r="G37" s="14">
        <v>0</v>
      </c>
      <c r="H37" s="14">
        <f t="shared" si="2"/>
        <v>0</v>
      </c>
      <c r="I37" s="14">
        <v>0</v>
      </c>
      <c r="J37" s="14">
        <v>0</v>
      </c>
      <c r="K37" s="14">
        <f t="shared" si="3"/>
        <v>3669</v>
      </c>
      <c r="L37" s="14">
        <v>2755</v>
      </c>
      <c r="M37" s="14">
        <v>914</v>
      </c>
      <c r="N37" s="14">
        <f t="shared" si="4"/>
        <v>3822</v>
      </c>
      <c r="O37" s="14">
        <f t="shared" si="5"/>
        <v>2755</v>
      </c>
      <c r="P37" s="14">
        <v>2755</v>
      </c>
      <c r="Q37" s="14">
        <v>0</v>
      </c>
      <c r="R37" s="14">
        <v>0</v>
      </c>
      <c r="S37" s="14">
        <v>0</v>
      </c>
      <c r="T37" s="14">
        <v>0</v>
      </c>
      <c r="U37" s="14">
        <f t="shared" si="6"/>
        <v>914</v>
      </c>
      <c r="V37" s="14">
        <v>914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7"/>
        <v>153</v>
      </c>
      <c r="AB37" s="14">
        <v>153</v>
      </c>
      <c r="AC37" s="14">
        <v>0</v>
      </c>
    </row>
    <row r="38" spans="1:29" ht="13.5">
      <c r="A38" s="25" t="s">
        <v>3</v>
      </c>
      <c r="B38" s="25" t="s">
        <v>65</v>
      </c>
      <c r="C38" s="26" t="s">
        <v>66</v>
      </c>
      <c r="D38" s="14">
        <f t="shared" si="0"/>
        <v>6713</v>
      </c>
      <c r="E38" s="14">
        <f t="shared" si="1"/>
        <v>0</v>
      </c>
      <c r="F38" s="14">
        <v>0</v>
      </c>
      <c r="G38" s="14">
        <v>0</v>
      </c>
      <c r="H38" s="14">
        <f t="shared" si="2"/>
        <v>3984</v>
      </c>
      <c r="I38" s="14">
        <v>3984</v>
      </c>
      <c r="J38" s="14">
        <v>0</v>
      </c>
      <c r="K38" s="14">
        <f t="shared" si="3"/>
        <v>2729</v>
      </c>
      <c r="L38" s="14">
        <v>0</v>
      </c>
      <c r="M38" s="14">
        <v>2729</v>
      </c>
      <c r="N38" s="14">
        <f t="shared" si="4"/>
        <v>6790</v>
      </c>
      <c r="O38" s="14">
        <f t="shared" si="5"/>
        <v>3984</v>
      </c>
      <c r="P38" s="14">
        <v>3984</v>
      </c>
      <c r="Q38" s="14">
        <v>0</v>
      </c>
      <c r="R38" s="14">
        <v>0</v>
      </c>
      <c r="S38" s="14">
        <v>0</v>
      </c>
      <c r="T38" s="14">
        <v>0</v>
      </c>
      <c r="U38" s="14">
        <f t="shared" si="6"/>
        <v>2729</v>
      </c>
      <c r="V38" s="14">
        <v>2729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7"/>
        <v>77</v>
      </c>
      <c r="AB38" s="14">
        <v>77</v>
      </c>
      <c r="AC38" s="14">
        <v>0</v>
      </c>
    </row>
    <row r="39" spans="1:29" ht="13.5">
      <c r="A39" s="25" t="s">
        <v>3</v>
      </c>
      <c r="B39" s="25" t="s">
        <v>67</v>
      </c>
      <c r="C39" s="26" t="s">
        <v>68</v>
      </c>
      <c r="D39" s="14">
        <f t="shared" si="0"/>
        <v>2806</v>
      </c>
      <c r="E39" s="14">
        <f t="shared" si="1"/>
        <v>0</v>
      </c>
      <c r="F39" s="14">
        <v>0</v>
      </c>
      <c r="G39" s="14">
        <v>0</v>
      </c>
      <c r="H39" s="14">
        <f t="shared" si="2"/>
        <v>1777</v>
      </c>
      <c r="I39" s="14">
        <v>1777</v>
      </c>
      <c r="J39" s="14">
        <v>0</v>
      </c>
      <c r="K39" s="14">
        <f t="shared" si="3"/>
        <v>1029</v>
      </c>
      <c r="L39" s="14">
        <v>0</v>
      </c>
      <c r="M39" s="14">
        <v>1029</v>
      </c>
      <c r="N39" s="14">
        <f t="shared" si="4"/>
        <v>2831</v>
      </c>
      <c r="O39" s="14">
        <f t="shared" si="5"/>
        <v>1777</v>
      </c>
      <c r="P39" s="14">
        <v>1777</v>
      </c>
      <c r="Q39" s="14">
        <v>0</v>
      </c>
      <c r="R39" s="14">
        <v>0</v>
      </c>
      <c r="S39" s="14">
        <v>0</v>
      </c>
      <c r="T39" s="14">
        <v>0</v>
      </c>
      <c r="U39" s="14">
        <f t="shared" si="6"/>
        <v>1029</v>
      </c>
      <c r="V39" s="14">
        <v>1029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7"/>
        <v>25</v>
      </c>
      <c r="AB39" s="14">
        <v>25</v>
      </c>
      <c r="AC39" s="14">
        <v>0</v>
      </c>
    </row>
    <row r="40" spans="1:29" ht="13.5">
      <c r="A40" s="25" t="s">
        <v>3</v>
      </c>
      <c r="B40" s="25" t="s">
        <v>69</v>
      </c>
      <c r="C40" s="26" t="s">
        <v>70</v>
      </c>
      <c r="D40" s="14">
        <f t="shared" si="0"/>
        <v>4928</v>
      </c>
      <c r="E40" s="14">
        <f t="shared" si="1"/>
        <v>0</v>
      </c>
      <c r="F40" s="14">
        <v>0</v>
      </c>
      <c r="G40" s="14">
        <v>0</v>
      </c>
      <c r="H40" s="14">
        <f t="shared" si="2"/>
        <v>3886</v>
      </c>
      <c r="I40" s="14">
        <v>3886</v>
      </c>
      <c r="J40" s="14">
        <v>0</v>
      </c>
      <c r="K40" s="14">
        <f t="shared" si="3"/>
        <v>1042</v>
      </c>
      <c r="L40" s="14">
        <v>0</v>
      </c>
      <c r="M40" s="14">
        <v>1042</v>
      </c>
      <c r="N40" s="14">
        <f t="shared" si="4"/>
        <v>5076</v>
      </c>
      <c r="O40" s="14">
        <f t="shared" si="5"/>
        <v>3886</v>
      </c>
      <c r="P40" s="14">
        <v>3886</v>
      </c>
      <c r="Q40" s="14">
        <v>0</v>
      </c>
      <c r="R40" s="14">
        <v>0</v>
      </c>
      <c r="S40" s="14">
        <v>0</v>
      </c>
      <c r="T40" s="14">
        <v>0</v>
      </c>
      <c r="U40" s="14">
        <f t="shared" si="6"/>
        <v>1042</v>
      </c>
      <c r="V40" s="14">
        <v>1042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148</v>
      </c>
      <c r="AB40" s="14">
        <v>148</v>
      </c>
      <c r="AC40" s="14">
        <v>0</v>
      </c>
    </row>
    <row r="41" spans="1:29" ht="13.5">
      <c r="A41" s="25" t="s">
        <v>3</v>
      </c>
      <c r="B41" s="25" t="s">
        <v>71</v>
      </c>
      <c r="C41" s="26" t="s">
        <v>72</v>
      </c>
      <c r="D41" s="14">
        <f t="shared" si="0"/>
        <v>3709</v>
      </c>
      <c r="E41" s="14">
        <f t="shared" si="1"/>
        <v>0</v>
      </c>
      <c r="F41" s="14">
        <v>0</v>
      </c>
      <c r="G41" s="14">
        <v>0</v>
      </c>
      <c r="H41" s="14">
        <f t="shared" si="2"/>
        <v>2514</v>
      </c>
      <c r="I41" s="14">
        <v>2514</v>
      </c>
      <c r="J41" s="14">
        <v>0</v>
      </c>
      <c r="K41" s="14">
        <f t="shared" si="3"/>
        <v>1195</v>
      </c>
      <c r="L41" s="14">
        <v>0</v>
      </c>
      <c r="M41" s="14">
        <v>1195</v>
      </c>
      <c r="N41" s="14">
        <f t="shared" si="4"/>
        <v>3849</v>
      </c>
      <c r="O41" s="14">
        <f t="shared" si="5"/>
        <v>2514</v>
      </c>
      <c r="P41" s="14">
        <v>2514</v>
      </c>
      <c r="Q41" s="14">
        <v>0</v>
      </c>
      <c r="R41" s="14">
        <v>0</v>
      </c>
      <c r="S41" s="14">
        <v>0</v>
      </c>
      <c r="T41" s="14">
        <v>0</v>
      </c>
      <c r="U41" s="14">
        <f t="shared" si="6"/>
        <v>1195</v>
      </c>
      <c r="V41" s="14">
        <v>1195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7"/>
        <v>140</v>
      </c>
      <c r="AB41" s="14">
        <v>140</v>
      </c>
      <c r="AC41" s="14">
        <v>0</v>
      </c>
    </row>
    <row r="42" spans="1:29" ht="13.5">
      <c r="A42" s="25" t="s">
        <v>3</v>
      </c>
      <c r="B42" s="25" t="s">
        <v>73</v>
      </c>
      <c r="C42" s="26" t="s">
        <v>74</v>
      </c>
      <c r="D42" s="14">
        <f t="shared" si="0"/>
        <v>4013</v>
      </c>
      <c r="E42" s="14">
        <f t="shared" si="1"/>
        <v>0</v>
      </c>
      <c r="F42" s="14">
        <v>0</v>
      </c>
      <c r="G42" s="14">
        <v>0</v>
      </c>
      <c r="H42" s="14">
        <f t="shared" si="2"/>
        <v>2674</v>
      </c>
      <c r="I42" s="14">
        <v>2674</v>
      </c>
      <c r="J42" s="14">
        <v>0</v>
      </c>
      <c r="K42" s="14">
        <f t="shared" si="3"/>
        <v>1339</v>
      </c>
      <c r="L42" s="14">
        <v>0</v>
      </c>
      <c r="M42" s="14">
        <v>1339</v>
      </c>
      <c r="N42" s="14">
        <f t="shared" si="4"/>
        <v>4013</v>
      </c>
      <c r="O42" s="14">
        <f t="shared" si="5"/>
        <v>2674</v>
      </c>
      <c r="P42" s="14">
        <v>2674</v>
      </c>
      <c r="Q42" s="14">
        <v>0</v>
      </c>
      <c r="R42" s="14">
        <v>0</v>
      </c>
      <c r="S42" s="14">
        <v>0</v>
      </c>
      <c r="T42" s="14">
        <v>0</v>
      </c>
      <c r="U42" s="14">
        <f t="shared" si="6"/>
        <v>1339</v>
      </c>
      <c r="V42" s="14">
        <v>1339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7"/>
        <v>0</v>
      </c>
      <c r="AB42" s="14">
        <v>0</v>
      </c>
      <c r="AC42" s="14">
        <v>0</v>
      </c>
    </row>
    <row r="43" spans="1:29" ht="13.5">
      <c r="A43" s="25" t="s">
        <v>3</v>
      </c>
      <c r="B43" s="25" t="s">
        <v>75</v>
      </c>
      <c r="C43" s="26" t="s">
        <v>76</v>
      </c>
      <c r="D43" s="14">
        <f t="shared" si="0"/>
        <v>3013</v>
      </c>
      <c r="E43" s="14">
        <f t="shared" si="1"/>
        <v>0</v>
      </c>
      <c r="F43" s="14">
        <v>0</v>
      </c>
      <c r="G43" s="14">
        <v>0</v>
      </c>
      <c r="H43" s="14">
        <f t="shared" si="2"/>
        <v>1993</v>
      </c>
      <c r="I43" s="14">
        <v>1993</v>
      </c>
      <c r="J43" s="14">
        <v>0</v>
      </c>
      <c r="K43" s="14">
        <f t="shared" si="3"/>
        <v>1020</v>
      </c>
      <c r="L43" s="14">
        <v>0</v>
      </c>
      <c r="M43" s="14">
        <v>1020</v>
      </c>
      <c r="N43" s="14">
        <f t="shared" si="4"/>
        <v>3013</v>
      </c>
      <c r="O43" s="14">
        <f t="shared" si="5"/>
        <v>1993</v>
      </c>
      <c r="P43" s="14">
        <v>1993</v>
      </c>
      <c r="Q43" s="14">
        <v>0</v>
      </c>
      <c r="R43" s="14">
        <v>0</v>
      </c>
      <c r="S43" s="14">
        <v>0</v>
      </c>
      <c r="T43" s="14">
        <v>0</v>
      </c>
      <c r="U43" s="14">
        <f t="shared" si="6"/>
        <v>1020</v>
      </c>
      <c r="V43" s="14">
        <v>1020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7"/>
        <v>0</v>
      </c>
      <c r="AB43" s="14">
        <v>0</v>
      </c>
      <c r="AC43" s="14">
        <v>0</v>
      </c>
    </row>
    <row r="44" spans="1:29" ht="13.5">
      <c r="A44" s="25" t="s">
        <v>3</v>
      </c>
      <c r="B44" s="25" t="s">
        <v>77</v>
      </c>
      <c r="C44" s="26" t="s">
        <v>78</v>
      </c>
      <c r="D44" s="14">
        <f t="shared" si="0"/>
        <v>2617</v>
      </c>
      <c r="E44" s="14">
        <f t="shared" si="1"/>
        <v>0</v>
      </c>
      <c r="F44" s="14">
        <v>0</v>
      </c>
      <c r="G44" s="14">
        <v>0</v>
      </c>
      <c r="H44" s="14">
        <f t="shared" si="2"/>
        <v>548</v>
      </c>
      <c r="I44" s="14">
        <v>548</v>
      </c>
      <c r="J44" s="14">
        <v>0</v>
      </c>
      <c r="K44" s="14">
        <f t="shared" si="3"/>
        <v>2069</v>
      </c>
      <c r="L44" s="14">
        <v>0</v>
      </c>
      <c r="M44" s="14">
        <v>2069</v>
      </c>
      <c r="N44" s="14">
        <f t="shared" si="4"/>
        <v>2649</v>
      </c>
      <c r="O44" s="14">
        <f t="shared" si="5"/>
        <v>548</v>
      </c>
      <c r="P44" s="14">
        <v>548</v>
      </c>
      <c r="Q44" s="14">
        <v>0</v>
      </c>
      <c r="R44" s="14">
        <v>0</v>
      </c>
      <c r="S44" s="14">
        <v>0</v>
      </c>
      <c r="T44" s="14">
        <v>0</v>
      </c>
      <c r="U44" s="14">
        <f t="shared" si="6"/>
        <v>2069</v>
      </c>
      <c r="V44" s="14">
        <v>2069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7"/>
        <v>32</v>
      </c>
      <c r="AB44" s="14">
        <v>32</v>
      </c>
      <c r="AC44" s="14">
        <v>0</v>
      </c>
    </row>
    <row r="45" spans="1:29" ht="13.5">
      <c r="A45" s="25" t="s">
        <v>3</v>
      </c>
      <c r="B45" s="25" t="s">
        <v>79</v>
      </c>
      <c r="C45" s="26" t="s">
        <v>80</v>
      </c>
      <c r="D45" s="14">
        <f t="shared" si="0"/>
        <v>2049</v>
      </c>
      <c r="E45" s="14">
        <f t="shared" si="1"/>
        <v>0</v>
      </c>
      <c r="F45" s="14">
        <v>0</v>
      </c>
      <c r="G45" s="14">
        <v>0</v>
      </c>
      <c r="H45" s="14">
        <f t="shared" si="2"/>
        <v>329</v>
      </c>
      <c r="I45" s="14">
        <v>329</v>
      </c>
      <c r="J45" s="14">
        <v>0</v>
      </c>
      <c r="K45" s="14">
        <f t="shared" si="3"/>
        <v>1720</v>
      </c>
      <c r="L45" s="14">
        <v>0</v>
      </c>
      <c r="M45" s="14">
        <v>1720</v>
      </c>
      <c r="N45" s="14">
        <f t="shared" si="4"/>
        <v>2063</v>
      </c>
      <c r="O45" s="14">
        <f t="shared" si="5"/>
        <v>329</v>
      </c>
      <c r="P45" s="14">
        <v>329</v>
      </c>
      <c r="Q45" s="14">
        <v>0</v>
      </c>
      <c r="R45" s="14">
        <v>0</v>
      </c>
      <c r="S45" s="14">
        <v>0</v>
      </c>
      <c r="T45" s="14">
        <v>0</v>
      </c>
      <c r="U45" s="14">
        <f t="shared" si="6"/>
        <v>1720</v>
      </c>
      <c r="V45" s="14">
        <v>1720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7"/>
        <v>14</v>
      </c>
      <c r="AB45" s="14">
        <v>14</v>
      </c>
      <c r="AC45" s="14">
        <v>0</v>
      </c>
    </row>
    <row r="46" spans="1:29" ht="13.5">
      <c r="A46" s="25" t="s">
        <v>3</v>
      </c>
      <c r="B46" s="25" t="s">
        <v>81</v>
      </c>
      <c r="C46" s="26" t="s">
        <v>82</v>
      </c>
      <c r="D46" s="14">
        <f t="shared" si="0"/>
        <v>5666</v>
      </c>
      <c r="E46" s="14">
        <f t="shared" si="1"/>
        <v>0</v>
      </c>
      <c r="F46" s="14">
        <v>0</v>
      </c>
      <c r="G46" s="14">
        <v>0</v>
      </c>
      <c r="H46" s="14">
        <f t="shared" si="2"/>
        <v>3142</v>
      </c>
      <c r="I46" s="14">
        <v>3142</v>
      </c>
      <c r="J46" s="14">
        <v>0</v>
      </c>
      <c r="K46" s="14">
        <f t="shared" si="3"/>
        <v>2524</v>
      </c>
      <c r="L46" s="14">
        <v>0</v>
      </c>
      <c r="M46" s="14">
        <v>2524</v>
      </c>
      <c r="N46" s="14">
        <f t="shared" si="4"/>
        <v>5670</v>
      </c>
      <c r="O46" s="14">
        <f t="shared" si="5"/>
        <v>3142</v>
      </c>
      <c r="P46" s="14">
        <v>3100</v>
      </c>
      <c r="Q46" s="14">
        <v>0</v>
      </c>
      <c r="R46" s="14">
        <v>42</v>
      </c>
      <c r="S46" s="14">
        <v>0</v>
      </c>
      <c r="T46" s="14">
        <v>0</v>
      </c>
      <c r="U46" s="14">
        <f t="shared" si="6"/>
        <v>2524</v>
      </c>
      <c r="V46" s="14">
        <v>2507</v>
      </c>
      <c r="W46" s="14">
        <v>0</v>
      </c>
      <c r="X46" s="14">
        <v>17</v>
      </c>
      <c r="Y46" s="14">
        <v>0</v>
      </c>
      <c r="Z46" s="14">
        <v>0</v>
      </c>
      <c r="AA46" s="14">
        <f t="shared" si="7"/>
        <v>4</v>
      </c>
      <c r="AB46" s="14">
        <v>4</v>
      </c>
      <c r="AC46" s="14">
        <v>0</v>
      </c>
    </row>
    <row r="47" spans="1:29" ht="13.5">
      <c r="A47" s="25" t="s">
        <v>3</v>
      </c>
      <c r="B47" s="25" t="s">
        <v>83</v>
      </c>
      <c r="C47" s="26" t="s">
        <v>84</v>
      </c>
      <c r="D47" s="14">
        <f t="shared" si="0"/>
        <v>6308</v>
      </c>
      <c r="E47" s="14">
        <f t="shared" si="1"/>
        <v>0</v>
      </c>
      <c r="F47" s="14">
        <v>0</v>
      </c>
      <c r="G47" s="14">
        <v>0</v>
      </c>
      <c r="H47" s="14">
        <f t="shared" si="2"/>
        <v>4200</v>
      </c>
      <c r="I47" s="14">
        <v>4200</v>
      </c>
      <c r="J47" s="14">
        <v>0</v>
      </c>
      <c r="K47" s="14">
        <f t="shared" si="3"/>
        <v>2108</v>
      </c>
      <c r="L47" s="14">
        <v>0</v>
      </c>
      <c r="M47" s="14">
        <v>2108</v>
      </c>
      <c r="N47" s="14">
        <f t="shared" si="4"/>
        <v>6518</v>
      </c>
      <c r="O47" s="14">
        <f t="shared" si="5"/>
        <v>4200</v>
      </c>
      <c r="P47" s="14">
        <v>4139</v>
      </c>
      <c r="Q47" s="14">
        <v>0</v>
      </c>
      <c r="R47" s="14">
        <v>61</v>
      </c>
      <c r="S47" s="14">
        <v>0</v>
      </c>
      <c r="T47" s="14">
        <v>0</v>
      </c>
      <c r="U47" s="14">
        <f t="shared" si="6"/>
        <v>2108</v>
      </c>
      <c r="V47" s="14">
        <v>2098</v>
      </c>
      <c r="W47" s="14">
        <v>0</v>
      </c>
      <c r="X47" s="14">
        <v>10</v>
      </c>
      <c r="Y47" s="14">
        <v>0</v>
      </c>
      <c r="Z47" s="14">
        <v>0</v>
      </c>
      <c r="AA47" s="14">
        <f t="shared" si="7"/>
        <v>210</v>
      </c>
      <c r="AB47" s="14">
        <v>210</v>
      </c>
      <c r="AC47" s="14">
        <v>0</v>
      </c>
    </row>
    <row r="48" spans="1:29" ht="13.5">
      <c r="A48" s="25" t="s">
        <v>3</v>
      </c>
      <c r="B48" s="25" t="s">
        <v>85</v>
      </c>
      <c r="C48" s="26" t="s">
        <v>86</v>
      </c>
      <c r="D48" s="14">
        <f t="shared" si="0"/>
        <v>2626</v>
      </c>
      <c r="E48" s="14">
        <f t="shared" si="1"/>
        <v>0</v>
      </c>
      <c r="F48" s="14">
        <v>0</v>
      </c>
      <c r="G48" s="14">
        <v>0</v>
      </c>
      <c r="H48" s="14">
        <f t="shared" si="2"/>
        <v>915</v>
      </c>
      <c r="I48" s="14">
        <v>915</v>
      </c>
      <c r="J48" s="14">
        <v>0</v>
      </c>
      <c r="K48" s="14">
        <f t="shared" si="3"/>
        <v>1711</v>
      </c>
      <c r="L48" s="14">
        <v>0</v>
      </c>
      <c r="M48" s="14">
        <v>1711</v>
      </c>
      <c r="N48" s="14">
        <f t="shared" si="4"/>
        <v>2780</v>
      </c>
      <c r="O48" s="14">
        <f t="shared" si="5"/>
        <v>915</v>
      </c>
      <c r="P48" s="14">
        <v>903</v>
      </c>
      <c r="Q48" s="14">
        <v>0</v>
      </c>
      <c r="R48" s="14">
        <v>12</v>
      </c>
      <c r="S48" s="14">
        <v>0</v>
      </c>
      <c r="T48" s="14">
        <v>0</v>
      </c>
      <c r="U48" s="14">
        <f t="shared" si="6"/>
        <v>1711</v>
      </c>
      <c r="V48" s="14">
        <v>1697</v>
      </c>
      <c r="W48" s="14">
        <v>0</v>
      </c>
      <c r="X48" s="14">
        <v>14</v>
      </c>
      <c r="Y48" s="14">
        <v>0</v>
      </c>
      <c r="Z48" s="14">
        <v>0</v>
      </c>
      <c r="AA48" s="14">
        <f t="shared" si="7"/>
        <v>154</v>
      </c>
      <c r="AB48" s="14">
        <v>154</v>
      </c>
      <c r="AC48" s="14">
        <v>0</v>
      </c>
    </row>
    <row r="49" spans="1:29" ht="13.5">
      <c r="A49" s="25" t="s">
        <v>3</v>
      </c>
      <c r="B49" s="25" t="s">
        <v>87</v>
      </c>
      <c r="C49" s="26" t="s">
        <v>88</v>
      </c>
      <c r="D49" s="14">
        <f t="shared" si="0"/>
        <v>1984</v>
      </c>
      <c r="E49" s="14">
        <f t="shared" si="1"/>
        <v>0</v>
      </c>
      <c r="F49" s="14">
        <v>0</v>
      </c>
      <c r="G49" s="14">
        <v>0</v>
      </c>
      <c r="H49" s="14">
        <f t="shared" si="2"/>
        <v>865</v>
      </c>
      <c r="I49" s="14">
        <v>865</v>
      </c>
      <c r="J49" s="14">
        <v>0</v>
      </c>
      <c r="K49" s="14">
        <f t="shared" si="3"/>
        <v>1119</v>
      </c>
      <c r="L49" s="14">
        <v>0</v>
      </c>
      <c r="M49" s="14">
        <v>1119</v>
      </c>
      <c r="N49" s="14">
        <f t="shared" si="4"/>
        <v>1984</v>
      </c>
      <c r="O49" s="14">
        <f t="shared" si="5"/>
        <v>865</v>
      </c>
      <c r="P49" s="14">
        <v>853</v>
      </c>
      <c r="Q49" s="14">
        <v>0</v>
      </c>
      <c r="R49" s="14">
        <v>12</v>
      </c>
      <c r="S49" s="14">
        <v>0</v>
      </c>
      <c r="T49" s="14">
        <v>0</v>
      </c>
      <c r="U49" s="14">
        <f t="shared" si="6"/>
        <v>1119</v>
      </c>
      <c r="V49" s="14">
        <v>1107</v>
      </c>
      <c r="W49" s="14">
        <v>0</v>
      </c>
      <c r="X49" s="14">
        <v>12</v>
      </c>
      <c r="Y49" s="14">
        <v>0</v>
      </c>
      <c r="Z49" s="14">
        <v>0</v>
      </c>
      <c r="AA49" s="14">
        <f t="shared" si="7"/>
        <v>0</v>
      </c>
      <c r="AB49" s="14">
        <v>0</v>
      </c>
      <c r="AC49" s="14">
        <v>0</v>
      </c>
    </row>
    <row r="50" spans="1:29" ht="13.5">
      <c r="A50" s="25" t="s">
        <v>3</v>
      </c>
      <c r="B50" s="25" t="s">
        <v>89</v>
      </c>
      <c r="C50" s="26" t="s">
        <v>90</v>
      </c>
      <c r="D50" s="14">
        <f t="shared" si="0"/>
        <v>3178</v>
      </c>
      <c r="E50" s="14">
        <f t="shared" si="1"/>
        <v>0</v>
      </c>
      <c r="F50" s="14">
        <v>0</v>
      </c>
      <c r="G50" s="14">
        <v>0</v>
      </c>
      <c r="H50" s="14">
        <f t="shared" si="2"/>
        <v>1132</v>
      </c>
      <c r="I50" s="14">
        <v>1132</v>
      </c>
      <c r="J50" s="14">
        <v>0</v>
      </c>
      <c r="K50" s="14">
        <f t="shared" si="3"/>
        <v>2046</v>
      </c>
      <c r="L50" s="14">
        <v>0</v>
      </c>
      <c r="M50" s="14">
        <v>2046</v>
      </c>
      <c r="N50" s="14">
        <f t="shared" si="4"/>
        <v>3181</v>
      </c>
      <c r="O50" s="14">
        <f t="shared" si="5"/>
        <v>1132</v>
      </c>
      <c r="P50" s="14">
        <v>1132</v>
      </c>
      <c r="Q50" s="14">
        <v>0</v>
      </c>
      <c r="R50" s="14">
        <v>0</v>
      </c>
      <c r="S50" s="14">
        <v>0</v>
      </c>
      <c r="T50" s="14">
        <v>0</v>
      </c>
      <c r="U50" s="14">
        <f t="shared" si="6"/>
        <v>2046</v>
      </c>
      <c r="V50" s="14">
        <v>2046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7"/>
        <v>3</v>
      </c>
      <c r="AB50" s="14">
        <v>3</v>
      </c>
      <c r="AC50" s="14">
        <v>0</v>
      </c>
    </row>
    <row r="51" spans="1:29" ht="13.5">
      <c r="A51" s="25" t="s">
        <v>3</v>
      </c>
      <c r="B51" s="25" t="s">
        <v>91</v>
      </c>
      <c r="C51" s="26" t="s">
        <v>92</v>
      </c>
      <c r="D51" s="14">
        <f t="shared" si="0"/>
        <v>7769</v>
      </c>
      <c r="E51" s="14">
        <f t="shared" si="1"/>
        <v>0</v>
      </c>
      <c r="F51" s="14">
        <v>0</v>
      </c>
      <c r="G51" s="14">
        <v>0</v>
      </c>
      <c r="H51" s="14">
        <f t="shared" si="2"/>
        <v>3017</v>
      </c>
      <c r="I51" s="14">
        <v>3017</v>
      </c>
      <c r="J51" s="14">
        <v>0</v>
      </c>
      <c r="K51" s="14">
        <f t="shared" si="3"/>
        <v>4752</v>
      </c>
      <c r="L51" s="14">
        <v>0</v>
      </c>
      <c r="M51" s="14">
        <v>4752</v>
      </c>
      <c r="N51" s="14">
        <f t="shared" si="4"/>
        <v>7813</v>
      </c>
      <c r="O51" s="14">
        <f t="shared" si="5"/>
        <v>3017</v>
      </c>
      <c r="P51" s="14">
        <v>3017</v>
      </c>
      <c r="Q51" s="14">
        <v>0</v>
      </c>
      <c r="R51" s="14">
        <v>0</v>
      </c>
      <c r="S51" s="14">
        <v>0</v>
      </c>
      <c r="T51" s="14">
        <v>0</v>
      </c>
      <c r="U51" s="14">
        <f t="shared" si="6"/>
        <v>4752</v>
      </c>
      <c r="V51" s="14">
        <v>4752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7"/>
        <v>44</v>
      </c>
      <c r="AB51" s="14">
        <v>20</v>
      </c>
      <c r="AC51" s="14">
        <v>24</v>
      </c>
    </row>
    <row r="52" spans="1:29" ht="13.5">
      <c r="A52" s="25" t="s">
        <v>3</v>
      </c>
      <c r="B52" s="25" t="s">
        <v>93</v>
      </c>
      <c r="C52" s="26" t="s">
        <v>94</v>
      </c>
      <c r="D52" s="14">
        <f t="shared" si="0"/>
        <v>1517</v>
      </c>
      <c r="E52" s="14">
        <f t="shared" si="1"/>
        <v>0</v>
      </c>
      <c r="F52" s="14">
        <v>0</v>
      </c>
      <c r="G52" s="14">
        <v>0</v>
      </c>
      <c r="H52" s="14">
        <f t="shared" si="2"/>
        <v>943</v>
      </c>
      <c r="I52" s="14">
        <v>943</v>
      </c>
      <c r="J52" s="14">
        <v>0</v>
      </c>
      <c r="K52" s="14">
        <f t="shared" si="3"/>
        <v>574</v>
      </c>
      <c r="L52" s="14">
        <v>0</v>
      </c>
      <c r="M52" s="14">
        <v>574</v>
      </c>
      <c r="N52" s="14">
        <f t="shared" si="4"/>
        <v>1535</v>
      </c>
      <c r="O52" s="14">
        <f t="shared" si="5"/>
        <v>943</v>
      </c>
      <c r="P52" s="14">
        <v>943</v>
      </c>
      <c r="Q52" s="14">
        <v>0</v>
      </c>
      <c r="R52" s="14">
        <v>0</v>
      </c>
      <c r="S52" s="14">
        <v>0</v>
      </c>
      <c r="T52" s="14">
        <v>0</v>
      </c>
      <c r="U52" s="14">
        <f t="shared" si="6"/>
        <v>574</v>
      </c>
      <c r="V52" s="14">
        <v>574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7"/>
        <v>18</v>
      </c>
      <c r="AB52" s="14">
        <v>18</v>
      </c>
      <c r="AC52" s="14">
        <v>0</v>
      </c>
    </row>
    <row r="53" spans="1:29" ht="13.5">
      <c r="A53" s="25" t="s">
        <v>3</v>
      </c>
      <c r="B53" s="25" t="s">
        <v>95</v>
      </c>
      <c r="C53" s="26" t="s">
        <v>96</v>
      </c>
      <c r="D53" s="14">
        <f t="shared" si="0"/>
        <v>9835</v>
      </c>
      <c r="E53" s="14">
        <f t="shared" si="1"/>
        <v>0</v>
      </c>
      <c r="F53" s="14">
        <v>0</v>
      </c>
      <c r="G53" s="14">
        <v>0</v>
      </c>
      <c r="H53" s="14">
        <f t="shared" si="2"/>
        <v>5721</v>
      </c>
      <c r="I53" s="14">
        <v>5721</v>
      </c>
      <c r="J53" s="14">
        <v>0</v>
      </c>
      <c r="K53" s="14">
        <f t="shared" si="3"/>
        <v>4114</v>
      </c>
      <c r="L53" s="14">
        <v>0</v>
      </c>
      <c r="M53" s="14">
        <v>4114</v>
      </c>
      <c r="N53" s="14">
        <f t="shared" si="4"/>
        <v>10230</v>
      </c>
      <c r="O53" s="14">
        <f t="shared" si="5"/>
        <v>5721</v>
      </c>
      <c r="P53" s="14">
        <v>5721</v>
      </c>
      <c r="Q53" s="14">
        <v>0</v>
      </c>
      <c r="R53" s="14">
        <v>0</v>
      </c>
      <c r="S53" s="14">
        <v>0</v>
      </c>
      <c r="T53" s="14">
        <v>0</v>
      </c>
      <c r="U53" s="14">
        <f t="shared" si="6"/>
        <v>4114</v>
      </c>
      <c r="V53" s="14">
        <v>4114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7"/>
        <v>395</v>
      </c>
      <c r="AB53" s="14">
        <v>395</v>
      </c>
      <c r="AC53" s="14">
        <v>0</v>
      </c>
    </row>
    <row r="54" spans="1:29" ht="13.5">
      <c r="A54" s="25" t="s">
        <v>3</v>
      </c>
      <c r="B54" s="25" t="s">
        <v>97</v>
      </c>
      <c r="C54" s="26" t="s">
        <v>98</v>
      </c>
      <c r="D54" s="14">
        <f t="shared" si="0"/>
        <v>4836</v>
      </c>
      <c r="E54" s="14">
        <f t="shared" si="1"/>
        <v>0</v>
      </c>
      <c r="F54" s="14">
        <v>0</v>
      </c>
      <c r="G54" s="14">
        <v>0</v>
      </c>
      <c r="H54" s="14">
        <f t="shared" si="2"/>
        <v>2494</v>
      </c>
      <c r="I54" s="14">
        <v>2494</v>
      </c>
      <c r="J54" s="14">
        <v>0</v>
      </c>
      <c r="K54" s="14">
        <f t="shared" si="3"/>
        <v>2342</v>
      </c>
      <c r="L54" s="14">
        <v>0</v>
      </c>
      <c r="M54" s="14">
        <v>2342</v>
      </c>
      <c r="N54" s="14">
        <f t="shared" si="4"/>
        <v>5710</v>
      </c>
      <c r="O54" s="14">
        <f t="shared" si="5"/>
        <v>2494</v>
      </c>
      <c r="P54" s="14">
        <v>2494</v>
      </c>
      <c r="Q54" s="14">
        <v>0</v>
      </c>
      <c r="R54" s="14">
        <v>0</v>
      </c>
      <c r="S54" s="14">
        <v>0</v>
      </c>
      <c r="T54" s="14">
        <v>0</v>
      </c>
      <c r="U54" s="14">
        <f t="shared" si="6"/>
        <v>2342</v>
      </c>
      <c r="V54" s="14">
        <v>2342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7"/>
        <v>874</v>
      </c>
      <c r="AB54" s="14">
        <v>874</v>
      </c>
      <c r="AC54" s="14">
        <v>0</v>
      </c>
    </row>
    <row r="55" spans="1:29" ht="13.5">
      <c r="A55" s="25" t="s">
        <v>3</v>
      </c>
      <c r="B55" s="25" t="s">
        <v>99</v>
      </c>
      <c r="C55" s="26" t="s">
        <v>100</v>
      </c>
      <c r="D55" s="14">
        <f t="shared" si="0"/>
        <v>7207</v>
      </c>
      <c r="E55" s="14">
        <f t="shared" si="1"/>
        <v>0</v>
      </c>
      <c r="F55" s="14">
        <v>0</v>
      </c>
      <c r="G55" s="14">
        <v>0</v>
      </c>
      <c r="H55" s="14">
        <f t="shared" si="2"/>
        <v>3455</v>
      </c>
      <c r="I55" s="14">
        <v>3455</v>
      </c>
      <c r="J55" s="14">
        <v>0</v>
      </c>
      <c r="K55" s="14">
        <f t="shared" si="3"/>
        <v>3752</v>
      </c>
      <c r="L55" s="14">
        <v>0</v>
      </c>
      <c r="M55" s="14">
        <v>3752</v>
      </c>
      <c r="N55" s="14">
        <f t="shared" si="4"/>
        <v>7207</v>
      </c>
      <c r="O55" s="14">
        <f t="shared" si="5"/>
        <v>3455</v>
      </c>
      <c r="P55" s="14">
        <v>3455</v>
      </c>
      <c r="Q55" s="14">
        <v>0</v>
      </c>
      <c r="R55" s="14">
        <v>0</v>
      </c>
      <c r="S55" s="14">
        <v>0</v>
      </c>
      <c r="T55" s="14">
        <v>0</v>
      </c>
      <c r="U55" s="14">
        <f t="shared" si="6"/>
        <v>3752</v>
      </c>
      <c r="V55" s="14">
        <v>3752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7"/>
        <v>0</v>
      </c>
      <c r="AB55" s="14">
        <v>0</v>
      </c>
      <c r="AC55" s="14">
        <v>0</v>
      </c>
    </row>
    <row r="56" spans="1:29" ht="13.5">
      <c r="A56" s="70" t="s">
        <v>101</v>
      </c>
      <c r="B56" s="71"/>
      <c r="C56" s="71"/>
      <c r="D56" s="14">
        <f aca="true" t="shared" si="8" ref="D56:AC56">SUM(D6:D55)</f>
        <v>491890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257665</v>
      </c>
      <c r="I56" s="14">
        <f t="shared" si="8"/>
        <v>220491</v>
      </c>
      <c r="J56" s="14">
        <f t="shared" si="8"/>
        <v>37174</v>
      </c>
      <c r="K56" s="14">
        <f t="shared" si="8"/>
        <v>234225</v>
      </c>
      <c r="L56" s="14">
        <f t="shared" si="8"/>
        <v>33628</v>
      </c>
      <c r="M56" s="14">
        <f t="shared" si="8"/>
        <v>200597</v>
      </c>
      <c r="N56" s="14">
        <f t="shared" si="8"/>
        <v>502579</v>
      </c>
      <c r="O56" s="14">
        <f t="shared" si="8"/>
        <v>254117</v>
      </c>
      <c r="P56" s="14">
        <f t="shared" si="8"/>
        <v>247289</v>
      </c>
      <c r="Q56" s="14">
        <f t="shared" si="8"/>
        <v>3318</v>
      </c>
      <c r="R56" s="14">
        <f t="shared" si="8"/>
        <v>3402</v>
      </c>
      <c r="S56" s="14">
        <f t="shared" si="8"/>
        <v>108</v>
      </c>
      <c r="T56" s="14">
        <f t="shared" si="8"/>
        <v>0</v>
      </c>
      <c r="U56" s="14">
        <f t="shared" si="8"/>
        <v>237773</v>
      </c>
      <c r="V56" s="14">
        <f t="shared" si="8"/>
        <v>229934</v>
      </c>
      <c r="W56" s="14">
        <f t="shared" si="8"/>
        <v>3428</v>
      </c>
      <c r="X56" s="14">
        <f t="shared" si="8"/>
        <v>4411</v>
      </c>
      <c r="Y56" s="14">
        <f t="shared" si="8"/>
        <v>0</v>
      </c>
      <c r="Z56" s="14">
        <f t="shared" si="8"/>
        <v>0</v>
      </c>
      <c r="AA56" s="14">
        <f t="shared" si="8"/>
        <v>10689</v>
      </c>
      <c r="AB56" s="14">
        <f t="shared" si="8"/>
        <v>10665</v>
      </c>
      <c r="AC56" s="14">
        <f t="shared" si="8"/>
        <v>24</v>
      </c>
    </row>
  </sheetData>
  <mergeCells count="7">
    <mergeCell ref="H3:J3"/>
    <mergeCell ref="K3:M3"/>
    <mergeCell ref="A56:C56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2003-02-07T12:31:37Z</dcterms:modified>
  <cp:category/>
  <cp:version/>
  <cp:contentType/>
  <cp:contentStatus/>
</cp:coreProperties>
</file>