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'し尿処理の状況'!$A$2:$AC$75</definedName>
    <definedName name="_xlnm.Print_Area" localSheetId="0">'水洗化人口等'!$A$2:$U$76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<sst xmlns="http://schemas.openxmlformats.org/spreadsheetml/2006/main" count="795" uniqueCount="189">
  <si>
    <t>宮川村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</si>
  <si>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</si>
  <si>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</si>
  <si>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</si>
  <si>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</si>
  <si>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</si>
  <si>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</si>
  <si>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</si>
  <si>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</si>
  <si>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</si>
  <si>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</si>
  <si>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</si>
  <si>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</si>
  <si>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</si>
  <si>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</si>
  <si>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</si>
  <si>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</si>
  <si>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</si>
  <si>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</si>
  <si>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</si>
  <si>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</si>
  <si>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</si>
  <si>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</si>
  <si>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</si>
  <si>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</si>
  <si>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</si>
  <si>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</si>
  <si>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</si>
  <si>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</si>
  <si>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</si>
  <si>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</si>
  <si>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</si>
  <si>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</si>
  <si>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</si>
  <si>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</si>
  <si>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</si>
  <si>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</si>
  <si>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</si>
  <si>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</si>
  <si>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</si>
  <si>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</si>
  <si>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</si>
  <si>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</si>
  <si>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</si>
  <si>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</si>
  <si>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</si>
  <si>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</si>
  <si>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</si>
  <si>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</si>
  <si>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</si>
  <si>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</si>
  <si>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</si>
  <si>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</si>
  <si>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</si>
  <si>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</si>
  <si>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</si>
  <si>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</si>
  <si>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</si>
  <si>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</si>
  <si>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</si>
  <si>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</si>
  <si>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</si>
  <si>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</si>
  <si>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</si>
  <si>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</si>
  <si>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</si>
  <si>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</si>
  <si>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</si>
  <si>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</si>
  <si>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</si>
  <si>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</si>
  <si>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</si>
  <si>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</si>
  <si>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</si>
  <si>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</si>
  <si>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</si>
  <si>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</si>
  <si>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</si>
  <si>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</si>
  <si>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</si>
  <si>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</si>
  <si>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</si>
  <si>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</si>
  <si>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</si>
  <si>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</si>
  <si>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</si>
  <si>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</si>
  <si>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</si>
  <si>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</si>
  <si>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</si>
  <si>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</si>
  <si>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</si>
  <si>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</si>
  <si>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</si>
  <si>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</si>
  <si>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</si>
  <si>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</si>
  <si>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</si>
  <si>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</si>
  <si>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</si>
  <si>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</si>
  <si>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</si>
  <si>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</si>
  <si>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</si>
  <si>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</si>
  <si>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</si>
  <si>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</si>
  <si>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</si>
  <si>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</si>
  <si>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</si>
  <si>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</si>
  <si>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</si>
  <si>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</si>
  <si>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</si>
  <si>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</si>
  <si>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</si>
  <si>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</si>
  <si>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</si>
  <si>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</si>
  <si>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</si>
  <si>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</si>
  <si>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</si>
  <si>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</si>
  <si>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</si>
  <si>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</si>
  <si>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</si>
  <si>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</si>
  <si>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</si>
  <si>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</si>
  <si>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</si>
  <si>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</si>
  <si>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</si>
  <si>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</si>
  <si>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</si>
  <si>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</si>
  <si>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</si>
  <si>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</si>
  <si>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</si>
  <si>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</si>
  <si>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</si>
  <si>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</si>
  <si>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</si>
  <si>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</si>
  <si>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</si>
  <si>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</si>
  <si>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</si>
  <si>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</si>
  <si>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</si>
  <si>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</si>
  <si>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</si>
  <si>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</si>
  <si>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</si>
  <si>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</si>
  <si>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</si>
  <si>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</si>
  <si>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</si>
  <si>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</si>
  <si>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</si>
  <si>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</si>
  <si>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</si>
  <si>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</si>
  <si>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</si>
  <si>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</si>
  <si>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</si>
  <si>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</si>
  <si>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</si>
  <si>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</si>
  <si>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</si>
  <si>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</si>
  <si>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</si>
  <si>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</si>
  <si>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</si>
  <si>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</si>
  <si>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</si>
  <si>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</si>
  <si>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</si>
  <si>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</si>
  <si>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</si>
  <si>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</si>
  <si>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</si>
  <si>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</si>
  <si>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</si>
  <si>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</si>
  <si>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</si>
  <si>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</si>
  <si>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朝日町</t>
  </si>
  <si>
    <t>大宮町</t>
  </si>
  <si>
    <t>藤原町</t>
  </si>
  <si>
    <t>明和町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</si>
</sst>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156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158</v>
      </c>
      <c r="B2" s="49" t="s">
        <v>159</v>
      </c>
      <c r="C2" s="52" t="s">
        <v>160</v>
      </c>
      <c r="D2" s="5" t="s">
        <v>161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162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163</v>
      </c>
      <c r="F3" s="27"/>
      <c r="G3" s="27"/>
      <c r="H3" s="31"/>
      <c r="I3" s="7" t="s">
        <v>164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165</v>
      </c>
      <c r="F4" s="36" t="s">
        <v>166</v>
      </c>
      <c r="G4" s="36" t="s">
        <v>167</v>
      </c>
      <c r="H4" s="36" t="s">
        <v>168</v>
      </c>
      <c r="I4" s="6" t="s">
        <v>165</v>
      </c>
      <c r="J4" s="36" t="s">
        <v>169</v>
      </c>
      <c r="K4" s="36" t="s">
        <v>170</v>
      </c>
      <c r="L4" s="36" t="s">
        <v>171</v>
      </c>
      <c r="M4" s="36" t="s">
        <v>172</v>
      </c>
      <c r="N4" s="36" t="s">
        <v>173</v>
      </c>
      <c r="O4" s="40" t="s">
        <v>174</v>
      </c>
      <c r="P4" s="8"/>
      <c r="Q4" s="36" t="s">
        <v>175</v>
      </c>
      <c r="R4" s="36" t="s">
        <v>176</v>
      </c>
      <c r="S4" s="36" t="s">
        <v>177</v>
      </c>
      <c r="T4" s="38" t="s">
        <v>178</v>
      </c>
      <c r="U4" s="38" t="s">
        <v>179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180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181</v>
      </c>
      <c r="E6" s="10" t="s">
        <v>181</v>
      </c>
      <c r="F6" s="11" t="s">
        <v>182</v>
      </c>
      <c r="G6" s="10" t="s">
        <v>181</v>
      </c>
      <c r="H6" s="10" t="s">
        <v>181</v>
      </c>
      <c r="I6" s="10" t="s">
        <v>181</v>
      </c>
      <c r="J6" s="11" t="s">
        <v>182</v>
      </c>
      <c r="K6" s="10" t="s">
        <v>181</v>
      </c>
      <c r="L6" s="11" t="s">
        <v>182</v>
      </c>
      <c r="M6" s="10" t="s">
        <v>181</v>
      </c>
      <c r="N6" s="11" t="s">
        <v>182</v>
      </c>
      <c r="O6" s="10" t="s">
        <v>181</v>
      </c>
      <c r="P6" s="10" t="s">
        <v>181</v>
      </c>
      <c r="Q6" s="11" t="s">
        <v>182</v>
      </c>
      <c r="R6" s="45"/>
      <c r="S6" s="45"/>
      <c r="T6" s="45"/>
      <c r="U6" s="39"/>
    </row>
    <row r="7" spans="1:21" ht="13.5">
      <c r="A7" s="25" t="s">
        <v>1</v>
      </c>
      <c r="B7" s="25" t="s">
        <v>2</v>
      </c>
      <c r="C7" s="26" t="s">
        <v>3</v>
      </c>
      <c r="D7" s="12">
        <f aca="true" t="shared" si="0" ref="D7:D67">E7+I7</f>
        <v>163246</v>
      </c>
      <c r="E7" s="12">
        <f aca="true" t="shared" si="1" ref="E7:E67">G7+H7</f>
        <v>24421</v>
      </c>
      <c r="F7" s="13">
        <f aca="true" t="shared" si="2" ref="F7:F44">E7/D7*100</f>
        <v>14.959631476422086</v>
      </c>
      <c r="G7" s="14">
        <v>24421</v>
      </c>
      <c r="H7" s="14">
        <v>0</v>
      </c>
      <c r="I7" s="12">
        <f aca="true" t="shared" si="3" ref="I7:I67">K7+M7+O7</f>
        <v>138825</v>
      </c>
      <c r="J7" s="13">
        <f aca="true" t="shared" si="4" ref="J7:J44">I7/D7*100</f>
        <v>85.04036852357791</v>
      </c>
      <c r="K7" s="14">
        <v>31111</v>
      </c>
      <c r="L7" s="13">
        <f aca="true" t="shared" si="5" ref="L7:L44">K7/D7*100</f>
        <v>19.057741077882458</v>
      </c>
      <c r="M7" s="14">
        <v>0</v>
      </c>
      <c r="N7" s="13">
        <f aca="true" t="shared" si="6" ref="N7:N44">M7/D7*100</f>
        <v>0</v>
      </c>
      <c r="O7" s="14">
        <v>107714</v>
      </c>
      <c r="P7" s="14">
        <v>46780</v>
      </c>
      <c r="Q7" s="13">
        <f aca="true" t="shared" si="7" ref="Q7:Q67">O7/D7*100</f>
        <v>65.98262744569546</v>
      </c>
      <c r="R7" s="15" t="s">
        <v>183</v>
      </c>
      <c r="S7" s="15" t="s">
        <v>184</v>
      </c>
      <c r="T7" s="15" t="s">
        <v>184</v>
      </c>
      <c r="U7" s="15" t="s">
        <v>184</v>
      </c>
    </row>
    <row r="8" spans="1:21" ht="13.5">
      <c r="A8" s="25" t="s">
        <v>1</v>
      </c>
      <c r="B8" s="25" t="s">
        <v>4</v>
      </c>
      <c r="C8" s="26" t="s">
        <v>5</v>
      </c>
      <c r="D8" s="12">
        <f t="shared" si="0"/>
        <v>291105</v>
      </c>
      <c r="E8" s="12">
        <f t="shared" si="1"/>
        <v>39477</v>
      </c>
      <c r="F8" s="13">
        <f t="shared" si="2"/>
        <v>13.561086206008142</v>
      </c>
      <c r="G8" s="14">
        <v>39477</v>
      </c>
      <c r="H8" s="14">
        <v>0</v>
      </c>
      <c r="I8" s="12">
        <f t="shared" si="3"/>
        <v>251628</v>
      </c>
      <c r="J8" s="13">
        <f t="shared" si="4"/>
        <v>86.43891379399186</v>
      </c>
      <c r="K8" s="14">
        <v>115337</v>
      </c>
      <c r="L8" s="13">
        <f t="shared" si="5"/>
        <v>39.62041187887532</v>
      </c>
      <c r="M8" s="14">
        <v>821</v>
      </c>
      <c r="N8" s="13">
        <f t="shared" si="6"/>
        <v>0.28202882121571254</v>
      </c>
      <c r="O8" s="14">
        <v>135470</v>
      </c>
      <c r="P8" s="14">
        <v>58599</v>
      </c>
      <c r="Q8" s="13">
        <f t="shared" si="7"/>
        <v>46.536473093900824</v>
      </c>
      <c r="R8" s="15" t="s">
        <v>184</v>
      </c>
      <c r="S8" s="15" t="s">
        <v>183</v>
      </c>
      <c r="T8" s="15" t="s">
        <v>184</v>
      </c>
      <c r="U8" s="15" t="s">
        <v>184</v>
      </c>
    </row>
    <row r="9" spans="1:21" ht="13.5">
      <c r="A9" s="25" t="s">
        <v>1</v>
      </c>
      <c r="B9" s="25" t="s">
        <v>6</v>
      </c>
      <c r="C9" s="26" t="s">
        <v>7</v>
      </c>
      <c r="D9" s="12">
        <f t="shared" si="0"/>
        <v>100145</v>
      </c>
      <c r="E9" s="12">
        <f t="shared" si="1"/>
        <v>26317</v>
      </c>
      <c r="F9" s="13">
        <f t="shared" si="2"/>
        <v>26.278895601378</v>
      </c>
      <c r="G9" s="14">
        <v>26317</v>
      </c>
      <c r="H9" s="14">
        <v>0</v>
      </c>
      <c r="I9" s="12">
        <f t="shared" si="3"/>
        <v>73828</v>
      </c>
      <c r="J9" s="13">
        <f t="shared" si="4"/>
        <v>73.72110439862199</v>
      </c>
      <c r="K9" s="14">
        <v>2228</v>
      </c>
      <c r="L9" s="13">
        <f t="shared" si="5"/>
        <v>2.2247740775874982</v>
      </c>
      <c r="M9" s="14">
        <v>0</v>
      </c>
      <c r="N9" s="13">
        <f t="shared" si="6"/>
        <v>0</v>
      </c>
      <c r="O9" s="14">
        <v>71600</v>
      </c>
      <c r="P9" s="14">
        <v>14740</v>
      </c>
      <c r="Q9" s="13">
        <f t="shared" si="7"/>
        <v>71.49633032103449</v>
      </c>
      <c r="R9" s="15" t="s">
        <v>183</v>
      </c>
      <c r="S9" s="15" t="s">
        <v>184</v>
      </c>
      <c r="T9" s="15" t="s">
        <v>184</v>
      </c>
      <c r="U9" s="15" t="s">
        <v>184</v>
      </c>
    </row>
    <row r="10" spans="1:21" ht="13.5">
      <c r="A10" s="25" t="s">
        <v>1</v>
      </c>
      <c r="B10" s="25" t="s">
        <v>8</v>
      </c>
      <c r="C10" s="26" t="s">
        <v>9</v>
      </c>
      <c r="D10" s="12">
        <f t="shared" si="0"/>
        <v>123727</v>
      </c>
      <c r="E10" s="12">
        <f t="shared" si="1"/>
        <v>40878</v>
      </c>
      <c r="F10" s="13">
        <f t="shared" si="2"/>
        <v>33.038867829980525</v>
      </c>
      <c r="G10" s="14">
        <v>40878</v>
      </c>
      <c r="H10" s="14">
        <v>0</v>
      </c>
      <c r="I10" s="12">
        <f t="shared" si="3"/>
        <v>82849</v>
      </c>
      <c r="J10" s="13">
        <f t="shared" si="4"/>
        <v>66.96113217001948</v>
      </c>
      <c r="K10" s="14">
        <v>7800</v>
      </c>
      <c r="L10" s="13">
        <f t="shared" si="5"/>
        <v>6.304201993097706</v>
      </c>
      <c r="M10" s="14">
        <v>0</v>
      </c>
      <c r="N10" s="13">
        <f t="shared" si="6"/>
        <v>0</v>
      </c>
      <c r="O10" s="14">
        <v>75049</v>
      </c>
      <c r="P10" s="14">
        <v>21799</v>
      </c>
      <c r="Q10" s="13">
        <f t="shared" si="7"/>
        <v>60.656930176921776</v>
      </c>
      <c r="R10" s="15" t="s">
        <v>183</v>
      </c>
      <c r="S10" s="15" t="s">
        <v>184</v>
      </c>
      <c r="T10" s="15" t="s">
        <v>184</v>
      </c>
      <c r="U10" s="15" t="s">
        <v>184</v>
      </c>
    </row>
    <row r="11" spans="1:21" ht="13.5">
      <c r="A11" s="25" t="s">
        <v>1</v>
      </c>
      <c r="B11" s="25" t="s">
        <v>10</v>
      </c>
      <c r="C11" s="26" t="s">
        <v>11</v>
      </c>
      <c r="D11" s="12">
        <f t="shared" si="0"/>
        <v>108378</v>
      </c>
      <c r="E11" s="12">
        <f t="shared" si="1"/>
        <v>13989</v>
      </c>
      <c r="F11" s="13">
        <f t="shared" si="2"/>
        <v>12.907601173669933</v>
      </c>
      <c r="G11" s="14">
        <v>13989</v>
      </c>
      <c r="H11" s="14">
        <v>0</v>
      </c>
      <c r="I11" s="12">
        <f t="shared" si="3"/>
        <v>94389</v>
      </c>
      <c r="J11" s="13">
        <f t="shared" si="4"/>
        <v>87.09239882633007</v>
      </c>
      <c r="K11" s="14">
        <v>52976</v>
      </c>
      <c r="L11" s="13">
        <f t="shared" si="5"/>
        <v>48.88076915979258</v>
      </c>
      <c r="M11" s="14">
        <v>0</v>
      </c>
      <c r="N11" s="13">
        <f t="shared" si="6"/>
        <v>0</v>
      </c>
      <c r="O11" s="14">
        <v>41413</v>
      </c>
      <c r="P11" s="14">
        <v>0</v>
      </c>
      <c r="Q11" s="13">
        <f t="shared" si="7"/>
        <v>38.21162966653749</v>
      </c>
      <c r="R11" s="15" t="s">
        <v>183</v>
      </c>
      <c r="S11" s="15" t="s">
        <v>184</v>
      </c>
      <c r="T11" s="15" t="s">
        <v>184</v>
      </c>
      <c r="U11" s="15" t="s">
        <v>184</v>
      </c>
    </row>
    <row r="12" spans="1:21" ht="13.5">
      <c r="A12" s="25" t="s">
        <v>1</v>
      </c>
      <c r="B12" s="25" t="s">
        <v>12</v>
      </c>
      <c r="C12" s="26" t="s">
        <v>13</v>
      </c>
      <c r="D12" s="12">
        <f t="shared" si="0"/>
        <v>61493</v>
      </c>
      <c r="E12" s="12">
        <f t="shared" si="1"/>
        <v>29160</v>
      </c>
      <c r="F12" s="13">
        <f t="shared" si="2"/>
        <v>47.42003154830631</v>
      </c>
      <c r="G12" s="14">
        <v>29160</v>
      </c>
      <c r="H12" s="14">
        <v>0</v>
      </c>
      <c r="I12" s="12">
        <f t="shared" si="3"/>
        <v>32333</v>
      </c>
      <c r="J12" s="13">
        <f t="shared" si="4"/>
        <v>52.579968451693695</v>
      </c>
      <c r="K12" s="14">
        <v>960</v>
      </c>
      <c r="L12" s="13">
        <f t="shared" si="5"/>
        <v>1.561153302001854</v>
      </c>
      <c r="M12" s="14">
        <v>334</v>
      </c>
      <c r="N12" s="13">
        <f t="shared" si="6"/>
        <v>0.5431512529881449</v>
      </c>
      <c r="O12" s="14">
        <v>31039</v>
      </c>
      <c r="P12" s="14">
        <v>14360</v>
      </c>
      <c r="Q12" s="13">
        <f t="shared" si="7"/>
        <v>50.47566389670369</v>
      </c>
      <c r="R12" s="15" t="s">
        <v>183</v>
      </c>
      <c r="S12" s="15" t="s">
        <v>184</v>
      </c>
      <c r="T12" s="15" t="s">
        <v>184</v>
      </c>
      <c r="U12" s="15" t="s">
        <v>184</v>
      </c>
    </row>
    <row r="13" spans="1:21" ht="13.5">
      <c r="A13" s="25" t="s">
        <v>1</v>
      </c>
      <c r="B13" s="25" t="s">
        <v>14</v>
      </c>
      <c r="C13" s="26" t="s">
        <v>15</v>
      </c>
      <c r="D13" s="12">
        <f t="shared" si="0"/>
        <v>186151</v>
      </c>
      <c r="E13" s="12">
        <f t="shared" si="1"/>
        <v>39005</v>
      </c>
      <c r="F13" s="13">
        <f t="shared" si="2"/>
        <v>20.95341953575323</v>
      </c>
      <c r="G13" s="14">
        <v>38662</v>
      </c>
      <c r="H13" s="14">
        <v>343</v>
      </c>
      <c r="I13" s="12">
        <f t="shared" si="3"/>
        <v>147146</v>
      </c>
      <c r="J13" s="13">
        <f t="shared" si="4"/>
        <v>79.04658046424676</v>
      </c>
      <c r="K13" s="14">
        <v>30431</v>
      </c>
      <c r="L13" s="13">
        <f t="shared" si="5"/>
        <v>16.347481345789173</v>
      </c>
      <c r="M13" s="14">
        <v>0</v>
      </c>
      <c r="N13" s="13">
        <f t="shared" si="6"/>
        <v>0</v>
      </c>
      <c r="O13" s="14">
        <v>116715</v>
      </c>
      <c r="P13" s="14">
        <v>64489</v>
      </c>
      <c r="Q13" s="13">
        <f t="shared" si="7"/>
        <v>62.69909911845759</v>
      </c>
      <c r="R13" s="15" t="s">
        <v>183</v>
      </c>
      <c r="S13" s="15" t="s">
        <v>184</v>
      </c>
      <c r="T13" s="15" t="s">
        <v>184</v>
      </c>
      <c r="U13" s="15" t="s">
        <v>184</v>
      </c>
    </row>
    <row r="14" spans="1:21" ht="13.5">
      <c r="A14" s="25" t="s">
        <v>1</v>
      </c>
      <c r="B14" s="25" t="s">
        <v>16</v>
      </c>
      <c r="C14" s="26" t="s">
        <v>17</v>
      </c>
      <c r="D14" s="12">
        <f t="shared" si="0"/>
        <v>83291</v>
      </c>
      <c r="E14" s="12">
        <f t="shared" si="1"/>
        <v>10238</v>
      </c>
      <c r="F14" s="13">
        <f t="shared" si="2"/>
        <v>12.291844256882497</v>
      </c>
      <c r="G14" s="14">
        <v>9982</v>
      </c>
      <c r="H14" s="14">
        <v>256</v>
      </c>
      <c r="I14" s="12">
        <f t="shared" si="3"/>
        <v>73053</v>
      </c>
      <c r="J14" s="13">
        <f t="shared" si="4"/>
        <v>87.7081557431175</v>
      </c>
      <c r="K14" s="14">
        <v>0</v>
      </c>
      <c r="L14" s="13">
        <f t="shared" si="5"/>
        <v>0</v>
      </c>
      <c r="M14" s="14">
        <v>57</v>
      </c>
      <c r="N14" s="13">
        <f t="shared" si="6"/>
        <v>0.06843476486054915</v>
      </c>
      <c r="O14" s="14">
        <v>72996</v>
      </c>
      <c r="P14" s="14">
        <v>64151</v>
      </c>
      <c r="Q14" s="13">
        <f t="shared" si="7"/>
        <v>87.63972097825695</v>
      </c>
      <c r="R14" s="15" t="s">
        <v>183</v>
      </c>
      <c r="S14" s="15" t="s">
        <v>184</v>
      </c>
      <c r="T14" s="15" t="s">
        <v>184</v>
      </c>
      <c r="U14" s="15" t="s">
        <v>184</v>
      </c>
    </row>
    <row r="15" spans="1:21" ht="13.5">
      <c r="A15" s="25" t="s">
        <v>1</v>
      </c>
      <c r="B15" s="25" t="s">
        <v>18</v>
      </c>
      <c r="C15" s="26" t="s">
        <v>19</v>
      </c>
      <c r="D15" s="12">
        <f t="shared" si="0"/>
        <v>23683</v>
      </c>
      <c r="E15" s="12">
        <f t="shared" si="1"/>
        <v>7240</v>
      </c>
      <c r="F15" s="13">
        <f t="shared" si="2"/>
        <v>30.570451378626018</v>
      </c>
      <c r="G15" s="14">
        <v>7240</v>
      </c>
      <c r="H15" s="14">
        <v>0</v>
      </c>
      <c r="I15" s="12">
        <f t="shared" si="3"/>
        <v>16443</v>
      </c>
      <c r="J15" s="13">
        <f t="shared" si="4"/>
        <v>69.42954862137398</v>
      </c>
      <c r="K15" s="14">
        <v>0</v>
      </c>
      <c r="L15" s="13">
        <f t="shared" si="5"/>
        <v>0</v>
      </c>
      <c r="M15" s="14">
        <v>0</v>
      </c>
      <c r="N15" s="13">
        <f t="shared" si="6"/>
        <v>0</v>
      </c>
      <c r="O15" s="14">
        <v>16443</v>
      </c>
      <c r="P15" s="14">
        <v>2155</v>
      </c>
      <c r="Q15" s="13">
        <f t="shared" si="7"/>
        <v>69.42954862137398</v>
      </c>
      <c r="R15" s="15" t="s">
        <v>183</v>
      </c>
      <c r="S15" s="15" t="s">
        <v>184</v>
      </c>
      <c r="T15" s="15" t="s">
        <v>184</v>
      </c>
      <c r="U15" s="15" t="s">
        <v>184</v>
      </c>
    </row>
    <row r="16" spans="1:21" ht="13.5">
      <c r="A16" s="25" t="s">
        <v>1</v>
      </c>
      <c r="B16" s="25" t="s">
        <v>20</v>
      </c>
      <c r="C16" s="26" t="s">
        <v>21</v>
      </c>
      <c r="D16" s="12">
        <f t="shared" si="0"/>
        <v>39334</v>
      </c>
      <c r="E16" s="12">
        <f t="shared" si="1"/>
        <v>9858</v>
      </c>
      <c r="F16" s="13">
        <f t="shared" si="2"/>
        <v>25.06228707988</v>
      </c>
      <c r="G16" s="14">
        <v>9858</v>
      </c>
      <c r="H16" s="14">
        <v>0</v>
      </c>
      <c r="I16" s="12">
        <f t="shared" si="3"/>
        <v>29476</v>
      </c>
      <c r="J16" s="13">
        <f t="shared" si="4"/>
        <v>74.93771292012</v>
      </c>
      <c r="K16" s="14">
        <v>0</v>
      </c>
      <c r="L16" s="13">
        <f t="shared" si="5"/>
        <v>0</v>
      </c>
      <c r="M16" s="14">
        <v>0</v>
      </c>
      <c r="N16" s="13">
        <f t="shared" si="6"/>
        <v>0</v>
      </c>
      <c r="O16" s="14">
        <v>29476</v>
      </c>
      <c r="P16" s="14">
        <v>8407</v>
      </c>
      <c r="Q16" s="13">
        <f t="shared" si="7"/>
        <v>74.93771292012</v>
      </c>
      <c r="R16" s="15" t="s">
        <v>183</v>
      </c>
      <c r="S16" s="15" t="s">
        <v>184</v>
      </c>
      <c r="T16" s="15" t="s">
        <v>184</v>
      </c>
      <c r="U16" s="15" t="s">
        <v>184</v>
      </c>
    </row>
    <row r="17" spans="1:21" ht="13.5">
      <c r="A17" s="25" t="s">
        <v>1</v>
      </c>
      <c r="B17" s="25" t="s">
        <v>22</v>
      </c>
      <c r="C17" s="26" t="s">
        <v>23</v>
      </c>
      <c r="D17" s="12">
        <f t="shared" si="0"/>
        <v>24945</v>
      </c>
      <c r="E17" s="12">
        <f t="shared" si="1"/>
        <v>6344</v>
      </c>
      <c r="F17" s="13">
        <f t="shared" si="2"/>
        <v>25.431950290639406</v>
      </c>
      <c r="G17" s="14">
        <v>6344</v>
      </c>
      <c r="H17" s="14">
        <v>0</v>
      </c>
      <c r="I17" s="12">
        <f t="shared" si="3"/>
        <v>18601</v>
      </c>
      <c r="J17" s="13">
        <f t="shared" si="4"/>
        <v>74.5680497093606</v>
      </c>
      <c r="K17" s="14">
        <v>1650</v>
      </c>
      <c r="L17" s="13">
        <f t="shared" si="5"/>
        <v>6.61455201443175</v>
      </c>
      <c r="M17" s="14">
        <v>0</v>
      </c>
      <c r="N17" s="13">
        <f t="shared" si="6"/>
        <v>0</v>
      </c>
      <c r="O17" s="14">
        <v>16951</v>
      </c>
      <c r="P17" s="14">
        <v>2786</v>
      </c>
      <c r="Q17" s="13">
        <f t="shared" si="7"/>
        <v>67.95349769492884</v>
      </c>
      <c r="R17" s="15" t="s">
        <v>183</v>
      </c>
      <c r="S17" s="15" t="s">
        <v>184</v>
      </c>
      <c r="T17" s="15" t="s">
        <v>184</v>
      </c>
      <c r="U17" s="15" t="s">
        <v>184</v>
      </c>
    </row>
    <row r="18" spans="1:21" ht="13.5">
      <c r="A18" s="25" t="s">
        <v>1</v>
      </c>
      <c r="B18" s="25" t="s">
        <v>24</v>
      </c>
      <c r="C18" s="26" t="s">
        <v>25</v>
      </c>
      <c r="D18" s="12">
        <f t="shared" si="0"/>
        <v>20898</v>
      </c>
      <c r="E18" s="12">
        <f t="shared" si="1"/>
        <v>11118</v>
      </c>
      <c r="F18" s="13">
        <f t="shared" si="2"/>
        <v>53.20126327878266</v>
      </c>
      <c r="G18" s="14">
        <v>11118</v>
      </c>
      <c r="H18" s="14">
        <v>0</v>
      </c>
      <c r="I18" s="12">
        <f t="shared" si="3"/>
        <v>9780</v>
      </c>
      <c r="J18" s="13">
        <f t="shared" si="4"/>
        <v>46.798736721217345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9780</v>
      </c>
      <c r="P18" s="14">
        <v>2164</v>
      </c>
      <c r="Q18" s="13">
        <f t="shared" si="7"/>
        <v>46.798736721217345</v>
      </c>
      <c r="R18" s="15" t="s">
        <v>183</v>
      </c>
      <c r="S18" s="15" t="s">
        <v>184</v>
      </c>
      <c r="T18" s="15" t="s">
        <v>184</v>
      </c>
      <c r="U18" s="15" t="s">
        <v>184</v>
      </c>
    </row>
    <row r="19" spans="1:21" ht="13.5">
      <c r="A19" s="25" t="s">
        <v>1</v>
      </c>
      <c r="B19" s="25" t="s">
        <v>26</v>
      </c>
      <c r="C19" s="26" t="s">
        <v>27</v>
      </c>
      <c r="D19" s="12">
        <f t="shared" si="0"/>
        <v>41063</v>
      </c>
      <c r="E19" s="12">
        <f t="shared" si="1"/>
        <v>9270</v>
      </c>
      <c r="F19" s="13">
        <f t="shared" si="2"/>
        <v>22.575067579085793</v>
      </c>
      <c r="G19" s="14">
        <v>9270</v>
      </c>
      <c r="H19" s="14">
        <v>0</v>
      </c>
      <c r="I19" s="12">
        <f t="shared" si="3"/>
        <v>31793</v>
      </c>
      <c r="J19" s="13">
        <f t="shared" si="4"/>
        <v>77.4249324209142</v>
      </c>
      <c r="K19" s="14">
        <v>9332</v>
      </c>
      <c r="L19" s="13">
        <f t="shared" si="5"/>
        <v>22.726055086087232</v>
      </c>
      <c r="M19" s="14">
        <v>0</v>
      </c>
      <c r="N19" s="13">
        <f t="shared" si="6"/>
        <v>0</v>
      </c>
      <c r="O19" s="14">
        <v>22461</v>
      </c>
      <c r="P19" s="14">
        <v>10153</v>
      </c>
      <c r="Q19" s="13">
        <f t="shared" si="7"/>
        <v>54.69887733482698</v>
      </c>
      <c r="R19" s="15" t="s">
        <v>183</v>
      </c>
      <c r="S19" s="15" t="s">
        <v>184</v>
      </c>
      <c r="T19" s="15" t="s">
        <v>184</v>
      </c>
      <c r="U19" s="15" t="s">
        <v>184</v>
      </c>
    </row>
    <row r="20" spans="1:21" ht="13.5">
      <c r="A20" s="25" t="s">
        <v>1</v>
      </c>
      <c r="B20" s="25" t="s">
        <v>28</v>
      </c>
      <c r="C20" s="26" t="s">
        <v>29</v>
      </c>
      <c r="D20" s="12">
        <f t="shared" si="0"/>
        <v>10810</v>
      </c>
      <c r="E20" s="12">
        <f t="shared" si="1"/>
        <v>4377</v>
      </c>
      <c r="F20" s="13">
        <f t="shared" si="2"/>
        <v>40.49028677150786</v>
      </c>
      <c r="G20" s="14">
        <v>4377</v>
      </c>
      <c r="H20" s="14">
        <v>0</v>
      </c>
      <c r="I20" s="12">
        <f t="shared" si="3"/>
        <v>6433</v>
      </c>
      <c r="J20" s="13">
        <f t="shared" si="4"/>
        <v>59.50971322849213</v>
      </c>
      <c r="K20" s="14">
        <v>2704</v>
      </c>
      <c r="L20" s="13">
        <f t="shared" si="5"/>
        <v>25.013876040703053</v>
      </c>
      <c r="M20" s="14">
        <v>0</v>
      </c>
      <c r="N20" s="13">
        <f t="shared" si="6"/>
        <v>0</v>
      </c>
      <c r="O20" s="14">
        <v>3729</v>
      </c>
      <c r="P20" s="14">
        <v>74</v>
      </c>
      <c r="Q20" s="13">
        <f t="shared" si="7"/>
        <v>34.495837187789085</v>
      </c>
      <c r="R20" s="15" t="s">
        <v>183</v>
      </c>
      <c r="S20" s="15" t="s">
        <v>184</v>
      </c>
      <c r="T20" s="15" t="s">
        <v>184</v>
      </c>
      <c r="U20" s="15" t="s">
        <v>184</v>
      </c>
    </row>
    <row r="21" spans="1:21" ht="13.5">
      <c r="A21" s="25" t="s">
        <v>1</v>
      </c>
      <c r="B21" s="25" t="s">
        <v>30</v>
      </c>
      <c r="C21" s="26" t="s">
        <v>31</v>
      </c>
      <c r="D21" s="12">
        <f t="shared" si="0"/>
        <v>15668</v>
      </c>
      <c r="E21" s="12">
        <f t="shared" si="1"/>
        <v>3570</v>
      </c>
      <c r="F21" s="13">
        <f t="shared" si="2"/>
        <v>22.785294868521827</v>
      </c>
      <c r="G21" s="14">
        <v>3570</v>
      </c>
      <c r="H21" s="14">
        <v>0</v>
      </c>
      <c r="I21" s="12">
        <f t="shared" si="3"/>
        <v>12098</v>
      </c>
      <c r="J21" s="13">
        <f t="shared" si="4"/>
        <v>77.21470513147817</v>
      </c>
      <c r="K21" s="14">
        <v>2229</v>
      </c>
      <c r="L21" s="13">
        <f t="shared" si="5"/>
        <v>14.226448812866991</v>
      </c>
      <c r="M21" s="14">
        <v>2231</v>
      </c>
      <c r="N21" s="13">
        <f t="shared" si="6"/>
        <v>14.239213683941793</v>
      </c>
      <c r="O21" s="14">
        <v>7638</v>
      </c>
      <c r="P21" s="14">
        <v>1543</v>
      </c>
      <c r="Q21" s="13">
        <f t="shared" si="7"/>
        <v>48.74904263466939</v>
      </c>
      <c r="R21" s="15" t="s">
        <v>183</v>
      </c>
      <c r="S21" s="15" t="s">
        <v>184</v>
      </c>
      <c r="T21" s="15" t="s">
        <v>184</v>
      </c>
      <c r="U21" s="15" t="s">
        <v>184</v>
      </c>
    </row>
    <row r="22" spans="1:21" ht="13.5">
      <c r="A22" s="25" t="s">
        <v>1</v>
      </c>
      <c r="B22" s="25" t="s">
        <v>32</v>
      </c>
      <c r="C22" s="26" t="s">
        <v>33</v>
      </c>
      <c r="D22" s="12">
        <f t="shared" si="0"/>
        <v>7172</v>
      </c>
      <c r="E22" s="12">
        <f t="shared" si="1"/>
        <v>96</v>
      </c>
      <c r="F22" s="13">
        <f t="shared" si="2"/>
        <v>1.3385387618516453</v>
      </c>
      <c r="G22" s="14">
        <v>96</v>
      </c>
      <c r="H22" s="14">
        <v>0</v>
      </c>
      <c r="I22" s="12">
        <f t="shared" si="3"/>
        <v>7076</v>
      </c>
      <c r="J22" s="13">
        <f t="shared" si="4"/>
        <v>98.66146123814835</v>
      </c>
      <c r="K22" s="14">
        <v>4209</v>
      </c>
      <c r="L22" s="13">
        <f t="shared" si="5"/>
        <v>58.68655883993308</v>
      </c>
      <c r="M22" s="14">
        <v>0</v>
      </c>
      <c r="N22" s="13">
        <f t="shared" si="6"/>
        <v>0</v>
      </c>
      <c r="O22" s="14">
        <v>2867</v>
      </c>
      <c r="P22" s="14">
        <v>2375</v>
      </c>
      <c r="Q22" s="13">
        <f t="shared" si="7"/>
        <v>39.974902398215285</v>
      </c>
      <c r="R22" s="15" t="s">
        <v>183</v>
      </c>
      <c r="S22" s="15" t="s">
        <v>184</v>
      </c>
      <c r="T22" s="15" t="s">
        <v>184</v>
      </c>
      <c r="U22" s="15" t="s">
        <v>184</v>
      </c>
    </row>
    <row r="23" spans="1:21" ht="13.5">
      <c r="A23" s="25" t="s">
        <v>1</v>
      </c>
      <c r="B23" s="25" t="s">
        <v>34</v>
      </c>
      <c r="C23" s="26" t="s">
        <v>35</v>
      </c>
      <c r="D23" s="12">
        <f t="shared" si="0"/>
        <v>14443</v>
      </c>
      <c r="E23" s="12">
        <f t="shared" si="1"/>
        <v>5643</v>
      </c>
      <c r="F23" s="13">
        <f t="shared" si="2"/>
        <v>39.07083015993907</v>
      </c>
      <c r="G23" s="14">
        <v>5643</v>
      </c>
      <c r="H23" s="14">
        <v>0</v>
      </c>
      <c r="I23" s="12">
        <f t="shared" si="3"/>
        <v>8800</v>
      </c>
      <c r="J23" s="13">
        <f t="shared" si="4"/>
        <v>60.92916984006093</v>
      </c>
      <c r="K23" s="14">
        <v>3000</v>
      </c>
      <c r="L23" s="13">
        <f t="shared" si="5"/>
        <v>20.771307900020773</v>
      </c>
      <c r="M23" s="14">
        <v>0</v>
      </c>
      <c r="N23" s="13">
        <f t="shared" si="6"/>
        <v>0</v>
      </c>
      <c r="O23" s="14">
        <v>5800</v>
      </c>
      <c r="P23" s="14">
        <v>2000</v>
      </c>
      <c r="Q23" s="13">
        <f t="shared" si="7"/>
        <v>40.157861940040156</v>
      </c>
      <c r="R23" s="15" t="s">
        <v>183</v>
      </c>
      <c r="S23" s="15" t="s">
        <v>184</v>
      </c>
      <c r="T23" s="15" t="s">
        <v>184</v>
      </c>
      <c r="U23" s="15" t="s">
        <v>184</v>
      </c>
    </row>
    <row r="24" spans="1:21" ht="13.5">
      <c r="A24" s="25" t="s">
        <v>1</v>
      </c>
      <c r="B24" s="25" t="s">
        <v>36</v>
      </c>
      <c r="C24" s="26" t="s">
        <v>37</v>
      </c>
      <c r="D24" s="12">
        <f t="shared" si="0"/>
        <v>8687</v>
      </c>
      <c r="E24" s="12">
        <f t="shared" si="1"/>
        <v>1969</v>
      </c>
      <c r="F24" s="13">
        <f t="shared" si="2"/>
        <v>22.666052722458847</v>
      </c>
      <c r="G24" s="14">
        <v>1969</v>
      </c>
      <c r="H24" s="14">
        <v>0</v>
      </c>
      <c r="I24" s="12">
        <f t="shared" si="3"/>
        <v>6718</v>
      </c>
      <c r="J24" s="13">
        <f t="shared" si="4"/>
        <v>77.33394727754114</v>
      </c>
      <c r="K24" s="14">
        <v>3369</v>
      </c>
      <c r="L24" s="13">
        <f t="shared" si="5"/>
        <v>38.78208817773685</v>
      </c>
      <c r="M24" s="14">
        <v>0</v>
      </c>
      <c r="N24" s="13">
        <f t="shared" si="6"/>
        <v>0</v>
      </c>
      <c r="O24" s="14">
        <v>3349</v>
      </c>
      <c r="P24" s="14">
        <v>256</v>
      </c>
      <c r="Q24" s="13">
        <f t="shared" si="7"/>
        <v>38.551859099804304</v>
      </c>
      <c r="R24" s="15" t="s">
        <v>183</v>
      </c>
      <c r="S24" s="15" t="s">
        <v>184</v>
      </c>
      <c r="T24" s="15" t="s">
        <v>184</v>
      </c>
      <c r="U24" s="15" t="s">
        <v>184</v>
      </c>
    </row>
    <row r="25" spans="1:21" ht="13.5">
      <c r="A25" s="25" t="s">
        <v>1</v>
      </c>
      <c r="B25" s="25" t="s">
        <v>38</v>
      </c>
      <c r="C25" s="26" t="s">
        <v>39</v>
      </c>
      <c r="D25" s="12">
        <f t="shared" si="0"/>
        <v>15186</v>
      </c>
      <c r="E25" s="12">
        <f t="shared" si="1"/>
        <v>4850</v>
      </c>
      <c r="F25" s="13">
        <f t="shared" si="2"/>
        <v>31.937310680890295</v>
      </c>
      <c r="G25" s="14">
        <v>4850</v>
      </c>
      <c r="H25" s="14">
        <v>0</v>
      </c>
      <c r="I25" s="12">
        <f t="shared" si="3"/>
        <v>10336</v>
      </c>
      <c r="J25" s="13">
        <f t="shared" si="4"/>
        <v>68.06268931910971</v>
      </c>
      <c r="K25" s="14">
        <v>7790</v>
      </c>
      <c r="L25" s="13">
        <f t="shared" si="5"/>
        <v>51.29724746477018</v>
      </c>
      <c r="M25" s="14">
        <v>0</v>
      </c>
      <c r="N25" s="13">
        <f t="shared" si="6"/>
        <v>0</v>
      </c>
      <c r="O25" s="14">
        <v>2546</v>
      </c>
      <c r="P25" s="14">
        <v>1166</v>
      </c>
      <c r="Q25" s="13">
        <f t="shared" si="7"/>
        <v>16.765441854339524</v>
      </c>
      <c r="R25" s="15" t="s">
        <v>183</v>
      </c>
      <c r="S25" s="15" t="s">
        <v>184</v>
      </c>
      <c r="T25" s="15" t="s">
        <v>184</v>
      </c>
      <c r="U25" s="15" t="s">
        <v>184</v>
      </c>
    </row>
    <row r="26" spans="1:21" ht="13.5">
      <c r="A26" s="25" t="s">
        <v>1</v>
      </c>
      <c r="B26" s="25" t="s">
        <v>40</v>
      </c>
      <c r="C26" s="26" t="s">
        <v>41</v>
      </c>
      <c r="D26" s="12">
        <f t="shared" si="0"/>
        <v>26305</v>
      </c>
      <c r="E26" s="12">
        <f t="shared" si="1"/>
        <v>1919</v>
      </c>
      <c r="F26" s="13">
        <f t="shared" si="2"/>
        <v>7.295191028321611</v>
      </c>
      <c r="G26" s="14">
        <v>1919</v>
      </c>
      <c r="H26" s="14">
        <v>0</v>
      </c>
      <c r="I26" s="12">
        <f t="shared" si="3"/>
        <v>24386</v>
      </c>
      <c r="J26" s="13">
        <f t="shared" si="4"/>
        <v>92.70480897167839</v>
      </c>
      <c r="K26" s="14">
        <v>22030</v>
      </c>
      <c r="L26" s="13">
        <f t="shared" si="5"/>
        <v>83.74833681809541</v>
      </c>
      <c r="M26" s="14">
        <v>0</v>
      </c>
      <c r="N26" s="13">
        <f t="shared" si="6"/>
        <v>0</v>
      </c>
      <c r="O26" s="14">
        <v>2356</v>
      </c>
      <c r="P26" s="14">
        <v>419</v>
      </c>
      <c r="Q26" s="13">
        <f t="shared" si="7"/>
        <v>8.956472153582968</v>
      </c>
      <c r="R26" s="15" t="s">
        <v>183</v>
      </c>
      <c r="S26" s="15" t="s">
        <v>184</v>
      </c>
      <c r="T26" s="15" t="s">
        <v>184</v>
      </c>
      <c r="U26" s="15" t="s">
        <v>184</v>
      </c>
    </row>
    <row r="27" spans="1:21" ht="13.5">
      <c r="A27" s="25" t="s">
        <v>1</v>
      </c>
      <c r="B27" s="25" t="s">
        <v>42</v>
      </c>
      <c r="C27" s="26" t="s">
        <v>187</v>
      </c>
      <c r="D27" s="12">
        <f t="shared" si="0"/>
        <v>7314</v>
      </c>
      <c r="E27" s="12">
        <f t="shared" si="1"/>
        <v>3514</v>
      </c>
      <c r="F27" s="13">
        <f t="shared" si="2"/>
        <v>48.04484550177741</v>
      </c>
      <c r="G27" s="14">
        <v>3408</v>
      </c>
      <c r="H27" s="14">
        <v>106</v>
      </c>
      <c r="I27" s="12">
        <f t="shared" si="3"/>
        <v>3800</v>
      </c>
      <c r="J27" s="13">
        <f t="shared" si="4"/>
        <v>51.95515449822259</v>
      </c>
      <c r="K27" s="14">
        <v>1904</v>
      </c>
      <c r="L27" s="13">
        <f t="shared" si="5"/>
        <v>26.03226688542521</v>
      </c>
      <c r="M27" s="14">
        <v>0</v>
      </c>
      <c r="N27" s="13">
        <f t="shared" si="6"/>
        <v>0</v>
      </c>
      <c r="O27" s="14">
        <v>1896</v>
      </c>
      <c r="P27" s="14">
        <v>128</v>
      </c>
      <c r="Q27" s="13">
        <f t="shared" si="7"/>
        <v>25.922887612797375</v>
      </c>
      <c r="R27" s="15" t="s">
        <v>183</v>
      </c>
      <c r="S27" s="15" t="s">
        <v>184</v>
      </c>
      <c r="T27" s="15" t="s">
        <v>184</v>
      </c>
      <c r="U27" s="15" t="s">
        <v>184</v>
      </c>
    </row>
    <row r="28" spans="1:21" ht="13.5">
      <c r="A28" s="25" t="s">
        <v>1</v>
      </c>
      <c r="B28" s="25" t="s">
        <v>43</v>
      </c>
      <c r="C28" s="26" t="s">
        <v>44</v>
      </c>
      <c r="D28" s="12">
        <f t="shared" si="0"/>
        <v>37972</v>
      </c>
      <c r="E28" s="12">
        <f t="shared" si="1"/>
        <v>11600</v>
      </c>
      <c r="F28" s="13">
        <f t="shared" si="2"/>
        <v>30.548825450331822</v>
      </c>
      <c r="G28" s="14">
        <v>11600</v>
      </c>
      <c r="H28" s="14">
        <v>0</v>
      </c>
      <c r="I28" s="12">
        <f t="shared" si="3"/>
        <v>26372</v>
      </c>
      <c r="J28" s="13">
        <f t="shared" si="4"/>
        <v>69.45117454966818</v>
      </c>
      <c r="K28" s="14">
        <v>1309</v>
      </c>
      <c r="L28" s="13">
        <f t="shared" si="5"/>
        <v>3.447276940903824</v>
      </c>
      <c r="M28" s="14">
        <v>0</v>
      </c>
      <c r="N28" s="13">
        <f t="shared" si="6"/>
        <v>0</v>
      </c>
      <c r="O28" s="14">
        <v>25063</v>
      </c>
      <c r="P28" s="14">
        <v>11356</v>
      </c>
      <c r="Q28" s="13">
        <f t="shared" si="7"/>
        <v>66.00389760876435</v>
      </c>
      <c r="R28" s="15" t="s">
        <v>183</v>
      </c>
      <c r="S28" s="15" t="s">
        <v>184</v>
      </c>
      <c r="T28" s="15" t="s">
        <v>184</v>
      </c>
      <c r="U28" s="15" t="s">
        <v>184</v>
      </c>
    </row>
    <row r="29" spans="1:21" ht="13.5">
      <c r="A29" s="25" t="s">
        <v>1</v>
      </c>
      <c r="B29" s="25" t="s">
        <v>45</v>
      </c>
      <c r="C29" s="26" t="s">
        <v>46</v>
      </c>
      <c r="D29" s="12">
        <f t="shared" si="0"/>
        <v>10997</v>
      </c>
      <c r="E29" s="12">
        <f t="shared" si="1"/>
        <v>2865</v>
      </c>
      <c r="F29" s="13">
        <f t="shared" si="2"/>
        <v>26.052559789033374</v>
      </c>
      <c r="G29" s="14">
        <v>2865</v>
      </c>
      <c r="H29" s="14">
        <v>0</v>
      </c>
      <c r="I29" s="12">
        <f t="shared" si="3"/>
        <v>8132</v>
      </c>
      <c r="J29" s="13">
        <f t="shared" si="4"/>
        <v>73.94744021096663</v>
      </c>
      <c r="K29" s="14">
        <v>4218</v>
      </c>
      <c r="L29" s="13">
        <f t="shared" si="5"/>
        <v>38.35591524961353</v>
      </c>
      <c r="M29" s="14">
        <v>0</v>
      </c>
      <c r="N29" s="13">
        <f t="shared" si="6"/>
        <v>0</v>
      </c>
      <c r="O29" s="14">
        <v>3914</v>
      </c>
      <c r="P29" s="14">
        <v>448</v>
      </c>
      <c r="Q29" s="13">
        <f t="shared" si="7"/>
        <v>35.591524961353095</v>
      </c>
      <c r="R29" s="15" t="s">
        <v>183</v>
      </c>
      <c r="S29" s="15" t="s">
        <v>184</v>
      </c>
      <c r="T29" s="15" t="s">
        <v>184</v>
      </c>
      <c r="U29" s="15" t="s">
        <v>184</v>
      </c>
    </row>
    <row r="30" spans="1:21" ht="13.5">
      <c r="A30" s="25" t="s">
        <v>1</v>
      </c>
      <c r="B30" s="25" t="s">
        <v>47</v>
      </c>
      <c r="C30" s="26" t="s">
        <v>185</v>
      </c>
      <c r="D30" s="12">
        <f t="shared" si="0"/>
        <v>6716</v>
      </c>
      <c r="E30" s="12">
        <f t="shared" si="1"/>
        <v>432</v>
      </c>
      <c r="F30" s="13">
        <f t="shared" si="2"/>
        <v>6.4324002382370455</v>
      </c>
      <c r="G30" s="14">
        <v>432</v>
      </c>
      <c r="H30" s="14">
        <v>0</v>
      </c>
      <c r="I30" s="12">
        <f t="shared" si="3"/>
        <v>6284</v>
      </c>
      <c r="J30" s="13">
        <f t="shared" si="4"/>
        <v>93.56759976176295</v>
      </c>
      <c r="K30" s="14">
        <v>5926</v>
      </c>
      <c r="L30" s="13">
        <f t="shared" si="5"/>
        <v>88.23704586063133</v>
      </c>
      <c r="M30" s="14">
        <v>0</v>
      </c>
      <c r="N30" s="13">
        <f t="shared" si="6"/>
        <v>0</v>
      </c>
      <c r="O30" s="14">
        <v>358</v>
      </c>
      <c r="P30" s="14">
        <v>42</v>
      </c>
      <c r="Q30" s="13">
        <f t="shared" si="7"/>
        <v>5.330553901131626</v>
      </c>
      <c r="R30" s="15" t="s">
        <v>183</v>
      </c>
      <c r="S30" s="15" t="s">
        <v>184</v>
      </c>
      <c r="T30" s="15" t="s">
        <v>184</v>
      </c>
      <c r="U30" s="15" t="s">
        <v>184</v>
      </c>
    </row>
    <row r="31" spans="1:21" ht="13.5">
      <c r="A31" s="25" t="s">
        <v>1</v>
      </c>
      <c r="B31" s="25" t="s">
        <v>48</v>
      </c>
      <c r="C31" s="26" t="s">
        <v>49</v>
      </c>
      <c r="D31" s="12">
        <f t="shared" si="0"/>
        <v>11782</v>
      </c>
      <c r="E31" s="12">
        <f t="shared" si="1"/>
        <v>1812</v>
      </c>
      <c r="F31" s="13">
        <f t="shared" si="2"/>
        <v>15.379392293328806</v>
      </c>
      <c r="G31" s="14">
        <v>1812</v>
      </c>
      <c r="H31" s="14">
        <v>0</v>
      </c>
      <c r="I31" s="12">
        <f t="shared" si="3"/>
        <v>9970</v>
      </c>
      <c r="J31" s="13">
        <f t="shared" si="4"/>
        <v>84.6206077066712</v>
      </c>
      <c r="K31" s="14">
        <v>8405</v>
      </c>
      <c r="L31" s="13">
        <f t="shared" si="5"/>
        <v>71.33763367849262</v>
      </c>
      <c r="M31" s="14">
        <v>0</v>
      </c>
      <c r="N31" s="13">
        <f t="shared" si="6"/>
        <v>0</v>
      </c>
      <c r="O31" s="14">
        <v>1565</v>
      </c>
      <c r="P31" s="14">
        <v>25</v>
      </c>
      <c r="Q31" s="13">
        <f t="shared" si="7"/>
        <v>13.282974028178577</v>
      </c>
      <c r="R31" s="15" t="s">
        <v>183</v>
      </c>
      <c r="S31" s="15" t="s">
        <v>184</v>
      </c>
      <c r="T31" s="15" t="s">
        <v>184</v>
      </c>
      <c r="U31" s="15" t="s">
        <v>184</v>
      </c>
    </row>
    <row r="32" spans="1:21" ht="13.5">
      <c r="A32" s="25" t="s">
        <v>1</v>
      </c>
      <c r="B32" s="25" t="s">
        <v>50</v>
      </c>
      <c r="C32" s="26" t="s">
        <v>51</v>
      </c>
      <c r="D32" s="12">
        <f t="shared" si="0"/>
        <v>7272</v>
      </c>
      <c r="E32" s="12">
        <f t="shared" si="1"/>
        <v>2871</v>
      </c>
      <c r="F32" s="13">
        <f t="shared" si="2"/>
        <v>39.48019801980198</v>
      </c>
      <c r="G32" s="14">
        <v>2871</v>
      </c>
      <c r="H32" s="14">
        <v>0</v>
      </c>
      <c r="I32" s="12">
        <f t="shared" si="3"/>
        <v>4401</v>
      </c>
      <c r="J32" s="13">
        <f t="shared" si="4"/>
        <v>60.51980198019802</v>
      </c>
      <c r="K32" s="14">
        <v>0</v>
      </c>
      <c r="L32" s="13">
        <f t="shared" si="5"/>
        <v>0</v>
      </c>
      <c r="M32" s="14">
        <v>148</v>
      </c>
      <c r="N32" s="13">
        <f t="shared" si="6"/>
        <v>2.035203520352035</v>
      </c>
      <c r="O32" s="14">
        <v>4253</v>
      </c>
      <c r="P32" s="14">
        <v>1088</v>
      </c>
      <c r="Q32" s="13">
        <f t="shared" si="7"/>
        <v>58.484598459845984</v>
      </c>
      <c r="R32" s="15" t="s">
        <v>183</v>
      </c>
      <c r="S32" s="15" t="s">
        <v>184</v>
      </c>
      <c r="T32" s="15" t="s">
        <v>184</v>
      </c>
      <c r="U32" s="15" t="s">
        <v>184</v>
      </c>
    </row>
    <row r="33" spans="1:21" ht="13.5">
      <c r="A33" s="25" t="s">
        <v>1</v>
      </c>
      <c r="B33" s="25" t="s">
        <v>52</v>
      </c>
      <c r="C33" s="26" t="s">
        <v>53</v>
      </c>
      <c r="D33" s="12">
        <f t="shared" si="0"/>
        <v>17351</v>
      </c>
      <c r="E33" s="12">
        <f t="shared" si="1"/>
        <v>5876</v>
      </c>
      <c r="F33" s="13">
        <f t="shared" si="2"/>
        <v>33.865483257449135</v>
      </c>
      <c r="G33" s="14">
        <v>5876</v>
      </c>
      <c r="H33" s="14">
        <v>0</v>
      </c>
      <c r="I33" s="12">
        <f t="shared" si="3"/>
        <v>11475</v>
      </c>
      <c r="J33" s="13">
        <f t="shared" si="4"/>
        <v>66.13451674255086</v>
      </c>
      <c r="K33" s="14">
        <v>4002</v>
      </c>
      <c r="L33" s="13">
        <f t="shared" si="5"/>
        <v>23.06495302864388</v>
      </c>
      <c r="M33" s="14">
        <v>0</v>
      </c>
      <c r="N33" s="13">
        <f t="shared" si="6"/>
        <v>0</v>
      </c>
      <c r="O33" s="14">
        <v>7473</v>
      </c>
      <c r="P33" s="14">
        <v>6189</v>
      </c>
      <c r="Q33" s="13">
        <f t="shared" si="7"/>
        <v>43.06956371390698</v>
      </c>
      <c r="R33" s="15" t="s">
        <v>183</v>
      </c>
      <c r="S33" s="15" t="s">
        <v>184</v>
      </c>
      <c r="T33" s="15" t="s">
        <v>184</v>
      </c>
      <c r="U33" s="15" t="s">
        <v>184</v>
      </c>
    </row>
    <row r="34" spans="1:21" ht="13.5">
      <c r="A34" s="25" t="s">
        <v>1</v>
      </c>
      <c r="B34" s="25" t="s">
        <v>54</v>
      </c>
      <c r="C34" s="26" t="s">
        <v>55</v>
      </c>
      <c r="D34" s="12">
        <f t="shared" si="0"/>
        <v>8900</v>
      </c>
      <c r="E34" s="12">
        <f t="shared" si="1"/>
        <v>4278</v>
      </c>
      <c r="F34" s="13">
        <f t="shared" si="2"/>
        <v>48.067415730337075</v>
      </c>
      <c r="G34" s="14">
        <v>4278</v>
      </c>
      <c r="H34" s="14">
        <v>0</v>
      </c>
      <c r="I34" s="12">
        <f t="shared" si="3"/>
        <v>4622</v>
      </c>
      <c r="J34" s="13">
        <f t="shared" si="4"/>
        <v>51.93258426966292</v>
      </c>
      <c r="K34" s="14">
        <v>0</v>
      </c>
      <c r="L34" s="13">
        <f t="shared" si="5"/>
        <v>0</v>
      </c>
      <c r="M34" s="14">
        <v>0</v>
      </c>
      <c r="N34" s="13">
        <f t="shared" si="6"/>
        <v>0</v>
      </c>
      <c r="O34" s="14">
        <v>4622</v>
      </c>
      <c r="P34" s="14">
        <v>3422</v>
      </c>
      <c r="Q34" s="13">
        <f t="shared" si="7"/>
        <v>51.93258426966292</v>
      </c>
      <c r="R34" s="15" t="s">
        <v>183</v>
      </c>
      <c r="S34" s="15" t="s">
        <v>184</v>
      </c>
      <c r="T34" s="15" t="s">
        <v>184</v>
      </c>
      <c r="U34" s="15" t="s">
        <v>184</v>
      </c>
    </row>
    <row r="35" spans="1:21" ht="13.5">
      <c r="A35" s="25" t="s">
        <v>1</v>
      </c>
      <c r="B35" s="25" t="s">
        <v>56</v>
      </c>
      <c r="C35" s="26" t="s">
        <v>57</v>
      </c>
      <c r="D35" s="12">
        <f t="shared" si="0"/>
        <v>4249</v>
      </c>
      <c r="E35" s="12">
        <f t="shared" si="1"/>
        <v>1842</v>
      </c>
      <c r="F35" s="13">
        <f t="shared" si="2"/>
        <v>43.351376794539895</v>
      </c>
      <c r="G35" s="14">
        <v>1842</v>
      </c>
      <c r="H35" s="14">
        <v>0</v>
      </c>
      <c r="I35" s="12">
        <f t="shared" si="3"/>
        <v>2407</v>
      </c>
      <c r="J35" s="13">
        <f t="shared" si="4"/>
        <v>56.64862320546011</v>
      </c>
      <c r="K35" s="14">
        <v>0</v>
      </c>
      <c r="L35" s="13">
        <f t="shared" si="5"/>
        <v>0</v>
      </c>
      <c r="M35" s="14">
        <v>0</v>
      </c>
      <c r="N35" s="13">
        <f t="shared" si="6"/>
        <v>0</v>
      </c>
      <c r="O35" s="14">
        <v>2407</v>
      </c>
      <c r="P35" s="14">
        <v>1855</v>
      </c>
      <c r="Q35" s="13">
        <f t="shared" si="7"/>
        <v>56.64862320546011</v>
      </c>
      <c r="R35" s="15" t="s">
        <v>183</v>
      </c>
      <c r="S35" s="15" t="s">
        <v>184</v>
      </c>
      <c r="T35" s="15" t="s">
        <v>184</v>
      </c>
      <c r="U35" s="15" t="s">
        <v>184</v>
      </c>
    </row>
    <row r="36" spans="1:21" ht="13.5">
      <c r="A36" s="25" t="s">
        <v>1</v>
      </c>
      <c r="B36" s="25" t="s">
        <v>58</v>
      </c>
      <c r="C36" s="26" t="s">
        <v>59</v>
      </c>
      <c r="D36" s="12">
        <f t="shared" si="0"/>
        <v>11279</v>
      </c>
      <c r="E36" s="12">
        <f t="shared" si="1"/>
        <v>3432</v>
      </c>
      <c r="F36" s="13">
        <f t="shared" si="2"/>
        <v>30.428229452965688</v>
      </c>
      <c r="G36" s="14">
        <v>3432</v>
      </c>
      <c r="H36" s="14">
        <v>0</v>
      </c>
      <c r="I36" s="12">
        <f t="shared" si="3"/>
        <v>7847</v>
      </c>
      <c r="J36" s="13">
        <f t="shared" si="4"/>
        <v>69.5717705470343</v>
      </c>
      <c r="K36" s="14">
        <v>0</v>
      </c>
      <c r="L36" s="13">
        <f t="shared" si="5"/>
        <v>0</v>
      </c>
      <c r="M36" s="14">
        <v>0</v>
      </c>
      <c r="N36" s="13">
        <f t="shared" si="6"/>
        <v>0</v>
      </c>
      <c r="O36" s="14">
        <v>7847</v>
      </c>
      <c r="P36" s="14">
        <v>5234</v>
      </c>
      <c r="Q36" s="13">
        <f t="shared" si="7"/>
        <v>69.5717705470343</v>
      </c>
      <c r="R36" s="15" t="s">
        <v>183</v>
      </c>
      <c r="S36" s="15" t="s">
        <v>184</v>
      </c>
      <c r="T36" s="15" t="s">
        <v>184</v>
      </c>
      <c r="U36" s="15" t="s">
        <v>184</v>
      </c>
    </row>
    <row r="37" spans="1:21" ht="13.5">
      <c r="A37" s="25" t="s">
        <v>1</v>
      </c>
      <c r="B37" s="25" t="s">
        <v>60</v>
      </c>
      <c r="C37" s="26" t="s">
        <v>61</v>
      </c>
      <c r="D37" s="12">
        <f t="shared" si="0"/>
        <v>5300</v>
      </c>
      <c r="E37" s="12">
        <f t="shared" si="1"/>
        <v>931</v>
      </c>
      <c r="F37" s="13">
        <f t="shared" si="2"/>
        <v>17.566037735849058</v>
      </c>
      <c r="G37" s="14">
        <v>931</v>
      </c>
      <c r="H37" s="14">
        <v>0</v>
      </c>
      <c r="I37" s="12">
        <f t="shared" si="3"/>
        <v>4369</v>
      </c>
      <c r="J37" s="13">
        <f t="shared" si="4"/>
        <v>82.43396226415094</v>
      </c>
      <c r="K37" s="14">
        <v>3122</v>
      </c>
      <c r="L37" s="13">
        <f t="shared" si="5"/>
        <v>58.905660377358494</v>
      </c>
      <c r="M37" s="14">
        <v>0</v>
      </c>
      <c r="N37" s="13">
        <f t="shared" si="6"/>
        <v>0</v>
      </c>
      <c r="O37" s="14">
        <v>1247</v>
      </c>
      <c r="P37" s="14">
        <v>12</v>
      </c>
      <c r="Q37" s="13">
        <f t="shared" si="7"/>
        <v>23.528301886792452</v>
      </c>
      <c r="R37" s="15" t="s">
        <v>183</v>
      </c>
      <c r="S37" s="15" t="s">
        <v>184</v>
      </c>
      <c r="T37" s="15" t="s">
        <v>184</v>
      </c>
      <c r="U37" s="15" t="s">
        <v>184</v>
      </c>
    </row>
    <row r="38" spans="1:21" ht="13.5">
      <c r="A38" s="25" t="s">
        <v>1</v>
      </c>
      <c r="B38" s="25" t="s">
        <v>62</v>
      </c>
      <c r="C38" s="26" t="s">
        <v>63</v>
      </c>
      <c r="D38" s="12">
        <f t="shared" si="0"/>
        <v>14580</v>
      </c>
      <c r="E38" s="12">
        <f t="shared" si="1"/>
        <v>5588</v>
      </c>
      <c r="F38" s="13">
        <f t="shared" si="2"/>
        <v>38.32647462277092</v>
      </c>
      <c r="G38" s="14">
        <v>5588</v>
      </c>
      <c r="H38" s="14">
        <v>0</v>
      </c>
      <c r="I38" s="12">
        <f t="shared" si="3"/>
        <v>8992</v>
      </c>
      <c r="J38" s="13">
        <f t="shared" si="4"/>
        <v>61.673525377229076</v>
      </c>
      <c r="K38" s="14">
        <v>1856</v>
      </c>
      <c r="L38" s="13">
        <f t="shared" si="5"/>
        <v>12.729766803840878</v>
      </c>
      <c r="M38" s="14">
        <v>0</v>
      </c>
      <c r="N38" s="13">
        <f t="shared" si="6"/>
        <v>0</v>
      </c>
      <c r="O38" s="14">
        <v>7136</v>
      </c>
      <c r="P38" s="14">
        <v>5733</v>
      </c>
      <c r="Q38" s="13">
        <f t="shared" si="7"/>
        <v>48.9437585733882</v>
      </c>
      <c r="R38" s="15" t="s">
        <v>183</v>
      </c>
      <c r="S38" s="15" t="s">
        <v>184</v>
      </c>
      <c r="T38" s="15" t="s">
        <v>184</v>
      </c>
      <c r="U38" s="15" t="s">
        <v>184</v>
      </c>
    </row>
    <row r="39" spans="1:21" ht="13.5">
      <c r="A39" s="25" t="s">
        <v>1</v>
      </c>
      <c r="B39" s="25" t="s">
        <v>64</v>
      </c>
      <c r="C39" s="26" t="s">
        <v>65</v>
      </c>
      <c r="D39" s="12">
        <f t="shared" si="0"/>
        <v>13395</v>
      </c>
      <c r="E39" s="12">
        <f t="shared" si="1"/>
        <v>8150</v>
      </c>
      <c r="F39" s="13">
        <f t="shared" si="2"/>
        <v>60.84359835759612</v>
      </c>
      <c r="G39" s="14">
        <v>8150</v>
      </c>
      <c r="H39" s="14">
        <v>0</v>
      </c>
      <c r="I39" s="12">
        <f t="shared" si="3"/>
        <v>5245</v>
      </c>
      <c r="J39" s="13">
        <f t="shared" si="4"/>
        <v>39.15640164240388</v>
      </c>
      <c r="K39" s="14">
        <v>1250</v>
      </c>
      <c r="L39" s="13">
        <f t="shared" si="5"/>
        <v>9.33184023889511</v>
      </c>
      <c r="M39" s="14">
        <v>0</v>
      </c>
      <c r="N39" s="13">
        <f t="shared" si="6"/>
        <v>0</v>
      </c>
      <c r="O39" s="14">
        <v>3995</v>
      </c>
      <c r="P39" s="14">
        <v>2792</v>
      </c>
      <c r="Q39" s="13">
        <f t="shared" si="7"/>
        <v>29.82456140350877</v>
      </c>
      <c r="R39" s="15" t="s">
        <v>183</v>
      </c>
      <c r="S39" s="15" t="s">
        <v>184</v>
      </c>
      <c r="T39" s="15" t="s">
        <v>184</v>
      </c>
      <c r="U39" s="15" t="s">
        <v>184</v>
      </c>
    </row>
    <row r="40" spans="1:21" ht="13.5">
      <c r="A40" s="25" t="s">
        <v>1</v>
      </c>
      <c r="B40" s="25" t="s">
        <v>66</v>
      </c>
      <c r="C40" s="26" t="s">
        <v>67</v>
      </c>
      <c r="D40" s="12">
        <f t="shared" si="0"/>
        <v>17884</v>
      </c>
      <c r="E40" s="12">
        <f t="shared" si="1"/>
        <v>7357</v>
      </c>
      <c r="F40" s="13">
        <f t="shared" si="2"/>
        <v>41.137329456497426</v>
      </c>
      <c r="G40" s="14">
        <v>7357</v>
      </c>
      <c r="H40" s="14">
        <v>0</v>
      </c>
      <c r="I40" s="12">
        <f t="shared" si="3"/>
        <v>10527</v>
      </c>
      <c r="J40" s="13">
        <f t="shared" si="4"/>
        <v>58.862670543502574</v>
      </c>
      <c r="K40" s="14">
        <v>3712</v>
      </c>
      <c r="L40" s="13">
        <f t="shared" si="5"/>
        <v>20.755983001565646</v>
      </c>
      <c r="M40" s="14">
        <v>860</v>
      </c>
      <c r="N40" s="13">
        <f t="shared" si="6"/>
        <v>4.808767613509282</v>
      </c>
      <c r="O40" s="14">
        <v>5955</v>
      </c>
      <c r="P40" s="14">
        <v>4186</v>
      </c>
      <c r="Q40" s="13">
        <f t="shared" si="7"/>
        <v>33.297919928427646</v>
      </c>
      <c r="R40" s="15" t="s">
        <v>184</v>
      </c>
      <c r="S40" s="15" t="s">
        <v>184</v>
      </c>
      <c r="T40" s="15" t="s">
        <v>184</v>
      </c>
      <c r="U40" s="15" t="s">
        <v>183</v>
      </c>
    </row>
    <row r="41" spans="1:21" ht="13.5">
      <c r="A41" s="25" t="s">
        <v>1</v>
      </c>
      <c r="B41" s="25" t="s">
        <v>68</v>
      </c>
      <c r="C41" s="26" t="s">
        <v>69</v>
      </c>
      <c r="D41" s="12">
        <f t="shared" si="0"/>
        <v>7158</v>
      </c>
      <c r="E41" s="12">
        <f t="shared" si="1"/>
        <v>4998</v>
      </c>
      <c r="F41" s="13">
        <f t="shared" si="2"/>
        <v>69.82397317686505</v>
      </c>
      <c r="G41" s="14">
        <v>4998</v>
      </c>
      <c r="H41" s="14">
        <v>0</v>
      </c>
      <c r="I41" s="12">
        <f t="shared" si="3"/>
        <v>2160</v>
      </c>
      <c r="J41" s="13">
        <f t="shared" si="4"/>
        <v>30.176026823134954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2160</v>
      </c>
      <c r="P41" s="14">
        <v>1039</v>
      </c>
      <c r="Q41" s="13">
        <f t="shared" si="7"/>
        <v>30.176026823134954</v>
      </c>
      <c r="R41" s="15" t="s">
        <v>183</v>
      </c>
      <c r="S41" s="15" t="s">
        <v>184</v>
      </c>
      <c r="T41" s="15" t="s">
        <v>184</v>
      </c>
      <c r="U41" s="15" t="s">
        <v>184</v>
      </c>
    </row>
    <row r="42" spans="1:21" ht="13.5">
      <c r="A42" s="25" t="s">
        <v>1</v>
      </c>
      <c r="B42" s="25" t="s">
        <v>70</v>
      </c>
      <c r="C42" s="26" t="s">
        <v>71</v>
      </c>
      <c r="D42" s="12">
        <f t="shared" si="0"/>
        <v>11158</v>
      </c>
      <c r="E42" s="12">
        <f t="shared" si="1"/>
        <v>1431</v>
      </c>
      <c r="F42" s="13">
        <f t="shared" si="2"/>
        <v>12.824879010575371</v>
      </c>
      <c r="G42" s="14">
        <v>1431</v>
      </c>
      <c r="H42" s="14">
        <v>0</v>
      </c>
      <c r="I42" s="12">
        <f t="shared" si="3"/>
        <v>9727</v>
      </c>
      <c r="J42" s="13">
        <f t="shared" si="4"/>
        <v>87.17512098942463</v>
      </c>
      <c r="K42" s="14">
        <v>1791</v>
      </c>
      <c r="L42" s="13">
        <f t="shared" si="5"/>
        <v>16.05126366732389</v>
      </c>
      <c r="M42" s="14">
        <v>0</v>
      </c>
      <c r="N42" s="13">
        <f t="shared" si="6"/>
        <v>0</v>
      </c>
      <c r="O42" s="14">
        <v>7936</v>
      </c>
      <c r="P42" s="14">
        <v>1480</v>
      </c>
      <c r="Q42" s="13">
        <f t="shared" si="7"/>
        <v>71.12385732210073</v>
      </c>
      <c r="R42" s="15" t="s">
        <v>183</v>
      </c>
      <c r="S42" s="15" t="s">
        <v>184</v>
      </c>
      <c r="T42" s="15" t="s">
        <v>184</v>
      </c>
      <c r="U42" s="15" t="s">
        <v>184</v>
      </c>
    </row>
    <row r="43" spans="1:21" ht="13.5">
      <c r="A43" s="25" t="s">
        <v>1</v>
      </c>
      <c r="B43" s="25" t="s">
        <v>72</v>
      </c>
      <c r="C43" s="26" t="s">
        <v>73</v>
      </c>
      <c r="D43" s="12">
        <f t="shared" si="0"/>
        <v>6180</v>
      </c>
      <c r="E43" s="12">
        <f t="shared" si="1"/>
        <v>2701</v>
      </c>
      <c r="F43" s="13">
        <f t="shared" si="2"/>
        <v>43.70550161812298</v>
      </c>
      <c r="G43" s="14">
        <v>2296</v>
      </c>
      <c r="H43" s="14">
        <v>405</v>
      </c>
      <c r="I43" s="12">
        <f t="shared" si="3"/>
        <v>3479</v>
      </c>
      <c r="J43" s="13">
        <f t="shared" si="4"/>
        <v>56.29449838187702</v>
      </c>
      <c r="K43" s="14">
        <v>0</v>
      </c>
      <c r="L43" s="13">
        <f t="shared" si="5"/>
        <v>0</v>
      </c>
      <c r="M43" s="14">
        <v>0</v>
      </c>
      <c r="N43" s="13">
        <f t="shared" si="6"/>
        <v>0</v>
      </c>
      <c r="O43" s="14">
        <v>3479</v>
      </c>
      <c r="P43" s="14">
        <v>2109</v>
      </c>
      <c r="Q43" s="13">
        <f t="shared" si="7"/>
        <v>56.29449838187702</v>
      </c>
      <c r="R43" s="15" t="s">
        <v>183</v>
      </c>
      <c r="S43" s="15" t="s">
        <v>184</v>
      </c>
      <c r="T43" s="15" t="s">
        <v>184</v>
      </c>
      <c r="U43" s="15" t="s">
        <v>184</v>
      </c>
    </row>
    <row r="44" spans="1:21" ht="13.5">
      <c r="A44" s="25" t="s">
        <v>1</v>
      </c>
      <c r="B44" s="25" t="s">
        <v>74</v>
      </c>
      <c r="C44" s="26" t="s">
        <v>75</v>
      </c>
      <c r="D44" s="12">
        <f t="shared" si="0"/>
        <v>5555</v>
      </c>
      <c r="E44" s="12">
        <f t="shared" si="1"/>
        <v>3054</v>
      </c>
      <c r="F44" s="13">
        <f t="shared" si="2"/>
        <v>54.977497749774976</v>
      </c>
      <c r="G44" s="14">
        <v>3054</v>
      </c>
      <c r="H44" s="14">
        <v>0</v>
      </c>
      <c r="I44" s="12">
        <f t="shared" si="3"/>
        <v>2501</v>
      </c>
      <c r="J44" s="13">
        <f t="shared" si="4"/>
        <v>45.022502250225024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2501</v>
      </c>
      <c r="P44" s="14">
        <v>1538</v>
      </c>
      <c r="Q44" s="13">
        <f t="shared" si="7"/>
        <v>45.022502250225024</v>
      </c>
      <c r="R44" s="15" t="s">
        <v>183</v>
      </c>
      <c r="S44" s="15" t="s">
        <v>184</v>
      </c>
      <c r="T44" s="15" t="s">
        <v>184</v>
      </c>
      <c r="U44" s="15" t="s">
        <v>184</v>
      </c>
    </row>
    <row r="45" spans="1:21" ht="13.5">
      <c r="A45" s="25" t="s">
        <v>1</v>
      </c>
      <c r="B45" s="25" t="s">
        <v>76</v>
      </c>
      <c r="C45" s="26" t="s">
        <v>77</v>
      </c>
      <c r="D45" s="12">
        <f t="shared" si="0"/>
        <v>10868</v>
      </c>
      <c r="E45" s="12">
        <f t="shared" si="1"/>
        <v>4883</v>
      </c>
      <c r="F45" s="13">
        <f aca="true" t="shared" si="8" ref="F45:F75">E45/D45*100</f>
        <v>44.93006993006993</v>
      </c>
      <c r="G45" s="14">
        <v>4883</v>
      </c>
      <c r="H45" s="14">
        <v>0</v>
      </c>
      <c r="I45" s="12">
        <f t="shared" si="3"/>
        <v>5985</v>
      </c>
      <c r="J45" s="13">
        <f aca="true" t="shared" si="9" ref="J45:J75">I45/D45*100</f>
        <v>55.069930069930074</v>
      </c>
      <c r="K45" s="14">
        <v>0</v>
      </c>
      <c r="L45" s="13">
        <f aca="true" t="shared" si="10" ref="L45:L75">K45/D45*100</f>
        <v>0</v>
      </c>
      <c r="M45" s="14">
        <v>0</v>
      </c>
      <c r="N45" s="13">
        <f aca="true" t="shared" si="11" ref="N45:N75">M45/D45*100</f>
        <v>0</v>
      </c>
      <c r="O45" s="14">
        <v>5985</v>
      </c>
      <c r="P45" s="14">
        <v>2794</v>
      </c>
      <c r="Q45" s="13">
        <f t="shared" si="7"/>
        <v>55.069930069930074</v>
      </c>
      <c r="R45" s="15" t="s">
        <v>183</v>
      </c>
      <c r="S45" s="15" t="s">
        <v>184</v>
      </c>
      <c r="T45" s="15" t="s">
        <v>184</v>
      </c>
      <c r="U45" s="15" t="s">
        <v>184</v>
      </c>
    </row>
    <row r="46" spans="1:21" ht="13.5">
      <c r="A46" s="25" t="s">
        <v>1</v>
      </c>
      <c r="B46" s="25" t="s">
        <v>78</v>
      </c>
      <c r="C46" s="26" t="s">
        <v>188</v>
      </c>
      <c r="D46" s="12">
        <f t="shared" si="0"/>
        <v>22300</v>
      </c>
      <c r="E46" s="12">
        <f t="shared" si="1"/>
        <v>5068</v>
      </c>
      <c r="F46" s="13">
        <f t="shared" si="8"/>
        <v>22.72645739910314</v>
      </c>
      <c r="G46" s="14">
        <v>5068</v>
      </c>
      <c r="H46" s="14">
        <v>0</v>
      </c>
      <c r="I46" s="12">
        <f t="shared" si="3"/>
        <v>17232</v>
      </c>
      <c r="J46" s="13">
        <f t="shared" si="9"/>
        <v>77.27354260089686</v>
      </c>
      <c r="K46" s="14">
        <v>0</v>
      </c>
      <c r="L46" s="13">
        <f t="shared" si="10"/>
        <v>0</v>
      </c>
      <c r="M46" s="14">
        <v>0</v>
      </c>
      <c r="N46" s="13">
        <f t="shared" si="11"/>
        <v>0</v>
      </c>
      <c r="O46" s="14">
        <v>17232</v>
      </c>
      <c r="P46" s="14">
        <v>4113</v>
      </c>
      <c r="Q46" s="13">
        <f t="shared" si="7"/>
        <v>77.27354260089686</v>
      </c>
      <c r="R46" s="15" t="s">
        <v>183</v>
      </c>
      <c r="S46" s="15" t="s">
        <v>184</v>
      </c>
      <c r="T46" s="15" t="s">
        <v>184</v>
      </c>
      <c r="U46" s="15" t="s">
        <v>184</v>
      </c>
    </row>
    <row r="47" spans="1:21" ht="13.5">
      <c r="A47" s="25" t="s">
        <v>1</v>
      </c>
      <c r="B47" s="25" t="s">
        <v>79</v>
      </c>
      <c r="C47" s="26" t="s">
        <v>80</v>
      </c>
      <c r="D47" s="12">
        <f t="shared" si="0"/>
        <v>7332</v>
      </c>
      <c r="E47" s="12">
        <f t="shared" si="1"/>
        <v>3633</v>
      </c>
      <c r="F47" s="13">
        <f t="shared" si="8"/>
        <v>49.54991816693944</v>
      </c>
      <c r="G47" s="14">
        <v>3633</v>
      </c>
      <c r="H47" s="14">
        <v>0</v>
      </c>
      <c r="I47" s="12">
        <f t="shared" si="3"/>
        <v>3699</v>
      </c>
      <c r="J47" s="13">
        <f t="shared" si="9"/>
        <v>50.45008183306056</v>
      </c>
      <c r="K47" s="14">
        <v>0</v>
      </c>
      <c r="L47" s="13">
        <f t="shared" si="10"/>
        <v>0</v>
      </c>
      <c r="M47" s="14">
        <v>0</v>
      </c>
      <c r="N47" s="13">
        <f t="shared" si="11"/>
        <v>0</v>
      </c>
      <c r="O47" s="14">
        <v>3699</v>
      </c>
      <c r="P47" s="14">
        <v>1166</v>
      </c>
      <c r="Q47" s="13">
        <f t="shared" si="7"/>
        <v>50.45008183306056</v>
      </c>
      <c r="R47" s="15" t="s">
        <v>183</v>
      </c>
      <c r="S47" s="15" t="s">
        <v>184</v>
      </c>
      <c r="T47" s="15" t="s">
        <v>184</v>
      </c>
      <c r="U47" s="15" t="s">
        <v>184</v>
      </c>
    </row>
    <row r="48" spans="1:21" ht="13.5">
      <c r="A48" s="25" t="s">
        <v>1</v>
      </c>
      <c r="B48" s="25" t="s">
        <v>81</v>
      </c>
      <c r="C48" s="26" t="s">
        <v>82</v>
      </c>
      <c r="D48" s="12">
        <f t="shared" si="0"/>
        <v>5281</v>
      </c>
      <c r="E48" s="12">
        <f t="shared" si="1"/>
        <v>3458</v>
      </c>
      <c r="F48" s="13">
        <f t="shared" si="8"/>
        <v>65.48002272296914</v>
      </c>
      <c r="G48" s="14">
        <v>3458</v>
      </c>
      <c r="H48" s="14">
        <v>0</v>
      </c>
      <c r="I48" s="12">
        <f t="shared" si="3"/>
        <v>1823</v>
      </c>
      <c r="J48" s="13">
        <f t="shared" si="9"/>
        <v>34.51997727703087</v>
      </c>
      <c r="K48" s="14">
        <v>0</v>
      </c>
      <c r="L48" s="13">
        <f t="shared" si="10"/>
        <v>0</v>
      </c>
      <c r="M48" s="14">
        <v>0</v>
      </c>
      <c r="N48" s="13">
        <f t="shared" si="11"/>
        <v>0</v>
      </c>
      <c r="O48" s="14">
        <v>1823</v>
      </c>
      <c r="P48" s="14">
        <v>945</v>
      </c>
      <c r="Q48" s="13">
        <f t="shared" si="7"/>
        <v>34.51997727703087</v>
      </c>
      <c r="R48" s="15" t="s">
        <v>183</v>
      </c>
      <c r="S48" s="15" t="s">
        <v>184</v>
      </c>
      <c r="T48" s="15" t="s">
        <v>184</v>
      </c>
      <c r="U48" s="15" t="s">
        <v>184</v>
      </c>
    </row>
    <row r="49" spans="1:21" ht="13.5">
      <c r="A49" s="25" t="s">
        <v>1</v>
      </c>
      <c r="B49" s="25" t="s">
        <v>83</v>
      </c>
      <c r="C49" s="26" t="s">
        <v>0</v>
      </c>
      <c r="D49" s="12">
        <f t="shared" si="0"/>
        <v>4067</v>
      </c>
      <c r="E49" s="12">
        <f t="shared" si="1"/>
        <v>2329</v>
      </c>
      <c r="F49" s="13">
        <f t="shared" si="8"/>
        <v>57.265797885419225</v>
      </c>
      <c r="G49" s="14">
        <v>2329</v>
      </c>
      <c r="H49" s="14">
        <v>0</v>
      </c>
      <c r="I49" s="12">
        <f t="shared" si="3"/>
        <v>1738</v>
      </c>
      <c r="J49" s="13">
        <f t="shared" si="9"/>
        <v>42.734202114580775</v>
      </c>
      <c r="K49" s="14">
        <v>0</v>
      </c>
      <c r="L49" s="13">
        <f t="shared" si="10"/>
        <v>0</v>
      </c>
      <c r="M49" s="14">
        <v>0</v>
      </c>
      <c r="N49" s="13">
        <f t="shared" si="11"/>
        <v>0</v>
      </c>
      <c r="O49" s="14">
        <v>1738</v>
      </c>
      <c r="P49" s="14">
        <v>672</v>
      </c>
      <c r="Q49" s="13">
        <f t="shared" si="7"/>
        <v>42.734202114580775</v>
      </c>
      <c r="R49" s="15" t="s">
        <v>183</v>
      </c>
      <c r="S49" s="15" t="s">
        <v>184</v>
      </c>
      <c r="T49" s="15" t="s">
        <v>184</v>
      </c>
      <c r="U49" s="15" t="s">
        <v>184</v>
      </c>
    </row>
    <row r="50" spans="1:21" ht="13.5">
      <c r="A50" s="25" t="s">
        <v>1</v>
      </c>
      <c r="B50" s="25" t="s">
        <v>84</v>
      </c>
      <c r="C50" s="26" t="s">
        <v>85</v>
      </c>
      <c r="D50" s="12">
        <f t="shared" si="0"/>
        <v>14284</v>
      </c>
      <c r="E50" s="12">
        <f t="shared" si="1"/>
        <v>7327</v>
      </c>
      <c r="F50" s="13">
        <f t="shared" si="8"/>
        <v>51.29515541865024</v>
      </c>
      <c r="G50" s="14">
        <v>7327</v>
      </c>
      <c r="H50" s="14">
        <v>0</v>
      </c>
      <c r="I50" s="12">
        <f t="shared" si="3"/>
        <v>6957</v>
      </c>
      <c r="J50" s="13">
        <f t="shared" si="9"/>
        <v>48.70484458134976</v>
      </c>
      <c r="K50" s="14">
        <v>0</v>
      </c>
      <c r="L50" s="13">
        <f t="shared" si="10"/>
        <v>0</v>
      </c>
      <c r="M50" s="14">
        <v>0</v>
      </c>
      <c r="N50" s="13">
        <f t="shared" si="11"/>
        <v>0</v>
      </c>
      <c r="O50" s="14">
        <v>6957</v>
      </c>
      <c r="P50" s="14">
        <v>4627</v>
      </c>
      <c r="Q50" s="13">
        <f t="shared" si="7"/>
        <v>48.70484458134976</v>
      </c>
      <c r="R50" s="15" t="s">
        <v>183</v>
      </c>
      <c r="S50" s="15" t="s">
        <v>184</v>
      </c>
      <c r="T50" s="15" t="s">
        <v>184</v>
      </c>
      <c r="U50" s="15" t="s">
        <v>184</v>
      </c>
    </row>
    <row r="51" spans="1:21" ht="13.5">
      <c r="A51" s="25" t="s">
        <v>1</v>
      </c>
      <c r="B51" s="25" t="s">
        <v>86</v>
      </c>
      <c r="C51" s="26" t="s">
        <v>87</v>
      </c>
      <c r="D51" s="12">
        <f t="shared" si="0"/>
        <v>8978</v>
      </c>
      <c r="E51" s="12">
        <f t="shared" si="1"/>
        <v>3012</v>
      </c>
      <c r="F51" s="13">
        <f t="shared" si="8"/>
        <v>33.54867453775896</v>
      </c>
      <c r="G51" s="14">
        <v>3012</v>
      </c>
      <c r="H51" s="14">
        <v>0</v>
      </c>
      <c r="I51" s="12">
        <f t="shared" si="3"/>
        <v>5966</v>
      </c>
      <c r="J51" s="13">
        <f t="shared" si="9"/>
        <v>66.45132546224103</v>
      </c>
      <c r="K51" s="14">
        <v>1367</v>
      </c>
      <c r="L51" s="13">
        <f t="shared" si="10"/>
        <v>15.226108264646914</v>
      </c>
      <c r="M51" s="14">
        <v>0</v>
      </c>
      <c r="N51" s="13">
        <f t="shared" si="11"/>
        <v>0</v>
      </c>
      <c r="O51" s="14">
        <v>4599</v>
      </c>
      <c r="P51" s="14">
        <v>3227</v>
      </c>
      <c r="Q51" s="13">
        <f t="shared" si="7"/>
        <v>51.22521719759412</v>
      </c>
      <c r="R51" s="15" t="s">
        <v>183</v>
      </c>
      <c r="S51" s="15" t="s">
        <v>184</v>
      </c>
      <c r="T51" s="15" t="s">
        <v>184</v>
      </c>
      <c r="U51" s="15" t="s">
        <v>184</v>
      </c>
    </row>
    <row r="52" spans="1:21" ht="13.5">
      <c r="A52" s="25" t="s">
        <v>1</v>
      </c>
      <c r="B52" s="25" t="s">
        <v>88</v>
      </c>
      <c r="C52" s="26" t="s">
        <v>89</v>
      </c>
      <c r="D52" s="12">
        <f t="shared" si="0"/>
        <v>18125</v>
      </c>
      <c r="E52" s="12">
        <f t="shared" si="1"/>
        <v>4639</v>
      </c>
      <c r="F52" s="13">
        <f t="shared" si="8"/>
        <v>25.59448275862069</v>
      </c>
      <c r="G52" s="14">
        <v>4639</v>
      </c>
      <c r="H52" s="14">
        <v>0</v>
      </c>
      <c r="I52" s="12">
        <f t="shared" si="3"/>
        <v>13486</v>
      </c>
      <c r="J52" s="13">
        <f t="shared" si="9"/>
        <v>74.40551724137931</v>
      </c>
      <c r="K52" s="14">
        <v>6632</v>
      </c>
      <c r="L52" s="13">
        <f t="shared" si="10"/>
        <v>36.59034482758621</v>
      </c>
      <c r="M52" s="14">
        <v>0</v>
      </c>
      <c r="N52" s="13">
        <f t="shared" si="11"/>
        <v>0</v>
      </c>
      <c r="O52" s="14">
        <v>6854</v>
      </c>
      <c r="P52" s="14">
        <v>2850</v>
      </c>
      <c r="Q52" s="13">
        <f t="shared" si="7"/>
        <v>37.8151724137931</v>
      </c>
      <c r="R52" s="15" t="s">
        <v>183</v>
      </c>
      <c r="S52" s="15" t="s">
        <v>184</v>
      </c>
      <c r="T52" s="15" t="s">
        <v>184</v>
      </c>
      <c r="U52" s="15" t="s">
        <v>184</v>
      </c>
    </row>
    <row r="53" spans="1:21" ht="13.5">
      <c r="A53" s="25" t="s">
        <v>1</v>
      </c>
      <c r="B53" s="25" t="s">
        <v>90</v>
      </c>
      <c r="C53" s="26" t="s">
        <v>91</v>
      </c>
      <c r="D53" s="12">
        <f t="shared" si="0"/>
        <v>10266</v>
      </c>
      <c r="E53" s="12">
        <f t="shared" si="1"/>
        <v>6144</v>
      </c>
      <c r="F53" s="13">
        <f t="shared" si="8"/>
        <v>59.84804208065459</v>
      </c>
      <c r="G53" s="14">
        <v>6144</v>
      </c>
      <c r="H53" s="14">
        <v>0</v>
      </c>
      <c r="I53" s="12">
        <f t="shared" si="3"/>
        <v>4122</v>
      </c>
      <c r="J53" s="13">
        <f t="shared" si="9"/>
        <v>40.15195791934541</v>
      </c>
      <c r="K53" s="14">
        <v>1887</v>
      </c>
      <c r="L53" s="13">
        <f t="shared" si="10"/>
        <v>18.38106370543542</v>
      </c>
      <c r="M53" s="14">
        <v>0</v>
      </c>
      <c r="N53" s="13">
        <f t="shared" si="11"/>
        <v>0</v>
      </c>
      <c r="O53" s="14">
        <v>2235</v>
      </c>
      <c r="P53" s="14">
        <v>330</v>
      </c>
      <c r="Q53" s="13">
        <f t="shared" si="7"/>
        <v>21.770894213909994</v>
      </c>
      <c r="R53" s="15" t="s">
        <v>183</v>
      </c>
      <c r="S53" s="15" t="s">
        <v>184</v>
      </c>
      <c r="T53" s="15" t="s">
        <v>184</v>
      </c>
      <c r="U53" s="15" t="s">
        <v>184</v>
      </c>
    </row>
    <row r="54" spans="1:21" ht="13.5">
      <c r="A54" s="25" t="s">
        <v>1</v>
      </c>
      <c r="B54" s="25" t="s">
        <v>92</v>
      </c>
      <c r="C54" s="26" t="s">
        <v>93</v>
      </c>
      <c r="D54" s="12">
        <f t="shared" si="0"/>
        <v>7969</v>
      </c>
      <c r="E54" s="12">
        <f t="shared" si="1"/>
        <v>5938</v>
      </c>
      <c r="F54" s="13">
        <f t="shared" si="8"/>
        <v>74.51374074538838</v>
      </c>
      <c r="G54" s="14">
        <v>5812</v>
      </c>
      <c r="H54" s="14">
        <v>126</v>
      </c>
      <c r="I54" s="12">
        <f t="shared" si="3"/>
        <v>2031</v>
      </c>
      <c r="J54" s="13">
        <f t="shared" si="9"/>
        <v>25.48625925461162</v>
      </c>
      <c r="K54" s="14">
        <v>0</v>
      </c>
      <c r="L54" s="13">
        <f t="shared" si="10"/>
        <v>0</v>
      </c>
      <c r="M54" s="14">
        <v>0</v>
      </c>
      <c r="N54" s="13">
        <f t="shared" si="11"/>
        <v>0</v>
      </c>
      <c r="O54" s="14">
        <v>2031</v>
      </c>
      <c r="P54" s="14">
        <v>175</v>
      </c>
      <c r="Q54" s="13">
        <f t="shared" si="7"/>
        <v>25.48625925461162</v>
      </c>
      <c r="R54" s="15" t="s">
        <v>183</v>
      </c>
      <c r="S54" s="15" t="s">
        <v>184</v>
      </c>
      <c r="T54" s="15" t="s">
        <v>184</v>
      </c>
      <c r="U54" s="15" t="s">
        <v>184</v>
      </c>
    </row>
    <row r="55" spans="1:21" ht="13.5">
      <c r="A55" s="25" t="s">
        <v>1</v>
      </c>
      <c r="B55" s="25" t="s">
        <v>94</v>
      </c>
      <c r="C55" s="26" t="s">
        <v>186</v>
      </c>
      <c r="D55" s="12">
        <f t="shared" si="0"/>
        <v>5242</v>
      </c>
      <c r="E55" s="12">
        <f t="shared" si="1"/>
        <v>2977</v>
      </c>
      <c r="F55" s="13">
        <f t="shared" si="8"/>
        <v>56.79130103014117</v>
      </c>
      <c r="G55" s="14">
        <v>2977</v>
      </c>
      <c r="H55" s="14">
        <v>0</v>
      </c>
      <c r="I55" s="12">
        <f t="shared" si="3"/>
        <v>2265</v>
      </c>
      <c r="J55" s="13">
        <f t="shared" si="9"/>
        <v>43.20869896985883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2265</v>
      </c>
      <c r="P55" s="14">
        <v>1299</v>
      </c>
      <c r="Q55" s="13">
        <f t="shared" si="7"/>
        <v>43.20869896985883</v>
      </c>
      <c r="R55" s="15" t="s">
        <v>183</v>
      </c>
      <c r="S55" s="15" t="s">
        <v>184</v>
      </c>
      <c r="T55" s="15" t="s">
        <v>184</v>
      </c>
      <c r="U55" s="15" t="s">
        <v>184</v>
      </c>
    </row>
    <row r="56" spans="1:21" ht="13.5">
      <c r="A56" s="25" t="s">
        <v>1</v>
      </c>
      <c r="B56" s="25" t="s">
        <v>95</v>
      </c>
      <c r="C56" s="26" t="s">
        <v>96</v>
      </c>
      <c r="D56" s="12">
        <f t="shared" si="0"/>
        <v>4488</v>
      </c>
      <c r="E56" s="12">
        <f t="shared" si="1"/>
        <v>2475</v>
      </c>
      <c r="F56" s="13">
        <f t="shared" si="8"/>
        <v>55.14705882352941</v>
      </c>
      <c r="G56" s="14">
        <v>2475</v>
      </c>
      <c r="H56" s="14">
        <v>0</v>
      </c>
      <c r="I56" s="12">
        <f t="shared" si="3"/>
        <v>2013</v>
      </c>
      <c r="J56" s="13">
        <f t="shared" si="9"/>
        <v>44.85294117647059</v>
      </c>
      <c r="K56" s="14">
        <v>0</v>
      </c>
      <c r="L56" s="13">
        <f t="shared" si="10"/>
        <v>0</v>
      </c>
      <c r="M56" s="14">
        <v>0</v>
      </c>
      <c r="N56" s="13">
        <f t="shared" si="11"/>
        <v>0</v>
      </c>
      <c r="O56" s="14">
        <v>2013</v>
      </c>
      <c r="P56" s="14">
        <v>503</v>
      </c>
      <c r="Q56" s="13">
        <f t="shared" si="7"/>
        <v>44.85294117647059</v>
      </c>
      <c r="R56" s="15" t="s">
        <v>183</v>
      </c>
      <c r="S56" s="15" t="s">
        <v>184</v>
      </c>
      <c r="T56" s="15" t="s">
        <v>184</v>
      </c>
      <c r="U56" s="15" t="s">
        <v>184</v>
      </c>
    </row>
    <row r="57" spans="1:21" ht="13.5">
      <c r="A57" s="25" t="s">
        <v>1</v>
      </c>
      <c r="B57" s="25" t="s">
        <v>97</v>
      </c>
      <c r="C57" s="26" t="s">
        <v>98</v>
      </c>
      <c r="D57" s="12">
        <f t="shared" si="0"/>
        <v>8925</v>
      </c>
      <c r="E57" s="12">
        <f t="shared" si="1"/>
        <v>3659</v>
      </c>
      <c r="F57" s="13">
        <f t="shared" si="8"/>
        <v>40.997198879551824</v>
      </c>
      <c r="G57" s="14">
        <v>3659</v>
      </c>
      <c r="H57" s="14">
        <v>0</v>
      </c>
      <c r="I57" s="12">
        <f t="shared" si="3"/>
        <v>5266</v>
      </c>
      <c r="J57" s="13">
        <f t="shared" si="9"/>
        <v>59.002801120448176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5266</v>
      </c>
      <c r="P57" s="14">
        <v>1710</v>
      </c>
      <c r="Q57" s="13">
        <f t="shared" si="7"/>
        <v>59.002801120448176</v>
      </c>
      <c r="R57" s="15" t="s">
        <v>183</v>
      </c>
      <c r="S57" s="15" t="s">
        <v>184</v>
      </c>
      <c r="T57" s="15" t="s">
        <v>184</v>
      </c>
      <c r="U57" s="15" t="s">
        <v>184</v>
      </c>
    </row>
    <row r="58" spans="1:21" ht="13.5">
      <c r="A58" s="25" t="s">
        <v>1</v>
      </c>
      <c r="B58" s="25" t="s">
        <v>99</v>
      </c>
      <c r="C58" s="26" t="s">
        <v>100</v>
      </c>
      <c r="D58" s="12">
        <f t="shared" si="0"/>
        <v>1604</v>
      </c>
      <c r="E58" s="12">
        <f t="shared" si="1"/>
        <v>869</v>
      </c>
      <c r="F58" s="13">
        <f t="shared" si="8"/>
        <v>54.17705735660848</v>
      </c>
      <c r="G58" s="14">
        <v>869</v>
      </c>
      <c r="H58" s="14">
        <v>0</v>
      </c>
      <c r="I58" s="12">
        <f t="shared" si="3"/>
        <v>735</v>
      </c>
      <c r="J58" s="13">
        <f t="shared" si="9"/>
        <v>45.82294264339152</v>
      </c>
      <c r="K58" s="14">
        <v>0</v>
      </c>
      <c r="L58" s="13">
        <f t="shared" si="10"/>
        <v>0</v>
      </c>
      <c r="M58" s="14">
        <v>0</v>
      </c>
      <c r="N58" s="13">
        <f t="shared" si="11"/>
        <v>0</v>
      </c>
      <c r="O58" s="14">
        <v>735</v>
      </c>
      <c r="P58" s="14">
        <v>400</v>
      </c>
      <c r="Q58" s="13">
        <f t="shared" si="7"/>
        <v>45.82294264339152</v>
      </c>
      <c r="R58" s="15" t="s">
        <v>183</v>
      </c>
      <c r="S58" s="15" t="s">
        <v>184</v>
      </c>
      <c r="T58" s="15" t="s">
        <v>184</v>
      </c>
      <c r="U58" s="15" t="s">
        <v>184</v>
      </c>
    </row>
    <row r="59" spans="1:21" ht="13.5">
      <c r="A59" s="25" t="s">
        <v>1</v>
      </c>
      <c r="B59" s="25" t="s">
        <v>101</v>
      </c>
      <c r="C59" s="26" t="s">
        <v>102</v>
      </c>
      <c r="D59" s="12">
        <f t="shared" si="0"/>
        <v>9218</v>
      </c>
      <c r="E59" s="12">
        <f t="shared" si="1"/>
        <v>5817</v>
      </c>
      <c r="F59" s="13">
        <f t="shared" si="8"/>
        <v>63.10479496637015</v>
      </c>
      <c r="G59" s="14">
        <v>5817</v>
      </c>
      <c r="H59" s="14">
        <v>0</v>
      </c>
      <c r="I59" s="12">
        <f t="shared" si="3"/>
        <v>3401</v>
      </c>
      <c r="J59" s="13">
        <f t="shared" si="9"/>
        <v>36.89520503362985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3401</v>
      </c>
      <c r="P59" s="14">
        <v>1339</v>
      </c>
      <c r="Q59" s="13">
        <f t="shared" si="7"/>
        <v>36.89520503362985</v>
      </c>
      <c r="R59" s="15" t="s">
        <v>183</v>
      </c>
      <c r="S59" s="15" t="s">
        <v>184</v>
      </c>
      <c r="T59" s="15" t="s">
        <v>184</v>
      </c>
      <c r="U59" s="15" t="s">
        <v>184</v>
      </c>
    </row>
    <row r="60" spans="1:21" ht="13.5">
      <c r="A60" s="25" t="s">
        <v>1</v>
      </c>
      <c r="B60" s="25" t="s">
        <v>103</v>
      </c>
      <c r="C60" s="26" t="s">
        <v>104</v>
      </c>
      <c r="D60" s="12">
        <f t="shared" si="0"/>
        <v>11019</v>
      </c>
      <c r="E60" s="12">
        <f t="shared" si="1"/>
        <v>6335</v>
      </c>
      <c r="F60" s="13">
        <f t="shared" si="8"/>
        <v>57.49160540883928</v>
      </c>
      <c r="G60" s="14">
        <v>6335</v>
      </c>
      <c r="H60" s="14">
        <v>0</v>
      </c>
      <c r="I60" s="12">
        <f t="shared" si="3"/>
        <v>4684</v>
      </c>
      <c r="J60" s="13">
        <f t="shared" si="9"/>
        <v>42.50839459116072</v>
      </c>
      <c r="K60" s="14">
        <v>2740</v>
      </c>
      <c r="L60" s="13">
        <f t="shared" si="10"/>
        <v>24.866140303112804</v>
      </c>
      <c r="M60" s="14">
        <v>0</v>
      </c>
      <c r="N60" s="13">
        <f t="shared" si="11"/>
        <v>0</v>
      </c>
      <c r="O60" s="14">
        <v>1944</v>
      </c>
      <c r="P60" s="14">
        <v>1285</v>
      </c>
      <c r="Q60" s="13">
        <f t="shared" si="7"/>
        <v>17.64225428804792</v>
      </c>
      <c r="R60" s="15" t="s">
        <v>183</v>
      </c>
      <c r="S60" s="15" t="s">
        <v>184</v>
      </c>
      <c r="T60" s="15" t="s">
        <v>184</v>
      </c>
      <c r="U60" s="15" t="s">
        <v>184</v>
      </c>
    </row>
    <row r="61" spans="1:21" ht="13.5">
      <c r="A61" s="25" t="s">
        <v>1</v>
      </c>
      <c r="B61" s="25" t="s">
        <v>105</v>
      </c>
      <c r="C61" s="26" t="s">
        <v>106</v>
      </c>
      <c r="D61" s="12">
        <f t="shared" si="0"/>
        <v>2752</v>
      </c>
      <c r="E61" s="12">
        <f t="shared" si="1"/>
        <v>1893</v>
      </c>
      <c r="F61" s="13">
        <f t="shared" si="8"/>
        <v>68.78633720930233</v>
      </c>
      <c r="G61" s="14">
        <v>1893</v>
      </c>
      <c r="H61" s="14">
        <v>0</v>
      </c>
      <c r="I61" s="12">
        <f t="shared" si="3"/>
        <v>859</v>
      </c>
      <c r="J61" s="13">
        <f t="shared" si="9"/>
        <v>31.213662790697676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859</v>
      </c>
      <c r="P61" s="14">
        <v>105</v>
      </c>
      <c r="Q61" s="13">
        <f t="shared" si="7"/>
        <v>31.213662790697676</v>
      </c>
      <c r="R61" s="15" t="s">
        <v>183</v>
      </c>
      <c r="S61" s="15" t="s">
        <v>184</v>
      </c>
      <c r="T61" s="15" t="s">
        <v>184</v>
      </c>
      <c r="U61" s="15" t="s">
        <v>184</v>
      </c>
    </row>
    <row r="62" spans="1:21" ht="13.5">
      <c r="A62" s="25" t="s">
        <v>1</v>
      </c>
      <c r="B62" s="25" t="s">
        <v>107</v>
      </c>
      <c r="C62" s="26" t="s">
        <v>108</v>
      </c>
      <c r="D62" s="12">
        <f t="shared" si="0"/>
        <v>8427</v>
      </c>
      <c r="E62" s="12">
        <f t="shared" si="1"/>
        <v>4757</v>
      </c>
      <c r="F62" s="13">
        <f t="shared" si="8"/>
        <v>56.44950753530319</v>
      </c>
      <c r="G62" s="14">
        <v>4757</v>
      </c>
      <c r="H62" s="14">
        <v>0</v>
      </c>
      <c r="I62" s="12">
        <f t="shared" si="3"/>
        <v>3670</v>
      </c>
      <c r="J62" s="13">
        <f t="shared" si="9"/>
        <v>43.55049246469681</v>
      </c>
      <c r="K62" s="14">
        <v>0</v>
      </c>
      <c r="L62" s="13">
        <f t="shared" si="10"/>
        <v>0</v>
      </c>
      <c r="M62" s="14">
        <v>0</v>
      </c>
      <c r="N62" s="13">
        <f t="shared" si="11"/>
        <v>0</v>
      </c>
      <c r="O62" s="14">
        <v>3670</v>
      </c>
      <c r="P62" s="14">
        <v>1536</v>
      </c>
      <c r="Q62" s="13">
        <f t="shared" si="7"/>
        <v>43.55049246469681</v>
      </c>
      <c r="R62" s="15" t="s">
        <v>183</v>
      </c>
      <c r="S62" s="15" t="s">
        <v>184</v>
      </c>
      <c r="T62" s="15" t="s">
        <v>184</v>
      </c>
      <c r="U62" s="15" t="s">
        <v>184</v>
      </c>
    </row>
    <row r="63" spans="1:21" ht="13.5">
      <c r="A63" s="25" t="s">
        <v>1</v>
      </c>
      <c r="B63" s="25" t="s">
        <v>109</v>
      </c>
      <c r="C63" s="26" t="s">
        <v>110</v>
      </c>
      <c r="D63" s="12">
        <f t="shared" si="0"/>
        <v>5987</v>
      </c>
      <c r="E63" s="12">
        <f t="shared" si="1"/>
        <v>2988</v>
      </c>
      <c r="F63" s="13">
        <f t="shared" si="8"/>
        <v>49.90813429096376</v>
      </c>
      <c r="G63" s="14">
        <v>2988</v>
      </c>
      <c r="H63" s="14">
        <v>0</v>
      </c>
      <c r="I63" s="12">
        <f t="shared" si="3"/>
        <v>2999</v>
      </c>
      <c r="J63" s="13">
        <f t="shared" si="9"/>
        <v>50.09186570903624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2999</v>
      </c>
      <c r="P63" s="14">
        <v>1855</v>
      </c>
      <c r="Q63" s="13">
        <f t="shared" si="7"/>
        <v>50.09186570903624</v>
      </c>
      <c r="R63" s="15" t="s">
        <v>183</v>
      </c>
      <c r="S63" s="15" t="s">
        <v>184</v>
      </c>
      <c r="T63" s="15" t="s">
        <v>184</v>
      </c>
      <c r="U63" s="15" t="s">
        <v>184</v>
      </c>
    </row>
    <row r="64" spans="1:21" ht="13.5">
      <c r="A64" s="25" t="s">
        <v>1</v>
      </c>
      <c r="B64" s="25" t="s">
        <v>111</v>
      </c>
      <c r="C64" s="26" t="s">
        <v>112</v>
      </c>
      <c r="D64" s="12">
        <f t="shared" si="0"/>
        <v>11849</v>
      </c>
      <c r="E64" s="12">
        <f t="shared" si="1"/>
        <v>2646</v>
      </c>
      <c r="F64" s="13">
        <f t="shared" si="8"/>
        <v>22.330998396489154</v>
      </c>
      <c r="G64" s="14">
        <v>2591</v>
      </c>
      <c r="H64" s="14">
        <v>55</v>
      </c>
      <c r="I64" s="12">
        <f t="shared" si="3"/>
        <v>9203</v>
      </c>
      <c r="J64" s="13">
        <f t="shared" si="9"/>
        <v>77.66900160351085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9203</v>
      </c>
      <c r="P64" s="14">
        <v>6566</v>
      </c>
      <c r="Q64" s="13">
        <f t="shared" si="7"/>
        <v>77.66900160351085</v>
      </c>
      <c r="R64" s="15" t="s">
        <v>183</v>
      </c>
      <c r="S64" s="15" t="s">
        <v>184</v>
      </c>
      <c r="T64" s="15" t="s">
        <v>184</v>
      </c>
      <c r="U64" s="15" t="s">
        <v>184</v>
      </c>
    </row>
    <row r="65" spans="1:21" ht="13.5">
      <c r="A65" s="25" t="s">
        <v>1</v>
      </c>
      <c r="B65" s="25" t="s">
        <v>113</v>
      </c>
      <c r="C65" s="26" t="s">
        <v>114</v>
      </c>
      <c r="D65" s="12">
        <f t="shared" si="0"/>
        <v>6012</v>
      </c>
      <c r="E65" s="12">
        <f t="shared" si="1"/>
        <v>1039</v>
      </c>
      <c r="F65" s="13">
        <f t="shared" si="8"/>
        <v>17.28210246174318</v>
      </c>
      <c r="G65" s="14">
        <v>1039</v>
      </c>
      <c r="H65" s="14">
        <v>0</v>
      </c>
      <c r="I65" s="12">
        <f t="shared" si="3"/>
        <v>4973</v>
      </c>
      <c r="J65" s="13">
        <f t="shared" si="9"/>
        <v>82.71789753825682</v>
      </c>
      <c r="K65" s="14">
        <v>0</v>
      </c>
      <c r="L65" s="13">
        <f t="shared" si="10"/>
        <v>0</v>
      </c>
      <c r="M65" s="14">
        <v>0</v>
      </c>
      <c r="N65" s="13">
        <f t="shared" si="11"/>
        <v>0</v>
      </c>
      <c r="O65" s="14">
        <v>4973</v>
      </c>
      <c r="P65" s="14">
        <v>975</v>
      </c>
      <c r="Q65" s="13">
        <f t="shared" si="7"/>
        <v>82.71789753825682</v>
      </c>
      <c r="R65" s="15" t="s">
        <v>183</v>
      </c>
      <c r="S65" s="15" t="s">
        <v>184</v>
      </c>
      <c r="T65" s="15" t="s">
        <v>184</v>
      </c>
      <c r="U65" s="15" t="s">
        <v>184</v>
      </c>
    </row>
    <row r="66" spans="1:21" ht="13.5">
      <c r="A66" s="25" t="s">
        <v>1</v>
      </c>
      <c r="B66" s="25" t="s">
        <v>115</v>
      </c>
      <c r="C66" s="26" t="s">
        <v>116</v>
      </c>
      <c r="D66" s="12">
        <f t="shared" si="0"/>
        <v>8465</v>
      </c>
      <c r="E66" s="12">
        <f t="shared" si="1"/>
        <v>3292</v>
      </c>
      <c r="F66" s="13">
        <f t="shared" si="8"/>
        <v>38.889545186060246</v>
      </c>
      <c r="G66" s="14">
        <v>3292</v>
      </c>
      <c r="H66" s="14">
        <v>0</v>
      </c>
      <c r="I66" s="12">
        <f t="shared" si="3"/>
        <v>5173</v>
      </c>
      <c r="J66" s="13">
        <f t="shared" si="9"/>
        <v>61.110454813939754</v>
      </c>
      <c r="K66" s="14">
        <v>0</v>
      </c>
      <c r="L66" s="13">
        <f t="shared" si="10"/>
        <v>0</v>
      </c>
      <c r="M66" s="14">
        <v>0</v>
      </c>
      <c r="N66" s="13">
        <f t="shared" si="11"/>
        <v>0</v>
      </c>
      <c r="O66" s="14">
        <v>5173</v>
      </c>
      <c r="P66" s="14">
        <v>863</v>
      </c>
      <c r="Q66" s="13">
        <f t="shared" si="7"/>
        <v>61.110454813939754</v>
      </c>
      <c r="R66" s="15" t="s">
        <v>183</v>
      </c>
      <c r="S66" s="15" t="s">
        <v>184</v>
      </c>
      <c r="T66" s="15" t="s">
        <v>184</v>
      </c>
      <c r="U66" s="15" t="s">
        <v>184</v>
      </c>
    </row>
    <row r="67" spans="1:21" ht="13.5">
      <c r="A67" s="25" t="s">
        <v>1</v>
      </c>
      <c r="B67" s="25" t="s">
        <v>117</v>
      </c>
      <c r="C67" s="26" t="s">
        <v>118</v>
      </c>
      <c r="D67" s="12">
        <f t="shared" si="0"/>
        <v>14727</v>
      </c>
      <c r="E67" s="12">
        <f t="shared" si="1"/>
        <v>5281</v>
      </c>
      <c r="F67" s="13">
        <f t="shared" si="8"/>
        <v>35.85930603653154</v>
      </c>
      <c r="G67" s="14">
        <v>5281</v>
      </c>
      <c r="H67" s="14">
        <v>0</v>
      </c>
      <c r="I67" s="12">
        <f t="shared" si="3"/>
        <v>9446</v>
      </c>
      <c r="J67" s="13">
        <f t="shared" si="9"/>
        <v>64.14069396346846</v>
      </c>
      <c r="K67" s="14">
        <v>0</v>
      </c>
      <c r="L67" s="13">
        <f t="shared" si="10"/>
        <v>0</v>
      </c>
      <c r="M67" s="14">
        <v>0</v>
      </c>
      <c r="N67" s="13">
        <f t="shared" si="11"/>
        <v>0</v>
      </c>
      <c r="O67" s="14">
        <v>9446</v>
      </c>
      <c r="P67" s="14">
        <v>1259</v>
      </c>
      <c r="Q67" s="13">
        <f t="shared" si="7"/>
        <v>64.14069396346846</v>
      </c>
      <c r="R67" s="15" t="s">
        <v>183</v>
      </c>
      <c r="S67" s="15" t="s">
        <v>184</v>
      </c>
      <c r="T67" s="15" t="s">
        <v>184</v>
      </c>
      <c r="U67" s="15" t="s">
        <v>184</v>
      </c>
    </row>
    <row r="68" spans="1:21" ht="13.5">
      <c r="A68" s="25" t="s">
        <v>1</v>
      </c>
      <c r="B68" s="25" t="s">
        <v>119</v>
      </c>
      <c r="C68" s="26" t="s">
        <v>120</v>
      </c>
      <c r="D68" s="12">
        <f aca="true" t="shared" si="12" ref="D68:D75">E68+I68</f>
        <v>22995</v>
      </c>
      <c r="E68" s="12">
        <f aca="true" t="shared" si="13" ref="E68:E75">G68+H68</f>
        <v>13064</v>
      </c>
      <c r="F68" s="13">
        <f t="shared" si="8"/>
        <v>56.81235051098065</v>
      </c>
      <c r="G68" s="14">
        <v>12943</v>
      </c>
      <c r="H68" s="14">
        <v>121</v>
      </c>
      <c r="I68" s="12">
        <f aca="true" t="shared" si="14" ref="I68:I75">K68+M68+O68</f>
        <v>9931</v>
      </c>
      <c r="J68" s="13">
        <f t="shared" si="9"/>
        <v>43.18764948901935</v>
      </c>
      <c r="K68" s="14">
        <v>0</v>
      </c>
      <c r="L68" s="13">
        <f t="shared" si="10"/>
        <v>0</v>
      </c>
      <c r="M68" s="14">
        <v>0</v>
      </c>
      <c r="N68" s="13">
        <f t="shared" si="11"/>
        <v>0</v>
      </c>
      <c r="O68" s="14">
        <v>9931</v>
      </c>
      <c r="P68" s="14">
        <v>4624</v>
      </c>
      <c r="Q68" s="13">
        <f aca="true" t="shared" si="15" ref="Q68:Q75">O68/D68*100</f>
        <v>43.18764948901935</v>
      </c>
      <c r="R68" s="15" t="s">
        <v>183</v>
      </c>
      <c r="S68" s="15" t="s">
        <v>184</v>
      </c>
      <c r="T68" s="15" t="s">
        <v>184</v>
      </c>
      <c r="U68" s="15" t="s">
        <v>184</v>
      </c>
    </row>
    <row r="69" spans="1:21" ht="13.5">
      <c r="A69" s="25" t="s">
        <v>1</v>
      </c>
      <c r="B69" s="25" t="s">
        <v>121</v>
      </c>
      <c r="C69" s="26" t="s">
        <v>122</v>
      </c>
      <c r="D69" s="12">
        <f t="shared" si="12"/>
        <v>9429</v>
      </c>
      <c r="E69" s="12">
        <f t="shared" si="13"/>
        <v>4406</v>
      </c>
      <c r="F69" s="13">
        <f t="shared" si="8"/>
        <v>46.72817902216566</v>
      </c>
      <c r="G69" s="14">
        <v>4406</v>
      </c>
      <c r="H69" s="14">
        <v>0</v>
      </c>
      <c r="I69" s="12">
        <f t="shared" si="14"/>
        <v>5023</v>
      </c>
      <c r="J69" s="13">
        <f t="shared" si="9"/>
        <v>53.27182097783434</v>
      </c>
      <c r="K69" s="14">
        <v>374</v>
      </c>
      <c r="L69" s="13">
        <f t="shared" si="10"/>
        <v>3.966486371831583</v>
      </c>
      <c r="M69" s="14">
        <v>0</v>
      </c>
      <c r="N69" s="13">
        <f t="shared" si="11"/>
        <v>0</v>
      </c>
      <c r="O69" s="14">
        <v>4649</v>
      </c>
      <c r="P69" s="14">
        <v>1995</v>
      </c>
      <c r="Q69" s="13">
        <f t="shared" si="15"/>
        <v>49.30533460600276</v>
      </c>
      <c r="R69" s="15" t="s">
        <v>183</v>
      </c>
      <c r="S69" s="15" t="s">
        <v>184</v>
      </c>
      <c r="T69" s="15" t="s">
        <v>184</v>
      </c>
      <c r="U69" s="15" t="s">
        <v>184</v>
      </c>
    </row>
    <row r="70" spans="1:21" ht="13.5">
      <c r="A70" s="25" t="s">
        <v>1</v>
      </c>
      <c r="B70" s="25" t="s">
        <v>123</v>
      </c>
      <c r="C70" s="26" t="s">
        <v>124</v>
      </c>
      <c r="D70" s="12">
        <f t="shared" si="12"/>
        <v>11045</v>
      </c>
      <c r="E70" s="12">
        <f t="shared" si="13"/>
        <v>3707</v>
      </c>
      <c r="F70" s="13">
        <f t="shared" si="8"/>
        <v>33.56269805341784</v>
      </c>
      <c r="G70" s="14">
        <v>3707</v>
      </c>
      <c r="H70" s="14">
        <v>0</v>
      </c>
      <c r="I70" s="12">
        <f t="shared" si="14"/>
        <v>7338</v>
      </c>
      <c r="J70" s="13">
        <f t="shared" si="9"/>
        <v>66.43730194658217</v>
      </c>
      <c r="K70" s="14">
        <v>0</v>
      </c>
      <c r="L70" s="13">
        <f t="shared" si="10"/>
        <v>0</v>
      </c>
      <c r="M70" s="14">
        <v>0</v>
      </c>
      <c r="N70" s="13">
        <f t="shared" si="11"/>
        <v>0</v>
      </c>
      <c r="O70" s="14">
        <v>7338</v>
      </c>
      <c r="P70" s="14">
        <v>384</v>
      </c>
      <c r="Q70" s="13">
        <f t="shared" si="15"/>
        <v>66.43730194658217</v>
      </c>
      <c r="R70" s="15" t="s">
        <v>183</v>
      </c>
      <c r="S70" s="15" t="s">
        <v>184</v>
      </c>
      <c r="T70" s="15" t="s">
        <v>184</v>
      </c>
      <c r="U70" s="15" t="s">
        <v>184</v>
      </c>
    </row>
    <row r="71" spans="1:21" ht="13.5">
      <c r="A71" s="25" t="s">
        <v>1</v>
      </c>
      <c r="B71" s="25" t="s">
        <v>125</v>
      </c>
      <c r="C71" s="26" t="s">
        <v>126</v>
      </c>
      <c r="D71" s="12">
        <f t="shared" si="12"/>
        <v>10317</v>
      </c>
      <c r="E71" s="12">
        <f t="shared" si="13"/>
        <v>4341</v>
      </c>
      <c r="F71" s="13">
        <f t="shared" si="8"/>
        <v>42.07618493748183</v>
      </c>
      <c r="G71" s="14">
        <v>4341</v>
      </c>
      <c r="H71" s="14">
        <v>0</v>
      </c>
      <c r="I71" s="12">
        <f t="shared" si="14"/>
        <v>5976</v>
      </c>
      <c r="J71" s="13">
        <f t="shared" si="9"/>
        <v>57.923815062518166</v>
      </c>
      <c r="K71" s="14">
        <v>0</v>
      </c>
      <c r="L71" s="13">
        <f t="shared" si="10"/>
        <v>0</v>
      </c>
      <c r="M71" s="14">
        <v>0</v>
      </c>
      <c r="N71" s="13">
        <f t="shared" si="11"/>
        <v>0</v>
      </c>
      <c r="O71" s="14">
        <v>5976</v>
      </c>
      <c r="P71" s="14">
        <v>784</v>
      </c>
      <c r="Q71" s="13">
        <f t="shared" si="15"/>
        <v>57.923815062518166</v>
      </c>
      <c r="R71" s="15" t="s">
        <v>183</v>
      </c>
      <c r="S71" s="15" t="s">
        <v>184</v>
      </c>
      <c r="T71" s="15" t="s">
        <v>184</v>
      </c>
      <c r="U71" s="15" t="s">
        <v>184</v>
      </c>
    </row>
    <row r="72" spans="1:21" ht="13.5">
      <c r="A72" s="25" t="s">
        <v>1</v>
      </c>
      <c r="B72" s="25" t="s">
        <v>127</v>
      </c>
      <c r="C72" s="26" t="s">
        <v>128</v>
      </c>
      <c r="D72" s="12">
        <f t="shared" si="12"/>
        <v>10030</v>
      </c>
      <c r="E72" s="12">
        <f t="shared" si="13"/>
        <v>3847</v>
      </c>
      <c r="F72" s="13">
        <f t="shared" si="8"/>
        <v>38.354935194416754</v>
      </c>
      <c r="G72" s="14">
        <v>3847</v>
      </c>
      <c r="H72" s="14">
        <v>0</v>
      </c>
      <c r="I72" s="12">
        <f t="shared" si="14"/>
        <v>6183</v>
      </c>
      <c r="J72" s="13">
        <f t="shared" si="9"/>
        <v>61.645064805583246</v>
      </c>
      <c r="K72" s="14">
        <v>90</v>
      </c>
      <c r="L72" s="13">
        <f t="shared" si="10"/>
        <v>0.897308075772682</v>
      </c>
      <c r="M72" s="14">
        <v>0</v>
      </c>
      <c r="N72" s="13">
        <f t="shared" si="11"/>
        <v>0</v>
      </c>
      <c r="O72" s="14">
        <v>6093</v>
      </c>
      <c r="P72" s="14">
        <v>1914</v>
      </c>
      <c r="Q72" s="13">
        <f t="shared" si="15"/>
        <v>60.74775672981056</v>
      </c>
      <c r="R72" s="15" t="s">
        <v>183</v>
      </c>
      <c r="S72" s="15" t="s">
        <v>184</v>
      </c>
      <c r="T72" s="15" t="s">
        <v>184</v>
      </c>
      <c r="U72" s="15" t="s">
        <v>184</v>
      </c>
    </row>
    <row r="73" spans="1:21" ht="13.5">
      <c r="A73" s="25" t="s">
        <v>1</v>
      </c>
      <c r="B73" s="25" t="s">
        <v>129</v>
      </c>
      <c r="C73" s="26" t="s">
        <v>130</v>
      </c>
      <c r="D73" s="12">
        <f t="shared" si="12"/>
        <v>7940</v>
      </c>
      <c r="E73" s="12">
        <f t="shared" si="13"/>
        <v>3131</v>
      </c>
      <c r="F73" s="13">
        <f t="shared" si="8"/>
        <v>39.43324937027708</v>
      </c>
      <c r="G73" s="14">
        <v>3116</v>
      </c>
      <c r="H73" s="14">
        <v>15</v>
      </c>
      <c r="I73" s="12">
        <f t="shared" si="14"/>
        <v>4809</v>
      </c>
      <c r="J73" s="13">
        <f t="shared" si="9"/>
        <v>60.56675062972292</v>
      </c>
      <c r="K73" s="14">
        <v>0</v>
      </c>
      <c r="L73" s="13">
        <f t="shared" si="10"/>
        <v>0</v>
      </c>
      <c r="M73" s="14">
        <v>0</v>
      </c>
      <c r="N73" s="13">
        <f t="shared" si="11"/>
        <v>0</v>
      </c>
      <c r="O73" s="14">
        <v>4809</v>
      </c>
      <c r="P73" s="14">
        <v>1032</v>
      </c>
      <c r="Q73" s="13">
        <f t="shared" si="15"/>
        <v>60.56675062972292</v>
      </c>
      <c r="R73" s="15" t="s">
        <v>183</v>
      </c>
      <c r="S73" s="15" t="s">
        <v>184</v>
      </c>
      <c r="T73" s="15" t="s">
        <v>184</v>
      </c>
      <c r="U73" s="15" t="s">
        <v>184</v>
      </c>
    </row>
    <row r="74" spans="1:21" ht="13.5">
      <c r="A74" s="25" t="s">
        <v>1</v>
      </c>
      <c r="B74" s="25" t="s">
        <v>131</v>
      </c>
      <c r="C74" s="26" t="s">
        <v>132</v>
      </c>
      <c r="D74" s="12">
        <f t="shared" si="12"/>
        <v>1742</v>
      </c>
      <c r="E74" s="12">
        <f t="shared" si="13"/>
        <v>1202</v>
      </c>
      <c r="F74" s="13">
        <f t="shared" si="8"/>
        <v>69.00114810562572</v>
      </c>
      <c r="G74" s="14">
        <v>1025</v>
      </c>
      <c r="H74" s="14">
        <v>177</v>
      </c>
      <c r="I74" s="12">
        <f t="shared" si="14"/>
        <v>540</v>
      </c>
      <c r="J74" s="13">
        <f t="shared" si="9"/>
        <v>30.99885189437428</v>
      </c>
      <c r="K74" s="14">
        <v>0</v>
      </c>
      <c r="L74" s="13">
        <f t="shared" si="10"/>
        <v>0</v>
      </c>
      <c r="M74" s="14">
        <v>0</v>
      </c>
      <c r="N74" s="13">
        <f t="shared" si="11"/>
        <v>0</v>
      </c>
      <c r="O74" s="14">
        <v>540</v>
      </c>
      <c r="P74" s="14">
        <v>331</v>
      </c>
      <c r="Q74" s="13">
        <f t="shared" si="15"/>
        <v>30.99885189437428</v>
      </c>
      <c r="R74" s="15" t="s">
        <v>183</v>
      </c>
      <c r="S74" s="15" t="s">
        <v>184</v>
      </c>
      <c r="T74" s="15" t="s">
        <v>184</v>
      </c>
      <c r="U74" s="15" t="s">
        <v>184</v>
      </c>
    </row>
    <row r="75" spans="1:21" ht="13.5">
      <c r="A75" s="25" t="s">
        <v>1</v>
      </c>
      <c r="B75" s="25" t="s">
        <v>133</v>
      </c>
      <c r="C75" s="26" t="s">
        <v>134</v>
      </c>
      <c r="D75" s="12">
        <f t="shared" si="12"/>
        <v>4884</v>
      </c>
      <c r="E75" s="12">
        <f t="shared" si="13"/>
        <v>1629</v>
      </c>
      <c r="F75" s="13">
        <f t="shared" si="8"/>
        <v>33.353808353808354</v>
      </c>
      <c r="G75" s="14">
        <v>1609</v>
      </c>
      <c r="H75" s="14">
        <v>20</v>
      </c>
      <c r="I75" s="12">
        <f t="shared" si="14"/>
        <v>3255</v>
      </c>
      <c r="J75" s="13">
        <f t="shared" si="9"/>
        <v>66.64619164619164</v>
      </c>
      <c r="K75" s="14">
        <v>0</v>
      </c>
      <c r="L75" s="13">
        <f t="shared" si="10"/>
        <v>0</v>
      </c>
      <c r="M75" s="14">
        <v>0</v>
      </c>
      <c r="N75" s="13">
        <f t="shared" si="11"/>
        <v>0</v>
      </c>
      <c r="O75" s="14">
        <v>3255</v>
      </c>
      <c r="P75" s="14">
        <v>444</v>
      </c>
      <c r="Q75" s="13">
        <f t="shared" si="15"/>
        <v>66.64619164619164</v>
      </c>
      <c r="R75" s="15" t="s">
        <v>183</v>
      </c>
      <c r="S75" s="15" t="s">
        <v>184</v>
      </c>
      <c r="T75" s="15" t="s">
        <v>184</v>
      </c>
      <c r="U75" s="15" t="s">
        <v>184</v>
      </c>
    </row>
    <row r="76" spans="1:21" ht="13.5">
      <c r="A76" s="41" t="s">
        <v>135</v>
      </c>
      <c r="B76" s="42"/>
      <c r="C76" s="43"/>
      <c r="D76" s="12">
        <f>E76+I76</f>
        <v>1857339</v>
      </c>
      <c r="E76" s="12">
        <f>G76+H76</f>
        <v>488257</v>
      </c>
      <c r="F76" s="13">
        <f>E76/D76*100</f>
        <v>26.28798512280203</v>
      </c>
      <c r="G76" s="14">
        <f>SUM(G7:G75)</f>
        <v>486633</v>
      </c>
      <c r="H76" s="14">
        <f>SUM(H7:H75)</f>
        <v>1624</v>
      </c>
      <c r="I76" s="12">
        <f>K76+M76+O76</f>
        <v>1369082</v>
      </c>
      <c r="J76" s="13">
        <f>I76/D76*100</f>
        <v>73.71201487719797</v>
      </c>
      <c r="K76" s="14">
        <f>SUM(K7:K75)</f>
        <v>347741</v>
      </c>
      <c r="L76" s="13">
        <f>K76/D76*100</f>
        <v>18.7225379965639</v>
      </c>
      <c r="M76" s="14">
        <f>SUM(M7:M75)</f>
        <v>4451</v>
      </c>
      <c r="N76" s="13">
        <f>M76/D76*100</f>
        <v>0.23964392068437693</v>
      </c>
      <c r="O76" s="14">
        <f>SUM(O7:O75)</f>
        <v>1016890</v>
      </c>
      <c r="P76" s="14">
        <f>SUM(P7:P75)</f>
        <v>419194</v>
      </c>
      <c r="Q76" s="13">
        <f>O76/D76*100</f>
        <v>54.74983295994969</v>
      </c>
      <c r="R76" s="16">
        <f>COUNTIF(R7:R75,"○")</f>
        <v>67</v>
      </c>
      <c r="S76" s="16">
        <f>COUNTIF(S7:S75,"○")</f>
        <v>1</v>
      </c>
      <c r="T76" s="16">
        <f>COUNTIF(T7:T75,"○")</f>
        <v>0</v>
      </c>
      <c r="U76" s="16">
        <f>COUNTIF(U7:U75,"○")</f>
        <v>1</v>
      </c>
    </row>
  </sheetData>
  <mergeCells count="19">
    <mergeCell ref="A76:C7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157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136</v>
      </c>
      <c r="B2" s="49" t="s">
        <v>137</v>
      </c>
      <c r="C2" s="52" t="s">
        <v>138</v>
      </c>
      <c r="D2" s="19" t="s">
        <v>139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140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141</v>
      </c>
      <c r="E3" s="64" t="s">
        <v>142</v>
      </c>
      <c r="F3" s="72"/>
      <c r="G3" s="73"/>
      <c r="H3" s="61" t="s">
        <v>143</v>
      </c>
      <c r="I3" s="62"/>
      <c r="J3" s="63"/>
      <c r="K3" s="64" t="s">
        <v>144</v>
      </c>
      <c r="L3" s="62"/>
      <c r="M3" s="63"/>
      <c r="N3" s="34" t="s">
        <v>141</v>
      </c>
      <c r="O3" s="22" t="s">
        <v>145</v>
      </c>
      <c r="P3" s="32"/>
      <c r="Q3" s="32"/>
      <c r="R3" s="32"/>
      <c r="S3" s="32"/>
      <c r="T3" s="33"/>
      <c r="U3" s="22" t="s">
        <v>146</v>
      </c>
      <c r="V3" s="32"/>
      <c r="W3" s="32"/>
      <c r="X3" s="32"/>
      <c r="Y3" s="32"/>
      <c r="Z3" s="33"/>
      <c r="AA3" s="22" t="s">
        <v>147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141</v>
      </c>
      <c r="F4" s="23" t="s">
        <v>148</v>
      </c>
      <c r="G4" s="23" t="s">
        <v>149</v>
      </c>
      <c r="H4" s="34" t="s">
        <v>141</v>
      </c>
      <c r="I4" s="23" t="s">
        <v>148</v>
      </c>
      <c r="J4" s="23" t="s">
        <v>149</v>
      </c>
      <c r="K4" s="34" t="s">
        <v>141</v>
      </c>
      <c r="L4" s="23" t="s">
        <v>148</v>
      </c>
      <c r="M4" s="23" t="s">
        <v>149</v>
      </c>
      <c r="N4" s="35"/>
      <c r="O4" s="34" t="s">
        <v>141</v>
      </c>
      <c r="P4" s="23" t="s">
        <v>150</v>
      </c>
      <c r="Q4" s="23" t="s">
        <v>151</v>
      </c>
      <c r="R4" s="23" t="s">
        <v>152</v>
      </c>
      <c r="S4" s="23" t="s">
        <v>153</v>
      </c>
      <c r="T4" s="23" t="s">
        <v>154</v>
      </c>
      <c r="U4" s="34" t="s">
        <v>141</v>
      </c>
      <c r="V4" s="23" t="s">
        <v>150</v>
      </c>
      <c r="W4" s="23" t="s">
        <v>151</v>
      </c>
      <c r="X4" s="23" t="s">
        <v>152</v>
      </c>
      <c r="Y4" s="23" t="s">
        <v>153</v>
      </c>
      <c r="Z4" s="23" t="s">
        <v>154</v>
      </c>
      <c r="AA4" s="34" t="s">
        <v>141</v>
      </c>
      <c r="AB4" s="23" t="s">
        <v>148</v>
      </c>
      <c r="AC4" s="23" t="s">
        <v>149</v>
      </c>
    </row>
    <row r="5" spans="1:29" s="29" customFormat="1" ht="13.5">
      <c r="A5" s="48"/>
      <c r="B5" s="69"/>
      <c r="C5" s="71"/>
      <c r="D5" s="24" t="s">
        <v>155</v>
      </c>
      <c r="E5" s="24" t="s">
        <v>155</v>
      </c>
      <c r="F5" s="24" t="s">
        <v>155</v>
      </c>
      <c r="G5" s="24" t="s">
        <v>155</v>
      </c>
      <c r="H5" s="24" t="s">
        <v>155</v>
      </c>
      <c r="I5" s="24" t="s">
        <v>155</v>
      </c>
      <c r="J5" s="24" t="s">
        <v>155</v>
      </c>
      <c r="K5" s="24" t="s">
        <v>155</v>
      </c>
      <c r="L5" s="24" t="s">
        <v>155</v>
      </c>
      <c r="M5" s="24" t="s">
        <v>155</v>
      </c>
      <c r="N5" s="24" t="s">
        <v>155</v>
      </c>
      <c r="O5" s="24" t="s">
        <v>155</v>
      </c>
      <c r="P5" s="24" t="s">
        <v>155</v>
      </c>
      <c r="Q5" s="24" t="s">
        <v>155</v>
      </c>
      <c r="R5" s="24" t="s">
        <v>155</v>
      </c>
      <c r="S5" s="24" t="s">
        <v>155</v>
      </c>
      <c r="T5" s="24" t="s">
        <v>155</v>
      </c>
      <c r="U5" s="24" t="s">
        <v>155</v>
      </c>
      <c r="V5" s="24" t="s">
        <v>155</v>
      </c>
      <c r="W5" s="24" t="s">
        <v>155</v>
      </c>
      <c r="X5" s="24" t="s">
        <v>155</v>
      </c>
      <c r="Y5" s="24" t="s">
        <v>155</v>
      </c>
      <c r="Z5" s="24" t="s">
        <v>155</v>
      </c>
      <c r="AA5" s="24" t="s">
        <v>155</v>
      </c>
      <c r="AB5" s="24" t="s">
        <v>155</v>
      </c>
      <c r="AC5" s="24" t="s">
        <v>155</v>
      </c>
    </row>
    <row r="6" spans="1:29" ht="13.5">
      <c r="A6" s="25" t="s">
        <v>1</v>
      </c>
      <c r="B6" s="25" t="s">
        <v>2</v>
      </c>
      <c r="C6" s="26" t="s">
        <v>3</v>
      </c>
      <c r="D6" s="14">
        <f aca="true" t="shared" si="0" ref="D6:D66">E6+H6+K6</f>
        <v>52136</v>
      </c>
      <c r="E6" s="14">
        <f aca="true" t="shared" si="1" ref="E6:E66">F6+G6</f>
        <v>0</v>
      </c>
      <c r="F6" s="14">
        <v>0</v>
      </c>
      <c r="G6" s="14">
        <v>0</v>
      </c>
      <c r="H6" s="14">
        <f aca="true" t="shared" si="2" ref="H6:H66">I6+J6</f>
        <v>41</v>
      </c>
      <c r="I6" s="14">
        <v>41</v>
      </c>
      <c r="J6" s="14">
        <v>0</v>
      </c>
      <c r="K6" s="14">
        <f aca="true" t="shared" si="3" ref="K6:K66">L6+M6</f>
        <v>52095</v>
      </c>
      <c r="L6" s="14">
        <v>17316</v>
      </c>
      <c r="M6" s="14">
        <v>34779</v>
      </c>
      <c r="N6" s="14">
        <f aca="true" t="shared" si="4" ref="N6:N66">O6+U6+AA6</f>
        <v>52136</v>
      </c>
      <c r="O6" s="14">
        <f aca="true" t="shared" si="5" ref="O6:O66">SUM(P6:T6)</f>
        <v>17357</v>
      </c>
      <c r="P6" s="14">
        <v>10594</v>
      </c>
      <c r="Q6" s="14">
        <v>0</v>
      </c>
      <c r="R6" s="14">
        <v>6763</v>
      </c>
      <c r="S6" s="14">
        <v>0</v>
      </c>
      <c r="T6" s="14">
        <v>0</v>
      </c>
      <c r="U6" s="14">
        <f aca="true" t="shared" si="6" ref="U6:U66">SUM(V6:Z6)</f>
        <v>34779</v>
      </c>
      <c r="V6" s="14">
        <v>17744</v>
      </c>
      <c r="W6" s="14">
        <v>0</v>
      </c>
      <c r="X6" s="14">
        <v>17035</v>
      </c>
      <c r="Y6" s="14">
        <v>0</v>
      </c>
      <c r="Z6" s="14">
        <v>0</v>
      </c>
      <c r="AA6" s="14">
        <f aca="true" t="shared" si="7" ref="AA6:AA66">AB6+AC6</f>
        <v>0</v>
      </c>
      <c r="AB6" s="14">
        <v>0</v>
      </c>
      <c r="AC6" s="14">
        <v>0</v>
      </c>
    </row>
    <row r="7" spans="1:29" ht="13.5">
      <c r="A7" s="25" t="s">
        <v>1</v>
      </c>
      <c r="B7" s="25" t="s">
        <v>4</v>
      </c>
      <c r="C7" s="26" t="s">
        <v>5</v>
      </c>
      <c r="D7" s="14">
        <f t="shared" si="0"/>
        <v>98447</v>
      </c>
      <c r="E7" s="14">
        <f t="shared" si="1"/>
        <v>0</v>
      </c>
      <c r="F7" s="14">
        <v>0</v>
      </c>
      <c r="G7" s="14">
        <v>0</v>
      </c>
      <c r="H7" s="14">
        <f t="shared" si="2"/>
        <v>39118</v>
      </c>
      <c r="I7" s="14">
        <v>39118</v>
      </c>
      <c r="J7" s="14">
        <v>0</v>
      </c>
      <c r="K7" s="14">
        <f t="shared" si="3"/>
        <v>59329</v>
      </c>
      <c r="L7" s="14">
        <v>1644</v>
      </c>
      <c r="M7" s="14">
        <v>57685</v>
      </c>
      <c r="N7" s="14">
        <f t="shared" si="4"/>
        <v>98447</v>
      </c>
      <c r="O7" s="14">
        <f t="shared" si="5"/>
        <v>40762</v>
      </c>
      <c r="P7" s="14">
        <v>22568</v>
      </c>
      <c r="Q7" s="14">
        <v>16279</v>
      </c>
      <c r="R7" s="14">
        <v>1915</v>
      </c>
      <c r="S7" s="14">
        <v>0</v>
      </c>
      <c r="T7" s="14">
        <v>0</v>
      </c>
      <c r="U7" s="14">
        <f t="shared" si="6"/>
        <v>57685</v>
      </c>
      <c r="V7" s="14">
        <v>46714</v>
      </c>
      <c r="W7" s="14">
        <v>0</v>
      </c>
      <c r="X7" s="14">
        <v>10971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1</v>
      </c>
      <c r="B8" s="25" t="s">
        <v>6</v>
      </c>
      <c r="C8" s="26" t="s">
        <v>7</v>
      </c>
      <c r="D8" s="14">
        <f t="shared" si="0"/>
        <v>54476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54476</v>
      </c>
      <c r="L8" s="14">
        <v>15385</v>
      </c>
      <c r="M8" s="14">
        <v>39091</v>
      </c>
      <c r="N8" s="14">
        <f t="shared" si="4"/>
        <v>54476</v>
      </c>
      <c r="O8" s="14">
        <f t="shared" si="5"/>
        <v>15385</v>
      </c>
      <c r="P8" s="14">
        <v>15385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39091</v>
      </c>
      <c r="V8" s="14">
        <v>39091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1</v>
      </c>
      <c r="B9" s="25" t="s">
        <v>8</v>
      </c>
      <c r="C9" s="26" t="s">
        <v>9</v>
      </c>
      <c r="D9" s="14">
        <f t="shared" si="0"/>
        <v>47373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47373</v>
      </c>
      <c r="L9" s="14">
        <v>18708</v>
      </c>
      <c r="M9" s="14">
        <v>28665</v>
      </c>
      <c r="N9" s="14">
        <f t="shared" si="4"/>
        <v>47373</v>
      </c>
      <c r="O9" s="14">
        <f t="shared" si="5"/>
        <v>18708</v>
      </c>
      <c r="P9" s="14">
        <v>18708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28665</v>
      </c>
      <c r="V9" s="14">
        <v>28665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1</v>
      </c>
      <c r="B10" s="25" t="s">
        <v>10</v>
      </c>
      <c r="C10" s="26" t="s">
        <v>11</v>
      </c>
      <c r="D10" s="14">
        <f t="shared" si="0"/>
        <v>36611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36611</v>
      </c>
      <c r="L10" s="14">
        <v>11586</v>
      </c>
      <c r="M10" s="14">
        <v>25025</v>
      </c>
      <c r="N10" s="14">
        <f t="shared" si="4"/>
        <v>36611</v>
      </c>
      <c r="O10" s="14">
        <f t="shared" si="5"/>
        <v>11586</v>
      </c>
      <c r="P10" s="14">
        <v>11586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25025</v>
      </c>
      <c r="V10" s="14">
        <v>0</v>
      </c>
      <c r="W10" s="14">
        <v>0</v>
      </c>
      <c r="X10" s="14">
        <v>25025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1</v>
      </c>
      <c r="B11" s="25" t="s">
        <v>12</v>
      </c>
      <c r="C11" s="26" t="s">
        <v>13</v>
      </c>
      <c r="D11" s="14">
        <f t="shared" si="0"/>
        <v>45417</v>
      </c>
      <c r="E11" s="14">
        <f t="shared" si="1"/>
        <v>6508</v>
      </c>
      <c r="F11" s="14">
        <v>6508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38909</v>
      </c>
      <c r="L11" s="14">
        <v>16642</v>
      </c>
      <c r="M11" s="14">
        <v>22267</v>
      </c>
      <c r="N11" s="14">
        <f t="shared" si="4"/>
        <v>45417</v>
      </c>
      <c r="O11" s="14">
        <f t="shared" si="5"/>
        <v>23150</v>
      </c>
      <c r="P11" s="14">
        <v>23150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22267</v>
      </c>
      <c r="V11" s="14">
        <v>22267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1</v>
      </c>
      <c r="B12" s="25" t="s">
        <v>14</v>
      </c>
      <c r="C12" s="26" t="s">
        <v>15</v>
      </c>
      <c r="D12" s="14">
        <f t="shared" si="0"/>
        <v>54021</v>
      </c>
      <c r="E12" s="14">
        <f t="shared" si="1"/>
        <v>0</v>
      </c>
      <c r="F12" s="14">
        <v>0</v>
      </c>
      <c r="G12" s="14">
        <v>0</v>
      </c>
      <c r="H12" s="14">
        <f t="shared" si="2"/>
        <v>295</v>
      </c>
      <c r="I12" s="14">
        <v>295</v>
      </c>
      <c r="J12" s="14">
        <v>0</v>
      </c>
      <c r="K12" s="14">
        <f t="shared" si="3"/>
        <v>53726</v>
      </c>
      <c r="L12" s="14">
        <v>24395</v>
      </c>
      <c r="M12" s="14">
        <v>29331</v>
      </c>
      <c r="N12" s="14">
        <f t="shared" si="4"/>
        <v>54237</v>
      </c>
      <c r="O12" s="14">
        <f t="shared" si="5"/>
        <v>24690</v>
      </c>
      <c r="P12" s="14">
        <v>24690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29331</v>
      </c>
      <c r="V12" s="14">
        <v>29331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216</v>
      </c>
      <c r="AB12" s="14">
        <v>216</v>
      </c>
      <c r="AC12" s="14">
        <v>0</v>
      </c>
    </row>
    <row r="13" spans="1:29" ht="13.5">
      <c r="A13" s="25" t="s">
        <v>1</v>
      </c>
      <c r="B13" s="25" t="s">
        <v>16</v>
      </c>
      <c r="C13" s="26" t="s">
        <v>17</v>
      </c>
      <c r="D13" s="14">
        <f t="shared" si="0"/>
        <v>27424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27424</v>
      </c>
      <c r="L13" s="14">
        <v>9981</v>
      </c>
      <c r="M13" s="14">
        <v>17443</v>
      </c>
      <c r="N13" s="14">
        <f t="shared" si="4"/>
        <v>27555</v>
      </c>
      <c r="O13" s="14">
        <f t="shared" si="5"/>
        <v>9981</v>
      </c>
      <c r="P13" s="14">
        <v>9981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17443</v>
      </c>
      <c r="V13" s="14">
        <v>11891</v>
      </c>
      <c r="W13" s="14">
        <v>0</v>
      </c>
      <c r="X13" s="14">
        <v>5552</v>
      </c>
      <c r="Y13" s="14">
        <v>0</v>
      </c>
      <c r="Z13" s="14">
        <v>0</v>
      </c>
      <c r="AA13" s="14">
        <f t="shared" si="7"/>
        <v>131</v>
      </c>
      <c r="AB13" s="14">
        <v>131</v>
      </c>
      <c r="AC13" s="14">
        <v>0</v>
      </c>
    </row>
    <row r="14" spans="1:29" ht="13.5">
      <c r="A14" s="25" t="s">
        <v>1</v>
      </c>
      <c r="B14" s="25" t="s">
        <v>18</v>
      </c>
      <c r="C14" s="26" t="s">
        <v>19</v>
      </c>
      <c r="D14" s="14">
        <f t="shared" si="0"/>
        <v>13182</v>
      </c>
      <c r="E14" s="14">
        <f t="shared" si="1"/>
        <v>6762</v>
      </c>
      <c r="F14" s="14">
        <v>6134</v>
      </c>
      <c r="G14" s="14">
        <v>628</v>
      </c>
      <c r="H14" s="14">
        <f t="shared" si="2"/>
        <v>0</v>
      </c>
      <c r="I14" s="14">
        <v>0</v>
      </c>
      <c r="J14" s="14">
        <v>0</v>
      </c>
      <c r="K14" s="14">
        <f t="shared" si="3"/>
        <v>6420</v>
      </c>
      <c r="L14" s="14">
        <v>0</v>
      </c>
      <c r="M14" s="14">
        <v>6420</v>
      </c>
      <c r="N14" s="14">
        <f t="shared" si="4"/>
        <v>13182</v>
      </c>
      <c r="O14" s="14">
        <f t="shared" si="5"/>
        <v>6134</v>
      </c>
      <c r="P14" s="14">
        <v>0</v>
      </c>
      <c r="Q14" s="14">
        <v>0</v>
      </c>
      <c r="R14" s="14">
        <v>6134</v>
      </c>
      <c r="S14" s="14">
        <v>0</v>
      </c>
      <c r="T14" s="14">
        <v>0</v>
      </c>
      <c r="U14" s="14">
        <f t="shared" si="6"/>
        <v>7048</v>
      </c>
      <c r="V14" s="14">
        <v>0</v>
      </c>
      <c r="W14" s="14">
        <v>0</v>
      </c>
      <c r="X14" s="14">
        <v>7048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1</v>
      </c>
      <c r="B15" s="25" t="s">
        <v>20</v>
      </c>
      <c r="C15" s="26" t="s">
        <v>21</v>
      </c>
      <c r="D15" s="14">
        <f t="shared" si="0"/>
        <v>18719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18719</v>
      </c>
      <c r="L15" s="14">
        <v>7656</v>
      </c>
      <c r="M15" s="14">
        <v>11063</v>
      </c>
      <c r="N15" s="14">
        <f t="shared" si="4"/>
        <v>18719</v>
      </c>
      <c r="O15" s="14">
        <f t="shared" si="5"/>
        <v>7656</v>
      </c>
      <c r="P15" s="14">
        <v>7656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11063</v>
      </c>
      <c r="V15" s="14">
        <v>10723</v>
      </c>
      <c r="W15" s="14">
        <v>0</v>
      </c>
      <c r="X15" s="14">
        <v>340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1</v>
      </c>
      <c r="B16" s="25" t="s">
        <v>22</v>
      </c>
      <c r="C16" s="26" t="s">
        <v>23</v>
      </c>
      <c r="D16" s="14">
        <f t="shared" si="0"/>
        <v>9756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9756</v>
      </c>
      <c r="L16" s="14">
        <v>4444</v>
      </c>
      <c r="M16" s="14">
        <v>5312</v>
      </c>
      <c r="N16" s="14">
        <f t="shared" si="4"/>
        <v>9756</v>
      </c>
      <c r="O16" s="14">
        <f t="shared" si="5"/>
        <v>4444</v>
      </c>
      <c r="P16" s="14">
        <v>0</v>
      </c>
      <c r="Q16" s="14">
        <v>0</v>
      </c>
      <c r="R16" s="14">
        <v>4444</v>
      </c>
      <c r="S16" s="14">
        <v>0</v>
      </c>
      <c r="T16" s="14">
        <v>0</v>
      </c>
      <c r="U16" s="14">
        <f t="shared" si="6"/>
        <v>5312</v>
      </c>
      <c r="V16" s="14">
        <v>0</v>
      </c>
      <c r="W16" s="14">
        <v>0</v>
      </c>
      <c r="X16" s="14">
        <v>5312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1</v>
      </c>
      <c r="B17" s="25" t="s">
        <v>24</v>
      </c>
      <c r="C17" s="26" t="s">
        <v>25</v>
      </c>
      <c r="D17" s="14">
        <f t="shared" si="0"/>
        <v>12220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12220</v>
      </c>
      <c r="L17" s="14">
        <v>7131</v>
      </c>
      <c r="M17" s="14">
        <v>5089</v>
      </c>
      <c r="N17" s="14">
        <f t="shared" si="4"/>
        <v>12220</v>
      </c>
      <c r="O17" s="14">
        <f t="shared" si="5"/>
        <v>7131</v>
      </c>
      <c r="P17" s="14">
        <v>7131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5089</v>
      </c>
      <c r="V17" s="14">
        <v>5089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1</v>
      </c>
      <c r="B18" s="25" t="s">
        <v>26</v>
      </c>
      <c r="C18" s="26" t="s">
        <v>27</v>
      </c>
      <c r="D18" s="14">
        <f t="shared" si="0"/>
        <v>19153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19153</v>
      </c>
      <c r="L18" s="14">
        <v>8702</v>
      </c>
      <c r="M18" s="14">
        <v>10451</v>
      </c>
      <c r="N18" s="14">
        <f t="shared" si="4"/>
        <v>19153</v>
      </c>
      <c r="O18" s="14">
        <f t="shared" si="5"/>
        <v>8702</v>
      </c>
      <c r="P18" s="14">
        <v>8702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10451</v>
      </c>
      <c r="V18" s="14">
        <v>10451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1</v>
      </c>
      <c r="B19" s="25" t="s">
        <v>28</v>
      </c>
      <c r="C19" s="26" t="s">
        <v>29</v>
      </c>
      <c r="D19" s="14">
        <f t="shared" si="0"/>
        <v>5506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5506</v>
      </c>
      <c r="L19" s="14">
        <v>2608</v>
      </c>
      <c r="M19" s="14">
        <v>2898</v>
      </c>
      <c r="N19" s="14">
        <f t="shared" si="4"/>
        <v>5506</v>
      </c>
      <c r="O19" s="14">
        <f t="shared" si="5"/>
        <v>2608</v>
      </c>
      <c r="P19" s="14">
        <v>0</v>
      </c>
      <c r="Q19" s="14">
        <v>0</v>
      </c>
      <c r="R19" s="14">
        <v>2608</v>
      </c>
      <c r="S19" s="14">
        <v>0</v>
      </c>
      <c r="T19" s="14">
        <v>0</v>
      </c>
      <c r="U19" s="14">
        <f t="shared" si="6"/>
        <v>2898</v>
      </c>
      <c r="V19" s="14">
        <v>0</v>
      </c>
      <c r="W19" s="14">
        <v>0</v>
      </c>
      <c r="X19" s="14">
        <v>2898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1</v>
      </c>
      <c r="B20" s="25" t="s">
        <v>30</v>
      </c>
      <c r="C20" s="26" t="s">
        <v>31</v>
      </c>
      <c r="D20" s="14">
        <f t="shared" si="0"/>
        <v>9703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9703</v>
      </c>
      <c r="L20" s="14">
        <v>1003</v>
      </c>
      <c r="M20" s="14">
        <v>8700</v>
      </c>
      <c r="N20" s="14">
        <f t="shared" si="4"/>
        <v>9703</v>
      </c>
      <c r="O20" s="14">
        <f t="shared" si="5"/>
        <v>1003</v>
      </c>
      <c r="P20" s="14">
        <v>0</v>
      </c>
      <c r="Q20" s="14">
        <v>0</v>
      </c>
      <c r="R20" s="14">
        <v>1003</v>
      </c>
      <c r="S20" s="14">
        <v>0</v>
      </c>
      <c r="T20" s="14">
        <v>0</v>
      </c>
      <c r="U20" s="14">
        <f t="shared" si="6"/>
        <v>8700</v>
      </c>
      <c r="V20" s="14">
        <v>0</v>
      </c>
      <c r="W20" s="14">
        <v>0</v>
      </c>
      <c r="X20" s="14">
        <v>8700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1</v>
      </c>
      <c r="B21" s="25" t="s">
        <v>32</v>
      </c>
      <c r="C21" s="26" t="s">
        <v>33</v>
      </c>
      <c r="D21" s="14">
        <f t="shared" si="0"/>
        <v>1279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1279</v>
      </c>
      <c r="L21" s="14">
        <v>141</v>
      </c>
      <c r="M21" s="14">
        <v>1138</v>
      </c>
      <c r="N21" s="14">
        <f t="shared" si="4"/>
        <v>1279</v>
      </c>
      <c r="O21" s="14">
        <f t="shared" si="5"/>
        <v>141</v>
      </c>
      <c r="P21" s="14">
        <v>0</v>
      </c>
      <c r="Q21" s="14">
        <v>0</v>
      </c>
      <c r="R21" s="14">
        <v>141</v>
      </c>
      <c r="S21" s="14">
        <v>0</v>
      </c>
      <c r="T21" s="14">
        <v>0</v>
      </c>
      <c r="U21" s="14">
        <f t="shared" si="6"/>
        <v>1138</v>
      </c>
      <c r="V21" s="14">
        <v>0</v>
      </c>
      <c r="W21" s="14">
        <v>0</v>
      </c>
      <c r="X21" s="14">
        <v>1138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1</v>
      </c>
      <c r="B22" s="25" t="s">
        <v>34</v>
      </c>
      <c r="C22" s="26" t="s">
        <v>35</v>
      </c>
      <c r="D22" s="14">
        <f t="shared" si="0"/>
        <v>3778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3778</v>
      </c>
      <c r="L22" s="14">
        <v>2069</v>
      </c>
      <c r="M22" s="14">
        <v>1709</v>
      </c>
      <c r="N22" s="14">
        <f t="shared" si="4"/>
        <v>3778</v>
      </c>
      <c r="O22" s="14">
        <f t="shared" si="5"/>
        <v>2069</v>
      </c>
      <c r="P22" s="14">
        <v>0</v>
      </c>
      <c r="Q22" s="14">
        <v>0</v>
      </c>
      <c r="R22" s="14">
        <v>2069</v>
      </c>
      <c r="S22" s="14">
        <v>0</v>
      </c>
      <c r="T22" s="14">
        <v>0</v>
      </c>
      <c r="U22" s="14">
        <f t="shared" si="6"/>
        <v>1709</v>
      </c>
      <c r="V22" s="14">
        <v>0</v>
      </c>
      <c r="W22" s="14">
        <v>0</v>
      </c>
      <c r="X22" s="14">
        <v>1709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1</v>
      </c>
      <c r="B23" s="25" t="s">
        <v>36</v>
      </c>
      <c r="C23" s="26" t="s">
        <v>37</v>
      </c>
      <c r="D23" s="14">
        <f t="shared" si="0"/>
        <v>3638</v>
      </c>
      <c r="E23" s="14">
        <f t="shared" si="1"/>
        <v>0</v>
      </c>
      <c r="F23" s="14">
        <v>0</v>
      </c>
      <c r="G23" s="14">
        <v>0</v>
      </c>
      <c r="H23" s="14">
        <f t="shared" si="2"/>
        <v>3638</v>
      </c>
      <c r="I23" s="14">
        <v>1410</v>
      </c>
      <c r="J23" s="14">
        <v>2228</v>
      </c>
      <c r="K23" s="14">
        <f t="shared" si="3"/>
        <v>0</v>
      </c>
      <c r="L23" s="14">
        <v>0</v>
      </c>
      <c r="M23" s="14">
        <v>0</v>
      </c>
      <c r="N23" s="14">
        <f t="shared" si="4"/>
        <v>3638</v>
      </c>
      <c r="O23" s="14">
        <f t="shared" si="5"/>
        <v>1410</v>
      </c>
      <c r="P23" s="14">
        <v>0</v>
      </c>
      <c r="Q23" s="14">
        <v>0</v>
      </c>
      <c r="R23" s="14">
        <v>1410</v>
      </c>
      <c r="S23" s="14">
        <v>0</v>
      </c>
      <c r="T23" s="14">
        <v>0</v>
      </c>
      <c r="U23" s="14">
        <f t="shared" si="6"/>
        <v>2228</v>
      </c>
      <c r="V23" s="14">
        <v>0</v>
      </c>
      <c r="W23" s="14">
        <v>0</v>
      </c>
      <c r="X23" s="14">
        <v>2228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1</v>
      </c>
      <c r="B24" s="25" t="s">
        <v>38</v>
      </c>
      <c r="C24" s="26" t="s">
        <v>39</v>
      </c>
      <c r="D24" s="14">
        <f t="shared" si="0"/>
        <v>4973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4973</v>
      </c>
      <c r="L24" s="14">
        <v>1844</v>
      </c>
      <c r="M24" s="14">
        <v>3129</v>
      </c>
      <c r="N24" s="14">
        <f t="shared" si="4"/>
        <v>4973</v>
      </c>
      <c r="O24" s="14">
        <f t="shared" si="5"/>
        <v>1844</v>
      </c>
      <c r="P24" s="14">
        <v>0</v>
      </c>
      <c r="Q24" s="14">
        <v>0</v>
      </c>
      <c r="R24" s="14">
        <v>1844</v>
      </c>
      <c r="S24" s="14">
        <v>0</v>
      </c>
      <c r="T24" s="14">
        <v>0</v>
      </c>
      <c r="U24" s="14">
        <f t="shared" si="6"/>
        <v>3129</v>
      </c>
      <c r="V24" s="14">
        <v>0</v>
      </c>
      <c r="W24" s="14">
        <v>0</v>
      </c>
      <c r="X24" s="14">
        <v>3129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1</v>
      </c>
      <c r="B25" s="25" t="s">
        <v>40</v>
      </c>
      <c r="C25" s="26" t="s">
        <v>41</v>
      </c>
      <c r="D25" s="14">
        <f t="shared" si="0"/>
        <v>2652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2652</v>
      </c>
      <c r="L25" s="14">
        <v>1238</v>
      </c>
      <c r="M25" s="14">
        <v>1414</v>
      </c>
      <c r="N25" s="14">
        <f t="shared" si="4"/>
        <v>2652</v>
      </c>
      <c r="O25" s="14">
        <f t="shared" si="5"/>
        <v>1238</v>
      </c>
      <c r="P25" s="14">
        <v>0</v>
      </c>
      <c r="Q25" s="14">
        <v>0</v>
      </c>
      <c r="R25" s="14">
        <v>1238</v>
      </c>
      <c r="S25" s="14">
        <v>0</v>
      </c>
      <c r="T25" s="14">
        <v>0</v>
      </c>
      <c r="U25" s="14">
        <f t="shared" si="6"/>
        <v>1414</v>
      </c>
      <c r="V25" s="14">
        <v>0</v>
      </c>
      <c r="W25" s="14">
        <v>0</v>
      </c>
      <c r="X25" s="14">
        <v>1414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1</v>
      </c>
      <c r="B26" s="25" t="s">
        <v>42</v>
      </c>
      <c r="C26" s="26" t="s">
        <v>187</v>
      </c>
      <c r="D26" s="14">
        <f t="shared" si="0"/>
        <v>2278</v>
      </c>
      <c r="E26" s="14">
        <f t="shared" si="1"/>
        <v>53</v>
      </c>
      <c r="F26" s="14">
        <v>53</v>
      </c>
      <c r="G26" s="14">
        <v>0</v>
      </c>
      <c r="H26" s="14">
        <f t="shared" si="2"/>
        <v>162</v>
      </c>
      <c r="I26" s="14">
        <v>0</v>
      </c>
      <c r="J26" s="14">
        <v>162</v>
      </c>
      <c r="K26" s="14">
        <f t="shared" si="3"/>
        <v>2063</v>
      </c>
      <c r="L26" s="14">
        <v>1851</v>
      </c>
      <c r="M26" s="14">
        <v>212</v>
      </c>
      <c r="N26" s="14">
        <f t="shared" si="4"/>
        <v>2324</v>
      </c>
      <c r="O26" s="14">
        <f t="shared" si="5"/>
        <v>1904</v>
      </c>
      <c r="P26" s="14">
        <v>0</v>
      </c>
      <c r="Q26" s="14">
        <v>53</v>
      </c>
      <c r="R26" s="14">
        <v>1851</v>
      </c>
      <c r="S26" s="14">
        <v>0</v>
      </c>
      <c r="T26" s="14">
        <v>0</v>
      </c>
      <c r="U26" s="14">
        <f t="shared" si="6"/>
        <v>374</v>
      </c>
      <c r="V26" s="14">
        <v>0</v>
      </c>
      <c r="W26" s="14">
        <v>0</v>
      </c>
      <c r="X26" s="14">
        <v>374</v>
      </c>
      <c r="Y26" s="14">
        <v>0</v>
      </c>
      <c r="Z26" s="14">
        <v>0</v>
      </c>
      <c r="AA26" s="14">
        <f t="shared" si="7"/>
        <v>46</v>
      </c>
      <c r="AB26" s="14">
        <v>46</v>
      </c>
      <c r="AC26" s="14">
        <v>0</v>
      </c>
    </row>
    <row r="27" spans="1:29" ht="13.5">
      <c r="A27" s="25" t="s">
        <v>1</v>
      </c>
      <c r="B27" s="25" t="s">
        <v>43</v>
      </c>
      <c r="C27" s="26" t="s">
        <v>44</v>
      </c>
      <c r="D27" s="14">
        <f t="shared" si="0"/>
        <v>24967</v>
      </c>
      <c r="E27" s="14">
        <f t="shared" si="1"/>
        <v>0</v>
      </c>
      <c r="F27" s="14">
        <v>0</v>
      </c>
      <c r="G27" s="14">
        <v>0</v>
      </c>
      <c r="H27" s="14">
        <f t="shared" si="2"/>
        <v>12411</v>
      </c>
      <c r="I27" s="14">
        <v>12411</v>
      </c>
      <c r="J27" s="14">
        <v>0</v>
      </c>
      <c r="K27" s="14">
        <f t="shared" si="3"/>
        <v>12556</v>
      </c>
      <c r="L27" s="14">
        <v>0</v>
      </c>
      <c r="M27" s="14">
        <v>12556</v>
      </c>
      <c r="N27" s="14">
        <f t="shared" si="4"/>
        <v>24967</v>
      </c>
      <c r="O27" s="14">
        <f t="shared" si="5"/>
        <v>12411</v>
      </c>
      <c r="P27" s="14">
        <v>12411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12556</v>
      </c>
      <c r="V27" s="14">
        <v>12556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1</v>
      </c>
      <c r="B28" s="25" t="s">
        <v>45</v>
      </c>
      <c r="C28" s="26" t="s">
        <v>46</v>
      </c>
      <c r="D28" s="14">
        <f t="shared" si="0"/>
        <v>4971</v>
      </c>
      <c r="E28" s="14">
        <f t="shared" si="1"/>
        <v>0</v>
      </c>
      <c r="F28" s="14">
        <v>0</v>
      </c>
      <c r="G28" s="14">
        <v>0</v>
      </c>
      <c r="H28" s="14">
        <f t="shared" si="2"/>
        <v>2070</v>
      </c>
      <c r="I28" s="14">
        <v>2070</v>
      </c>
      <c r="J28" s="14">
        <v>0</v>
      </c>
      <c r="K28" s="14">
        <f t="shared" si="3"/>
        <v>2901</v>
      </c>
      <c r="L28" s="14">
        <v>0</v>
      </c>
      <c r="M28" s="14">
        <v>2901</v>
      </c>
      <c r="N28" s="14">
        <f t="shared" si="4"/>
        <v>4971</v>
      </c>
      <c r="O28" s="14">
        <f t="shared" si="5"/>
        <v>2070</v>
      </c>
      <c r="P28" s="14">
        <v>2070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2901</v>
      </c>
      <c r="V28" s="14">
        <v>2901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1</v>
      </c>
      <c r="B29" s="25" t="s">
        <v>47</v>
      </c>
      <c r="C29" s="26" t="s">
        <v>185</v>
      </c>
      <c r="D29" s="14">
        <f t="shared" si="0"/>
        <v>1344</v>
      </c>
      <c r="E29" s="14">
        <f t="shared" si="1"/>
        <v>0</v>
      </c>
      <c r="F29" s="14">
        <v>0</v>
      </c>
      <c r="G29" s="14">
        <v>0</v>
      </c>
      <c r="H29" s="14">
        <f t="shared" si="2"/>
        <v>404</v>
      </c>
      <c r="I29" s="14">
        <v>404</v>
      </c>
      <c r="J29" s="14">
        <v>0</v>
      </c>
      <c r="K29" s="14">
        <f t="shared" si="3"/>
        <v>940</v>
      </c>
      <c r="L29" s="14">
        <v>0</v>
      </c>
      <c r="M29" s="14">
        <v>940</v>
      </c>
      <c r="N29" s="14">
        <f t="shared" si="4"/>
        <v>1344</v>
      </c>
      <c r="O29" s="14">
        <f t="shared" si="5"/>
        <v>404</v>
      </c>
      <c r="P29" s="14">
        <v>404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940</v>
      </c>
      <c r="V29" s="14">
        <v>940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1</v>
      </c>
      <c r="B30" s="25" t="s">
        <v>48</v>
      </c>
      <c r="C30" s="26" t="s">
        <v>49</v>
      </c>
      <c r="D30" s="14">
        <f t="shared" si="0"/>
        <v>3415</v>
      </c>
      <c r="E30" s="14">
        <f t="shared" si="1"/>
        <v>0</v>
      </c>
      <c r="F30" s="14">
        <v>0</v>
      </c>
      <c r="G30" s="14">
        <v>0</v>
      </c>
      <c r="H30" s="14">
        <f t="shared" si="2"/>
        <v>3415</v>
      </c>
      <c r="I30" s="14">
        <v>1427</v>
      </c>
      <c r="J30" s="14">
        <v>1988</v>
      </c>
      <c r="K30" s="14">
        <f t="shared" si="3"/>
        <v>0</v>
      </c>
      <c r="L30" s="14">
        <v>0</v>
      </c>
      <c r="M30" s="14">
        <v>0</v>
      </c>
      <c r="N30" s="14">
        <f t="shared" si="4"/>
        <v>3415</v>
      </c>
      <c r="O30" s="14">
        <f t="shared" si="5"/>
        <v>1427</v>
      </c>
      <c r="P30" s="14">
        <v>1427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1988</v>
      </c>
      <c r="V30" s="14">
        <v>1988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1</v>
      </c>
      <c r="B31" s="25" t="s">
        <v>50</v>
      </c>
      <c r="C31" s="26" t="s">
        <v>51</v>
      </c>
      <c r="D31" s="14">
        <f t="shared" si="0"/>
        <v>3494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3494</v>
      </c>
      <c r="L31" s="14">
        <v>1635</v>
      </c>
      <c r="M31" s="14">
        <v>1859</v>
      </c>
      <c r="N31" s="14">
        <f t="shared" si="4"/>
        <v>3494</v>
      </c>
      <c r="O31" s="14">
        <f t="shared" si="5"/>
        <v>1635</v>
      </c>
      <c r="P31" s="14">
        <v>1635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1859</v>
      </c>
      <c r="V31" s="14">
        <v>649</v>
      </c>
      <c r="W31" s="14">
        <v>0</v>
      </c>
      <c r="X31" s="14">
        <v>1210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1</v>
      </c>
      <c r="B32" s="25" t="s">
        <v>52</v>
      </c>
      <c r="C32" s="26" t="s">
        <v>53</v>
      </c>
      <c r="D32" s="14">
        <f t="shared" si="0"/>
        <v>4379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4379</v>
      </c>
      <c r="L32" s="14">
        <v>3676</v>
      </c>
      <c r="M32" s="14">
        <v>703</v>
      </c>
      <c r="N32" s="14">
        <f t="shared" si="4"/>
        <v>4379</v>
      </c>
      <c r="O32" s="14">
        <f t="shared" si="5"/>
        <v>3676</v>
      </c>
      <c r="P32" s="14">
        <v>3676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703</v>
      </c>
      <c r="V32" s="14">
        <v>703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1</v>
      </c>
      <c r="B33" s="25" t="s">
        <v>54</v>
      </c>
      <c r="C33" s="26" t="s">
        <v>55</v>
      </c>
      <c r="D33" s="14">
        <f t="shared" si="0"/>
        <v>3412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3412</v>
      </c>
      <c r="L33" s="14">
        <v>2333</v>
      </c>
      <c r="M33" s="14">
        <v>1079</v>
      </c>
      <c r="N33" s="14">
        <f t="shared" si="4"/>
        <v>3412</v>
      </c>
      <c r="O33" s="14">
        <f t="shared" si="5"/>
        <v>2333</v>
      </c>
      <c r="P33" s="14">
        <v>2333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1079</v>
      </c>
      <c r="V33" s="14">
        <v>1079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1</v>
      </c>
      <c r="B34" s="25" t="s">
        <v>56</v>
      </c>
      <c r="C34" s="26" t="s">
        <v>57</v>
      </c>
      <c r="D34" s="14">
        <f t="shared" si="0"/>
        <v>2311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2311</v>
      </c>
      <c r="L34" s="14">
        <v>2187</v>
      </c>
      <c r="M34" s="14">
        <v>124</v>
      </c>
      <c r="N34" s="14">
        <f t="shared" si="4"/>
        <v>2311</v>
      </c>
      <c r="O34" s="14">
        <f t="shared" si="5"/>
        <v>2187</v>
      </c>
      <c r="P34" s="14">
        <v>2187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124</v>
      </c>
      <c r="V34" s="14">
        <v>124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1</v>
      </c>
      <c r="B35" s="25" t="s">
        <v>58</v>
      </c>
      <c r="C35" s="26" t="s">
        <v>59</v>
      </c>
      <c r="D35" s="14">
        <f t="shared" si="0"/>
        <v>4565</v>
      </c>
      <c r="E35" s="14">
        <f t="shared" si="1"/>
        <v>0</v>
      </c>
      <c r="F35" s="14">
        <v>0</v>
      </c>
      <c r="G35" s="14">
        <v>0</v>
      </c>
      <c r="H35" s="14">
        <f t="shared" si="2"/>
        <v>25</v>
      </c>
      <c r="I35" s="14">
        <v>25</v>
      </c>
      <c r="J35" s="14">
        <v>0</v>
      </c>
      <c r="K35" s="14">
        <f t="shared" si="3"/>
        <v>4540</v>
      </c>
      <c r="L35" s="14">
        <v>1867</v>
      </c>
      <c r="M35" s="14">
        <v>2673</v>
      </c>
      <c r="N35" s="14">
        <f t="shared" si="4"/>
        <v>4565</v>
      </c>
      <c r="O35" s="14">
        <f t="shared" si="5"/>
        <v>1892</v>
      </c>
      <c r="P35" s="14">
        <v>1892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2673</v>
      </c>
      <c r="V35" s="14">
        <v>2673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1</v>
      </c>
      <c r="B36" s="25" t="s">
        <v>60</v>
      </c>
      <c r="C36" s="26" t="s">
        <v>61</v>
      </c>
      <c r="D36" s="14">
        <f t="shared" si="0"/>
        <v>1167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1167</v>
      </c>
      <c r="L36" s="14">
        <v>646</v>
      </c>
      <c r="M36" s="14">
        <v>521</v>
      </c>
      <c r="N36" s="14">
        <f t="shared" si="4"/>
        <v>1167</v>
      </c>
      <c r="O36" s="14">
        <f t="shared" si="5"/>
        <v>646</v>
      </c>
      <c r="P36" s="14">
        <v>646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521</v>
      </c>
      <c r="V36" s="14">
        <v>521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1</v>
      </c>
      <c r="B37" s="25" t="s">
        <v>62</v>
      </c>
      <c r="C37" s="26" t="s">
        <v>63</v>
      </c>
      <c r="D37" s="14">
        <f t="shared" si="0"/>
        <v>6459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6459</v>
      </c>
      <c r="L37" s="14">
        <v>4332</v>
      </c>
      <c r="M37" s="14">
        <v>2127</v>
      </c>
      <c r="N37" s="14">
        <f t="shared" si="4"/>
        <v>6459</v>
      </c>
      <c r="O37" s="14">
        <f t="shared" si="5"/>
        <v>4332</v>
      </c>
      <c r="P37" s="14">
        <v>4332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2127</v>
      </c>
      <c r="V37" s="14">
        <v>2127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1</v>
      </c>
      <c r="B38" s="25" t="s">
        <v>64</v>
      </c>
      <c r="C38" s="26" t="s">
        <v>65</v>
      </c>
      <c r="D38" s="14">
        <f t="shared" si="0"/>
        <v>4640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4640</v>
      </c>
      <c r="L38" s="14">
        <v>2456</v>
      </c>
      <c r="M38" s="14">
        <v>2184</v>
      </c>
      <c r="N38" s="14">
        <f t="shared" si="4"/>
        <v>4640</v>
      </c>
      <c r="O38" s="14">
        <f t="shared" si="5"/>
        <v>2456</v>
      </c>
      <c r="P38" s="14">
        <v>2456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2184</v>
      </c>
      <c r="V38" s="14">
        <v>2184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1</v>
      </c>
      <c r="B39" s="25" t="s">
        <v>66</v>
      </c>
      <c r="C39" s="26" t="s">
        <v>67</v>
      </c>
      <c r="D39" s="14">
        <f t="shared" si="0"/>
        <v>8827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8827</v>
      </c>
      <c r="L39" s="14">
        <v>6622</v>
      </c>
      <c r="M39" s="14">
        <v>2205</v>
      </c>
      <c r="N39" s="14">
        <f t="shared" si="4"/>
        <v>8827</v>
      </c>
      <c r="O39" s="14">
        <f t="shared" si="5"/>
        <v>6622</v>
      </c>
      <c r="P39" s="14">
        <v>6622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2205</v>
      </c>
      <c r="V39" s="14">
        <v>2205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1</v>
      </c>
      <c r="B40" s="25" t="s">
        <v>68</v>
      </c>
      <c r="C40" s="26" t="s">
        <v>69</v>
      </c>
      <c r="D40" s="14">
        <f t="shared" si="0"/>
        <v>1739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1739</v>
      </c>
      <c r="L40" s="14">
        <v>618</v>
      </c>
      <c r="M40" s="14">
        <v>1121</v>
      </c>
      <c r="N40" s="14">
        <f t="shared" si="4"/>
        <v>1739</v>
      </c>
      <c r="O40" s="14">
        <f t="shared" si="5"/>
        <v>618</v>
      </c>
      <c r="P40" s="14">
        <v>618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1121</v>
      </c>
      <c r="V40" s="14">
        <v>1121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1</v>
      </c>
      <c r="B41" s="25" t="s">
        <v>70</v>
      </c>
      <c r="C41" s="26" t="s">
        <v>71</v>
      </c>
      <c r="D41" s="14">
        <f t="shared" si="0"/>
        <v>3932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3932</v>
      </c>
      <c r="L41" s="14">
        <v>1671</v>
      </c>
      <c r="M41" s="14">
        <v>2261</v>
      </c>
      <c r="N41" s="14">
        <f t="shared" si="4"/>
        <v>3932</v>
      </c>
      <c r="O41" s="14">
        <f t="shared" si="5"/>
        <v>1671</v>
      </c>
      <c r="P41" s="14">
        <v>1671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2261</v>
      </c>
      <c r="V41" s="14">
        <v>2261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1</v>
      </c>
      <c r="B42" s="25" t="s">
        <v>72</v>
      </c>
      <c r="C42" s="26" t="s">
        <v>73</v>
      </c>
      <c r="D42" s="14">
        <f t="shared" si="0"/>
        <v>3073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3073</v>
      </c>
      <c r="L42" s="14">
        <v>1759</v>
      </c>
      <c r="M42" s="14">
        <v>1314</v>
      </c>
      <c r="N42" s="14">
        <f t="shared" si="4"/>
        <v>3383</v>
      </c>
      <c r="O42" s="14">
        <f t="shared" si="5"/>
        <v>1759</v>
      </c>
      <c r="P42" s="14">
        <v>1759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1314</v>
      </c>
      <c r="V42" s="14">
        <v>1314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310</v>
      </c>
      <c r="AB42" s="14">
        <v>310</v>
      </c>
      <c r="AC42" s="14">
        <v>0</v>
      </c>
    </row>
    <row r="43" spans="1:29" ht="13.5">
      <c r="A43" s="25" t="s">
        <v>1</v>
      </c>
      <c r="B43" s="25" t="s">
        <v>74</v>
      </c>
      <c r="C43" s="26" t="s">
        <v>75</v>
      </c>
      <c r="D43" s="14">
        <f t="shared" si="0"/>
        <v>2684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2684</v>
      </c>
      <c r="L43" s="14">
        <v>1608</v>
      </c>
      <c r="M43" s="14">
        <v>1076</v>
      </c>
      <c r="N43" s="14">
        <f t="shared" si="4"/>
        <v>2684</v>
      </c>
      <c r="O43" s="14">
        <f t="shared" si="5"/>
        <v>1608</v>
      </c>
      <c r="P43" s="14">
        <v>1608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1076</v>
      </c>
      <c r="V43" s="14">
        <v>1076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0</v>
      </c>
      <c r="AB43" s="14">
        <v>0</v>
      </c>
      <c r="AC43" s="14">
        <v>0</v>
      </c>
    </row>
    <row r="44" spans="1:29" ht="13.5">
      <c r="A44" s="25" t="s">
        <v>1</v>
      </c>
      <c r="B44" s="25" t="s">
        <v>76</v>
      </c>
      <c r="C44" s="26" t="s">
        <v>77</v>
      </c>
      <c r="D44" s="14">
        <f t="shared" si="0"/>
        <v>5036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5036</v>
      </c>
      <c r="L44" s="14">
        <v>3313</v>
      </c>
      <c r="M44" s="14">
        <v>1723</v>
      </c>
      <c r="N44" s="14">
        <f t="shared" si="4"/>
        <v>5036</v>
      </c>
      <c r="O44" s="14">
        <f t="shared" si="5"/>
        <v>3313</v>
      </c>
      <c r="P44" s="14">
        <v>3313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1723</v>
      </c>
      <c r="V44" s="14">
        <v>1723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1</v>
      </c>
      <c r="B45" s="25" t="s">
        <v>78</v>
      </c>
      <c r="C45" s="26" t="s">
        <v>188</v>
      </c>
      <c r="D45" s="14">
        <f t="shared" si="0"/>
        <v>10109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10109</v>
      </c>
      <c r="L45" s="14">
        <v>4959</v>
      </c>
      <c r="M45" s="14">
        <v>5150</v>
      </c>
      <c r="N45" s="14">
        <f t="shared" si="4"/>
        <v>10109</v>
      </c>
      <c r="O45" s="14">
        <f t="shared" si="5"/>
        <v>4959</v>
      </c>
      <c r="P45" s="14">
        <v>4959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5150</v>
      </c>
      <c r="V45" s="14">
        <v>5150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1</v>
      </c>
      <c r="B46" s="25" t="s">
        <v>79</v>
      </c>
      <c r="C46" s="26" t="s">
        <v>80</v>
      </c>
      <c r="D46" s="14">
        <f t="shared" si="0"/>
        <v>3854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3854</v>
      </c>
      <c r="L46" s="14">
        <v>1964</v>
      </c>
      <c r="M46" s="14">
        <v>1890</v>
      </c>
      <c r="N46" s="14">
        <f t="shared" si="4"/>
        <v>3854</v>
      </c>
      <c r="O46" s="14">
        <f t="shared" si="5"/>
        <v>1964</v>
      </c>
      <c r="P46" s="14">
        <v>0</v>
      </c>
      <c r="Q46" s="14">
        <v>0</v>
      </c>
      <c r="R46" s="14">
        <v>1964</v>
      </c>
      <c r="S46" s="14">
        <v>0</v>
      </c>
      <c r="T46" s="14">
        <v>0</v>
      </c>
      <c r="U46" s="14">
        <f t="shared" si="6"/>
        <v>1890</v>
      </c>
      <c r="V46" s="14">
        <v>0</v>
      </c>
      <c r="W46" s="14">
        <v>0</v>
      </c>
      <c r="X46" s="14">
        <v>1890</v>
      </c>
      <c r="Y46" s="14">
        <v>0</v>
      </c>
      <c r="Z46" s="14">
        <v>0</v>
      </c>
      <c r="AA46" s="14">
        <f t="shared" si="7"/>
        <v>0</v>
      </c>
      <c r="AB46" s="14">
        <v>0</v>
      </c>
      <c r="AC46" s="14">
        <v>0</v>
      </c>
    </row>
    <row r="47" spans="1:29" ht="13.5">
      <c r="A47" s="25" t="s">
        <v>1</v>
      </c>
      <c r="B47" s="25" t="s">
        <v>81</v>
      </c>
      <c r="C47" s="26" t="s">
        <v>82</v>
      </c>
      <c r="D47" s="14">
        <f t="shared" si="0"/>
        <v>2967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2967</v>
      </c>
      <c r="L47" s="14">
        <v>1380</v>
      </c>
      <c r="M47" s="14">
        <v>1587</v>
      </c>
      <c r="N47" s="14">
        <f t="shared" si="4"/>
        <v>2967</v>
      </c>
      <c r="O47" s="14">
        <f t="shared" si="5"/>
        <v>1380</v>
      </c>
      <c r="P47" s="14">
        <v>1380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1587</v>
      </c>
      <c r="V47" s="14">
        <v>1587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0</v>
      </c>
      <c r="AB47" s="14">
        <v>0</v>
      </c>
      <c r="AC47" s="14">
        <v>0</v>
      </c>
    </row>
    <row r="48" spans="1:29" ht="13.5">
      <c r="A48" s="25" t="s">
        <v>1</v>
      </c>
      <c r="B48" s="25" t="s">
        <v>83</v>
      </c>
      <c r="C48" s="26" t="s">
        <v>0</v>
      </c>
      <c r="D48" s="14">
        <f t="shared" si="0"/>
        <v>1693</v>
      </c>
      <c r="E48" s="14">
        <f t="shared" si="1"/>
        <v>1693</v>
      </c>
      <c r="F48" s="14">
        <v>805</v>
      </c>
      <c r="G48" s="14">
        <v>888</v>
      </c>
      <c r="H48" s="14">
        <f t="shared" si="2"/>
        <v>0</v>
      </c>
      <c r="I48" s="14">
        <v>0</v>
      </c>
      <c r="J48" s="14">
        <v>0</v>
      </c>
      <c r="K48" s="14">
        <f t="shared" si="3"/>
        <v>0</v>
      </c>
      <c r="L48" s="14">
        <v>0</v>
      </c>
      <c r="M48" s="14">
        <v>0</v>
      </c>
      <c r="N48" s="14">
        <f t="shared" si="4"/>
        <v>1693</v>
      </c>
      <c r="O48" s="14">
        <f t="shared" si="5"/>
        <v>805</v>
      </c>
      <c r="P48" s="14">
        <v>0</v>
      </c>
      <c r="Q48" s="14">
        <v>0</v>
      </c>
      <c r="R48" s="14">
        <v>805</v>
      </c>
      <c r="S48" s="14">
        <v>0</v>
      </c>
      <c r="T48" s="14">
        <v>0</v>
      </c>
      <c r="U48" s="14">
        <f t="shared" si="6"/>
        <v>888</v>
      </c>
      <c r="V48" s="14">
        <v>0</v>
      </c>
      <c r="W48" s="14">
        <v>0</v>
      </c>
      <c r="X48" s="14">
        <v>888</v>
      </c>
      <c r="Y48" s="14">
        <v>0</v>
      </c>
      <c r="Z48" s="14">
        <v>0</v>
      </c>
      <c r="AA48" s="14">
        <f t="shared" si="7"/>
        <v>0</v>
      </c>
      <c r="AB48" s="14">
        <v>0</v>
      </c>
      <c r="AC48" s="14">
        <v>0</v>
      </c>
    </row>
    <row r="49" spans="1:29" ht="13.5">
      <c r="A49" s="25" t="s">
        <v>1</v>
      </c>
      <c r="B49" s="25" t="s">
        <v>84</v>
      </c>
      <c r="C49" s="26" t="s">
        <v>85</v>
      </c>
      <c r="D49" s="14">
        <f t="shared" si="0"/>
        <v>7877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7877</v>
      </c>
      <c r="L49" s="14">
        <v>4214</v>
      </c>
      <c r="M49" s="14">
        <v>3663</v>
      </c>
      <c r="N49" s="14">
        <f t="shared" si="4"/>
        <v>7877</v>
      </c>
      <c r="O49" s="14">
        <f t="shared" si="5"/>
        <v>4214</v>
      </c>
      <c r="P49" s="14">
        <v>4214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3663</v>
      </c>
      <c r="V49" s="14">
        <v>3663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0</v>
      </c>
      <c r="AB49" s="14">
        <v>0</v>
      </c>
      <c r="AC49" s="14">
        <v>0</v>
      </c>
    </row>
    <row r="50" spans="1:29" ht="13.5">
      <c r="A50" s="25" t="s">
        <v>1</v>
      </c>
      <c r="B50" s="25" t="s">
        <v>86</v>
      </c>
      <c r="C50" s="26" t="s">
        <v>87</v>
      </c>
      <c r="D50" s="14">
        <f t="shared" si="0"/>
        <v>3496</v>
      </c>
      <c r="E50" s="14">
        <f t="shared" si="1"/>
        <v>0</v>
      </c>
      <c r="F50" s="14">
        <v>0</v>
      </c>
      <c r="G50" s="14">
        <v>0</v>
      </c>
      <c r="H50" s="14">
        <f t="shared" si="2"/>
        <v>0</v>
      </c>
      <c r="I50" s="14">
        <v>0</v>
      </c>
      <c r="J50" s="14">
        <v>0</v>
      </c>
      <c r="K50" s="14">
        <f t="shared" si="3"/>
        <v>3496</v>
      </c>
      <c r="L50" s="14">
        <v>2119</v>
      </c>
      <c r="M50" s="14">
        <v>1377</v>
      </c>
      <c r="N50" s="14">
        <f t="shared" si="4"/>
        <v>3496</v>
      </c>
      <c r="O50" s="14">
        <f t="shared" si="5"/>
        <v>2119</v>
      </c>
      <c r="P50" s="14">
        <v>2119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1377</v>
      </c>
      <c r="V50" s="14">
        <v>1377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0</v>
      </c>
      <c r="AB50" s="14">
        <v>0</v>
      </c>
      <c r="AC50" s="14">
        <v>0</v>
      </c>
    </row>
    <row r="51" spans="1:29" ht="13.5">
      <c r="A51" s="25" t="s">
        <v>1</v>
      </c>
      <c r="B51" s="25" t="s">
        <v>88</v>
      </c>
      <c r="C51" s="26" t="s">
        <v>89</v>
      </c>
      <c r="D51" s="14">
        <f t="shared" si="0"/>
        <v>9133</v>
      </c>
      <c r="E51" s="14">
        <f t="shared" si="1"/>
        <v>0</v>
      </c>
      <c r="F51" s="14">
        <v>0</v>
      </c>
      <c r="G51" s="14">
        <v>0</v>
      </c>
      <c r="H51" s="14">
        <f t="shared" si="2"/>
        <v>0</v>
      </c>
      <c r="I51" s="14">
        <v>0</v>
      </c>
      <c r="J51" s="14">
        <v>0</v>
      </c>
      <c r="K51" s="14">
        <f t="shared" si="3"/>
        <v>9133</v>
      </c>
      <c r="L51" s="14">
        <v>4021</v>
      </c>
      <c r="M51" s="14">
        <v>5112</v>
      </c>
      <c r="N51" s="14">
        <f t="shared" si="4"/>
        <v>9133</v>
      </c>
      <c r="O51" s="14">
        <f t="shared" si="5"/>
        <v>4021</v>
      </c>
      <c r="P51" s="14">
        <v>4021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5112</v>
      </c>
      <c r="V51" s="14">
        <v>5112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0</v>
      </c>
      <c r="AB51" s="14">
        <v>0</v>
      </c>
      <c r="AC51" s="14">
        <v>0</v>
      </c>
    </row>
    <row r="52" spans="1:29" ht="13.5">
      <c r="A52" s="25" t="s">
        <v>1</v>
      </c>
      <c r="B52" s="25" t="s">
        <v>90</v>
      </c>
      <c r="C52" s="26" t="s">
        <v>91</v>
      </c>
      <c r="D52" s="14">
        <f t="shared" si="0"/>
        <v>3995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3995</v>
      </c>
      <c r="L52" s="14">
        <v>2936</v>
      </c>
      <c r="M52" s="14">
        <v>1059</v>
      </c>
      <c r="N52" s="14">
        <f t="shared" si="4"/>
        <v>3995</v>
      </c>
      <c r="O52" s="14">
        <f t="shared" si="5"/>
        <v>2936</v>
      </c>
      <c r="P52" s="14">
        <v>0</v>
      </c>
      <c r="Q52" s="14">
        <v>0</v>
      </c>
      <c r="R52" s="14">
        <v>2936</v>
      </c>
      <c r="S52" s="14">
        <v>0</v>
      </c>
      <c r="T52" s="14">
        <v>0</v>
      </c>
      <c r="U52" s="14">
        <f t="shared" si="6"/>
        <v>1059</v>
      </c>
      <c r="V52" s="14">
        <v>0</v>
      </c>
      <c r="W52" s="14">
        <v>0</v>
      </c>
      <c r="X52" s="14">
        <v>1059</v>
      </c>
      <c r="Y52" s="14">
        <v>0</v>
      </c>
      <c r="Z52" s="14">
        <v>0</v>
      </c>
      <c r="AA52" s="14">
        <f t="shared" si="7"/>
        <v>0</v>
      </c>
      <c r="AB52" s="14">
        <v>0</v>
      </c>
      <c r="AC52" s="14">
        <v>0</v>
      </c>
    </row>
    <row r="53" spans="1:29" ht="13.5">
      <c r="A53" s="25" t="s">
        <v>1</v>
      </c>
      <c r="B53" s="25" t="s">
        <v>92</v>
      </c>
      <c r="C53" s="26" t="s">
        <v>93</v>
      </c>
      <c r="D53" s="14">
        <f t="shared" si="0"/>
        <v>5112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5112</v>
      </c>
      <c r="L53" s="14">
        <v>3936</v>
      </c>
      <c r="M53" s="14">
        <v>1176</v>
      </c>
      <c r="N53" s="14">
        <f t="shared" si="4"/>
        <v>5237</v>
      </c>
      <c r="O53" s="14">
        <f t="shared" si="5"/>
        <v>3936</v>
      </c>
      <c r="P53" s="14">
        <v>0</v>
      </c>
      <c r="Q53" s="14">
        <v>0</v>
      </c>
      <c r="R53" s="14">
        <v>3936</v>
      </c>
      <c r="S53" s="14">
        <v>0</v>
      </c>
      <c r="T53" s="14">
        <v>0</v>
      </c>
      <c r="U53" s="14">
        <f t="shared" si="6"/>
        <v>1176</v>
      </c>
      <c r="V53" s="14">
        <v>0</v>
      </c>
      <c r="W53" s="14">
        <v>0</v>
      </c>
      <c r="X53" s="14">
        <v>1176</v>
      </c>
      <c r="Y53" s="14">
        <v>0</v>
      </c>
      <c r="Z53" s="14">
        <v>0</v>
      </c>
      <c r="AA53" s="14">
        <f t="shared" si="7"/>
        <v>125</v>
      </c>
      <c r="AB53" s="14">
        <v>125</v>
      </c>
      <c r="AC53" s="14">
        <v>0</v>
      </c>
    </row>
    <row r="54" spans="1:29" ht="13.5">
      <c r="A54" s="25" t="s">
        <v>1</v>
      </c>
      <c r="B54" s="25" t="s">
        <v>94</v>
      </c>
      <c r="C54" s="26" t="s">
        <v>186</v>
      </c>
      <c r="D54" s="14">
        <f t="shared" si="0"/>
        <v>3126</v>
      </c>
      <c r="E54" s="14">
        <f t="shared" si="1"/>
        <v>0</v>
      </c>
      <c r="F54" s="14">
        <v>0</v>
      </c>
      <c r="G54" s="14">
        <v>0</v>
      </c>
      <c r="H54" s="14">
        <f t="shared" si="2"/>
        <v>0</v>
      </c>
      <c r="I54" s="14">
        <v>0</v>
      </c>
      <c r="J54" s="14">
        <v>0</v>
      </c>
      <c r="K54" s="14">
        <f t="shared" si="3"/>
        <v>3126</v>
      </c>
      <c r="L54" s="14">
        <v>1969</v>
      </c>
      <c r="M54" s="14">
        <v>1157</v>
      </c>
      <c r="N54" s="14">
        <f t="shared" si="4"/>
        <v>3126</v>
      </c>
      <c r="O54" s="14">
        <f t="shared" si="5"/>
        <v>1969</v>
      </c>
      <c r="P54" s="14">
        <v>0</v>
      </c>
      <c r="Q54" s="14">
        <v>0</v>
      </c>
      <c r="R54" s="14">
        <v>1969</v>
      </c>
      <c r="S54" s="14">
        <v>0</v>
      </c>
      <c r="T54" s="14">
        <v>0</v>
      </c>
      <c r="U54" s="14">
        <f t="shared" si="6"/>
        <v>1157</v>
      </c>
      <c r="V54" s="14">
        <v>0</v>
      </c>
      <c r="W54" s="14">
        <v>0</v>
      </c>
      <c r="X54" s="14">
        <v>1157</v>
      </c>
      <c r="Y54" s="14">
        <v>0</v>
      </c>
      <c r="Z54" s="14">
        <v>0</v>
      </c>
      <c r="AA54" s="14">
        <f t="shared" si="7"/>
        <v>0</v>
      </c>
      <c r="AB54" s="14">
        <v>0</v>
      </c>
      <c r="AC54" s="14">
        <v>0</v>
      </c>
    </row>
    <row r="55" spans="1:29" ht="13.5">
      <c r="A55" s="25" t="s">
        <v>1</v>
      </c>
      <c r="B55" s="25" t="s">
        <v>95</v>
      </c>
      <c r="C55" s="26" t="s">
        <v>96</v>
      </c>
      <c r="D55" s="14">
        <f t="shared" si="0"/>
        <v>2369</v>
      </c>
      <c r="E55" s="14">
        <f t="shared" si="1"/>
        <v>2369</v>
      </c>
      <c r="F55" s="14">
        <v>1341</v>
      </c>
      <c r="G55" s="14">
        <v>1028</v>
      </c>
      <c r="H55" s="14">
        <f t="shared" si="2"/>
        <v>0</v>
      </c>
      <c r="I55" s="14">
        <v>0</v>
      </c>
      <c r="J55" s="14">
        <v>0</v>
      </c>
      <c r="K55" s="14">
        <f t="shared" si="3"/>
        <v>0</v>
      </c>
      <c r="L55" s="14">
        <v>0</v>
      </c>
      <c r="M55" s="14">
        <v>0</v>
      </c>
      <c r="N55" s="14">
        <f t="shared" si="4"/>
        <v>2369</v>
      </c>
      <c r="O55" s="14">
        <f t="shared" si="5"/>
        <v>1341</v>
      </c>
      <c r="P55" s="14">
        <v>0</v>
      </c>
      <c r="Q55" s="14">
        <v>0</v>
      </c>
      <c r="R55" s="14">
        <v>1341</v>
      </c>
      <c r="S55" s="14">
        <v>0</v>
      </c>
      <c r="T55" s="14">
        <v>0</v>
      </c>
      <c r="U55" s="14">
        <f t="shared" si="6"/>
        <v>1028</v>
      </c>
      <c r="V55" s="14">
        <v>0</v>
      </c>
      <c r="W55" s="14">
        <v>0</v>
      </c>
      <c r="X55" s="14">
        <v>1028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1</v>
      </c>
      <c r="B56" s="25" t="s">
        <v>97</v>
      </c>
      <c r="C56" s="26" t="s">
        <v>98</v>
      </c>
      <c r="D56" s="14">
        <f t="shared" si="0"/>
        <v>3690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3690</v>
      </c>
      <c r="L56" s="14">
        <v>1731</v>
      </c>
      <c r="M56" s="14">
        <v>1959</v>
      </c>
      <c r="N56" s="14">
        <f t="shared" si="4"/>
        <v>3690</v>
      </c>
      <c r="O56" s="14">
        <f t="shared" si="5"/>
        <v>1731</v>
      </c>
      <c r="P56" s="14">
        <v>1731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1959</v>
      </c>
      <c r="V56" s="14">
        <v>1959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0</v>
      </c>
      <c r="AB56" s="14">
        <v>0</v>
      </c>
      <c r="AC56" s="14">
        <v>0</v>
      </c>
    </row>
    <row r="57" spans="1:29" ht="13.5">
      <c r="A57" s="25" t="s">
        <v>1</v>
      </c>
      <c r="B57" s="25" t="s">
        <v>99</v>
      </c>
      <c r="C57" s="26" t="s">
        <v>100</v>
      </c>
      <c r="D57" s="14">
        <f t="shared" si="0"/>
        <v>658</v>
      </c>
      <c r="E57" s="14">
        <f t="shared" si="1"/>
        <v>0</v>
      </c>
      <c r="F57" s="14">
        <v>0</v>
      </c>
      <c r="G57" s="14">
        <v>0</v>
      </c>
      <c r="H57" s="14">
        <f t="shared" si="2"/>
        <v>0</v>
      </c>
      <c r="I57" s="14">
        <v>0</v>
      </c>
      <c r="J57" s="14">
        <v>0</v>
      </c>
      <c r="K57" s="14">
        <f t="shared" si="3"/>
        <v>658</v>
      </c>
      <c r="L57" s="14">
        <v>283</v>
      </c>
      <c r="M57" s="14">
        <v>375</v>
      </c>
      <c r="N57" s="14">
        <f t="shared" si="4"/>
        <v>658</v>
      </c>
      <c r="O57" s="14">
        <f t="shared" si="5"/>
        <v>283</v>
      </c>
      <c r="P57" s="14">
        <v>0</v>
      </c>
      <c r="Q57" s="14">
        <v>0</v>
      </c>
      <c r="R57" s="14">
        <v>283</v>
      </c>
      <c r="S57" s="14">
        <v>0</v>
      </c>
      <c r="T57" s="14">
        <v>0</v>
      </c>
      <c r="U57" s="14">
        <f t="shared" si="6"/>
        <v>375</v>
      </c>
      <c r="V57" s="14">
        <v>0</v>
      </c>
      <c r="W57" s="14">
        <v>0</v>
      </c>
      <c r="X57" s="14">
        <v>375</v>
      </c>
      <c r="Y57" s="14">
        <v>0</v>
      </c>
      <c r="Z57" s="14">
        <v>0</v>
      </c>
      <c r="AA57" s="14">
        <f t="shared" si="7"/>
        <v>0</v>
      </c>
      <c r="AB57" s="14">
        <v>0</v>
      </c>
      <c r="AC57" s="14">
        <v>0</v>
      </c>
    </row>
    <row r="58" spans="1:29" ht="13.5">
      <c r="A58" s="25" t="s">
        <v>1</v>
      </c>
      <c r="B58" s="25" t="s">
        <v>101</v>
      </c>
      <c r="C58" s="26" t="s">
        <v>102</v>
      </c>
      <c r="D58" s="14">
        <f t="shared" si="0"/>
        <v>4329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4329</v>
      </c>
      <c r="L58" s="14">
        <v>3433</v>
      </c>
      <c r="M58" s="14">
        <v>896</v>
      </c>
      <c r="N58" s="14">
        <f t="shared" si="4"/>
        <v>4329</v>
      </c>
      <c r="O58" s="14">
        <f t="shared" si="5"/>
        <v>3433</v>
      </c>
      <c r="P58" s="14">
        <v>3433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896</v>
      </c>
      <c r="V58" s="14">
        <v>896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7"/>
        <v>0</v>
      </c>
      <c r="AB58" s="14">
        <v>0</v>
      </c>
      <c r="AC58" s="14">
        <v>0</v>
      </c>
    </row>
    <row r="59" spans="1:29" ht="13.5">
      <c r="A59" s="25" t="s">
        <v>1</v>
      </c>
      <c r="B59" s="25" t="s">
        <v>103</v>
      </c>
      <c r="C59" s="26" t="s">
        <v>104</v>
      </c>
      <c r="D59" s="14">
        <f t="shared" si="0"/>
        <v>6035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6035</v>
      </c>
      <c r="L59" s="14">
        <v>3137</v>
      </c>
      <c r="M59" s="14">
        <v>2898</v>
      </c>
      <c r="N59" s="14">
        <f t="shared" si="4"/>
        <v>6035</v>
      </c>
      <c r="O59" s="14">
        <f t="shared" si="5"/>
        <v>3137</v>
      </c>
      <c r="P59" s="14">
        <v>3137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2898</v>
      </c>
      <c r="V59" s="14">
        <v>2898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7"/>
        <v>0</v>
      </c>
      <c r="AB59" s="14">
        <v>0</v>
      </c>
      <c r="AC59" s="14">
        <v>0</v>
      </c>
    </row>
    <row r="60" spans="1:29" ht="13.5">
      <c r="A60" s="25" t="s">
        <v>1</v>
      </c>
      <c r="B60" s="25" t="s">
        <v>105</v>
      </c>
      <c r="C60" s="26" t="s">
        <v>106</v>
      </c>
      <c r="D60" s="14">
        <f t="shared" si="0"/>
        <v>1407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1407</v>
      </c>
      <c r="L60" s="14">
        <v>979</v>
      </c>
      <c r="M60" s="14">
        <v>428</v>
      </c>
      <c r="N60" s="14">
        <f t="shared" si="4"/>
        <v>1407</v>
      </c>
      <c r="O60" s="14">
        <f t="shared" si="5"/>
        <v>979</v>
      </c>
      <c r="P60" s="14">
        <v>979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428</v>
      </c>
      <c r="V60" s="14">
        <v>428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7"/>
        <v>0</v>
      </c>
      <c r="AB60" s="14">
        <v>0</v>
      </c>
      <c r="AC60" s="14">
        <v>0</v>
      </c>
    </row>
    <row r="61" spans="1:29" ht="13.5">
      <c r="A61" s="25" t="s">
        <v>1</v>
      </c>
      <c r="B61" s="25" t="s">
        <v>107</v>
      </c>
      <c r="C61" s="26" t="s">
        <v>108</v>
      </c>
      <c r="D61" s="14">
        <f t="shared" si="0"/>
        <v>5269</v>
      </c>
      <c r="E61" s="14">
        <f t="shared" si="1"/>
        <v>0</v>
      </c>
      <c r="F61" s="14">
        <v>0</v>
      </c>
      <c r="G61" s="14">
        <v>0</v>
      </c>
      <c r="H61" s="14">
        <f t="shared" si="2"/>
        <v>0</v>
      </c>
      <c r="I61" s="14">
        <v>0</v>
      </c>
      <c r="J61" s="14">
        <v>0</v>
      </c>
      <c r="K61" s="14">
        <f t="shared" si="3"/>
        <v>5269</v>
      </c>
      <c r="L61" s="14">
        <v>1791</v>
      </c>
      <c r="M61" s="14">
        <v>3478</v>
      </c>
      <c r="N61" s="14">
        <f t="shared" si="4"/>
        <v>5269</v>
      </c>
      <c r="O61" s="14">
        <f t="shared" si="5"/>
        <v>1791</v>
      </c>
      <c r="P61" s="14">
        <v>1791</v>
      </c>
      <c r="Q61" s="14">
        <v>0</v>
      </c>
      <c r="R61" s="14">
        <v>0</v>
      </c>
      <c r="S61" s="14">
        <v>0</v>
      </c>
      <c r="T61" s="14">
        <v>0</v>
      </c>
      <c r="U61" s="14">
        <f t="shared" si="6"/>
        <v>3478</v>
      </c>
      <c r="V61" s="14">
        <v>3478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7"/>
        <v>0</v>
      </c>
      <c r="AB61" s="14">
        <v>0</v>
      </c>
      <c r="AC61" s="14">
        <v>0</v>
      </c>
    </row>
    <row r="62" spans="1:29" ht="13.5">
      <c r="A62" s="25" t="s">
        <v>1</v>
      </c>
      <c r="B62" s="25" t="s">
        <v>109</v>
      </c>
      <c r="C62" s="26" t="s">
        <v>110</v>
      </c>
      <c r="D62" s="14">
        <f t="shared" si="0"/>
        <v>2660</v>
      </c>
      <c r="E62" s="14">
        <f t="shared" si="1"/>
        <v>0</v>
      </c>
      <c r="F62" s="14">
        <v>0</v>
      </c>
      <c r="G62" s="14">
        <v>0</v>
      </c>
      <c r="H62" s="14">
        <f t="shared" si="2"/>
        <v>0</v>
      </c>
      <c r="I62" s="14">
        <v>0</v>
      </c>
      <c r="J62" s="14">
        <v>0</v>
      </c>
      <c r="K62" s="14">
        <f t="shared" si="3"/>
        <v>2660</v>
      </c>
      <c r="L62" s="14">
        <v>954</v>
      </c>
      <c r="M62" s="14">
        <v>1706</v>
      </c>
      <c r="N62" s="14">
        <f t="shared" si="4"/>
        <v>2660</v>
      </c>
      <c r="O62" s="14">
        <f t="shared" si="5"/>
        <v>954</v>
      </c>
      <c r="P62" s="14">
        <v>954</v>
      </c>
      <c r="Q62" s="14">
        <v>0</v>
      </c>
      <c r="R62" s="14">
        <v>0</v>
      </c>
      <c r="S62" s="14">
        <v>0</v>
      </c>
      <c r="T62" s="14">
        <v>0</v>
      </c>
      <c r="U62" s="14">
        <f t="shared" si="6"/>
        <v>1706</v>
      </c>
      <c r="V62" s="14">
        <v>1706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7"/>
        <v>0</v>
      </c>
      <c r="AB62" s="14">
        <v>0</v>
      </c>
      <c r="AC62" s="14">
        <v>0</v>
      </c>
    </row>
    <row r="63" spans="1:29" ht="13.5">
      <c r="A63" s="25" t="s">
        <v>1</v>
      </c>
      <c r="B63" s="25" t="s">
        <v>111</v>
      </c>
      <c r="C63" s="26" t="s">
        <v>112</v>
      </c>
      <c r="D63" s="14">
        <f t="shared" si="0"/>
        <v>4217</v>
      </c>
      <c r="E63" s="14">
        <f t="shared" si="1"/>
        <v>0</v>
      </c>
      <c r="F63" s="14">
        <v>0</v>
      </c>
      <c r="G63" s="14">
        <v>0</v>
      </c>
      <c r="H63" s="14">
        <f t="shared" si="2"/>
        <v>0</v>
      </c>
      <c r="I63" s="14">
        <v>0</v>
      </c>
      <c r="J63" s="14">
        <v>0</v>
      </c>
      <c r="K63" s="14">
        <f t="shared" si="3"/>
        <v>4217</v>
      </c>
      <c r="L63" s="14">
        <v>1824</v>
      </c>
      <c r="M63" s="14">
        <v>2393</v>
      </c>
      <c r="N63" s="14">
        <f t="shared" si="4"/>
        <v>4226</v>
      </c>
      <c r="O63" s="14">
        <f t="shared" si="5"/>
        <v>1824</v>
      </c>
      <c r="P63" s="14">
        <v>1824</v>
      </c>
      <c r="Q63" s="14">
        <v>0</v>
      </c>
      <c r="R63" s="14">
        <v>0</v>
      </c>
      <c r="S63" s="14">
        <v>0</v>
      </c>
      <c r="T63" s="14">
        <v>0</v>
      </c>
      <c r="U63" s="14">
        <f t="shared" si="6"/>
        <v>2393</v>
      </c>
      <c r="V63" s="14">
        <v>1463</v>
      </c>
      <c r="W63" s="14">
        <v>0</v>
      </c>
      <c r="X63" s="14">
        <v>930</v>
      </c>
      <c r="Y63" s="14">
        <v>0</v>
      </c>
      <c r="Z63" s="14">
        <v>0</v>
      </c>
      <c r="AA63" s="14">
        <f t="shared" si="7"/>
        <v>9</v>
      </c>
      <c r="AB63" s="14">
        <v>9</v>
      </c>
      <c r="AC63" s="14">
        <v>0</v>
      </c>
    </row>
    <row r="64" spans="1:29" ht="13.5">
      <c r="A64" s="25" t="s">
        <v>1</v>
      </c>
      <c r="B64" s="25" t="s">
        <v>113</v>
      </c>
      <c r="C64" s="26" t="s">
        <v>114</v>
      </c>
      <c r="D64" s="14">
        <f t="shared" si="0"/>
        <v>3979</v>
      </c>
      <c r="E64" s="14">
        <f t="shared" si="1"/>
        <v>0</v>
      </c>
      <c r="F64" s="14">
        <v>0</v>
      </c>
      <c r="G64" s="14">
        <v>0</v>
      </c>
      <c r="H64" s="14">
        <f t="shared" si="2"/>
        <v>0</v>
      </c>
      <c r="I64" s="14">
        <v>0</v>
      </c>
      <c r="J64" s="14">
        <v>0</v>
      </c>
      <c r="K64" s="14">
        <f t="shared" si="3"/>
        <v>3979</v>
      </c>
      <c r="L64" s="14">
        <v>1813</v>
      </c>
      <c r="M64" s="14">
        <v>2166</v>
      </c>
      <c r="N64" s="14">
        <f t="shared" si="4"/>
        <v>3979</v>
      </c>
      <c r="O64" s="14">
        <f t="shared" si="5"/>
        <v>1813</v>
      </c>
      <c r="P64" s="14">
        <v>0</v>
      </c>
      <c r="Q64" s="14">
        <v>0</v>
      </c>
      <c r="R64" s="14">
        <v>1813</v>
      </c>
      <c r="S64" s="14">
        <v>0</v>
      </c>
      <c r="T64" s="14">
        <v>0</v>
      </c>
      <c r="U64" s="14">
        <f t="shared" si="6"/>
        <v>2166</v>
      </c>
      <c r="V64" s="14">
        <v>0</v>
      </c>
      <c r="W64" s="14">
        <v>0</v>
      </c>
      <c r="X64" s="14">
        <v>2166</v>
      </c>
      <c r="Y64" s="14">
        <v>0</v>
      </c>
      <c r="Z64" s="14">
        <v>0</v>
      </c>
      <c r="AA64" s="14">
        <f t="shared" si="7"/>
        <v>0</v>
      </c>
      <c r="AB64" s="14">
        <v>0</v>
      </c>
      <c r="AC64" s="14">
        <v>0</v>
      </c>
    </row>
    <row r="65" spans="1:29" ht="13.5">
      <c r="A65" s="25" t="s">
        <v>1</v>
      </c>
      <c r="B65" s="25" t="s">
        <v>115</v>
      </c>
      <c r="C65" s="26" t="s">
        <v>116</v>
      </c>
      <c r="D65" s="14">
        <f t="shared" si="0"/>
        <v>5966</v>
      </c>
      <c r="E65" s="14">
        <f t="shared" si="1"/>
        <v>0</v>
      </c>
      <c r="F65" s="14">
        <v>0</v>
      </c>
      <c r="G65" s="14">
        <v>0</v>
      </c>
      <c r="H65" s="14">
        <f t="shared" si="2"/>
        <v>0</v>
      </c>
      <c r="I65" s="14">
        <v>0</v>
      </c>
      <c r="J65" s="14">
        <v>0</v>
      </c>
      <c r="K65" s="14">
        <f t="shared" si="3"/>
        <v>5966</v>
      </c>
      <c r="L65" s="14">
        <v>3189</v>
      </c>
      <c r="M65" s="14">
        <v>2777</v>
      </c>
      <c r="N65" s="14">
        <f t="shared" si="4"/>
        <v>5966</v>
      </c>
      <c r="O65" s="14">
        <f t="shared" si="5"/>
        <v>3189</v>
      </c>
      <c r="P65" s="14">
        <v>0</v>
      </c>
      <c r="Q65" s="14">
        <v>0</v>
      </c>
      <c r="R65" s="14">
        <v>3189</v>
      </c>
      <c r="S65" s="14">
        <v>0</v>
      </c>
      <c r="T65" s="14">
        <v>0</v>
      </c>
      <c r="U65" s="14">
        <f t="shared" si="6"/>
        <v>2777</v>
      </c>
      <c r="V65" s="14">
        <v>0</v>
      </c>
      <c r="W65" s="14">
        <v>0</v>
      </c>
      <c r="X65" s="14">
        <v>2777</v>
      </c>
      <c r="Y65" s="14">
        <v>0</v>
      </c>
      <c r="Z65" s="14">
        <v>0</v>
      </c>
      <c r="AA65" s="14">
        <f t="shared" si="7"/>
        <v>0</v>
      </c>
      <c r="AB65" s="14">
        <v>0</v>
      </c>
      <c r="AC65" s="14">
        <v>0</v>
      </c>
    </row>
    <row r="66" spans="1:29" ht="13.5">
      <c r="A66" s="25" t="s">
        <v>1</v>
      </c>
      <c r="B66" s="25" t="s">
        <v>117</v>
      </c>
      <c r="C66" s="26" t="s">
        <v>118</v>
      </c>
      <c r="D66" s="14">
        <f t="shared" si="0"/>
        <v>7817</v>
      </c>
      <c r="E66" s="14">
        <f t="shared" si="1"/>
        <v>0</v>
      </c>
      <c r="F66" s="14">
        <v>0</v>
      </c>
      <c r="G66" s="14">
        <v>0</v>
      </c>
      <c r="H66" s="14">
        <f t="shared" si="2"/>
        <v>0</v>
      </c>
      <c r="I66" s="14">
        <v>0</v>
      </c>
      <c r="J66" s="14">
        <v>0</v>
      </c>
      <c r="K66" s="14">
        <f t="shared" si="3"/>
        <v>7817</v>
      </c>
      <c r="L66" s="14">
        <v>4250</v>
      </c>
      <c r="M66" s="14">
        <v>3567</v>
      </c>
      <c r="N66" s="14">
        <f t="shared" si="4"/>
        <v>7817</v>
      </c>
      <c r="O66" s="14">
        <f t="shared" si="5"/>
        <v>4250</v>
      </c>
      <c r="P66" s="14">
        <v>0</v>
      </c>
      <c r="Q66" s="14">
        <v>0</v>
      </c>
      <c r="R66" s="14">
        <v>4250</v>
      </c>
      <c r="S66" s="14">
        <v>0</v>
      </c>
      <c r="T66" s="14">
        <v>0</v>
      </c>
      <c r="U66" s="14">
        <f t="shared" si="6"/>
        <v>3567</v>
      </c>
      <c r="V66" s="14">
        <v>0</v>
      </c>
      <c r="W66" s="14">
        <v>0</v>
      </c>
      <c r="X66" s="14">
        <v>3567</v>
      </c>
      <c r="Y66" s="14">
        <v>0</v>
      </c>
      <c r="Z66" s="14">
        <v>0</v>
      </c>
      <c r="AA66" s="14">
        <f t="shared" si="7"/>
        <v>0</v>
      </c>
      <c r="AB66" s="14">
        <v>0</v>
      </c>
      <c r="AC66" s="14">
        <v>0</v>
      </c>
    </row>
    <row r="67" spans="1:29" ht="13.5">
      <c r="A67" s="25" t="s">
        <v>1</v>
      </c>
      <c r="B67" s="25" t="s">
        <v>119</v>
      </c>
      <c r="C67" s="26" t="s">
        <v>120</v>
      </c>
      <c r="D67" s="14">
        <f aca="true" t="shared" si="8" ref="D67:D74">E67+H67+K67</f>
        <v>16519</v>
      </c>
      <c r="E67" s="14">
        <f aca="true" t="shared" si="9" ref="E67:E74">F67+G67</f>
        <v>0</v>
      </c>
      <c r="F67" s="14">
        <v>0</v>
      </c>
      <c r="G67" s="14">
        <v>0</v>
      </c>
      <c r="H67" s="14">
        <f aca="true" t="shared" si="10" ref="H67:H74">I67+J67</f>
        <v>0</v>
      </c>
      <c r="I67" s="14">
        <v>0</v>
      </c>
      <c r="J67" s="14">
        <v>0</v>
      </c>
      <c r="K67" s="14">
        <f aca="true" t="shared" si="11" ref="K67:K74">L67+M67</f>
        <v>16519</v>
      </c>
      <c r="L67" s="14">
        <v>10859</v>
      </c>
      <c r="M67" s="14">
        <v>5660</v>
      </c>
      <c r="N67" s="14">
        <f aca="true" t="shared" si="12" ref="N67:N74">O67+U67+AA67</f>
        <v>16621</v>
      </c>
      <c r="O67" s="14">
        <f aca="true" t="shared" si="13" ref="O67:O74">SUM(P67:T67)</f>
        <v>10859</v>
      </c>
      <c r="P67" s="14">
        <v>0</v>
      </c>
      <c r="Q67" s="14">
        <v>0</v>
      </c>
      <c r="R67" s="14">
        <v>10859</v>
      </c>
      <c r="S67" s="14">
        <v>0</v>
      </c>
      <c r="T67" s="14">
        <v>0</v>
      </c>
      <c r="U67" s="14">
        <f aca="true" t="shared" si="14" ref="U67:U74">SUM(V67:Z67)</f>
        <v>5660</v>
      </c>
      <c r="V67" s="14">
        <v>0</v>
      </c>
      <c r="W67" s="14">
        <v>0</v>
      </c>
      <c r="X67" s="14">
        <v>5660</v>
      </c>
      <c r="Y67" s="14">
        <v>0</v>
      </c>
      <c r="Z67" s="14">
        <v>0</v>
      </c>
      <c r="AA67" s="14">
        <f aca="true" t="shared" si="15" ref="AA67:AA74">AB67+AC67</f>
        <v>102</v>
      </c>
      <c r="AB67" s="14">
        <v>102</v>
      </c>
      <c r="AC67" s="14">
        <v>0</v>
      </c>
    </row>
    <row r="68" spans="1:29" ht="13.5">
      <c r="A68" s="25" t="s">
        <v>1</v>
      </c>
      <c r="B68" s="25" t="s">
        <v>121</v>
      </c>
      <c r="C68" s="26" t="s">
        <v>122</v>
      </c>
      <c r="D68" s="14">
        <f t="shared" si="8"/>
        <v>7140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7140</v>
      </c>
      <c r="L68" s="14">
        <v>3401</v>
      </c>
      <c r="M68" s="14">
        <v>3739</v>
      </c>
      <c r="N68" s="14">
        <f t="shared" si="12"/>
        <v>7140</v>
      </c>
      <c r="O68" s="14">
        <f t="shared" si="13"/>
        <v>3401</v>
      </c>
      <c r="P68" s="14">
        <v>0</v>
      </c>
      <c r="Q68" s="14">
        <v>0</v>
      </c>
      <c r="R68" s="14">
        <v>3401</v>
      </c>
      <c r="S68" s="14">
        <v>0</v>
      </c>
      <c r="T68" s="14">
        <v>0</v>
      </c>
      <c r="U68" s="14">
        <f t="shared" si="14"/>
        <v>3739</v>
      </c>
      <c r="V68" s="14">
        <v>0</v>
      </c>
      <c r="W68" s="14">
        <v>0</v>
      </c>
      <c r="X68" s="14">
        <v>3739</v>
      </c>
      <c r="Y68" s="14">
        <v>0</v>
      </c>
      <c r="Z68" s="14">
        <v>0</v>
      </c>
      <c r="AA68" s="14">
        <f t="shared" si="15"/>
        <v>0</v>
      </c>
      <c r="AB68" s="14">
        <v>0</v>
      </c>
      <c r="AC68" s="14">
        <v>0</v>
      </c>
    </row>
    <row r="69" spans="1:29" ht="13.5">
      <c r="A69" s="25" t="s">
        <v>1</v>
      </c>
      <c r="B69" s="25" t="s">
        <v>123</v>
      </c>
      <c r="C69" s="26" t="s">
        <v>124</v>
      </c>
      <c r="D69" s="14">
        <f t="shared" si="8"/>
        <v>3768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3768</v>
      </c>
      <c r="L69" s="14">
        <v>2107</v>
      </c>
      <c r="M69" s="14">
        <v>1661</v>
      </c>
      <c r="N69" s="14">
        <f t="shared" si="12"/>
        <v>3768</v>
      </c>
      <c r="O69" s="14">
        <f t="shared" si="13"/>
        <v>2107</v>
      </c>
      <c r="P69" s="14">
        <v>2107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1661</v>
      </c>
      <c r="V69" s="14">
        <v>1661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1</v>
      </c>
      <c r="B70" s="25" t="s">
        <v>125</v>
      </c>
      <c r="C70" s="26" t="s">
        <v>126</v>
      </c>
      <c r="D70" s="14">
        <f t="shared" si="8"/>
        <v>4323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4323</v>
      </c>
      <c r="L70" s="14">
        <v>2716</v>
      </c>
      <c r="M70" s="14">
        <v>1607</v>
      </c>
      <c r="N70" s="14">
        <f t="shared" si="12"/>
        <v>4323</v>
      </c>
      <c r="O70" s="14">
        <f t="shared" si="13"/>
        <v>2716</v>
      </c>
      <c r="P70" s="14">
        <v>2716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1607</v>
      </c>
      <c r="V70" s="14">
        <v>1607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1</v>
      </c>
      <c r="B71" s="25" t="s">
        <v>127</v>
      </c>
      <c r="C71" s="26" t="s">
        <v>128</v>
      </c>
      <c r="D71" s="14">
        <f t="shared" si="8"/>
        <v>5896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5896</v>
      </c>
      <c r="L71" s="14">
        <v>1784</v>
      </c>
      <c r="M71" s="14">
        <v>4112</v>
      </c>
      <c r="N71" s="14">
        <f t="shared" si="12"/>
        <v>5896</v>
      </c>
      <c r="O71" s="14">
        <f t="shared" si="13"/>
        <v>1784</v>
      </c>
      <c r="P71" s="14">
        <v>1784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4112</v>
      </c>
      <c r="V71" s="14">
        <v>4112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1</v>
      </c>
      <c r="B72" s="25" t="s">
        <v>129</v>
      </c>
      <c r="C72" s="26" t="s">
        <v>130</v>
      </c>
      <c r="D72" s="14">
        <f t="shared" si="8"/>
        <v>3396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3396</v>
      </c>
      <c r="L72" s="14">
        <v>1218</v>
      </c>
      <c r="M72" s="14">
        <v>2178</v>
      </c>
      <c r="N72" s="14">
        <f t="shared" si="12"/>
        <v>3404</v>
      </c>
      <c r="O72" s="14">
        <f t="shared" si="13"/>
        <v>1218</v>
      </c>
      <c r="P72" s="14">
        <v>1218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2178</v>
      </c>
      <c r="V72" s="14">
        <v>2178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8</v>
      </c>
      <c r="AB72" s="14">
        <v>8</v>
      </c>
      <c r="AC72" s="14">
        <v>0</v>
      </c>
    </row>
    <row r="73" spans="1:29" ht="13.5">
      <c r="A73" s="25" t="s">
        <v>1</v>
      </c>
      <c r="B73" s="25" t="s">
        <v>131</v>
      </c>
      <c r="C73" s="26" t="s">
        <v>132</v>
      </c>
      <c r="D73" s="14">
        <f t="shared" si="8"/>
        <v>976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976</v>
      </c>
      <c r="L73" s="14">
        <v>556</v>
      </c>
      <c r="M73" s="14">
        <v>420</v>
      </c>
      <c r="N73" s="14">
        <f t="shared" si="12"/>
        <v>1065</v>
      </c>
      <c r="O73" s="14">
        <f t="shared" si="13"/>
        <v>556</v>
      </c>
      <c r="P73" s="14">
        <v>556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420</v>
      </c>
      <c r="V73" s="14">
        <v>420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89</v>
      </c>
      <c r="AB73" s="14">
        <v>89</v>
      </c>
      <c r="AC73" s="14">
        <v>0</v>
      </c>
    </row>
    <row r="74" spans="1:29" ht="13.5">
      <c r="A74" s="25" t="s">
        <v>1</v>
      </c>
      <c r="B74" s="25" t="s">
        <v>133</v>
      </c>
      <c r="C74" s="26" t="s">
        <v>134</v>
      </c>
      <c r="D74" s="14">
        <f t="shared" si="8"/>
        <v>2145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2145</v>
      </c>
      <c r="L74" s="14">
        <v>623</v>
      </c>
      <c r="M74" s="14">
        <v>1522</v>
      </c>
      <c r="N74" s="14">
        <f t="shared" si="12"/>
        <v>2155</v>
      </c>
      <c r="O74" s="14">
        <f t="shared" si="13"/>
        <v>623</v>
      </c>
      <c r="P74" s="14">
        <v>623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1522</v>
      </c>
      <c r="V74" s="14">
        <v>1522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10</v>
      </c>
      <c r="AB74" s="14">
        <v>10</v>
      </c>
      <c r="AC74" s="14">
        <v>0</v>
      </c>
    </row>
    <row r="75" spans="1:29" ht="13.5">
      <c r="A75" s="65" t="s">
        <v>135</v>
      </c>
      <c r="B75" s="66"/>
      <c r="C75" s="66"/>
      <c r="D75" s="14">
        <f aca="true" t="shared" si="16" ref="D75:AC75">SUM(D6:D74)</f>
        <v>757078</v>
      </c>
      <c r="E75" s="14">
        <f t="shared" si="16"/>
        <v>17385</v>
      </c>
      <c r="F75" s="14">
        <f t="shared" si="16"/>
        <v>14841</v>
      </c>
      <c r="G75" s="14">
        <f t="shared" si="16"/>
        <v>2544</v>
      </c>
      <c r="H75" s="14">
        <f t="shared" si="16"/>
        <v>61579</v>
      </c>
      <c r="I75" s="14">
        <f t="shared" si="16"/>
        <v>57201</v>
      </c>
      <c r="J75" s="14">
        <f t="shared" si="16"/>
        <v>4378</v>
      </c>
      <c r="K75" s="14">
        <f t="shared" si="16"/>
        <v>678114</v>
      </c>
      <c r="L75" s="14">
        <f t="shared" si="16"/>
        <v>263213</v>
      </c>
      <c r="M75" s="14">
        <f t="shared" si="16"/>
        <v>414901</v>
      </c>
      <c r="N75" s="14">
        <f t="shared" si="16"/>
        <v>758124</v>
      </c>
      <c r="O75" s="14">
        <f t="shared" si="16"/>
        <v>335255</v>
      </c>
      <c r="P75" s="14">
        <f t="shared" si="16"/>
        <v>250757</v>
      </c>
      <c r="Q75" s="14">
        <f t="shared" si="16"/>
        <v>16332</v>
      </c>
      <c r="R75" s="14">
        <f t="shared" si="16"/>
        <v>68166</v>
      </c>
      <c r="S75" s="14">
        <f t="shared" si="16"/>
        <v>0</v>
      </c>
      <c r="T75" s="14">
        <f t="shared" si="16"/>
        <v>0</v>
      </c>
      <c r="U75" s="14">
        <f t="shared" si="16"/>
        <v>421823</v>
      </c>
      <c r="V75" s="14">
        <f t="shared" si="16"/>
        <v>301328</v>
      </c>
      <c r="W75" s="14">
        <f t="shared" si="16"/>
        <v>0</v>
      </c>
      <c r="X75" s="14">
        <f t="shared" si="16"/>
        <v>120495</v>
      </c>
      <c r="Y75" s="14">
        <f t="shared" si="16"/>
        <v>0</v>
      </c>
      <c r="Z75" s="14">
        <f t="shared" si="16"/>
        <v>0</v>
      </c>
      <c r="AA75" s="14">
        <f t="shared" si="16"/>
        <v>1046</v>
      </c>
      <c r="AB75" s="14">
        <f t="shared" si="16"/>
        <v>1046</v>
      </c>
      <c r="AC75" s="14">
        <f t="shared" si="16"/>
        <v>0</v>
      </c>
    </row>
  </sheetData>
  <mergeCells count="7">
    <mergeCell ref="H3:J3"/>
    <mergeCell ref="K3:M3"/>
    <mergeCell ref="A75:C7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2003-02-07T12:28:43Z</dcterms:modified>
  <cp:category/>
  <cp:version/>
  <cp:contentType/>
  <cp:contentStatus/>
</cp:coreProperties>
</file>