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'し尿処理の状況'!$A$2:$AC$94</definedName>
    <definedName name="_xlnm.Print_Area" localSheetId="0">'水洗化人口等'!$A$2:$U$95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<sst xmlns="http://schemas.openxmlformats.org/spreadsheetml/2006/main" count="985" uniqueCount="227">
  <si>
    <t>一宮町</t>
  </si>
  <si>
    <t>美浜町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</si>
  <si>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</si>
  <si>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</si>
  <si>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</si>
  <si>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</si>
  <si>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</si>
  <si>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</si>
  <si>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</si>
  <si>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</si>
  <si>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</si>
  <si>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</si>
  <si>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</si>
  <si>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</si>
  <si>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</si>
  <si>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</si>
  <si>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</si>
  <si>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</si>
  <si>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</si>
  <si>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</si>
  <si>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</si>
  <si>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</si>
  <si>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</si>
  <si>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</si>
  <si>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</si>
  <si>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</si>
  <si>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</si>
  <si>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</si>
  <si>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</si>
  <si>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</si>
  <si>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</si>
  <si>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</si>
  <si>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</si>
  <si>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</si>
  <si>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</si>
  <si>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</si>
  <si>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</si>
  <si>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</si>
  <si>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</si>
  <si>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</si>
  <si>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</si>
  <si>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</si>
  <si>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</si>
  <si>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</si>
  <si>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</si>
  <si>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</si>
  <si>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</si>
  <si>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</si>
  <si>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</si>
  <si>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</si>
  <si>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</si>
  <si>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</si>
  <si>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</si>
  <si>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</si>
  <si>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</si>
  <si>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</si>
  <si>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</si>
  <si>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</si>
  <si>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</si>
  <si>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</si>
  <si>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</si>
  <si>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</si>
  <si>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</si>
  <si>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</si>
  <si>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</si>
  <si>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</si>
  <si>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</si>
  <si>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</si>
  <si>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</si>
  <si>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</si>
  <si>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</si>
  <si>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</si>
  <si>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</si>
  <si>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</si>
  <si>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</si>
  <si>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</si>
  <si>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</si>
  <si>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</si>
  <si>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</si>
  <si>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</si>
  <si>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</si>
  <si>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</si>
  <si>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</si>
  <si>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</si>
  <si>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</si>
  <si>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</si>
  <si>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</si>
  <si>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</si>
  <si>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</si>
  <si>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</si>
  <si>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</si>
  <si>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</si>
  <si>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</si>
  <si>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</si>
  <si>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</si>
  <si>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</si>
  <si>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</si>
  <si>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</si>
  <si>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</si>
  <si>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</si>
  <si>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</si>
  <si>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</si>
  <si>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</si>
  <si>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</si>
  <si>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</si>
  <si>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</si>
  <si>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</si>
  <si>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</si>
  <si>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</si>
  <si>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</si>
  <si>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</si>
  <si>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</si>
  <si>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</si>
  <si>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</si>
  <si>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</si>
  <si>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</si>
  <si>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</si>
  <si>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</si>
  <si>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</si>
  <si>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</si>
  <si>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</si>
  <si>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</si>
  <si>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</si>
  <si>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</si>
  <si>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</si>
  <si>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</si>
  <si>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</si>
  <si>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</si>
  <si>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</si>
  <si>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</si>
  <si>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</si>
  <si>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</si>
  <si>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</si>
  <si>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</si>
  <si>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</si>
  <si>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</si>
  <si>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</si>
  <si>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</si>
  <si>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</si>
  <si>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</si>
  <si>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</si>
  <si>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</si>
  <si>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</si>
  <si>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</si>
  <si>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</si>
  <si>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</si>
  <si>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</si>
  <si>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</si>
  <si>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</si>
  <si>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</si>
  <si>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</si>
  <si>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</si>
  <si>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</si>
  <si>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</si>
  <si>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</si>
  <si>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</si>
  <si>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</si>
  <si>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23566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</si>
  <si>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</si>
  <si>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</si>
  <si>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</si>
  <si>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</si>
  <si>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</si>
  <si>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</si>
  <si>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</si>
  <si>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</si>
  <si>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</si>
  <si>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</si>
  <si>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</si>
  <si>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</si>
  <si>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23621</t>
  </si>
  <si>
    <t>田原町</t>
  </si>
  <si>
    <t>23622</t>
  </si>
  <si>
    <t>赤羽根町</t>
  </si>
  <si>
    <t>23623</t>
  </si>
  <si>
    <t>渥美町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</si>
  <si>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</si>
  <si>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</si>
  <si>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</si>
  <si>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</si>
  <si>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</si>
  <si>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</si>
  <si>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</si>
  <si>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</si>
  <si>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</si>
  <si>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</si>
  <si>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</si>
  <si>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</si>
  <si>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</si>
  <si>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</si>
  <si>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</si>
  <si>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</si>
  <si>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</si>
  <si>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</si>
  <si>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</si>
  <si>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</si>
  <si>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</si>
  <si>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</si>
  <si>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</si>
  <si>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</si>
  <si>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</si>
  <si>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</si>
  <si>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</si>
  <si>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</si>
  <si>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</si>
  <si>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</si>
  <si>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</si>
  <si>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</si>
  <si>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</si>
  <si>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</si>
  <si>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</si>
  <si>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</si>
  <si>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</si>
  <si>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</si>
  <si>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</si>
  <si>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</si>
  <si>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</si>
  <si>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</si>
  <si>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</si>
  <si>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</si>
  <si>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</si>
  <si>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</si>
  <si>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</si>
  <si>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</si>
  <si>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</si>
  <si>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</si>
  <si>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藤岡町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</si>
</sst>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197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199</v>
      </c>
      <c r="B2" s="49" t="s">
        <v>200</v>
      </c>
      <c r="C2" s="52" t="s">
        <v>201</v>
      </c>
      <c r="D2" s="5" t="s">
        <v>202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203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204</v>
      </c>
      <c r="F3" s="27"/>
      <c r="G3" s="27"/>
      <c r="H3" s="31"/>
      <c r="I3" s="7" t="s">
        <v>205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206</v>
      </c>
      <c r="F4" s="36" t="s">
        <v>207</v>
      </c>
      <c r="G4" s="36" t="s">
        <v>208</v>
      </c>
      <c r="H4" s="36" t="s">
        <v>209</v>
      </c>
      <c r="I4" s="6" t="s">
        <v>206</v>
      </c>
      <c r="J4" s="36" t="s">
        <v>210</v>
      </c>
      <c r="K4" s="36" t="s">
        <v>211</v>
      </c>
      <c r="L4" s="36" t="s">
        <v>212</v>
      </c>
      <c r="M4" s="36" t="s">
        <v>213</v>
      </c>
      <c r="N4" s="36" t="s">
        <v>214</v>
      </c>
      <c r="O4" s="40" t="s">
        <v>215</v>
      </c>
      <c r="P4" s="8"/>
      <c r="Q4" s="36" t="s">
        <v>216</v>
      </c>
      <c r="R4" s="36" t="s">
        <v>217</v>
      </c>
      <c r="S4" s="36" t="s">
        <v>218</v>
      </c>
      <c r="T4" s="38" t="s">
        <v>219</v>
      </c>
      <c r="U4" s="38" t="s">
        <v>220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221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222</v>
      </c>
      <c r="E6" s="10" t="s">
        <v>222</v>
      </c>
      <c r="F6" s="11" t="s">
        <v>223</v>
      </c>
      <c r="G6" s="10" t="s">
        <v>222</v>
      </c>
      <c r="H6" s="10" t="s">
        <v>222</v>
      </c>
      <c r="I6" s="10" t="s">
        <v>222</v>
      </c>
      <c r="J6" s="11" t="s">
        <v>223</v>
      </c>
      <c r="K6" s="10" t="s">
        <v>222</v>
      </c>
      <c r="L6" s="11" t="s">
        <v>223</v>
      </c>
      <c r="M6" s="10" t="s">
        <v>222</v>
      </c>
      <c r="N6" s="11" t="s">
        <v>223</v>
      </c>
      <c r="O6" s="10" t="s">
        <v>222</v>
      </c>
      <c r="P6" s="10" t="s">
        <v>222</v>
      </c>
      <c r="Q6" s="11" t="s">
        <v>223</v>
      </c>
      <c r="R6" s="45"/>
      <c r="S6" s="45"/>
      <c r="T6" s="45"/>
      <c r="U6" s="39"/>
    </row>
    <row r="7" spans="1:21" ht="13.5">
      <c r="A7" s="25" t="s">
        <v>2</v>
      </c>
      <c r="B7" s="25" t="s">
        <v>3</v>
      </c>
      <c r="C7" s="26" t="s">
        <v>4</v>
      </c>
      <c r="D7" s="12">
        <f aca="true" t="shared" si="0" ref="D7:D27">E7+I7</f>
        <v>2110946</v>
      </c>
      <c r="E7" s="12">
        <f aca="true" t="shared" si="1" ref="E7:E27">G7+H7</f>
        <v>24969</v>
      </c>
      <c r="F7" s="13">
        <f aca="true" t="shared" si="2" ref="F7:F68">E7/D7*100</f>
        <v>1.1828346153809712</v>
      </c>
      <c r="G7" s="14">
        <v>24969</v>
      </c>
      <c r="H7" s="14">
        <v>0</v>
      </c>
      <c r="I7" s="12">
        <f aca="true" t="shared" si="3" ref="I7:I27">K7+M7+O7</f>
        <v>2085977</v>
      </c>
      <c r="J7" s="13">
        <f aca="true" t="shared" si="4" ref="J7:J68">I7/D7*100</f>
        <v>98.81716538461903</v>
      </c>
      <c r="K7" s="14">
        <v>2028727</v>
      </c>
      <c r="L7" s="13">
        <f aca="true" t="shared" si="5" ref="L7:L68">K7/D7*100</f>
        <v>96.10511116816821</v>
      </c>
      <c r="M7" s="14">
        <v>0</v>
      </c>
      <c r="N7" s="13">
        <f aca="true" t="shared" si="6" ref="N7:N68">M7/D7*100</f>
        <v>0</v>
      </c>
      <c r="O7" s="14">
        <v>57250</v>
      </c>
      <c r="P7" s="14">
        <v>15319</v>
      </c>
      <c r="Q7" s="13">
        <f aca="true" t="shared" si="7" ref="Q7:Q27">O7/D7*100</f>
        <v>2.7120542164508232</v>
      </c>
      <c r="R7" s="15" t="s">
        <v>225</v>
      </c>
      <c r="S7" s="15" t="s">
        <v>225</v>
      </c>
      <c r="T7" s="15" t="s">
        <v>224</v>
      </c>
      <c r="U7" s="15" t="s">
        <v>225</v>
      </c>
    </row>
    <row r="8" spans="1:21" ht="13.5">
      <c r="A8" s="25" t="s">
        <v>2</v>
      </c>
      <c r="B8" s="25" t="s">
        <v>5</v>
      </c>
      <c r="C8" s="26" t="s">
        <v>6</v>
      </c>
      <c r="D8" s="12">
        <f t="shared" si="0"/>
        <v>355858</v>
      </c>
      <c r="E8" s="12">
        <f t="shared" si="1"/>
        <v>16225</v>
      </c>
      <c r="F8" s="13">
        <f t="shared" si="2"/>
        <v>4.559402907901466</v>
      </c>
      <c r="G8" s="14">
        <v>16225</v>
      </c>
      <c r="H8" s="14">
        <v>0</v>
      </c>
      <c r="I8" s="12">
        <f t="shared" si="3"/>
        <v>339633</v>
      </c>
      <c r="J8" s="13">
        <f t="shared" si="4"/>
        <v>95.44059709209853</v>
      </c>
      <c r="K8" s="14">
        <v>235805</v>
      </c>
      <c r="L8" s="13">
        <f t="shared" si="5"/>
        <v>66.26379061310972</v>
      </c>
      <c r="M8" s="14">
        <v>1203</v>
      </c>
      <c r="N8" s="13">
        <f t="shared" si="6"/>
        <v>0.338056190952571</v>
      </c>
      <c r="O8" s="14">
        <v>102625</v>
      </c>
      <c r="P8" s="14">
        <v>0</v>
      </c>
      <c r="Q8" s="13">
        <f t="shared" si="7"/>
        <v>28.83875028803624</v>
      </c>
      <c r="R8" s="15" t="s">
        <v>224</v>
      </c>
      <c r="S8" s="15" t="s">
        <v>225</v>
      </c>
      <c r="T8" s="15" t="s">
        <v>225</v>
      </c>
      <c r="U8" s="15" t="s">
        <v>225</v>
      </c>
    </row>
    <row r="9" spans="1:21" ht="13.5">
      <c r="A9" s="25" t="s">
        <v>2</v>
      </c>
      <c r="B9" s="25" t="s">
        <v>7</v>
      </c>
      <c r="C9" s="26" t="s">
        <v>8</v>
      </c>
      <c r="D9" s="12">
        <f t="shared" si="0"/>
        <v>332921</v>
      </c>
      <c r="E9" s="12">
        <f t="shared" si="1"/>
        <v>20273</v>
      </c>
      <c r="F9" s="13">
        <f t="shared" si="2"/>
        <v>6.089432628161036</v>
      </c>
      <c r="G9" s="14">
        <v>20273</v>
      </c>
      <c r="H9" s="14">
        <v>0</v>
      </c>
      <c r="I9" s="12">
        <f t="shared" si="3"/>
        <v>312648</v>
      </c>
      <c r="J9" s="13">
        <f t="shared" si="4"/>
        <v>93.91056737183897</v>
      </c>
      <c r="K9" s="14">
        <v>153500</v>
      </c>
      <c r="L9" s="13">
        <f t="shared" si="5"/>
        <v>46.10703440155473</v>
      </c>
      <c r="M9" s="14">
        <v>0</v>
      </c>
      <c r="N9" s="13">
        <f t="shared" si="6"/>
        <v>0</v>
      </c>
      <c r="O9" s="14">
        <v>159148</v>
      </c>
      <c r="P9" s="14">
        <v>51914</v>
      </c>
      <c r="Q9" s="13">
        <f t="shared" si="7"/>
        <v>47.80353297028424</v>
      </c>
      <c r="R9" s="15" t="s">
        <v>225</v>
      </c>
      <c r="S9" s="15" t="s">
        <v>224</v>
      </c>
      <c r="T9" s="15" t="s">
        <v>225</v>
      </c>
      <c r="U9" s="15" t="s">
        <v>225</v>
      </c>
    </row>
    <row r="10" spans="1:21" ht="13.5">
      <c r="A10" s="25" t="s">
        <v>2</v>
      </c>
      <c r="B10" s="25" t="s">
        <v>9</v>
      </c>
      <c r="C10" s="26" t="s">
        <v>10</v>
      </c>
      <c r="D10" s="12">
        <f t="shared" si="0"/>
        <v>275186</v>
      </c>
      <c r="E10" s="12">
        <f t="shared" si="1"/>
        <v>42654</v>
      </c>
      <c r="F10" s="13">
        <f t="shared" si="2"/>
        <v>15.500061776398507</v>
      </c>
      <c r="G10" s="14">
        <v>42440</v>
      </c>
      <c r="H10" s="14">
        <v>214</v>
      </c>
      <c r="I10" s="12">
        <f t="shared" si="3"/>
        <v>232532</v>
      </c>
      <c r="J10" s="13">
        <f t="shared" si="4"/>
        <v>84.49993822360149</v>
      </c>
      <c r="K10" s="14">
        <v>72456</v>
      </c>
      <c r="L10" s="13">
        <f t="shared" si="5"/>
        <v>26.32982782554345</v>
      </c>
      <c r="M10" s="14">
        <v>0</v>
      </c>
      <c r="N10" s="13">
        <f t="shared" si="6"/>
        <v>0</v>
      </c>
      <c r="O10" s="14">
        <v>160076</v>
      </c>
      <c r="P10" s="14">
        <v>23245</v>
      </c>
      <c r="Q10" s="13">
        <f t="shared" si="7"/>
        <v>58.17011039805804</v>
      </c>
      <c r="R10" s="15" t="s">
        <v>224</v>
      </c>
      <c r="S10" s="15" t="s">
        <v>225</v>
      </c>
      <c r="T10" s="15" t="s">
        <v>225</v>
      </c>
      <c r="U10" s="15" t="s">
        <v>225</v>
      </c>
    </row>
    <row r="11" spans="1:21" ht="13.5">
      <c r="A11" s="25" t="s">
        <v>2</v>
      </c>
      <c r="B11" s="25" t="s">
        <v>11</v>
      </c>
      <c r="C11" s="26" t="s">
        <v>12</v>
      </c>
      <c r="D11" s="12">
        <f t="shared" si="0"/>
        <v>131635</v>
      </c>
      <c r="E11" s="12">
        <f t="shared" si="1"/>
        <v>11697</v>
      </c>
      <c r="F11" s="13">
        <f t="shared" si="2"/>
        <v>8.885934591863865</v>
      </c>
      <c r="G11" s="14">
        <v>11587</v>
      </c>
      <c r="H11" s="14">
        <v>110</v>
      </c>
      <c r="I11" s="12">
        <f t="shared" si="3"/>
        <v>119938</v>
      </c>
      <c r="J11" s="13">
        <f t="shared" si="4"/>
        <v>91.11406540813614</v>
      </c>
      <c r="K11" s="14">
        <v>40281</v>
      </c>
      <c r="L11" s="13">
        <f t="shared" si="5"/>
        <v>30.600524176700727</v>
      </c>
      <c r="M11" s="14">
        <v>0</v>
      </c>
      <c r="N11" s="13">
        <f t="shared" si="6"/>
        <v>0</v>
      </c>
      <c r="O11" s="14">
        <v>79657</v>
      </c>
      <c r="P11" s="14">
        <v>23289</v>
      </c>
      <c r="Q11" s="13">
        <f t="shared" si="7"/>
        <v>60.51354123143541</v>
      </c>
      <c r="R11" s="15" t="s">
        <v>225</v>
      </c>
      <c r="S11" s="15" t="s">
        <v>224</v>
      </c>
      <c r="T11" s="15" t="s">
        <v>225</v>
      </c>
      <c r="U11" s="15" t="s">
        <v>225</v>
      </c>
    </row>
    <row r="12" spans="1:21" ht="13.5">
      <c r="A12" s="25" t="s">
        <v>2</v>
      </c>
      <c r="B12" s="25" t="s">
        <v>13</v>
      </c>
      <c r="C12" s="26" t="s">
        <v>14</v>
      </c>
      <c r="D12" s="12">
        <f t="shared" si="0"/>
        <v>110825</v>
      </c>
      <c r="E12" s="12">
        <f t="shared" si="1"/>
        <v>9733</v>
      </c>
      <c r="F12" s="13">
        <f t="shared" si="2"/>
        <v>8.782314459733815</v>
      </c>
      <c r="G12" s="14">
        <v>9733</v>
      </c>
      <c r="H12" s="14">
        <v>0</v>
      </c>
      <c r="I12" s="12">
        <f t="shared" si="3"/>
        <v>101092</v>
      </c>
      <c r="J12" s="13">
        <f t="shared" si="4"/>
        <v>91.21768554026617</v>
      </c>
      <c r="K12" s="14">
        <v>45045</v>
      </c>
      <c r="L12" s="13">
        <f t="shared" si="5"/>
        <v>40.64516129032258</v>
      </c>
      <c r="M12" s="14">
        <v>0</v>
      </c>
      <c r="N12" s="13">
        <f t="shared" si="6"/>
        <v>0</v>
      </c>
      <c r="O12" s="14">
        <v>56047</v>
      </c>
      <c r="P12" s="14">
        <v>8540</v>
      </c>
      <c r="Q12" s="13">
        <f t="shared" si="7"/>
        <v>50.572524249943605</v>
      </c>
      <c r="R12" s="15" t="s">
        <v>224</v>
      </c>
      <c r="S12" s="15" t="s">
        <v>225</v>
      </c>
      <c r="T12" s="15" t="s">
        <v>225</v>
      </c>
      <c r="U12" s="15" t="s">
        <v>225</v>
      </c>
    </row>
    <row r="13" spans="1:21" ht="13.5">
      <c r="A13" s="25" t="s">
        <v>2</v>
      </c>
      <c r="B13" s="25" t="s">
        <v>15</v>
      </c>
      <c r="C13" s="26" t="s">
        <v>16</v>
      </c>
      <c r="D13" s="12">
        <f t="shared" si="0"/>
        <v>285901</v>
      </c>
      <c r="E13" s="12">
        <f t="shared" si="1"/>
        <v>21337</v>
      </c>
      <c r="F13" s="13">
        <f t="shared" si="2"/>
        <v>7.463072881871696</v>
      </c>
      <c r="G13" s="14">
        <v>21337</v>
      </c>
      <c r="H13" s="14">
        <v>0</v>
      </c>
      <c r="I13" s="12">
        <f t="shared" si="3"/>
        <v>264564</v>
      </c>
      <c r="J13" s="13">
        <f t="shared" si="4"/>
        <v>92.5369271181283</v>
      </c>
      <c r="K13" s="14">
        <v>155946</v>
      </c>
      <c r="L13" s="13">
        <f t="shared" si="5"/>
        <v>54.54545454545454</v>
      </c>
      <c r="M13" s="14">
        <v>0</v>
      </c>
      <c r="N13" s="13">
        <f t="shared" si="6"/>
        <v>0</v>
      </c>
      <c r="O13" s="14">
        <v>108618</v>
      </c>
      <c r="P13" s="14">
        <v>39524</v>
      </c>
      <c r="Q13" s="13">
        <f t="shared" si="7"/>
        <v>37.99147257267376</v>
      </c>
      <c r="R13" s="15" t="s">
        <v>225</v>
      </c>
      <c r="S13" s="15" t="s">
        <v>224</v>
      </c>
      <c r="T13" s="15" t="s">
        <v>225</v>
      </c>
      <c r="U13" s="15" t="s">
        <v>225</v>
      </c>
    </row>
    <row r="14" spans="1:21" ht="13.5">
      <c r="A14" s="25" t="s">
        <v>2</v>
      </c>
      <c r="B14" s="25" t="s">
        <v>17</v>
      </c>
      <c r="C14" s="26" t="s">
        <v>18</v>
      </c>
      <c r="D14" s="12">
        <f t="shared" si="0"/>
        <v>115897</v>
      </c>
      <c r="E14" s="12">
        <f t="shared" si="1"/>
        <v>9449</v>
      </c>
      <c r="F14" s="13">
        <f t="shared" si="2"/>
        <v>8.152928893759114</v>
      </c>
      <c r="G14" s="14">
        <v>9343</v>
      </c>
      <c r="H14" s="14">
        <v>106</v>
      </c>
      <c r="I14" s="12">
        <f t="shared" si="3"/>
        <v>106448</v>
      </c>
      <c r="J14" s="13">
        <f t="shared" si="4"/>
        <v>91.84707110624089</v>
      </c>
      <c r="K14" s="14">
        <v>63293</v>
      </c>
      <c r="L14" s="13">
        <f t="shared" si="5"/>
        <v>54.611422211101235</v>
      </c>
      <c r="M14" s="14">
        <v>0</v>
      </c>
      <c r="N14" s="13">
        <f t="shared" si="6"/>
        <v>0</v>
      </c>
      <c r="O14" s="14">
        <v>43155</v>
      </c>
      <c r="P14" s="14">
        <v>12404</v>
      </c>
      <c r="Q14" s="13">
        <f t="shared" si="7"/>
        <v>37.23564889513965</v>
      </c>
      <c r="R14" s="15" t="s">
        <v>224</v>
      </c>
      <c r="S14" s="15" t="s">
        <v>225</v>
      </c>
      <c r="T14" s="15" t="s">
        <v>225</v>
      </c>
      <c r="U14" s="15" t="s">
        <v>225</v>
      </c>
    </row>
    <row r="15" spans="1:21" ht="13.5">
      <c r="A15" s="25" t="s">
        <v>2</v>
      </c>
      <c r="B15" s="25" t="s">
        <v>19</v>
      </c>
      <c r="C15" s="26" t="s">
        <v>20</v>
      </c>
      <c r="D15" s="12">
        <f t="shared" si="0"/>
        <v>65627</v>
      </c>
      <c r="E15" s="12">
        <f t="shared" si="1"/>
        <v>10539</v>
      </c>
      <c r="F15" s="13">
        <f t="shared" si="2"/>
        <v>16.058939156140003</v>
      </c>
      <c r="G15" s="14">
        <v>10539</v>
      </c>
      <c r="H15" s="14">
        <v>0</v>
      </c>
      <c r="I15" s="12">
        <f t="shared" si="3"/>
        <v>55088</v>
      </c>
      <c r="J15" s="13">
        <f t="shared" si="4"/>
        <v>83.94106084385999</v>
      </c>
      <c r="K15" s="14">
        <v>12274</v>
      </c>
      <c r="L15" s="13">
        <f t="shared" si="5"/>
        <v>18.70266810916239</v>
      </c>
      <c r="M15" s="14">
        <v>1313</v>
      </c>
      <c r="N15" s="13">
        <f t="shared" si="6"/>
        <v>2.000700931019245</v>
      </c>
      <c r="O15" s="14">
        <v>41501</v>
      </c>
      <c r="P15" s="14">
        <v>14699</v>
      </c>
      <c r="Q15" s="13">
        <f t="shared" si="7"/>
        <v>63.237691803678366</v>
      </c>
      <c r="R15" s="15" t="s">
        <v>224</v>
      </c>
      <c r="S15" s="15" t="s">
        <v>225</v>
      </c>
      <c r="T15" s="15" t="s">
        <v>225</v>
      </c>
      <c r="U15" s="15" t="s">
        <v>225</v>
      </c>
    </row>
    <row r="16" spans="1:21" ht="13.5">
      <c r="A16" s="25" t="s">
        <v>2</v>
      </c>
      <c r="B16" s="25" t="s">
        <v>21</v>
      </c>
      <c r="C16" s="26" t="s">
        <v>22</v>
      </c>
      <c r="D16" s="12">
        <f t="shared" si="0"/>
        <v>68729</v>
      </c>
      <c r="E16" s="12">
        <f t="shared" si="1"/>
        <v>7906</v>
      </c>
      <c r="F16" s="13">
        <f t="shared" si="2"/>
        <v>11.503150053107131</v>
      </c>
      <c r="G16" s="14">
        <v>7906</v>
      </c>
      <c r="H16" s="14">
        <v>0</v>
      </c>
      <c r="I16" s="12">
        <f t="shared" si="3"/>
        <v>60823</v>
      </c>
      <c r="J16" s="13">
        <f t="shared" si="4"/>
        <v>88.49684994689287</v>
      </c>
      <c r="K16" s="14">
        <v>16735</v>
      </c>
      <c r="L16" s="13">
        <f t="shared" si="5"/>
        <v>24.34925577267238</v>
      </c>
      <c r="M16" s="14">
        <v>0</v>
      </c>
      <c r="N16" s="13">
        <f t="shared" si="6"/>
        <v>0</v>
      </c>
      <c r="O16" s="14">
        <v>44088</v>
      </c>
      <c r="P16" s="14">
        <v>13750</v>
      </c>
      <c r="Q16" s="13">
        <f t="shared" si="7"/>
        <v>64.14759417422049</v>
      </c>
      <c r="R16" s="15" t="s">
        <v>225</v>
      </c>
      <c r="S16" s="15" t="s">
        <v>224</v>
      </c>
      <c r="T16" s="15" t="s">
        <v>225</v>
      </c>
      <c r="U16" s="15" t="s">
        <v>225</v>
      </c>
    </row>
    <row r="17" spans="1:21" ht="13.5">
      <c r="A17" s="25" t="s">
        <v>2</v>
      </c>
      <c r="B17" s="25" t="s">
        <v>23</v>
      </c>
      <c r="C17" s="26" t="s">
        <v>24</v>
      </c>
      <c r="D17" s="12">
        <f t="shared" si="0"/>
        <v>132038</v>
      </c>
      <c r="E17" s="12">
        <f t="shared" si="1"/>
        <v>8677</v>
      </c>
      <c r="F17" s="13">
        <f t="shared" si="2"/>
        <v>6.571593026250019</v>
      </c>
      <c r="G17" s="14">
        <v>8677</v>
      </c>
      <c r="H17" s="14">
        <v>0</v>
      </c>
      <c r="I17" s="12">
        <f t="shared" si="3"/>
        <v>123361</v>
      </c>
      <c r="J17" s="13">
        <f t="shared" si="4"/>
        <v>93.42840697374997</v>
      </c>
      <c r="K17" s="14">
        <v>49666</v>
      </c>
      <c r="L17" s="13">
        <f t="shared" si="5"/>
        <v>37.614929035580666</v>
      </c>
      <c r="M17" s="14">
        <v>0</v>
      </c>
      <c r="N17" s="13">
        <f t="shared" si="6"/>
        <v>0</v>
      </c>
      <c r="O17" s="14">
        <v>73695</v>
      </c>
      <c r="P17" s="14">
        <v>4319</v>
      </c>
      <c r="Q17" s="13">
        <f t="shared" si="7"/>
        <v>55.81347793816932</v>
      </c>
      <c r="R17" s="15" t="s">
        <v>225</v>
      </c>
      <c r="S17" s="15" t="s">
        <v>224</v>
      </c>
      <c r="T17" s="15" t="s">
        <v>225</v>
      </c>
      <c r="U17" s="15" t="s">
        <v>225</v>
      </c>
    </row>
    <row r="18" spans="1:21" ht="13.5">
      <c r="A18" s="25" t="s">
        <v>2</v>
      </c>
      <c r="B18" s="25" t="s">
        <v>25</v>
      </c>
      <c r="C18" s="26" t="s">
        <v>26</v>
      </c>
      <c r="D18" s="12">
        <f t="shared" si="0"/>
        <v>341092</v>
      </c>
      <c r="E18" s="12">
        <f t="shared" si="1"/>
        <v>19511</v>
      </c>
      <c r="F18" s="13">
        <f t="shared" si="2"/>
        <v>5.7201576114362105</v>
      </c>
      <c r="G18" s="14">
        <v>19511</v>
      </c>
      <c r="H18" s="14">
        <v>0</v>
      </c>
      <c r="I18" s="12">
        <f t="shared" si="3"/>
        <v>321581</v>
      </c>
      <c r="J18" s="13">
        <f t="shared" si="4"/>
        <v>94.27984238856378</v>
      </c>
      <c r="K18" s="14">
        <v>90914</v>
      </c>
      <c r="L18" s="13">
        <f t="shared" si="5"/>
        <v>26.65380601128141</v>
      </c>
      <c r="M18" s="14">
        <v>3106</v>
      </c>
      <c r="N18" s="13">
        <f t="shared" si="6"/>
        <v>0.9106047635242105</v>
      </c>
      <c r="O18" s="14">
        <v>227561</v>
      </c>
      <c r="P18" s="14">
        <v>109579</v>
      </c>
      <c r="Q18" s="13">
        <f t="shared" si="7"/>
        <v>66.71543161375817</v>
      </c>
      <c r="R18" s="15" t="s">
        <v>225</v>
      </c>
      <c r="S18" s="15" t="s">
        <v>224</v>
      </c>
      <c r="T18" s="15" t="s">
        <v>225</v>
      </c>
      <c r="U18" s="15" t="s">
        <v>225</v>
      </c>
    </row>
    <row r="19" spans="1:21" ht="13.5">
      <c r="A19" s="25" t="s">
        <v>2</v>
      </c>
      <c r="B19" s="25" t="s">
        <v>27</v>
      </c>
      <c r="C19" s="26" t="s">
        <v>28</v>
      </c>
      <c r="D19" s="12">
        <f t="shared" si="0"/>
        <v>157964</v>
      </c>
      <c r="E19" s="12">
        <f t="shared" si="1"/>
        <v>19592</v>
      </c>
      <c r="F19" s="13">
        <f t="shared" si="2"/>
        <v>12.402825960345396</v>
      </c>
      <c r="G19" s="14">
        <v>19592</v>
      </c>
      <c r="H19" s="14">
        <v>0</v>
      </c>
      <c r="I19" s="12">
        <f t="shared" si="3"/>
        <v>138372</v>
      </c>
      <c r="J19" s="13">
        <f t="shared" si="4"/>
        <v>87.5971740396546</v>
      </c>
      <c r="K19" s="14">
        <v>39678</v>
      </c>
      <c r="L19" s="13">
        <f t="shared" si="5"/>
        <v>25.118381403357727</v>
      </c>
      <c r="M19" s="14">
        <v>0</v>
      </c>
      <c r="N19" s="13">
        <f t="shared" si="6"/>
        <v>0</v>
      </c>
      <c r="O19" s="14">
        <v>98694</v>
      </c>
      <c r="P19" s="14">
        <v>7394</v>
      </c>
      <c r="Q19" s="13">
        <f t="shared" si="7"/>
        <v>62.47879263629687</v>
      </c>
      <c r="R19" s="15" t="s">
        <v>225</v>
      </c>
      <c r="S19" s="15" t="s">
        <v>224</v>
      </c>
      <c r="T19" s="15" t="s">
        <v>225</v>
      </c>
      <c r="U19" s="15" t="s">
        <v>225</v>
      </c>
    </row>
    <row r="20" spans="1:21" ht="13.5">
      <c r="A20" s="25" t="s">
        <v>2</v>
      </c>
      <c r="B20" s="25" t="s">
        <v>29</v>
      </c>
      <c r="C20" s="26" t="s">
        <v>30</v>
      </c>
      <c r="D20" s="12">
        <f t="shared" si="0"/>
        <v>102545</v>
      </c>
      <c r="E20" s="12">
        <f t="shared" si="1"/>
        <v>13523</v>
      </c>
      <c r="F20" s="13">
        <f t="shared" si="2"/>
        <v>13.187381149739139</v>
      </c>
      <c r="G20" s="14">
        <v>12537</v>
      </c>
      <c r="H20" s="14">
        <v>986</v>
      </c>
      <c r="I20" s="12">
        <f t="shared" si="3"/>
        <v>89022</v>
      </c>
      <c r="J20" s="13">
        <f t="shared" si="4"/>
        <v>86.81261885026086</v>
      </c>
      <c r="K20" s="14">
        <v>17268</v>
      </c>
      <c r="L20" s="13">
        <f t="shared" si="5"/>
        <v>16.83943634501926</v>
      </c>
      <c r="M20" s="14">
        <v>0</v>
      </c>
      <c r="N20" s="13">
        <f t="shared" si="6"/>
        <v>0</v>
      </c>
      <c r="O20" s="14">
        <v>71754</v>
      </c>
      <c r="P20" s="14">
        <v>9223</v>
      </c>
      <c r="Q20" s="13">
        <f t="shared" si="7"/>
        <v>69.97318250524161</v>
      </c>
      <c r="R20" s="15" t="s">
        <v>225</v>
      </c>
      <c r="S20" s="15" t="s">
        <v>224</v>
      </c>
      <c r="T20" s="15" t="s">
        <v>225</v>
      </c>
      <c r="U20" s="15" t="s">
        <v>225</v>
      </c>
    </row>
    <row r="21" spans="1:21" ht="13.5">
      <c r="A21" s="25" t="s">
        <v>2</v>
      </c>
      <c r="B21" s="25" t="s">
        <v>31</v>
      </c>
      <c r="C21" s="26" t="s">
        <v>32</v>
      </c>
      <c r="D21" s="12">
        <f t="shared" si="0"/>
        <v>82773</v>
      </c>
      <c r="E21" s="12">
        <f t="shared" si="1"/>
        <v>10342</v>
      </c>
      <c r="F21" s="13">
        <f t="shared" si="2"/>
        <v>12.494412429173764</v>
      </c>
      <c r="G21" s="14">
        <v>9754</v>
      </c>
      <c r="H21" s="14">
        <v>588</v>
      </c>
      <c r="I21" s="12">
        <f t="shared" si="3"/>
        <v>72431</v>
      </c>
      <c r="J21" s="13">
        <f t="shared" si="4"/>
        <v>87.50558757082624</v>
      </c>
      <c r="K21" s="14">
        <v>41853</v>
      </c>
      <c r="L21" s="13">
        <f t="shared" si="5"/>
        <v>50.56358957631112</v>
      </c>
      <c r="M21" s="14">
        <v>0</v>
      </c>
      <c r="N21" s="13">
        <f t="shared" si="6"/>
        <v>0</v>
      </c>
      <c r="O21" s="14">
        <v>30578</v>
      </c>
      <c r="P21" s="14">
        <v>2200</v>
      </c>
      <c r="Q21" s="13">
        <f t="shared" si="7"/>
        <v>36.94199799451512</v>
      </c>
      <c r="R21" s="15" t="s">
        <v>225</v>
      </c>
      <c r="S21" s="15" t="s">
        <v>224</v>
      </c>
      <c r="T21" s="15" t="s">
        <v>225</v>
      </c>
      <c r="U21" s="15" t="s">
        <v>225</v>
      </c>
    </row>
    <row r="22" spans="1:21" ht="13.5">
      <c r="A22" s="25" t="s">
        <v>2</v>
      </c>
      <c r="B22" s="25" t="s">
        <v>33</v>
      </c>
      <c r="C22" s="26" t="s">
        <v>34</v>
      </c>
      <c r="D22" s="12">
        <f t="shared" si="0"/>
        <v>73092</v>
      </c>
      <c r="E22" s="12">
        <f t="shared" si="1"/>
        <v>14304</v>
      </c>
      <c r="F22" s="13">
        <f t="shared" si="2"/>
        <v>19.56985716631095</v>
      </c>
      <c r="G22" s="14">
        <v>14304</v>
      </c>
      <c r="H22" s="14">
        <v>0</v>
      </c>
      <c r="I22" s="12">
        <f t="shared" si="3"/>
        <v>58788</v>
      </c>
      <c r="J22" s="13">
        <f t="shared" si="4"/>
        <v>80.43014283368905</v>
      </c>
      <c r="K22" s="14">
        <v>20766</v>
      </c>
      <c r="L22" s="13">
        <f t="shared" si="5"/>
        <v>28.410769988507635</v>
      </c>
      <c r="M22" s="14">
        <v>0</v>
      </c>
      <c r="N22" s="13">
        <f t="shared" si="6"/>
        <v>0</v>
      </c>
      <c r="O22" s="14">
        <v>38022</v>
      </c>
      <c r="P22" s="14">
        <v>13316</v>
      </c>
      <c r="Q22" s="13">
        <f t="shared" si="7"/>
        <v>52.01937284518141</v>
      </c>
      <c r="R22" s="15" t="s">
        <v>224</v>
      </c>
      <c r="S22" s="15" t="s">
        <v>225</v>
      </c>
      <c r="T22" s="15" t="s">
        <v>225</v>
      </c>
      <c r="U22" s="15" t="s">
        <v>225</v>
      </c>
    </row>
    <row r="23" spans="1:21" ht="13.5">
      <c r="A23" s="25" t="s">
        <v>2</v>
      </c>
      <c r="B23" s="25" t="s">
        <v>35</v>
      </c>
      <c r="C23" s="26" t="s">
        <v>36</v>
      </c>
      <c r="D23" s="12">
        <f t="shared" si="0"/>
        <v>51031</v>
      </c>
      <c r="E23" s="12">
        <f t="shared" si="1"/>
        <v>11535</v>
      </c>
      <c r="F23" s="13">
        <f t="shared" si="2"/>
        <v>22.603907428817777</v>
      </c>
      <c r="G23" s="14">
        <v>11535</v>
      </c>
      <c r="H23" s="14">
        <v>0</v>
      </c>
      <c r="I23" s="12">
        <f t="shared" si="3"/>
        <v>39496</v>
      </c>
      <c r="J23" s="13">
        <f t="shared" si="4"/>
        <v>77.39609257118222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39496</v>
      </c>
      <c r="P23" s="14">
        <v>7881</v>
      </c>
      <c r="Q23" s="13">
        <f t="shared" si="7"/>
        <v>77.39609257118222</v>
      </c>
      <c r="R23" s="15" t="s">
        <v>224</v>
      </c>
      <c r="S23" s="15" t="s">
        <v>225</v>
      </c>
      <c r="T23" s="15" t="s">
        <v>225</v>
      </c>
      <c r="U23" s="15" t="s">
        <v>225</v>
      </c>
    </row>
    <row r="24" spans="1:21" ht="13.5">
      <c r="A24" s="25" t="s">
        <v>2</v>
      </c>
      <c r="B24" s="25" t="s">
        <v>37</v>
      </c>
      <c r="C24" s="26" t="s">
        <v>38</v>
      </c>
      <c r="D24" s="12">
        <f t="shared" si="0"/>
        <v>98284</v>
      </c>
      <c r="E24" s="12">
        <f t="shared" si="1"/>
        <v>27365</v>
      </c>
      <c r="F24" s="13">
        <f t="shared" si="2"/>
        <v>27.842782141548984</v>
      </c>
      <c r="G24" s="14">
        <v>27365</v>
      </c>
      <c r="H24" s="14">
        <v>0</v>
      </c>
      <c r="I24" s="12">
        <f t="shared" si="3"/>
        <v>70919</v>
      </c>
      <c r="J24" s="13">
        <f t="shared" si="4"/>
        <v>72.15721785845102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70919</v>
      </c>
      <c r="P24" s="14">
        <v>28878</v>
      </c>
      <c r="Q24" s="13">
        <f t="shared" si="7"/>
        <v>72.15721785845102</v>
      </c>
      <c r="R24" s="15" t="s">
        <v>224</v>
      </c>
      <c r="S24" s="15" t="s">
        <v>225</v>
      </c>
      <c r="T24" s="15" t="s">
        <v>225</v>
      </c>
      <c r="U24" s="15" t="s">
        <v>225</v>
      </c>
    </row>
    <row r="25" spans="1:21" ht="13.5">
      <c r="A25" s="25" t="s">
        <v>2</v>
      </c>
      <c r="B25" s="25" t="s">
        <v>39</v>
      </c>
      <c r="C25" s="26" t="s">
        <v>40</v>
      </c>
      <c r="D25" s="12">
        <f t="shared" si="0"/>
        <v>58783</v>
      </c>
      <c r="E25" s="12">
        <f t="shared" si="1"/>
        <v>16228</v>
      </c>
      <c r="F25" s="13">
        <f t="shared" si="2"/>
        <v>27.606620961842708</v>
      </c>
      <c r="G25" s="14">
        <v>16098</v>
      </c>
      <c r="H25" s="14">
        <v>130</v>
      </c>
      <c r="I25" s="12">
        <f t="shared" si="3"/>
        <v>42555</v>
      </c>
      <c r="J25" s="13">
        <f t="shared" si="4"/>
        <v>72.39337903815729</v>
      </c>
      <c r="K25" s="14">
        <v>3181</v>
      </c>
      <c r="L25" s="13">
        <f t="shared" si="5"/>
        <v>5.411428474218736</v>
      </c>
      <c r="M25" s="14">
        <v>0</v>
      </c>
      <c r="N25" s="13">
        <f t="shared" si="6"/>
        <v>0</v>
      </c>
      <c r="O25" s="14">
        <v>39374</v>
      </c>
      <c r="P25" s="14">
        <v>3828</v>
      </c>
      <c r="Q25" s="13">
        <f t="shared" si="7"/>
        <v>66.98195056393855</v>
      </c>
      <c r="R25" s="15" t="s">
        <v>224</v>
      </c>
      <c r="S25" s="15" t="s">
        <v>225</v>
      </c>
      <c r="T25" s="15" t="s">
        <v>225</v>
      </c>
      <c r="U25" s="15" t="s">
        <v>225</v>
      </c>
    </row>
    <row r="26" spans="1:21" ht="13.5">
      <c r="A26" s="25" t="s">
        <v>2</v>
      </c>
      <c r="B26" s="25" t="s">
        <v>41</v>
      </c>
      <c r="C26" s="26" t="s">
        <v>42</v>
      </c>
      <c r="D26" s="12">
        <f t="shared" si="0"/>
        <v>140266</v>
      </c>
      <c r="E26" s="12">
        <f t="shared" si="1"/>
        <v>11044</v>
      </c>
      <c r="F26" s="13">
        <f t="shared" si="2"/>
        <v>7.8736115665948985</v>
      </c>
      <c r="G26" s="14">
        <v>10314</v>
      </c>
      <c r="H26" s="14">
        <v>730</v>
      </c>
      <c r="I26" s="12">
        <f t="shared" si="3"/>
        <v>129222</v>
      </c>
      <c r="J26" s="13">
        <f t="shared" si="4"/>
        <v>92.12638843340511</v>
      </c>
      <c r="K26" s="14">
        <v>76559</v>
      </c>
      <c r="L26" s="13">
        <f t="shared" si="5"/>
        <v>54.581295538476894</v>
      </c>
      <c r="M26" s="14">
        <v>0</v>
      </c>
      <c r="N26" s="13">
        <f t="shared" si="6"/>
        <v>0</v>
      </c>
      <c r="O26" s="14">
        <v>52663</v>
      </c>
      <c r="P26" s="14">
        <v>29155</v>
      </c>
      <c r="Q26" s="13">
        <f t="shared" si="7"/>
        <v>37.5450928949282</v>
      </c>
      <c r="R26" s="15" t="s">
        <v>224</v>
      </c>
      <c r="S26" s="15" t="s">
        <v>225</v>
      </c>
      <c r="T26" s="15" t="s">
        <v>225</v>
      </c>
      <c r="U26" s="15" t="s">
        <v>225</v>
      </c>
    </row>
    <row r="27" spans="1:21" ht="13.5">
      <c r="A27" s="25" t="s">
        <v>2</v>
      </c>
      <c r="B27" s="25" t="s">
        <v>43</v>
      </c>
      <c r="C27" s="26" t="s">
        <v>44</v>
      </c>
      <c r="D27" s="12">
        <f t="shared" si="0"/>
        <v>98891</v>
      </c>
      <c r="E27" s="12">
        <f t="shared" si="1"/>
        <v>13118</v>
      </c>
      <c r="F27" s="13">
        <f t="shared" si="2"/>
        <v>13.265110070683884</v>
      </c>
      <c r="G27" s="14">
        <v>13118</v>
      </c>
      <c r="H27" s="14">
        <v>0</v>
      </c>
      <c r="I27" s="12">
        <f t="shared" si="3"/>
        <v>85773</v>
      </c>
      <c r="J27" s="13">
        <f t="shared" si="4"/>
        <v>86.73488992931611</v>
      </c>
      <c r="K27" s="14">
        <v>3539</v>
      </c>
      <c r="L27" s="13">
        <f t="shared" si="5"/>
        <v>3.578687645994074</v>
      </c>
      <c r="M27" s="14">
        <v>0</v>
      </c>
      <c r="N27" s="13">
        <f t="shared" si="6"/>
        <v>0</v>
      </c>
      <c r="O27" s="14">
        <v>82234</v>
      </c>
      <c r="P27" s="14">
        <v>13223</v>
      </c>
      <c r="Q27" s="13">
        <f t="shared" si="7"/>
        <v>83.15620228332205</v>
      </c>
      <c r="R27" s="15" t="s">
        <v>224</v>
      </c>
      <c r="S27" s="15" t="s">
        <v>225</v>
      </c>
      <c r="T27" s="15" t="s">
        <v>225</v>
      </c>
      <c r="U27" s="15" t="s">
        <v>225</v>
      </c>
    </row>
    <row r="28" spans="1:21" ht="13.5">
      <c r="A28" s="25" t="s">
        <v>2</v>
      </c>
      <c r="B28" s="25" t="s">
        <v>45</v>
      </c>
      <c r="C28" s="26" t="s">
        <v>46</v>
      </c>
      <c r="D28" s="12">
        <f aca="true" t="shared" si="8" ref="D28:D91">E28+I28</f>
        <v>36645</v>
      </c>
      <c r="E28" s="12">
        <f aca="true" t="shared" si="9" ref="E28:E91">G28+H28</f>
        <v>5411</v>
      </c>
      <c r="F28" s="13">
        <f t="shared" si="2"/>
        <v>14.765998089780325</v>
      </c>
      <c r="G28" s="14">
        <v>5411</v>
      </c>
      <c r="H28" s="14">
        <v>0</v>
      </c>
      <c r="I28" s="12">
        <f aca="true" t="shared" si="10" ref="I28:I91">K28+M28+O28</f>
        <v>31234</v>
      </c>
      <c r="J28" s="13">
        <f t="shared" si="4"/>
        <v>85.23400191021967</v>
      </c>
      <c r="K28" s="14">
        <v>8432</v>
      </c>
      <c r="L28" s="13">
        <f t="shared" si="5"/>
        <v>23.00996043116387</v>
      </c>
      <c r="M28" s="14">
        <v>0</v>
      </c>
      <c r="N28" s="13">
        <f t="shared" si="6"/>
        <v>0</v>
      </c>
      <c r="O28" s="14">
        <v>22802</v>
      </c>
      <c r="P28" s="14">
        <v>2643</v>
      </c>
      <c r="Q28" s="13">
        <f aca="true" t="shared" si="11" ref="Q28:Q91">O28/D28*100</f>
        <v>62.2240414790558</v>
      </c>
      <c r="R28" s="15" t="s">
        <v>224</v>
      </c>
      <c r="S28" s="15" t="s">
        <v>225</v>
      </c>
      <c r="T28" s="15" t="s">
        <v>225</v>
      </c>
      <c r="U28" s="15" t="s">
        <v>225</v>
      </c>
    </row>
    <row r="29" spans="1:21" ht="13.5">
      <c r="A29" s="25" t="s">
        <v>2</v>
      </c>
      <c r="B29" s="25" t="s">
        <v>47</v>
      </c>
      <c r="C29" s="26" t="s">
        <v>48</v>
      </c>
      <c r="D29" s="12">
        <f t="shared" si="8"/>
        <v>99177</v>
      </c>
      <c r="E29" s="12">
        <f t="shared" si="9"/>
        <v>6657</v>
      </c>
      <c r="F29" s="13">
        <f t="shared" si="2"/>
        <v>6.712241749599201</v>
      </c>
      <c r="G29" s="14">
        <v>6657</v>
      </c>
      <c r="H29" s="14">
        <v>0</v>
      </c>
      <c r="I29" s="12">
        <f t="shared" si="10"/>
        <v>92520</v>
      </c>
      <c r="J29" s="13">
        <f t="shared" si="4"/>
        <v>93.2877582504008</v>
      </c>
      <c r="K29" s="14">
        <v>35960</v>
      </c>
      <c r="L29" s="13">
        <f t="shared" si="5"/>
        <v>36.258406687034295</v>
      </c>
      <c r="M29" s="14">
        <v>0</v>
      </c>
      <c r="N29" s="13">
        <f t="shared" si="6"/>
        <v>0</v>
      </c>
      <c r="O29" s="14">
        <v>56560</v>
      </c>
      <c r="P29" s="14">
        <v>3191</v>
      </c>
      <c r="Q29" s="13">
        <f t="shared" si="11"/>
        <v>57.029351563366504</v>
      </c>
      <c r="R29" s="15" t="s">
        <v>225</v>
      </c>
      <c r="S29" s="15" t="s">
        <v>224</v>
      </c>
      <c r="T29" s="15" t="s">
        <v>225</v>
      </c>
      <c r="U29" s="15" t="s">
        <v>225</v>
      </c>
    </row>
    <row r="30" spans="1:21" ht="13.5">
      <c r="A30" s="25" t="s">
        <v>2</v>
      </c>
      <c r="B30" s="25" t="s">
        <v>49</v>
      </c>
      <c r="C30" s="26" t="s">
        <v>50</v>
      </c>
      <c r="D30" s="12">
        <f t="shared" si="8"/>
        <v>74361</v>
      </c>
      <c r="E30" s="12">
        <f t="shared" si="9"/>
        <v>8283</v>
      </c>
      <c r="F30" s="13">
        <f t="shared" si="2"/>
        <v>11.138903457457538</v>
      </c>
      <c r="G30" s="14">
        <v>8283</v>
      </c>
      <c r="H30" s="14">
        <v>0</v>
      </c>
      <c r="I30" s="12">
        <f t="shared" si="10"/>
        <v>66078</v>
      </c>
      <c r="J30" s="13">
        <f t="shared" si="4"/>
        <v>88.86109654254246</v>
      </c>
      <c r="K30" s="14">
        <v>22908</v>
      </c>
      <c r="L30" s="13">
        <f t="shared" si="5"/>
        <v>30.806471134062207</v>
      </c>
      <c r="M30" s="14">
        <v>0</v>
      </c>
      <c r="N30" s="13">
        <f t="shared" si="6"/>
        <v>0</v>
      </c>
      <c r="O30" s="14">
        <v>43170</v>
      </c>
      <c r="P30" s="14">
        <v>13824</v>
      </c>
      <c r="Q30" s="13">
        <f t="shared" si="11"/>
        <v>58.054625408480256</v>
      </c>
      <c r="R30" s="15" t="s">
        <v>225</v>
      </c>
      <c r="S30" s="15" t="s">
        <v>224</v>
      </c>
      <c r="T30" s="15" t="s">
        <v>225</v>
      </c>
      <c r="U30" s="15" t="s">
        <v>225</v>
      </c>
    </row>
    <row r="31" spans="1:21" ht="13.5">
      <c r="A31" s="25" t="s">
        <v>2</v>
      </c>
      <c r="B31" s="25" t="s">
        <v>51</v>
      </c>
      <c r="C31" s="26" t="s">
        <v>52</v>
      </c>
      <c r="D31" s="12">
        <f t="shared" si="8"/>
        <v>81310</v>
      </c>
      <c r="E31" s="12">
        <f t="shared" si="9"/>
        <v>2603</v>
      </c>
      <c r="F31" s="13">
        <f t="shared" si="2"/>
        <v>3.2013282499077604</v>
      </c>
      <c r="G31" s="14">
        <v>2603</v>
      </c>
      <c r="H31" s="14">
        <v>0</v>
      </c>
      <c r="I31" s="12">
        <f t="shared" si="10"/>
        <v>78707</v>
      </c>
      <c r="J31" s="13">
        <f t="shared" si="4"/>
        <v>96.79867175009224</v>
      </c>
      <c r="K31" s="14">
        <v>69987</v>
      </c>
      <c r="L31" s="13">
        <f t="shared" si="5"/>
        <v>86.07428360595253</v>
      </c>
      <c r="M31" s="14">
        <v>0</v>
      </c>
      <c r="N31" s="13">
        <f t="shared" si="6"/>
        <v>0</v>
      </c>
      <c r="O31" s="14">
        <v>8720</v>
      </c>
      <c r="P31" s="14">
        <v>70</v>
      </c>
      <c r="Q31" s="13">
        <f t="shared" si="11"/>
        <v>10.724388144139713</v>
      </c>
      <c r="R31" s="15" t="s">
        <v>225</v>
      </c>
      <c r="S31" s="15" t="s">
        <v>224</v>
      </c>
      <c r="T31" s="15" t="s">
        <v>225</v>
      </c>
      <c r="U31" s="15" t="s">
        <v>225</v>
      </c>
    </row>
    <row r="32" spans="1:21" ht="13.5">
      <c r="A32" s="25" t="s">
        <v>2</v>
      </c>
      <c r="B32" s="25" t="s">
        <v>53</v>
      </c>
      <c r="C32" s="26" t="s">
        <v>54</v>
      </c>
      <c r="D32" s="12">
        <f t="shared" si="8"/>
        <v>62902</v>
      </c>
      <c r="E32" s="12">
        <f t="shared" si="9"/>
        <v>5887</v>
      </c>
      <c r="F32" s="13">
        <f t="shared" si="2"/>
        <v>9.359002893389718</v>
      </c>
      <c r="G32" s="14">
        <v>5887</v>
      </c>
      <c r="H32" s="14">
        <v>0</v>
      </c>
      <c r="I32" s="12">
        <f t="shared" si="10"/>
        <v>57015</v>
      </c>
      <c r="J32" s="13">
        <f t="shared" si="4"/>
        <v>90.64099710661029</v>
      </c>
      <c r="K32" s="14">
        <v>18713</v>
      </c>
      <c r="L32" s="13">
        <f t="shared" si="5"/>
        <v>29.749451527773363</v>
      </c>
      <c r="M32" s="14">
        <v>0</v>
      </c>
      <c r="N32" s="13">
        <f t="shared" si="6"/>
        <v>0</v>
      </c>
      <c r="O32" s="14">
        <v>38302</v>
      </c>
      <c r="P32" s="14">
        <v>11491</v>
      </c>
      <c r="Q32" s="13">
        <f t="shared" si="11"/>
        <v>60.891545578836926</v>
      </c>
      <c r="R32" s="15" t="s">
        <v>225</v>
      </c>
      <c r="S32" s="15" t="s">
        <v>224</v>
      </c>
      <c r="T32" s="15" t="s">
        <v>225</v>
      </c>
      <c r="U32" s="15" t="s">
        <v>225</v>
      </c>
    </row>
    <row r="33" spans="1:21" ht="13.5">
      <c r="A33" s="25" t="s">
        <v>2</v>
      </c>
      <c r="B33" s="25" t="s">
        <v>55</v>
      </c>
      <c r="C33" s="26" t="s">
        <v>56</v>
      </c>
      <c r="D33" s="12">
        <f t="shared" si="8"/>
        <v>75096</v>
      </c>
      <c r="E33" s="12">
        <f t="shared" si="9"/>
        <v>3500</v>
      </c>
      <c r="F33" s="13">
        <f t="shared" si="2"/>
        <v>4.660700969425802</v>
      </c>
      <c r="G33" s="14">
        <v>3500</v>
      </c>
      <c r="H33" s="14">
        <v>0</v>
      </c>
      <c r="I33" s="12">
        <f t="shared" si="10"/>
        <v>71596</v>
      </c>
      <c r="J33" s="13">
        <f t="shared" si="4"/>
        <v>95.3392990305742</v>
      </c>
      <c r="K33" s="14">
        <v>24607</v>
      </c>
      <c r="L33" s="13">
        <f t="shared" si="5"/>
        <v>32.7673910727602</v>
      </c>
      <c r="M33" s="14">
        <v>0</v>
      </c>
      <c r="N33" s="13">
        <f t="shared" si="6"/>
        <v>0</v>
      </c>
      <c r="O33" s="14">
        <v>46989</v>
      </c>
      <c r="P33" s="14">
        <v>15493</v>
      </c>
      <c r="Q33" s="13">
        <f t="shared" si="11"/>
        <v>62.571907957814</v>
      </c>
      <c r="R33" s="15" t="s">
        <v>224</v>
      </c>
      <c r="S33" s="15" t="s">
        <v>225</v>
      </c>
      <c r="T33" s="15" t="s">
        <v>225</v>
      </c>
      <c r="U33" s="15" t="s">
        <v>225</v>
      </c>
    </row>
    <row r="34" spans="1:21" ht="13.5">
      <c r="A34" s="25" t="s">
        <v>2</v>
      </c>
      <c r="B34" s="25" t="s">
        <v>57</v>
      </c>
      <c r="C34" s="26" t="s">
        <v>58</v>
      </c>
      <c r="D34" s="12">
        <f t="shared" si="8"/>
        <v>37843</v>
      </c>
      <c r="E34" s="12">
        <f t="shared" si="9"/>
        <v>4316</v>
      </c>
      <c r="F34" s="13">
        <f t="shared" si="2"/>
        <v>11.40501545860529</v>
      </c>
      <c r="G34" s="14">
        <v>4316</v>
      </c>
      <c r="H34" s="14">
        <v>0</v>
      </c>
      <c r="I34" s="12">
        <f t="shared" si="10"/>
        <v>33527</v>
      </c>
      <c r="J34" s="13">
        <f t="shared" si="4"/>
        <v>88.59498454139471</v>
      </c>
      <c r="K34" s="14">
        <v>2313</v>
      </c>
      <c r="L34" s="13">
        <f t="shared" si="5"/>
        <v>6.112094707079248</v>
      </c>
      <c r="M34" s="14">
        <v>0</v>
      </c>
      <c r="N34" s="13">
        <f t="shared" si="6"/>
        <v>0</v>
      </c>
      <c r="O34" s="14">
        <v>31214</v>
      </c>
      <c r="P34" s="14">
        <v>0</v>
      </c>
      <c r="Q34" s="13">
        <f t="shared" si="11"/>
        <v>82.48288983431547</v>
      </c>
      <c r="R34" s="15" t="s">
        <v>224</v>
      </c>
      <c r="S34" s="15" t="s">
        <v>225</v>
      </c>
      <c r="T34" s="15" t="s">
        <v>225</v>
      </c>
      <c r="U34" s="15" t="s">
        <v>225</v>
      </c>
    </row>
    <row r="35" spans="1:21" ht="13.5">
      <c r="A35" s="25" t="s">
        <v>2</v>
      </c>
      <c r="B35" s="25" t="s">
        <v>59</v>
      </c>
      <c r="C35" s="26" t="s">
        <v>60</v>
      </c>
      <c r="D35" s="12">
        <f t="shared" si="8"/>
        <v>46220</v>
      </c>
      <c r="E35" s="12">
        <f t="shared" si="9"/>
        <v>2969</v>
      </c>
      <c r="F35" s="13">
        <f t="shared" si="2"/>
        <v>6.423626135871917</v>
      </c>
      <c r="G35" s="14">
        <v>2969</v>
      </c>
      <c r="H35" s="14">
        <v>0</v>
      </c>
      <c r="I35" s="12">
        <f t="shared" si="10"/>
        <v>43251</v>
      </c>
      <c r="J35" s="13">
        <f t="shared" si="4"/>
        <v>93.57637386412809</v>
      </c>
      <c r="K35" s="14">
        <v>12012</v>
      </c>
      <c r="L35" s="13">
        <f t="shared" si="5"/>
        <v>25.98874945910861</v>
      </c>
      <c r="M35" s="14">
        <v>0</v>
      </c>
      <c r="N35" s="13">
        <f t="shared" si="6"/>
        <v>0</v>
      </c>
      <c r="O35" s="14">
        <v>31239</v>
      </c>
      <c r="P35" s="14">
        <v>5106</v>
      </c>
      <c r="Q35" s="13">
        <f t="shared" si="11"/>
        <v>67.58762440501947</v>
      </c>
      <c r="R35" s="15" t="s">
        <v>224</v>
      </c>
      <c r="S35" s="15" t="s">
        <v>225</v>
      </c>
      <c r="T35" s="15" t="s">
        <v>225</v>
      </c>
      <c r="U35" s="15" t="s">
        <v>225</v>
      </c>
    </row>
    <row r="36" spans="1:21" ht="13.5">
      <c r="A36" s="25" t="s">
        <v>2</v>
      </c>
      <c r="B36" s="25" t="s">
        <v>61</v>
      </c>
      <c r="C36" s="26" t="s">
        <v>62</v>
      </c>
      <c r="D36" s="12">
        <f t="shared" si="8"/>
        <v>65818</v>
      </c>
      <c r="E36" s="12">
        <f t="shared" si="9"/>
        <v>2474</v>
      </c>
      <c r="F36" s="13">
        <f t="shared" si="2"/>
        <v>3.7588501625695097</v>
      </c>
      <c r="G36" s="14">
        <v>2474</v>
      </c>
      <c r="H36" s="14">
        <v>0</v>
      </c>
      <c r="I36" s="12">
        <f t="shared" si="10"/>
        <v>63344</v>
      </c>
      <c r="J36" s="13">
        <f t="shared" si="4"/>
        <v>96.2411498374305</v>
      </c>
      <c r="K36" s="14">
        <v>35426</v>
      </c>
      <c r="L36" s="13">
        <f t="shared" si="5"/>
        <v>53.824181834756445</v>
      </c>
      <c r="M36" s="14">
        <v>0</v>
      </c>
      <c r="N36" s="13">
        <f t="shared" si="6"/>
        <v>0</v>
      </c>
      <c r="O36" s="14">
        <v>27918</v>
      </c>
      <c r="P36" s="14">
        <v>3541</v>
      </c>
      <c r="Q36" s="13">
        <f t="shared" si="11"/>
        <v>42.41696800267404</v>
      </c>
      <c r="R36" s="15" t="s">
        <v>225</v>
      </c>
      <c r="S36" s="15" t="s">
        <v>224</v>
      </c>
      <c r="T36" s="15" t="s">
        <v>225</v>
      </c>
      <c r="U36" s="15" t="s">
        <v>225</v>
      </c>
    </row>
    <row r="37" spans="1:21" ht="13.5">
      <c r="A37" s="25" t="s">
        <v>2</v>
      </c>
      <c r="B37" s="25" t="s">
        <v>63</v>
      </c>
      <c r="C37" s="26" t="s">
        <v>64</v>
      </c>
      <c r="D37" s="12">
        <f t="shared" si="8"/>
        <v>68741</v>
      </c>
      <c r="E37" s="12">
        <f t="shared" si="9"/>
        <v>1762</v>
      </c>
      <c r="F37" s="13">
        <f t="shared" si="2"/>
        <v>2.563244642935075</v>
      </c>
      <c r="G37" s="14">
        <v>1762</v>
      </c>
      <c r="H37" s="14">
        <v>0</v>
      </c>
      <c r="I37" s="12">
        <f t="shared" si="10"/>
        <v>66979</v>
      </c>
      <c r="J37" s="13">
        <f t="shared" si="4"/>
        <v>97.43675535706492</v>
      </c>
      <c r="K37" s="14">
        <v>19537</v>
      </c>
      <c r="L37" s="13">
        <f t="shared" si="5"/>
        <v>28.42117513565412</v>
      </c>
      <c r="M37" s="14">
        <v>0</v>
      </c>
      <c r="N37" s="13">
        <f t="shared" si="6"/>
        <v>0</v>
      </c>
      <c r="O37" s="14">
        <v>47442</v>
      </c>
      <c r="P37" s="14">
        <v>26370</v>
      </c>
      <c r="Q37" s="13">
        <f t="shared" si="11"/>
        <v>69.0155802214108</v>
      </c>
      <c r="R37" s="15" t="s">
        <v>225</v>
      </c>
      <c r="S37" s="15" t="s">
        <v>224</v>
      </c>
      <c r="T37" s="15" t="s">
        <v>225</v>
      </c>
      <c r="U37" s="15" t="s">
        <v>225</v>
      </c>
    </row>
    <row r="38" spans="1:21" ht="13.5">
      <c r="A38" s="25" t="s">
        <v>2</v>
      </c>
      <c r="B38" s="25" t="s">
        <v>65</v>
      </c>
      <c r="C38" s="26" t="s">
        <v>66</v>
      </c>
      <c r="D38" s="12">
        <f t="shared" si="8"/>
        <v>36419</v>
      </c>
      <c r="E38" s="12">
        <f t="shared" si="9"/>
        <v>1449</v>
      </c>
      <c r="F38" s="13">
        <f t="shared" si="2"/>
        <v>3.978692440758944</v>
      </c>
      <c r="G38" s="14">
        <v>1449</v>
      </c>
      <c r="H38" s="14">
        <v>0</v>
      </c>
      <c r="I38" s="12">
        <f t="shared" si="10"/>
        <v>34970</v>
      </c>
      <c r="J38" s="13">
        <f t="shared" si="4"/>
        <v>96.02130755924105</v>
      </c>
      <c r="K38" s="14">
        <v>5747</v>
      </c>
      <c r="L38" s="13">
        <f t="shared" si="5"/>
        <v>15.780224608034269</v>
      </c>
      <c r="M38" s="14">
        <v>0</v>
      </c>
      <c r="N38" s="13">
        <f t="shared" si="6"/>
        <v>0</v>
      </c>
      <c r="O38" s="14">
        <v>29223</v>
      </c>
      <c r="P38" s="14">
        <v>0</v>
      </c>
      <c r="Q38" s="13">
        <f t="shared" si="11"/>
        <v>80.24108295120679</v>
      </c>
      <c r="R38" s="15" t="s">
        <v>224</v>
      </c>
      <c r="S38" s="15" t="s">
        <v>225</v>
      </c>
      <c r="T38" s="15" t="s">
        <v>225</v>
      </c>
      <c r="U38" s="15" t="s">
        <v>225</v>
      </c>
    </row>
    <row r="39" spans="1:21" ht="13.5">
      <c r="A39" s="25" t="s">
        <v>2</v>
      </c>
      <c r="B39" s="25" t="s">
        <v>67</v>
      </c>
      <c r="C39" s="26" t="s">
        <v>68</v>
      </c>
      <c r="D39" s="12">
        <f t="shared" si="8"/>
        <v>40291</v>
      </c>
      <c r="E39" s="12">
        <f t="shared" si="9"/>
        <v>1024</v>
      </c>
      <c r="F39" s="13">
        <f t="shared" si="2"/>
        <v>2.5415105110322402</v>
      </c>
      <c r="G39" s="14">
        <v>1024</v>
      </c>
      <c r="H39" s="14">
        <v>0</v>
      </c>
      <c r="I39" s="12">
        <f t="shared" si="10"/>
        <v>39267</v>
      </c>
      <c r="J39" s="13">
        <f t="shared" si="4"/>
        <v>97.45848948896776</v>
      </c>
      <c r="K39" s="14">
        <v>7495</v>
      </c>
      <c r="L39" s="13">
        <f t="shared" si="5"/>
        <v>18.602169218932268</v>
      </c>
      <c r="M39" s="14">
        <v>0</v>
      </c>
      <c r="N39" s="13">
        <f t="shared" si="6"/>
        <v>0</v>
      </c>
      <c r="O39" s="14">
        <v>31772</v>
      </c>
      <c r="P39" s="14">
        <v>17781</v>
      </c>
      <c r="Q39" s="13">
        <f t="shared" si="11"/>
        <v>78.8563202700355</v>
      </c>
      <c r="R39" s="15" t="s">
        <v>225</v>
      </c>
      <c r="S39" s="15" t="s">
        <v>224</v>
      </c>
      <c r="T39" s="15" t="s">
        <v>225</v>
      </c>
      <c r="U39" s="15" t="s">
        <v>225</v>
      </c>
    </row>
    <row r="40" spans="1:21" ht="13.5">
      <c r="A40" s="25" t="s">
        <v>2</v>
      </c>
      <c r="B40" s="25" t="s">
        <v>69</v>
      </c>
      <c r="C40" s="26" t="s">
        <v>70</v>
      </c>
      <c r="D40" s="12">
        <f t="shared" si="8"/>
        <v>17054</v>
      </c>
      <c r="E40" s="12">
        <f t="shared" si="9"/>
        <v>2746</v>
      </c>
      <c r="F40" s="13">
        <f t="shared" si="2"/>
        <v>16.10179430045737</v>
      </c>
      <c r="G40" s="14">
        <v>2746</v>
      </c>
      <c r="H40" s="14">
        <v>0</v>
      </c>
      <c r="I40" s="12">
        <f t="shared" si="10"/>
        <v>14308</v>
      </c>
      <c r="J40" s="13">
        <f t="shared" si="4"/>
        <v>83.89820569954263</v>
      </c>
      <c r="K40" s="14">
        <v>0</v>
      </c>
      <c r="L40" s="13">
        <f t="shared" si="5"/>
        <v>0</v>
      </c>
      <c r="M40" s="14">
        <v>0</v>
      </c>
      <c r="N40" s="13">
        <f t="shared" si="6"/>
        <v>0</v>
      </c>
      <c r="O40" s="14">
        <v>14308</v>
      </c>
      <c r="P40" s="14">
        <v>0</v>
      </c>
      <c r="Q40" s="13">
        <f t="shared" si="11"/>
        <v>83.89820569954263</v>
      </c>
      <c r="R40" s="15" t="s">
        <v>224</v>
      </c>
      <c r="S40" s="15" t="s">
        <v>225</v>
      </c>
      <c r="T40" s="15" t="s">
        <v>225</v>
      </c>
      <c r="U40" s="15" t="s">
        <v>225</v>
      </c>
    </row>
    <row r="41" spans="1:21" ht="13.5">
      <c r="A41" s="25" t="s">
        <v>2</v>
      </c>
      <c r="B41" s="25" t="s">
        <v>71</v>
      </c>
      <c r="C41" s="26" t="s">
        <v>72</v>
      </c>
      <c r="D41" s="12">
        <f t="shared" si="8"/>
        <v>13145</v>
      </c>
      <c r="E41" s="12">
        <f t="shared" si="9"/>
        <v>2234</v>
      </c>
      <c r="F41" s="13">
        <f t="shared" si="2"/>
        <v>16.99505515405097</v>
      </c>
      <c r="G41" s="14">
        <v>2234</v>
      </c>
      <c r="H41" s="14">
        <v>0</v>
      </c>
      <c r="I41" s="12">
        <f t="shared" si="10"/>
        <v>10911</v>
      </c>
      <c r="J41" s="13">
        <f t="shared" si="4"/>
        <v>83.00494484594903</v>
      </c>
      <c r="K41" s="14">
        <v>0</v>
      </c>
      <c r="L41" s="13">
        <f t="shared" si="5"/>
        <v>0</v>
      </c>
      <c r="M41" s="14">
        <v>0</v>
      </c>
      <c r="N41" s="13">
        <f t="shared" si="6"/>
        <v>0</v>
      </c>
      <c r="O41" s="14">
        <v>10911</v>
      </c>
      <c r="P41" s="14">
        <v>4829</v>
      </c>
      <c r="Q41" s="13">
        <f t="shared" si="11"/>
        <v>83.00494484594903</v>
      </c>
      <c r="R41" s="15" t="s">
        <v>224</v>
      </c>
      <c r="S41" s="15" t="s">
        <v>225</v>
      </c>
      <c r="T41" s="15" t="s">
        <v>225</v>
      </c>
      <c r="U41" s="15" t="s">
        <v>225</v>
      </c>
    </row>
    <row r="42" spans="1:21" ht="13.5">
      <c r="A42" s="25" t="s">
        <v>2</v>
      </c>
      <c r="B42" s="25" t="s">
        <v>73</v>
      </c>
      <c r="C42" s="26" t="s">
        <v>74</v>
      </c>
      <c r="D42" s="12">
        <f t="shared" si="8"/>
        <v>42461</v>
      </c>
      <c r="E42" s="12">
        <f t="shared" si="9"/>
        <v>2665</v>
      </c>
      <c r="F42" s="13">
        <f t="shared" si="2"/>
        <v>6.276347707307882</v>
      </c>
      <c r="G42" s="14">
        <v>2665</v>
      </c>
      <c r="H42" s="14">
        <v>0</v>
      </c>
      <c r="I42" s="12">
        <f t="shared" si="10"/>
        <v>39796</v>
      </c>
      <c r="J42" s="13">
        <f t="shared" si="4"/>
        <v>93.72365229269212</v>
      </c>
      <c r="K42" s="14">
        <v>0</v>
      </c>
      <c r="L42" s="13">
        <f t="shared" si="5"/>
        <v>0</v>
      </c>
      <c r="M42" s="14">
        <v>0</v>
      </c>
      <c r="N42" s="13">
        <f t="shared" si="6"/>
        <v>0</v>
      </c>
      <c r="O42" s="14">
        <v>39796</v>
      </c>
      <c r="P42" s="14">
        <v>5761</v>
      </c>
      <c r="Q42" s="13">
        <f t="shared" si="11"/>
        <v>93.72365229269212</v>
      </c>
      <c r="R42" s="15" t="s">
        <v>225</v>
      </c>
      <c r="S42" s="15" t="s">
        <v>224</v>
      </c>
      <c r="T42" s="15" t="s">
        <v>225</v>
      </c>
      <c r="U42" s="15" t="s">
        <v>225</v>
      </c>
    </row>
    <row r="43" spans="1:21" ht="13.5">
      <c r="A43" s="25" t="s">
        <v>2</v>
      </c>
      <c r="B43" s="25" t="s">
        <v>75</v>
      </c>
      <c r="C43" s="26" t="s">
        <v>76</v>
      </c>
      <c r="D43" s="12">
        <f t="shared" si="8"/>
        <v>33397</v>
      </c>
      <c r="E43" s="12">
        <f t="shared" si="9"/>
        <v>6055</v>
      </c>
      <c r="F43" s="13">
        <f t="shared" si="2"/>
        <v>18.130370991406412</v>
      </c>
      <c r="G43" s="14">
        <v>6055</v>
      </c>
      <c r="H43" s="14">
        <v>0</v>
      </c>
      <c r="I43" s="12">
        <f t="shared" si="10"/>
        <v>27342</v>
      </c>
      <c r="J43" s="13">
        <f t="shared" si="4"/>
        <v>81.86962900859358</v>
      </c>
      <c r="K43" s="14">
        <v>0</v>
      </c>
      <c r="L43" s="13">
        <f t="shared" si="5"/>
        <v>0</v>
      </c>
      <c r="M43" s="14">
        <v>0</v>
      </c>
      <c r="N43" s="13">
        <f t="shared" si="6"/>
        <v>0</v>
      </c>
      <c r="O43" s="14">
        <v>27342</v>
      </c>
      <c r="P43" s="14">
        <v>5073</v>
      </c>
      <c r="Q43" s="13">
        <f t="shared" si="11"/>
        <v>81.86962900859358</v>
      </c>
      <c r="R43" s="15" t="s">
        <v>224</v>
      </c>
      <c r="S43" s="15" t="s">
        <v>225</v>
      </c>
      <c r="T43" s="15" t="s">
        <v>225</v>
      </c>
      <c r="U43" s="15" t="s">
        <v>225</v>
      </c>
    </row>
    <row r="44" spans="1:21" ht="13.5">
      <c r="A44" s="25" t="s">
        <v>2</v>
      </c>
      <c r="B44" s="25" t="s">
        <v>77</v>
      </c>
      <c r="C44" s="26" t="s">
        <v>78</v>
      </c>
      <c r="D44" s="12">
        <f t="shared" si="8"/>
        <v>7558</v>
      </c>
      <c r="E44" s="12">
        <f t="shared" si="9"/>
        <v>369</v>
      </c>
      <c r="F44" s="13">
        <f t="shared" si="2"/>
        <v>4.88224397988886</v>
      </c>
      <c r="G44" s="14">
        <v>369</v>
      </c>
      <c r="H44" s="14">
        <v>0</v>
      </c>
      <c r="I44" s="12">
        <f t="shared" si="10"/>
        <v>7189</v>
      </c>
      <c r="J44" s="13">
        <f t="shared" si="4"/>
        <v>95.11775602011114</v>
      </c>
      <c r="K44" s="14">
        <v>0</v>
      </c>
      <c r="L44" s="13">
        <f t="shared" si="5"/>
        <v>0</v>
      </c>
      <c r="M44" s="14">
        <v>0</v>
      </c>
      <c r="N44" s="13">
        <f t="shared" si="6"/>
        <v>0</v>
      </c>
      <c r="O44" s="14">
        <v>7189</v>
      </c>
      <c r="P44" s="14">
        <v>837</v>
      </c>
      <c r="Q44" s="13">
        <f t="shared" si="11"/>
        <v>95.11775602011114</v>
      </c>
      <c r="R44" s="15" t="s">
        <v>224</v>
      </c>
      <c r="S44" s="15" t="s">
        <v>225</v>
      </c>
      <c r="T44" s="15" t="s">
        <v>225</v>
      </c>
      <c r="U44" s="15" t="s">
        <v>225</v>
      </c>
    </row>
    <row r="45" spans="1:21" ht="13.5">
      <c r="A45" s="25" t="s">
        <v>2</v>
      </c>
      <c r="B45" s="25" t="s">
        <v>79</v>
      </c>
      <c r="C45" s="26" t="s">
        <v>80</v>
      </c>
      <c r="D45" s="12">
        <f t="shared" si="8"/>
        <v>18887</v>
      </c>
      <c r="E45" s="12">
        <f t="shared" si="9"/>
        <v>2129</v>
      </c>
      <c r="F45" s="13">
        <f t="shared" si="2"/>
        <v>11.27230370095833</v>
      </c>
      <c r="G45" s="14">
        <v>2129</v>
      </c>
      <c r="H45" s="14">
        <v>0</v>
      </c>
      <c r="I45" s="12">
        <f t="shared" si="10"/>
        <v>16758</v>
      </c>
      <c r="J45" s="13">
        <f t="shared" si="4"/>
        <v>88.72769629904167</v>
      </c>
      <c r="K45" s="14">
        <v>0</v>
      </c>
      <c r="L45" s="13">
        <f t="shared" si="5"/>
        <v>0</v>
      </c>
      <c r="M45" s="14">
        <v>0</v>
      </c>
      <c r="N45" s="13">
        <f t="shared" si="6"/>
        <v>0</v>
      </c>
      <c r="O45" s="14">
        <v>16758</v>
      </c>
      <c r="P45" s="14">
        <v>3990</v>
      </c>
      <c r="Q45" s="13">
        <f t="shared" si="11"/>
        <v>88.72769629904167</v>
      </c>
      <c r="R45" s="15" t="s">
        <v>224</v>
      </c>
      <c r="S45" s="15" t="s">
        <v>225</v>
      </c>
      <c r="T45" s="15" t="s">
        <v>225</v>
      </c>
      <c r="U45" s="15" t="s">
        <v>225</v>
      </c>
    </row>
    <row r="46" spans="1:21" ht="13.5">
      <c r="A46" s="25" t="s">
        <v>2</v>
      </c>
      <c r="B46" s="25" t="s">
        <v>81</v>
      </c>
      <c r="C46" s="26" t="s">
        <v>82</v>
      </c>
      <c r="D46" s="12">
        <f t="shared" si="8"/>
        <v>18307</v>
      </c>
      <c r="E46" s="12">
        <f t="shared" si="9"/>
        <v>3195</v>
      </c>
      <c r="F46" s="13">
        <f t="shared" si="2"/>
        <v>17.452340634729886</v>
      </c>
      <c r="G46" s="14">
        <v>3195</v>
      </c>
      <c r="H46" s="14">
        <v>0</v>
      </c>
      <c r="I46" s="12">
        <f t="shared" si="10"/>
        <v>15112</v>
      </c>
      <c r="J46" s="13">
        <f t="shared" si="4"/>
        <v>82.54765936527012</v>
      </c>
      <c r="K46" s="14">
        <v>0</v>
      </c>
      <c r="L46" s="13">
        <f t="shared" si="5"/>
        <v>0</v>
      </c>
      <c r="M46" s="14">
        <v>0</v>
      </c>
      <c r="N46" s="13">
        <f t="shared" si="6"/>
        <v>0</v>
      </c>
      <c r="O46" s="14">
        <v>15112</v>
      </c>
      <c r="P46" s="14">
        <v>4030</v>
      </c>
      <c r="Q46" s="13">
        <f t="shared" si="11"/>
        <v>82.54765936527012</v>
      </c>
      <c r="R46" s="15" t="s">
        <v>224</v>
      </c>
      <c r="S46" s="15" t="s">
        <v>225</v>
      </c>
      <c r="T46" s="15" t="s">
        <v>225</v>
      </c>
      <c r="U46" s="15" t="s">
        <v>225</v>
      </c>
    </row>
    <row r="47" spans="1:21" ht="13.5">
      <c r="A47" s="25" t="s">
        <v>2</v>
      </c>
      <c r="B47" s="25" t="s">
        <v>83</v>
      </c>
      <c r="C47" s="26" t="s">
        <v>84</v>
      </c>
      <c r="D47" s="12">
        <f t="shared" si="8"/>
        <v>20864</v>
      </c>
      <c r="E47" s="12">
        <f t="shared" si="9"/>
        <v>2042</v>
      </c>
      <c r="F47" s="13">
        <f t="shared" si="2"/>
        <v>9.787193251533742</v>
      </c>
      <c r="G47" s="14">
        <v>2024</v>
      </c>
      <c r="H47" s="14">
        <v>18</v>
      </c>
      <c r="I47" s="12">
        <f t="shared" si="10"/>
        <v>18822</v>
      </c>
      <c r="J47" s="13">
        <f t="shared" si="4"/>
        <v>90.21280674846625</v>
      </c>
      <c r="K47" s="14">
        <v>3220</v>
      </c>
      <c r="L47" s="13">
        <f t="shared" si="5"/>
        <v>15.433282208588958</v>
      </c>
      <c r="M47" s="14">
        <v>0</v>
      </c>
      <c r="N47" s="13">
        <f t="shared" si="6"/>
        <v>0</v>
      </c>
      <c r="O47" s="14">
        <v>15602</v>
      </c>
      <c r="P47" s="14">
        <v>4991</v>
      </c>
      <c r="Q47" s="13">
        <f t="shared" si="11"/>
        <v>74.7795245398773</v>
      </c>
      <c r="R47" s="15" t="s">
        <v>224</v>
      </c>
      <c r="S47" s="15" t="s">
        <v>225</v>
      </c>
      <c r="T47" s="15" t="s">
        <v>225</v>
      </c>
      <c r="U47" s="15" t="s">
        <v>225</v>
      </c>
    </row>
    <row r="48" spans="1:21" ht="13.5">
      <c r="A48" s="25" t="s">
        <v>2</v>
      </c>
      <c r="B48" s="25" t="s">
        <v>85</v>
      </c>
      <c r="C48" s="26" t="s">
        <v>86</v>
      </c>
      <c r="D48" s="12">
        <f t="shared" si="8"/>
        <v>31965</v>
      </c>
      <c r="E48" s="12">
        <f t="shared" si="9"/>
        <v>4304</v>
      </c>
      <c r="F48" s="13">
        <f t="shared" si="2"/>
        <v>13.464727045205693</v>
      </c>
      <c r="G48" s="14">
        <v>4304</v>
      </c>
      <c r="H48" s="14">
        <v>0</v>
      </c>
      <c r="I48" s="12">
        <f t="shared" si="10"/>
        <v>27661</v>
      </c>
      <c r="J48" s="13">
        <f t="shared" si="4"/>
        <v>86.53527295479431</v>
      </c>
      <c r="K48" s="14">
        <v>0</v>
      </c>
      <c r="L48" s="13">
        <f t="shared" si="5"/>
        <v>0</v>
      </c>
      <c r="M48" s="14">
        <v>0</v>
      </c>
      <c r="N48" s="13">
        <f t="shared" si="6"/>
        <v>0</v>
      </c>
      <c r="O48" s="14">
        <v>27661</v>
      </c>
      <c r="P48" s="14">
        <v>3897</v>
      </c>
      <c r="Q48" s="13">
        <f t="shared" si="11"/>
        <v>86.53527295479431</v>
      </c>
      <c r="R48" s="15" t="s">
        <v>225</v>
      </c>
      <c r="S48" s="15" t="s">
        <v>224</v>
      </c>
      <c r="T48" s="15" t="s">
        <v>225</v>
      </c>
      <c r="U48" s="15" t="s">
        <v>225</v>
      </c>
    </row>
    <row r="49" spans="1:21" ht="13.5">
      <c r="A49" s="25" t="s">
        <v>2</v>
      </c>
      <c r="B49" s="25" t="s">
        <v>87</v>
      </c>
      <c r="C49" s="26" t="s">
        <v>88</v>
      </c>
      <c r="D49" s="12">
        <f t="shared" si="8"/>
        <v>31268</v>
      </c>
      <c r="E49" s="12">
        <f t="shared" si="9"/>
        <v>7992</v>
      </c>
      <c r="F49" s="13">
        <f t="shared" si="2"/>
        <v>25.559677625687605</v>
      </c>
      <c r="G49" s="14">
        <v>7992</v>
      </c>
      <c r="H49" s="14">
        <v>0</v>
      </c>
      <c r="I49" s="12">
        <f t="shared" si="10"/>
        <v>23276</v>
      </c>
      <c r="J49" s="13">
        <f t="shared" si="4"/>
        <v>74.4403223743124</v>
      </c>
      <c r="K49" s="14">
        <v>446</v>
      </c>
      <c r="L49" s="13">
        <f t="shared" si="5"/>
        <v>1.4263784060381222</v>
      </c>
      <c r="M49" s="14">
        <v>0</v>
      </c>
      <c r="N49" s="13">
        <f t="shared" si="6"/>
        <v>0</v>
      </c>
      <c r="O49" s="14">
        <v>22830</v>
      </c>
      <c r="P49" s="14">
        <v>2086</v>
      </c>
      <c r="Q49" s="13">
        <f t="shared" si="11"/>
        <v>73.01394396827428</v>
      </c>
      <c r="R49" s="15" t="s">
        <v>224</v>
      </c>
      <c r="S49" s="15" t="s">
        <v>225</v>
      </c>
      <c r="T49" s="15" t="s">
        <v>225</v>
      </c>
      <c r="U49" s="15" t="s">
        <v>225</v>
      </c>
    </row>
    <row r="50" spans="1:21" ht="13.5">
      <c r="A50" s="25" t="s">
        <v>2</v>
      </c>
      <c r="B50" s="25" t="s">
        <v>89</v>
      </c>
      <c r="C50" s="26" t="s">
        <v>90</v>
      </c>
      <c r="D50" s="12">
        <f t="shared" si="8"/>
        <v>23309</v>
      </c>
      <c r="E50" s="12">
        <f t="shared" si="9"/>
        <v>9738</v>
      </c>
      <c r="F50" s="13">
        <f t="shared" si="2"/>
        <v>41.7778540477927</v>
      </c>
      <c r="G50" s="14">
        <v>9602</v>
      </c>
      <c r="H50" s="14">
        <v>136</v>
      </c>
      <c r="I50" s="12">
        <f t="shared" si="10"/>
        <v>13571</v>
      </c>
      <c r="J50" s="13">
        <f t="shared" si="4"/>
        <v>58.222145952207306</v>
      </c>
      <c r="K50" s="14">
        <v>0</v>
      </c>
      <c r="L50" s="13">
        <f t="shared" si="5"/>
        <v>0</v>
      </c>
      <c r="M50" s="14">
        <v>0</v>
      </c>
      <c r="N50" s="13">
        <f t="shared" si="6"/>
        <v>0</v>
      </c>
      <c r="O50" s="14">
        <v>13571</v>
      </c>
      <c r="P50" s="14">
        <v>3850</v>
      </c>
      <c r="Q50" s="13">
        <f t="shared" si="11"/>
        <v>58.222145952207306</v>
      </c>
      <c r="R50" s="15" t="s">
        <v>224</v>
      </c>
      <c r="S50" s="15" t="s">
        <v>225</v>
      </c>
      <c r="T50" s="15" t="s">
        <v>225</v>
      </c>
      <c r="U50" s="15" t="s">
        <v>225</v>
      </c>
    </row>
    <row r="51" spans="1:21" ht="13.5">
      <c r="A51" s="25" t="s">
        <v>2</v>
      </c>
      <c r="B51" s="25" t="s">
        <v>91</v>
      </c>
      <c r="C51" s="26" t="s">
        <v>92</v>
      </c>
      <c r="D51" s="12">
        <f t="shared" si="8"/>
        <v>13321</v>
      </c>
      <c r="E51" s="12">
        <f t="shared" si="9"/>
        <v>1414</v>
      </c>
      <c r="F51" s="13">
        <f t="shared" si="2"/>
        <v>10.614818707304256</v>
      </c>
      <c r="G51" s="14">
        <v>1377</v>
      </c>
      <c r="H51" s="14">
        <v>37</v>
      </c>
      <c r="I51" s="12">
        <f t="shared" si="10"/>
        <v>11907</v>
      </c>
      <c r="J51" s="13">
        <f t="shared" si="4"/>
        <v>89.38518129269575</v>
      </c>
      <c r="K51" s="14">
        <v>294</v>
      </c>
      <c r="L51" s="13">
        <f t="shared" si="5"/>
        <v>2.207041513399895</v>
      </c>
      <c r="M51" s="14">
        <v>453</v>
      </c>
      <c r="N51" s="13">
        <f t="shared" si="6"/>
        <v>3.400645597177389</v>
      </c>
      <c r="O51" s="14">
        <v>11160</v>
      </c>
      <c r="P51" s="14">
        <v>678</v>
      </c>
      <c r="Q51" s="13">
        <f t="shared" si="11"/>
        <v>83.77749418211846</v>
      </c>
      <c r="R51" s="15" t="s">
        <v>224</v>
      </c>
      <c r="S51" s="15" t="s">
        <v>225</v>
      </c>
      <c r="T51" s="15" t="s">
        <v>225</v>
      </c>
      <c r="U51" s="15" t="s">
        <v>225</v>
      </c>
    </row>
    <row r="52" spans="1:21" ht="13.5">
      <c r="A52" s="25" t="s">
        <v>2</v>
      </c>
      <c r="B52" s="25" t="s">
        <v>93</v>
      </c>
      <c r="C52" s="26" t="s">
        <v>94</v>
      </c>
      <c r="D52" s="12">
        <f t="shared" si="8"/>
        <v>22527</v>
      </c>
      <c r="E52" s="12">
        <f t="shared" si="9"/>
        <v>1805</v>
      </c>
      <c r="F52" s="13">
        <f t="shared" si="2"/>
        <v>8.01260709370977</v>
      </c>
      <c r="G52" s="14">
        <v>1805</v>
      </c>
      <c r="H52" s="14">
        <v>0</v>
      </c>
      <c r="I52" s="12">
        <f t="shared" si="10"/>
        <v>20722</v>
      </c>
      <c r="J52" s="13">
        <f t="shared" si="4"/>
        <v>91.98739290629024</v>
      </c>
      <c r="K52" s="14">
        <v>0</v>
      </c>
      <c r="L52" s="13">
        <f t="shared" si="5"/>
        <v>0</v>
      </c>
      <c r="M52" s="14">
        <v>0</v>
      </c>
      <c r="N52" s="13">
        <f t="shared" si="6"/>
        <v>0</v>
      </c>
      <c r="O52" s="14">
        <v>20722</v>
      </c>
      <c r="P52" s="14">
        <v>2316</v>
      </c>
      <c r="Q52" s="13">
        <f t="shared" si="11"/>
        <v>91.98739290629024</v>
      </c>
      <c r="R52" s="15" t="s">
        <v>225</v>
      </c>
      <c r="S52" s="15" t="s">
        <v>225</v>
      </c>
      <c r="T52" s="15" t="s">
        <v>224</v>
      </c>
      <c r="U52" s="15" t="s">
        <v>225</v>
      </c>
    </row>
    <row r="53" spans="1:21" ht="13.5">
      <c r="A53" s="25" t="s">
        <v>2</v>
      </c>
      <c r="B53" s="25" t="s">
        <v>95</v>
      </c>
      <c r="C53" s="26" t="s">
        <v>96</v>
      </c>
      <c r="D53" s="12">
        <f t="shared" si="8"/>
        <v>24014</v>
      </c>
      <c r="E53" s="12">
        <f t="shared" si="9"/>
        <v>3825</v>
      </c>
      <c r="F53" s="13">
        <f t="shared" si="2"/>
        <v>15.928208545015407</v>
      </c>
      <c r="G53" s="14">
        <v>3825</v>
      </c>
      <c r="H53" s="14">
        <v>0</v>
      </c>
      <c r="I53" s="12">
        <f t="shared" si="10"/>
        <v>20189</v>
      </c>
      <c r="J53" s="13">
        <f t="shared" si="4"/>
        <v>84.07179145498459</v>
      </c>
      <c r="K53" s="14">
        <v>0</v>
      </c>
      <c r="L53" s="13">
        <f t="shared" si="5"/>
        <v>0</v>
      </c>
      <c r="M53" s="14">
        <v>0</v>
      </c>
      <c r="N53" s="13">
        <f t="shared" si="6"/>
        <v>0</v>
      </c>
      <c r="O53" s="14">
        <v>20189</v>
      </c>
      <c r="P53" s="14">
        <v>1476</v>
      </c>
      <c r="Q53" s="13">
        <f t="shared" si="11"/>
        <v>84.07179145498459</v>
      </c>
      <c r="R53" s="15" t="s">
        <v>225</v>
      </c>
      <c r="S53" s="15" t="s">
        <v>225</v>
      </c>
      <c r="T53" s="15" t="s">
        <v>224</v>
      </c>
      <c r="U53" s="15" t="s">
        <v>225</v>
      </c>
    </row>
    <row r="54" spans="1:21" ht="13.5">
      <c r="A54" s="25" t="s">
        <v>2</v>
      </c>
      <c r="B54" s="25" t="s">
        <v>97</v>
      </c>
      <c r="C54" s="26" t="s">
        <v>98</v>
      </c>
      <c r="D54" s="12">
        <f t="shared" si="8"/>
        <v>35701</v>
      </c>
      <c r="E54" s="12">
        <f t="shared" si="9"/>
        <v>2711</v>
      </c>
      <c r="F54" s="13">
        <f t="shared" si="2"/>
        <v>7.5936248284361785</v>
      </c>
      <c r="G54" s="14">
        <v>2711</v>
      </c>
      <c r="H54" s="14">
        <v>0</v>
      </c>
      <c r="I54" s="12">
        <f t="shared" si="10"/>
        <v>32990</v>
      </c>
      <c r="J54" s="13">
        <f t="shared" si="4"/>
        <v>92.40637517156382</v>
      </c>
      <c r="K54" s="14">
        <v>0</v>
      </c>
      <c r="L54" s="13">
        <f t="shared" si="5"/>
        <v>0</v>
      </c>
      <c r="M54" s="14">
        <v>0</v>
      </c>
      <c r="N54" s="13">
        <f t="shared" si="6"/>
        <v>0</v>
      </c>
      <c r="O54" s="14">
        <v>32990</v>
      </c>
      <c r="P54" s="14">
        <v>6621</v>
      </c>
      <c r="Q54" s="13">
        <f t="shared" si="11"/>
        <v>92.40637517156382</v>
      </c>
      <c r="R54" s="15" t="s">
        <v>224</v>
      </c>
      <c r="S54" s="15" t="s">
        <v>225</v>
      </c>
      <c r="T54" s="15" t="s">
        <v>225</v>
      </c>
      <c r="U54" s="15" t="s">
        <v>225</v>
      </c>
    </row>
    <row r="55" spans="1:21" ht="13.5">
      <c r="A55" s="25" t="s">
        <v>2</v>
      </c>
      <c r="B55" s="25" t="s">
        <v>99</v>
      </c>
      <c r="C55" s="26" t="s">
        <v>100</v>
      </c>
      <c r="D55" s="12">
        <f t="shared" si="8"/>
        <v>26648</v>
      </c>
      <c r="E55" s="12">
        <f t="shared" si="9"/>
        <v>935</v>
      </c>
      <c r="F55" s="13">
        <f t="shared" si="2"/>
        <v>3.5087060942659862</v>
      </c>
      <c r="G55" s="14">
        <v>935</v>
      </c>
      <c r="H55" s="14">
        <v>0</v>
      </c>
      <c r="I55" s="12">
        <f t="shared" si="10"/>
        <v>25713</v>
      </c>
      <c r="J55" s="13">
        <f t="shared" si="4"/>
        <v>96.49129390573401</v>
      </c>
      <c r="K55" s="14">
        <v>0</v>
      </c>
      <c r="L55" s="13">
        <f t="shared" si="5"/>
        <v>0</v>
      </c>
      <c r="M55" s="14">
        <v>0</v>
      </c>
      <c r="N55" s="13">
        <f t="shared" si="6"/>
        <v>0</v>
      </c>
      <c r="O55" s="14">
        <v>25713</v>
      </c>
      <c r="P55" s="14">
        <v>7488</v>
      </c>
      <c r="Q55" s="13">
        <f t="shared" si="11"/>
        <v>96.49129390573401</v>
      </c>
      <c r="R55" s="15" t="s">
        <v>224</v>
      </c>
      <c r="S55" s="15" t="s">
        <v>225</v>
      </c>
      <c r="T55" s="15" t="s">
        <v>225</v>
      </c>
      <c r="U55" s="15" t="s">
        <v>225</v>
      </c>
    </row>
    <row r="56" spans="1:21" ht="13.5">
      <c r="A56" s="25" t="s">
        <v>2</v>
      </c>
      <c r="B56" s="25" t="s">
        <v>101</v>
      </c>
      <c r="C56" s="26" t="s">
        <v>102</v>
      </c>
      <c r="D56" s="12">
        <f t="shared" si="8"/>
        <v>36535</v>
      </c>
      <c r="E56" s="12">
        <f t="shared" si="9"/>
        <v>3925</v>
      </c>
      <c r="F56" s="13">
        <f t="shared" si="2"/>
        <v>10.743123032708361</v>
      </c>
      <c r="G56" s="14">
        <v>3893</v>
      </c>
      <c r="H56" s="14">
        <v>32</v>
      </c>
      <c r="I56" s="12">
        <f t="shared" si="10"/>
        <v>32610</v>
      </c>
      <c r="J56" s="13">
        <f t="shared" si="4"/>
        <v>89.25687696729165</v>
      </c>
      <c r="K56" s="14">
        <v>0</v>
      </c>
      <c r="L56" s="13">
        <f t="shared" si="5"/>
        <v>0</v>
      </c>
      <c r="M56" s="14">
        <v>0</v>
      </c>
      <c r="N56" s="13">
        <f t="shared" si="6"/>
        <v>0</v>
      </c>
      <c r="O56" s="14">
        <v>32610</v>
      </c>
      <c r="P56" s="14">
        <v>10223</v>
      </c>
      <c r="Q56" s="13">
        <f t="shared" si="11"/>
        <v>89.25687696729165</v>
      </c>
      <c r="R56" s="15" t="s">
        <v>224</v>
      </c>
      <c r="S56" s="15" t="s">
        <v>225</v>
      </c>
      <c r="T56" s="15" t="s">
        <v>225</v>
      </c>
      <c r="U56" s="15" t="s">
        <v>225</v>
      </c>
    </row>
    <row r="57" spans="1:21" ht="13.5">
      <c r="A57" s="25" t="s">
        <v>2</v>
      </c>
      <c r="B57" s="25" t="s">
        <v>103</v>
      </c>
      <c r="C57" s="26" t="s">
        <v>104</v>
      </c>
      <c r="D57" s="12">
        <f t="shared" si="8"/>
        <v>5710</v>
      </c>
      <c r="E57" s="12">
        <f t="shared" si="9"/>
        <v>966</v>
      </c>
      <c r="F57" s="13">
        <f t="shared" si="2"/>
        <v>16.917688266199647</v>
      </c>
      <c r="G57" s="14">
        <v>884</v>
      </c>
      <c r="H57" s="14">
        <v>82</v>
      </c>
      <c r="I57" s="12">
        <f t="shared" si="10"/>
        <v>4744</v>
      </c>
      <c r="J57" s="13">
        <f t="shared" si="4"/>
        <v>83.08231173380035</v>
      </c>
      <c r="K57" s="14">
        <v>0</v>
      </c>
      <c r="L57" s="13">
        <f t="shared" si="5"/>
        <v>0</v>
      </c>
      <c r="M57" s="14">
        <v>0</v>
      </c>
      <c r="N57" s="13">
        <f t="shared" si="6"/>
        <v>0</v>
      </c>
      <c r="O57" s="14">
        <v>4744</v>
      </c>
      <c r="P57" s="14">
        <v>712</v>
      </c>
      <c r="Q57" s="13">
        <f t="shared" si="11"/>
        <v>83.08231173380035</v>
      </c>
      <c r="R57" s="15" t="s">
        <v>224</v>
      </c>
      <c r="S57" s="15" t="s">
        <v>225</v>
      </c>
      <c r="T57" s="15" t="s">
        <v>225</v>
      </c>
      <c r="U57" s="15" t="s">
        <v>225</v>
      </c>
    </row>
    <row r="58" spans="1:21" ht="13.5">
      <c r="A58" s="25" t="s">
        <v>2</v>
      </c>
      <c r="B58" s="25" t="s">
        <v>105</v>
      </c>
      <c r="C58" s="26" t="s">
        <v>106</v>
      </c>
      <c r="D58" s="12">
        <f t="shared" si="8"/>
        <v>4547</v>
      </c>
      <c r="E58" s="12">
        <f t="shared" si="9"/>
        <v>98</v>
      </c>
      <c r="F58" s="13">
        <f t="shared" si="2"/>
        <v>2.1552672091488896</v>
      </c>
      <c r="G58" s="14">
        <v>98</v>
      </c>
      <c r="H58" s="14">
        <v>0</v>
      </c>
      <c r="I58" s="12">
        <f t="shared" si="10"/>
        <v>4449</v>
      </c>
      <c r="J58" s="13">
        <f t="shared" si="4"/>
        <v>97.84473279085111</v>
      </c>
      <c r="K58" s="14">
        <v>0</v>
      </c>
      <c r="L58" s="13">
        <f t="shared" si="5"/>
        <v>0</v>
      </c>
      <c r="M58" s="14">
        <v>0</v>
      </c>
      <c r="N58" s="13">
        <f t="shared" si="6"/>
        <v>0</v>
      </c>
      <c r="O58" s="14">
        <v>4449</v>
      </c>
      <c r="P58" s="14">
        <v>294</v>
      </c>
      <c r="Q58" s="13">
        <f t="shared" si="11"/>
        <v>97.84473279085111</v>
      </c>
      <c r="R58" s="15" t="s">
        <v>224</v>
      </c>
      <c r="S58" s="15" t="s">
        <v>225</v>
      </c>
      <c r="T58" s="15" t="s">
        <v>225</v>
      </c>
      <c r="U58" s="15" t="s">
        <v>225</v>
      </c>
    </row>
    <row r="59" spans="1:21" ht="13.5">
      <c r="A59" s="25" t="s">
        <v>2</v>
      </c>
      <c r="B59" s="25" t="s">
        <v>107</v>
      </c>
      <c r="C59" s="26" t="s">
        <v>108</v>
      </c>
      <c r="D59" s="12">
        <f t="shared" si="8"/>
        <v>36397</v>
      </c>
      <c r="E59" s="12">
        <f t="shared" si="9"/>
        <v>4379</v>
      </c>
      <c r="F59" s="13">
        <f t="shared" si="2"/>
        <v>12.03121136357392</v>
      </c>
      <c r="G59" s="14">
        <v>4379</v>
      </c>
      <c r="H59" s="14">
        <v>0</v>
      </c>
      <c r="I59" s="12">
        <f t="shared" si="10"/>
        <v>32018</v>
      </c>
      <c r="J59" s="13">
        <f t="shared" si="4"/>
        <v>87.96878863642607</v>
      </c>
      <c r="K59" s="14">
        <v>0</v>
      </c>
      <c r="L59" s="13">
        <f t="shared" si="5"/>
        <v>0</v>
      </c>
      <c r="M59" s="14">
        <v>0</v>
      </c>
      <c r="N59" s="13">
        <f t="shared" si="6"/>
        <v>0</v>
      </c>
      <c r="O59" s="14">
        <v>32018</v>
      </c>
      <c r="P59" s="14">
        <v>9041</v>
      </c>
      <c r="Q59" s="13">
        <f t="shared" si="11"/>
        <v>87.96878863642607</v>
      </c>
      <c r="R59" s="15" t="s">
        <v>224</v>
      </c>
      <c r="S59" s="15" t="s">
        <v>225</v>
      </c>
      <c r="T59" s="15" t="s">
        <v>225</v>
      </c>
      <c r="U59" s="15" t="s">
        <v>225</v>
      </c>
    </row>
    <row r="60" spans="1:21" ht="13.5">
      <c r="A60" s="25" t="s">
        <v>2</v>
      </c>
      <c r="B60" s="25" t="s">
        <v>109</v>
      </c>
      <c r="C60" s="26" t="s">
        <v>110</v>
      </c>
      <c r="D60" s="12">
        <f t="shared" si="8"/>
        <v>30439</v>
      </c>
      <c r="E60" s="12">
        <f t="shared" si="9"/>
        <v>5789</v>
      </c>
      <c r="F60" s="13">
        <f t="shared" si="2"/>
        <v>19.018364598048557</v>
      </c>
      <c r="G60" s="14">
        <v>5789</v>
      </c>
      <c r="H60" s="14">
        <v>0</v>
      </c>
      <c r="I60" s="12">
        <f t="shared" si="10"/>
        <v>24650</v>
      </c>
      <c r="J60" s="13">
        <f t="shared" si="4"/>
        <v>80.98163540195145</v>
      </c>
      <c r="K60" s="14">
        <v>0</v>
      </c>
      <c r="L60" s="13">
        <f t="shared" si="5"/>
        <v>0</v>
      </c>
      <c r="M60" s="14">
        <v>400</v>
      </c>
      <c r="N60" s="13">
        <f t="shared" si="6"/>
        <v>1.314103617070206</v>
      </c>
      <c r="O60" s="14">
        <v>24250</v>
      </c>
      <c r="P60" s="14">
        <v>8500</v>
      </c>
      <c r="Q60" s="13">
        <f t="shared" si="11"/>
        <v>79.66753178488123</v>
      </c>
      <c r="R60" s="15" t="s">
        <v>224</v>
      </c>
      <c r="S60" s="15" t="s">
        <v>225</v>
      </c>
      <c r="T60" s="15" t="s">
        <v>225</v>
      </c>
      <c r="U60" s="15" t="s">
        <v>225</v>
      </c>
    </row>
    <row r="61" spans="1:21" ht="13.5">
      <c r="A61" s="25" t="s">
        <v>2</v>
      </c>
      <c r="B61" s="25" t="s">
        <v>111</v>
      </c>
      <c r="C61" s="26" t="s">
        <v>112</v>
      </c>
      <c r="D61" s="12">
        <f t="shared" si="8"/>
        <v>8480</v>
      </c>
      <c r="E61" s="12">
        <f t="shared" si="9"/>
        <v>2524</v>
      </c>
      <c r="F61" s="13">
        <f t="shared" si="2"/>
        <v>29.764150943396228</v>
      </c>
      <c r="G61" s="14">
        <v>2524</v>
      </c>
      <c r="H61" s="14">
        <v>0</v>
      </c>
      <c r="I61" s="12">
        <f t="shared" si="10"/>
        <v>5956</v>
      </c>
      <c r="J61" s="13">
        <f t="shared" si="4"/>
        <v>70.23584905660377</v>
      </c>
      <c r="K61" s="14">
        <v>0</v>
      </c>
      <c r="L61" s="13">
        <f t="shared" si="5"/>
        <v>0</v>
      </c>
      <c r="M61" s="14">
        <v>0</v>
      </c>
      <c r="N61" s="13">
        <f t="shared" si="6"/>
        <v>0</v>
      </c>
      <c r="O61" s="14">
        <v>5956</v>
      </c>
      <c r="P61" s="14">
        <v>1656</v>
      </c>
      <c r="Q61" s="13">
        <f t="shared" si="11"/>
        <v>70.23584905660377</v>
      </c>
      <c r="R61" s="15" t="s">
        <v>224</v>
      </c>
      <c r="S61" s="15" t="s">
        <v>225</v>
      </c>
      <c r="T61" s="15" t="s">
        <v>225</v>
      </c>
      <c r="U61" s="15" t="s">
        <v>225</v>
      </c>
    </row>
    <row r="62" spans="1:21" ht="13.5">
      <c r="A62" s="25" t="s">
        <v>2</v>
      </c>
      <c r="B62" s="25" t="s">
        <v>113</v>
      </c>
      <c r="C62" s="26" t="s">
        <v>114</v>
      </c>
      <c r="D62" s="12">
        <f t="shared" si="8"/>
        <v>5123</v>
      </c>
      <c r="E62" s="12">
        <f t="shared" si="9"/>
        <v>1640</v>
      </c>
      <c r="F62" s="13">
        <f t="shared" si="2"/>
        <v>32.01249268007027</v>
      </c>
      <c r="G62" s="14">
        <v>1640</v>
      </c>
      <c r="H62" s="14">
        <v>0</v>
      </c>
      <c r="I62" s="12">
        <f t="shared" si="10"/>
        <v>3483</v>
      </c>
      <c r="J62" s="13">
        <f t="shared" si="4"/>
        <v>67.98750731992973</v>
      </c>
      <c r="K62" s="14">
        <v>0</v>
      </c>
      <c r="L62" s="13">
        <f t="shared" si="5"/>
        <v>0</v>
      </c>
      <c r="M62" s="14">
        <v>0</v>
      </c>
      <c r="N62" s="13">
        <f t="shared" si="6"/>
        <v>0</v>
      </c>
      <c r="O62" s="14">
        <v>3483</v>
      </c>
      <c r="P62" s="14">
        <v>131</v>
      </c>
      <c r="Q62" s="13">
        <f t="shared" si="11"/>
        <v>67.98750731992973</v>
      </c>
      <c r="R62" s="15" t="s">
        <v>225</v>
      </c>
      <c r="S62" s="15" t="s">
        <v>225</v>
      </c>
      <c r="T62" s="15" t="s">
        <v>224</v>
      </c>
      <c r="U62" s="15" t="s">
        <v>225</v>
      </c>
    </row>
    <row r="63" spans="1:21" ht="13.5">
      <c r="A63" s="25" t="s">
        <v>2</v>
      </c>
      <c r="B63" s="25" t="s">
        <v>115</v>
      </c>
      <c r="C63" s="26" t="s">
        <v>116</v>
      </c>
      <c r="D63" s="12">
        <f t="shared" si="8"/>
        <v>22872</v>
      </c>
      <c r="E63" s="12">
        <f t="shared" si="9"/>
        <v>6521</v>
      </c>
      <c r="F63" s="13">
        <f t="shared" si="2"/>
        <v>28.510842952081145</v>
      </c>
      <c r="G63" s="14">
        <v>6521</v>
      </c>
      <c r="H63" s="14">
        <v>0</v>
      </c>
      <c r="I63" s="12">
        <f t="shared" si="10"/>
        <v>16351</v>
      </c>
      <c r="J63" s="13">
        <f t="shared" si="4"/>
        <v>71.48915704791885</v>
      </c>
      <c r="K63" s="14">
        <v>0</v>
      </c>
      <c r="L63" s="13">
        <f t="shared" si="5"/>
        <v>0</v>
      </c>
      <c r="M63" s="14">
        <v>450</v>
      </c>
      <c r="N63" s="13">
        <f t="shared" si="6"/>
        <v>1.9674711437565582</v>
      </c>
      <c r="O63" s="14">
        <v>15901</v>
      </c>
      <c r="P63" s="14">
        <v>3800</v>
      </c>
      <c r="Q63" s="13">
        <f t="shared" si="11"/>
        <v>69.52168590416228</v>
      </c>
      <c r="R63" s="15" t="s">
        <v>224</v>
      </c>
      <c r="S63" s="15" t="s">
        <v>225</v>
      </c>
      <c r="T63" s="15" t="s">
        <v>225</v>
      </c>
      <c r="U63" s="15" t="s">
        <v>225</v>
      </c>
    </row>
    <row r="64" spans="1:21" ht="13.5">
      <c r="A64" s="25" t="s">
        <v>2</v>
      </c>
      <c r="B64" s="25" t="s">
        <v>117</v>
      </c>
      <c r="C64" s="26" t="s">
        <v>118</v>
      </c>
      <c r="D64" s="12">
        <f t="shared" si="8"/>
        <v>24169</v>
      </c>
      <c r="E64" s="12">
        <f t="shared" si="9"/>
        <v>4496</v>
      </c>
      <c r="F64" s="13">
        <f t="shared" si="2"/>
        <v>18.60234184285655</v>
      </c>
      <c r="G64" s="14">
        <v>4496</v>
      </c>
      <c r="H64" s="14">
        <v>0</v>
      </c>
      <c r="I64" s="12">
        <f t="shared" si="10"/>
        <v>19673</v>
      </c>
      <c r="J64" s="13">
        <f t="shared" si="4"/>
        <v>81.39765815714345</v>
      </c>
      <c r="K64" s="14">
        <v>7599</v>
      </c>
      <c r="L64" s="13">
        <f t="shared" si="5"/>
        <v>31.441102238404568</v>
      </c>
      <c r="M64" s="14">
        <v>0</v>
      </c>
      <c r="N64" s="13">
        <f t="shared" si="6"/>
        <v>0</v>
      </c>
      <c r="O64" s="14">
        <v>12074</v>
      </c>
      <c r="P64" s="14">
        <v>1512</v>
      </c>
      <c r="Q64" s="13">
        <f t="shared" si="11"/>
        <v>49.95655591873888</v>
      </c>
      <c r="R64" s="15" t="s">
        <v>224</v>
      </c>
      <c r="S64" s="15" t="s">
        <v>225</v>
      </c>
      <c r="T64" s="15" t="s">
        <v>225</v>
      </c>
      <c r="U64" s="15" t="s">
        <v>225</v>
      </c>
    </row>
    <row r="65" spans="1:21" ht="13.5">
      <c r="A65" s="25" t="s">
        <v>2</v>
      </c>
      <c r="B65" s="25" t="s">
        <v>119</v>
      </c>
      <c r="C65" s="26" t="s">
        <v>120</v>
      </c>
      <c r="D65" s="12">
        <f t="shared" si="8"/>
        <v>46118</v>
      </c>
      <c r="E65" s="12">
        <f t="shared" si="9"/>
        <v>5719</v>
      </c>
      <c r="F65" s="13">
        <f t="shared" si="2"/>
        <v>12.40079795307689</v>
      </c>
      <c r="G65" s="14">
        <v>5719</v>
      </c>
      <c r="H65" s="14">
        <v>0</v>
      </c>
      <c r="I65" s="12">
        <f t="shared" si="10"/>
        <v>40399</v>
      </c>
      <c r="J65" s="13">
        <f t="shared" si="4"/>
        <v>87.59920204692311</v>
      </c>
      <c r="K65" s="14">
        <v>18275</v>
      </c>
      <c r="L65" s="13">
        <f t="shared" si="5"/>
        <v>39.62661000043367</v>
      </c>
      <c r="M65" s="14">
        <v>0</v>
      </c>
      <c r="N65" s="13">
        <f t="shared" si="6"/>
        <v>0</v>
      </c>
      <c r="O65" s="14">
        <v>22124</v>
      </c>
      <c r="P65" s="14">
        <v>7263</v>
      </c>
      <c r="Q65" s="13">
        <f t="shared" si="11"/>
        <v>47.972592046489446</v>
      </c>
      <c r="R65" s="15" t="s">
        <v>225</v>
      </c>
      <c r="S65" s="15" t="s">
        <v>224</v>
      </c>
      <c r="T65" s="15" t="s">
        <v>225</v>
      </c>
      <c r="U65" s="15" t="s">
        <v>225</v>
      </c>
    </row>
    <row r="66" spans="1:21" ht="13.5">
      <c r="A66" s="25" t="s">
        <v>2</v>
      </c>
      <c r="B66" s="25" t="s">
        <v>121</v>
      </c>
      <c r="C66" s="26" t="s">
        <v>122</v>
      </c>
      <c r="D66" s="12">
        <f t="shared" si="8"/>
        <v>23585</v>
      </c>
      <c r="E66" s="12">
        <f t="shared" si="9"/>
        <v>4246</v>
      </c>
      <c r="F66" s="13">
        <f t="shared" si="2"/>
        <v>18.002967988128045</v>
      </c>
      <c r="G66" s="14">
        <v>3509</v>
      </c>
      <c r="H66" s="14">
        <v>737</v>
      </c>
      <c r="I66" s="12">
        <f t="shared" si="10"/>
        <v>19339</v>
      </c>
      <c r="J66" s="13">
        <f t="shared" si="4"/>
        <v>81.99703201187195</v>
      </c>
      <c r="K66" s="14">
        <v>0</v>
      </c>
      <c r="L66" s="13">
        <f t="shared" si="5"/>
        <v>0</v>
      </c>
      <c r="M66" s="14">
        <v>0</v>
      </c>
      <c r="N66" s="13">
        <f t="shared" si="6"/>
        <v>0</v>
      </c>
      <c r="O66" s="14">
        <v>19339</v>
      </c>
      <c r="P66" s="14">
        <v>919</v>
      </c>
      <c r="Q66" s="13">
        <f t="shared" si="11"/>
        <v>81.99703201187195</v>
      </c>
      <c r="R66" s="15" t="s">
        <v>224</v>
      </c>
      <c r="S66" s="15" t="s">
        <v>225</v>
      </c>
      <c r="T66" s="15" t="s">
        <v>225</v>
      </c>
      <c r="U66" s="15" t="s">
        <v>225</v>
      </c>
    </row>
    <row r="67" spans="1:21" ht="13.5">
      <c r="A67" s="25" t="s">
        <v>2</v>
      </c>
      <c r="B67" s="25" t="s">
        <v>123</v>
      </c>
      <c r="C67" s="26" t="s">
        <v>1</v>
      </c>
      <c r="D67" s="12">
        <f t="shared" si="8"/>
        <v>24834</v>
      </c>
      <c r="E67" s="12">
        <f t="shared" si="9"/>
        <v>4500</v>
      </c>
      <c r="F67" s="13">
        <f t="shared" si="2"/>
        <v>18.12031891761295</v>
      </c>
      <c r="G67" s="14">
        <v>4367</v>
      </c>
      <c r="H67" s="14">
        <v>133</v>
      </c>
      <c r="I67" s="12">
        <f t="shared" si="10"/>
        <v>20334</v>
      </c>
      <c r="J67" s="13">
        <f t="shared" si="4"/>
        <v>81.87968108238705</v>
      </c>
      <c r="K67" s="14">
        <v>0</v>
      </c>
      <c r="L67" s="13">
        <f t="shared" si="5"/>
        <v>0</v>
      </c>
      <c r="M67" s="14">
        <v>0</v>
      </c>
      <c r="N67" s="13">
        <f t="shared" si="6"/>
        <v>0</v>
      </c>
      <c r="O67" s="14">
        <v>20334</v>
      </c>
      <c r="P67" s="14">
        <v>2789</v>
      </c>
      <c r="Q67" s="13">
        <f t="shared" si="11"/>
        <v>81.87968108238705</v>
      </c>
      <c r="R67" s="15" t="s">
        <v>224</v>
      </c>
      <c r="S67" s="15" t="s">
        <v>225</v>
      </c>
      <c r="T67" s="15" t="s">
        <v>225</v>
      </c>
      <c r="U67" s="15" t="s">
        <v>225</v>
      </c>
    </row>
    <row r="68" spans="1:21" ht="13.5">
      <c r="A68" s="25" t="s">
        <v>2</v>
      </c>
      <c r="B68" s="25" t="s">
        <v>124</v>
      </c>
      <c r="C68" s="26" t="s">
        <v>125</v>
      </c>
      <c r="D68" s="12">
        <f t="shared" si="8"/>
        <v>39610</v>
      </c>
      <c r="E68" s="12">
        <f t="shared" si="9"/>
        <v>8193</v>
      </c>
      <c r="F68" s="13">
        <f t="shared" si="2"/>
        <v>20.684170663973745</v>
      </c>
      <c r="G68" s="14">
        <v>8193</v>
      </c>
      <c r="H68" s="14">
        <v>0</v>
      </c>
      <c r="I68" s="12">
        <f t="shared" si="10"/>
        <v>31417</v>
      </c>
      <c r="J68" s="13">
        <f t="shared" si="4"/>
        <v>79.31582933602625</v>
      </c>
      <c r="K68" s="14">
        <v>12450</v>
      </c>
      <c r="L68" s="13">
        <f t="shared" si="5"/>
        <v>31.431456702852817</v>
      </c>
      <c r="M68" s="14">
        <v>0</v>
      </c>
      <c r="N68" s="13">
        <f t="shared" si="6"/>
        <v>0</v>
      </c>
      <c r="O68" s="14">
        <v>18967</v>
      </c>
      <c r="P68" s="14">
        <v>2607</v>
      </c>
      <c r="Q68" s="13">
        <f t="shared" si="11"/>
        <v>47.88437263317344</v>
      </c>
      <c r="R68" s="15" t="s">
        <v>224</v>
      </c>
      <c r="S68" s="15" t="s">
        <v>225</v>
      </c>
      <c r="T68" s="15" t="s">
        <v>225</v>
      </c>
      <c r="U68" s="15" t="s">
        <v>225</v>
      </c>
    </row>
    <row r="69" spans="1:21" ht="13.5">
      <c r="A69" s="25" t="s">
        <v>2</v>
      </c>
      <c r="B69" s="25" t="s">
        <v>126</v>
      </c>
      <c r="C69" s="26" t="s">
        <v>127</v>
      </c>
      <c r="D69" s="12">
        <f t="shared" si="8"/>
        <v>24791</v>
      </c>
      <c r="E69" s="12">
        <f t="shared" si="9"/>
        <v>7089</v>
      </c>
      <c r="F69" s="13">
        <f aca="true" t="shared" si="12" ref="F69:F94">E69/D69*100</f>
        <v>28.59505465693195</v>
      </c>
      <c r="G69" s="14">
        <v>7076</v>
      </c>
      <c r="H69" s="14">
        <v>13</v>
      </c>
      <c r="I69" s="12">
        <f t="shared" si="10"/>
        <v>17702</v>
      </c>
      <c r="J69" s="13">
        <f aca="true" t="shared" si="13" ref="J69:J94">I69/D69*100</f>
        <v>71.40494534306805</v>
      </c>
      <c r="K69" s="14">
        <v>868</v>
      </c>
      <c r="L69" s="13">
        <f aca="true" t="shared" si="14" ref="L69:L94">K69/D69*100</f>
        <v>3.5012706224032915</v>
      </c>
      <c r="M69" s="14">
        <v>0</v>
      </c>
      <c r="N69" s="13">
        <f aca="true" t="shared" si="15" ref="N69:N94">M69/D69*100</f>
        <v>0</v>
      </c>
      <c r="O69" s="14">
        <v>16834</v>
      </c>
      <c r="P69" s="14">
        <v>557</v>
      </c>
      <c r="Q69" s="13">
        <f t="shared" si="11"/>
        <v>67.90367472066475</v>
      </c>
      <c r="R69" s="15" t="s">
        <v>224</v>
      </c>
      <c r="S69" s="15" t="s">
        <v>225</v>
      </c>
      <c r="T69" s="15" t="s">
        <v>225</v>
      </c>
      <c r="U69" s="15" t="s">
        <v>225</v>
      </c>
    </row>
    <row r="70" spans="1:21" ht="13.5">
      <c r="A70" s="25" t="s">
        <v>2</v>
      </c>
      <c r="B70" s="25" t="s">
        <v>128</v>
      </c>
      <c r="C70" s="26" t="s">
        <v>129</v>
      </c>
      <c r="D70" s="12">
        <f t="shared" si="8"/>
        <v>21996</v>
      </c>
      <c r="E70" s="12">
        <f t="shared" si="9"/>
        <v>3210</v>
      </c>
      <c r="F70" s="13">
        <f t="shared" si="12"/>
        <v>14.59356246590289</v>
      </c>
      <c r="G70" s="14">
        <v>3210</v>
      </c>
      <c r="H70" s="14">
        <v>0</v>
      </c>
      <c r="I70" s="12">
        <f t="shared" si="10"/>
        <v>18786</v>
      </c>
      <c r="J70" s="13">
        <f t="shared" si="13"/>
        <v>85.40643753409711</v>
      </c>
      <c r="K70" s="14">
        <v>0</v>
      </c>
      <c r="L70" s="13">
        <f t="shared" si="14"/>
        <v>0</v>
      </c>
      <c r="M70" s="14">
        <v>0</v>
      </c>
      <c r="N70" s="13">
        <f t="shared" si="15"/>
        <v>0</v>
      </c>
      <c r="O70" s="14">
        <v>18786</v>
      </c>
      <c r="P70" s="14">
        <v>997</v>
      </c>
      <c r="Q70" s="13">
        <f t="shared" si="11"/>
        <v>85.40643753409711</v>
      </c>
      <c r="R70" s="15" t="s">
        <v>225</v>
      </c>
      <c r="S70" s="15" t="s">
        <v>224</v>
      </c>
      <c r="T70" s="15" t="s">
        <v>225</v>
      </c>
      <c r="U70" s="15" t="s">
        <v>225</v>
      </c>
    </row>
    <row r="71" spans="1:21" ht="13.5">
      <c r="A71" s="25" t="s">
        <v>2</v>
      </c>
      <c r="B71" s="25" t="s">
        <v>130</v>
      </c>
      <c r="C71" s="26" t="s">
        <v>131</v>
      </c>
      <c r="D71" s="12">
        <f t="shared" si="8"/>
        <v>13301</v>
      </c>
      <c r="E71" s="12">
        <f t="shared" si="9"/>
        <v>2434</v>
      </c>
      <c r="F71" s="13">
        <f t="shared" si="12"/>
        <v>18.299375986767913</v>
      </c>
      <c r="G71" s="14">
        <v>2434</v>
      </c>
      <c r="H71" s="14">
        <v>0</v>
      </c>
      <c r="I71" s="12">
        <f t="shared" si="10"/>
        <v>10867</v>
      </c>
      <c r="J71" s="13">
        <f t="shared" si="13"/>
        <v>81.70062401323209</v>
      </c>
      <c r="K71" s="14">
        <v>0</v>
      </c>
      <c r="L71" s="13">
        <f t="shared" si="14"/>
        <v>0</v>
      </c>
      <c r="M71" s="14">
        <v>0</v>
      </c>
      <c r="N71" s="13">
        <f t="shared" si="15"/>
        <v>0</v>
      </c>
      <c r="O71" s="14">
        <v>10867</v>
      </c>
      <c r="P71" s="14">
        <v>268</v>
      </c>
      <c r="Q71" s="13">
        <f t="shared" si="11"/>
        <v>81.70062401323209</v>
      </c>
      <c r="R71" s="15" t="s">
        <v>224</v>
      </c>
      <c r="S71" s="15" t="s">
        <v>225</v>
      </c>
      <c r="T71" s="15" t="s">
        <v>225</v>
      </c>
      <c r="U71" s="15" t="s">
        <v>225</v>
      </c>
    </row>
    <row r="72" spans="1:21" ht="13.5">
      <c r="A72" s="25" t="s">
        <v>2</v>
      </c>
      <c r="B72" s="25" t="s">
        <v>132</v>
      </c>
      <c r="C72" s="26" t="s">
        <v>133</v>
      </c>
      <c r="D72" s="12">
        <f t="shared" si="8"/>
        <v>33225</v>
      </c>
      <c r="E72" s="12">
        <f t="shared" si="9"/>
        <v>19282</v>
      </c>
      <c r="F72" s="13">
        <f t="shared" si="12"/>
        <v>58.03461249059443</v>
      </c>
      <c r="G72" s="14">
        <v>19282</v>
      </c>
      <c r="H72" s="14">
        <v>0</v>
      </c>
      <c r="I72" s="12">
        <f t="shared" si="10"/>
        <v>13943</v>
      </c>
      <c r="J72" s="13">
        <f t="shared" si="13"/>
        <v>41.965387509405566</v>
      </c>
      <c r="K72" s="14">
        <v>2459</v>
      </c>
      <c r="L72" s="13">
        <f t="shared" si="14"/>
        <v>7.401053423626787</v>
      </c>
      <c r="M72" s="14">
        <v>0</v>
      </c>
      <c r="N72" s="13">
        <f t="shared" si="15"/>
        <v>0</v>
      </c>
      <c r="O72" s="14">
        <v>11484</v>
      </c>
      <c r="P72" s="14">
        <v>4976</v>
      </c>
      <c r="Q72" s="13">
        <f t="shared" si="11"/>
        <v>34.56433408577878</v>
      </c>
      <c r="R72" s="15" t="s">
        <v>224</v>
      </c>
      <c r="S72" s="15" t="s">
        <v>225</v>
      </c>
      <c r="T72" s="15" t="s">
        <v>225</v>
      </c>
      <c r="U72" s="15" t="s">
        <v>225</v>
      </c>
    </row>
    <row r="73" spans="1:21" ht="13.5">
      <c r="A73" s="25" t="s">
        <v>2</v>
      </c>
      <c r="B73" s="25" t="s">
        <v>134</v>
      </c>
      <c r="C73" s="26" t="s">
        <v>135</v>
      </c>
      <c r="D73" s="12">
        <f t="shared" si="8"/>
        <v>9633</v>
      </c>
      <c r="E73" s="12">
        <f t="shared" si="9"/>
        <v>2275</v>
      </c>
      <c r="F73" s="13">
        <f t="shared" si="12"/>
        <v>23.616734143049932</v>
      </c>
      <c r="G73" s="14">
        <v>2275</v>
      </c>
      <c r="H73" s="14">
        <v>0</v>
      </c>
      <c r="I73" s="12">
        <f t="shared" si="10"/>
        <v>7358</v>
      </c>
      <c r="J73" s="13">
        <f t="shared" si="13"/>
        <v>76.38326585695006</v>
      </c>
      <c r="K73" s="14">
        <v>0</v>
      </c>
      <c r="L73" s="13">
        <f t="shared" si="14"/>
        <v>0</v>
      </c>
      <c r="M73" s="14">
        <v>0</v>
      </c>
      <c r="N73" s="13">
        <f t="shared" si="15"/>
        <v>0</v>
      </c>
      <c r="O73" s="14">
        <v>7358</v>
      </c>
      <c r="P73" s="14">
        <v>2934</v>
      </c>
      <c r="Q73" s="13">
        <f t="shared" si="11"/>
        <v>76.38326585695006</v>
      </c>
      <c r="R73" s="15" t="s">
        <v>224</v>
      </c>
      <c r="S73" s="15" t="s">
        <v>225</v>
      </c>
      <c r="T73" s="15" t="s">
        <v>225</v>
      </c>
      <c r="U73" s="15" t="s">
        <v>225</v>
      </c>
    </row>
    <row r="74" spans="1:21" ht="13.5">
      <c r="A74" s="25" t="s">
        <v>2</v>
      </c>
      <c r="B74" s="25" t="s">
        <v>136</v>
      </c>
      <c r="C74" s="26" t="s">
        <v>137</v>
      </c>
      <c r="D74" s="12">
        <f t="shared" si="8"/>
        <v>45942</v>
      </c>
      <c r="E74" s="12">
        <f t="shared" si="9"/>
        <v>1893</v>
      </c>
      <c r="F74" s="13">
        <f t="shared" si="12"/>
        <v>4.120412694266684</v>
      </c>
      <c r="G74" s="14">
        <v>1893</v>
      </c>
      <c r="H74" s="14">
        <v>0</v>
      </c>
      <c r="I74" s="12">
        <f t="shared" si="10"/>
        <v>44049</v>
      </c>
      <c r="J74" s="13">
        <f t="shared" si="13"/>
        <v>95.87958730573331</v>
      </c>
      <c r="K74" s="14">
        <v>23751</v>
      </c>
      <c r="L74" s="13">
        <f t="shared" si="14"/>
        <v>51.69779286926995</v>
      </c>
      <c r="M74" s="14">
        <v>474</v>
      </c>
      <c r="N74" s="13">
        <f t="shared" si="15"/>
        <v>1.0317356667101998</v>
      </c>
      <c r="O74" s="14">
        <v>19824</v>
      </c>
      <c r="P74" s="14">
        <v>9498</v>
      </c>
      <c r="Q74" s="13">
        <f t="shared" si="11"/>
        <v>43.150058769753166</v>
      </c>
      <c r="R74" s="15" t="s">
        <v>225</v>
      </c>
      <c r="S74" s="15" t="s">
        <v>224</v>
      </c>
      <c r="T74" s="15" t="s">
        <v>225</v>
      </c>
      <c r="U74" s="15" t="s">
        <v>225</v>
      </c>
    </row>
    <row r="75" spans="1:21" ht="13.5">
      <c r="A75" s="25" t="s">
        <v>2</v>
      </c>
      <c r="B75" s="25" t="s">
        <v>138</v>
      </c>
      <c r="C75" s="26" t="s">
        <v>226</v>
      </c>
      <c r="D75" s="12">
        <f t="shared" si="8"/>
        <v>18172</v>
      </c>
      <c r="E75" s="12">
        <f t="shared" si="9"/>
        <v>587</v>
      </c>
      <c r="F75" s="13">
        <f t="shared" si="12"/>
        <v>3.230244331939247</v>
      </c>
      <c r="G75" s="14">
        <v>533</v>
      </c>
      <c r="H75" s="14">
        <v>54</v>
      </c>
      <c r="I75" s="12">
        <f t="shared" si="10"/>
        <v>17585</v>
      </c>
      <c r="J75" s="13">
        <f t="shared" si="13"/>
        <v>96.76975566806075</v>
      </c>
      <c r="K75" s="14">
        <v>0</v>
      </c>
      <c r="L75" s="13">
        <f t="shared" si="14"/>
        <v>0</v>
      </c>
      <c r="M75" s="14">
        <v>0</v>
      </c>
      <c r="N75" s="13">
        <f t="shared" si="15"/>
        <v>0</v>
      </c>
      <c r="O75" s="14">
        <v>17585</v>
      </c>
      <c r="P75" s="14">
        <v>10091</v>
      </c>
      <c r="Q75" s="13">
        <f t="shared" si="11"/>
        <v>96.76975566806075</v>
      </c>
      <c r="R75" s="15" t="s">
        <v>225</v>
      </c>
      <c r="S75" s="15" t="s">
        <v>224</v>
      </c>
      <c r="T75" s="15" t="s">
        <v>225</v>
      </c>
      <c r="U75" s="15" t="s">
        <v>225</v>
      </c>
    </row>
    <row r="76" spans="1:21" ht="13.5">
      <c r="A76" s="25" t="s">
        <v>2</v>
      </c>
      <c r="B76" s="25" t="s">
        <v>139</v>
      </c>
      <c r="C76" s="26" t="s">
        <v>140</v>
      </c>
      <c r="D76" s="12">
        <f t="shared" si="8"/>
        <v>4461</v>
      </c>
      <c r="E76" s="12">
        <f t="shared" si="9"/>
        <v>828</v>
      </c>
      <c r="F76" s="13">
        <f t="shared" si="12"/>
        <v>18.560860793544048</v>
      </c>
      <c r="G76" s="14">
        <v>253</v>
      </c>
      <c r="H76" s="14">
        <v>575</v>
      </c>
      <c r="I76" s="12">
        <f t="shared" si="10"/>
        <v>3633</v>
      </c>
      <c r="J76" s="13">
        <f t="shared" si="13"/>
        <v>81.43913920645595</v>
      </c>
      <c r="K76" s="14">
        <v>0</v>
      </c>
      <c r="L76" s="13">
        <f t="shared" si="14"/>
        <v>0</v>
      </c>
      <c r="M76" s="14">
        <v>0</v>
      </c>
      <c r="N76" s="13">
        <f t="shared" si="15"/>
        <v>0</v>
      </c>
      <c r="O76" s="14">
        <v>3633</v>
      </c>
      <c r="P76" s="14">
        <v>1045</v>
      </c>
      <c r="Q76" s="13">
        <f t="shared" si="11"/>
        <v>81.43913920645595</v>
      </c>
      <c r="R76" s="15" t="s">
        <v>225</v>
      </c>
      <c r="S76" s="15" t="s">
        <v>224</v>
      </c>
      <c r="T76" s="15" t="s">
        <v>225</v>
      </c>
      <c r="U76" s="15" t="s">
        <v>225</v>
      </c>
    </row>
    <row r="77" spans="1:21" ht="13.5">
      <c r="A77" s="25" t="s">
        <v>2</v>
      </c>
      <c r="B77" s="25" t="s">
        <v>141</v>
      </c>
      <c r="C77" s="26" t="s">
        <v>142</v>
      </c>
      <c r="D77" s="12">
        <f t="shared" si="8"/>
        <v>10150</v>
      </c>
      <c r="E77" s="12">
        <f t="shared" si="9"/>
        <v>1249</v>
      </c>
      <c r="F77" s="13">
        <f t="shared" si="12"/>
        <v>12.305418719211824</v>
      </c>
      <c r="G77" s="14">
        <v>1028</v>
      </c>
      <c r="H77" s="14">
        <v>221</v>
      </c>
      <c r="I77" s="12">
        <f t="shared" si="10"/>
        <v>8901</v>
      </c>
      <c r="J77" s="13">
        <f t="shared" si="13"/>
        <v>87.69458128078817</v>
      </c>
      <c r="K77" s="14">
        <v>0</v>
      </c>
      <c r="L77" s="13">
        <f t="shared" si="14"/>
        <v>0</v>
      </c>
      <c r="M77" s="14">
        <v>0</v>
      </c>
      <c r="N77" s="13">
        <f t="shared" si="15"/>
        <v>0</v>
      </c>
      <c r="O77" s="14">
        <v>8901</v>
      </c>
      <c r="P77" s="14">
        <v>2612</v>
      </c>
      <c r="Q77" s="13">
        <f t="shared" si="11"/>
        <v>87.69458128078817</v>
      </c>
      <c r="R77" s="15" t="s">
        <v>225</v>
      </c>
      <c r="S77" s="15" t="s">
        <v>224</v>
      </c>
      <c r="T77" s="15" t="s">
        <v>225</v>
      </c>
      <c r="U77" s="15" t="s">
        <v>225</v>
      </c>
    </row>
    <row r="78" spans="1:21" ht="13.5">
      <c r="A78" s="25" t="s">
        <v>2</v>
      </c>
      <c r="B78" s="25" t="s">
        <v>143</v>
      </c>
      <c r="C78" s="26" t="s">
        <v>144</v>
      </c>
      <c r="D78" s="12">
        <f t="shared" si="8"/>
        <v>5618</v>
      </c>
      <c r="E78" s="12">
        <f t="shared" si="9"/>
        <v>199</v>
      </c>
      <c r="F78" s="13">
        <f t="shared" si="12"/>
        <v>3.542185831256675</v>
      </c>
      <c r="G78" s="14">
        <v>199</v>
      </c>
      <c r="H78" s="14">
        <v>0</v>
      </c>
      <c r="I78" s="12">
        <f t="shared" si="10"/>
        <v>5419</v>
      </c>
      <c r="J78" s="13">
        <f t="shared" si="13"/>
        <v>96.45781416874333</v>
      </c>
      <c r="K78" s="14">
        <v>0</v>
      </c>
      <c r="L78" s="13">
        <f t="shared" si="14"/>
        <v>0</v>
      </c>
      <c r="M78" s="14">
        <v>0</v>
      </c>
      <c r="N78" s="13">
        <f t="shared" si="15"/>
        <v>0</v>
      </c>
      <c r="O78" s="14">
        <v>5419</v>
      </c>
      <c r="P78" s="14">
        <v>3381</v>
      </c>
      <c r="Q78" s="13">
        <f t="shared" si="11"/>
        <v>96.45781416874333</v>
      </c>
      <c r="R78" s="15" t="s">
        <v>225</v>
      </c>
      <c r="S78" s="15" t="s">
        <v>224</v>
      </c>
      <c r="T78" s="15" t="s">
        <v>225</v>
      </c>
      <c r="U78" s="15" t="s">
        <v>225</v>
      </c>
    </row>
    <row r="79" spans="1:21" ht="13.5">
      <c r="A79" s="25" t="s">
        <v>2</v>
      </c>
      <c r="B79" s="25" t="s">
        <v>145</v>
      </c>
      <c r="C79" s="26" t="s">
        <v>146</v>
      </c>
      <c r="D79" s="12">
        <f t="shared" si="8"/>
        <v>3740</v>
      </c>
      <c r="E79" s="12">
        <f t="shared" si="9"/>
        <v>1435</v>
      </c>
      <c r="F79" s="13">
        <f t="shared" si="12"/>
        <v>38.36898395721925</v>
      </c>
      <c r="G79" s="14">
        <v>808</v>
      </c>
      <c r="H79" s="14">
        <v>627</v>
      </c>
      <c r="I79" s="12">
        <f t="shared" si="10"/>
        <v>2305</v>
      </c>
      <c r="J79" s="13">
        <f t="shared" si="13"/>
        <v>61.63101604278075</v>
      </c>
      <c r="K79" s="14">
        <v>0</v>
      </c>
      <c r="L79" s="13">
        <f t="shared" si="14"/>
        <v>0</v>
      </c>
      <c r="M79" s="14">
        <v>0</v>
      </c>
      <c r="N79" s="13">
        <f t="shared" si="15"/>
        <v>0</v>
      </c>
      <c r="O79" s="14">
        <v>2305</v>
      </c>
      <c r="P79" s="14">
        <v>738</v>
      </c>
      <c r="Q79" s="13">
        <f t="shared" si="11"/>
        <v>61.63101604278075</v>
      </c>
      <c r="R79" s="15" t="s">
        <v>225</v>
      </c>
      <c r="S79" s="15" t="s">
        <v>224</v>
      </c>
      <c r="T79" s="15" t="s">
        <v>225</v>
      </c>
      <c r="U79" s="15" t="s">
        <v>225</v>
      </c>
    </row>
    <row r="80" spans="1:21" ht="13.5">
      <c r="A80" s="25" t="s">
        <v>2</v>
      </c>
      <c r="B80" s="25" t="s">
        <v>147</v>
      </c>
      <c r="C80" s="26" t="s">
        <v>148</v>
      </c>
      <c r="D80" s="12">
        <f t="shared" si="8"/>
        <v>5509</v>
      </c>
      <c r="E80" s="12">
        <f t="shared" si="9"/>
        <v>1401</v>
      </c>
      <c r="F80" s="13">
        <f t="shared" si="12"/>
        <v>25.43111272463242</v>
      </c>
      <c r="G80" s="14">
        <v>1401</v>
      </c>
      <c r="H80" s="14">
        <v>0</v>
      </c>
      <c r="I80" s="12">
        <f t="shared" si="10"/>
        <v>4108</v>
      </c>
      <c r="J80" s="13">
        <f t="shared" si="13"/>
        <v>74.56888727536757</v>
      </c>
      <c r="K80" s="14">
        <v>0</v>
      </c>
      <c r="L80" s="13">
        <f t="shared" si="14"/>
        <v>0</v>
      </c>
      <c r="M80" s="14">
        <v>0</v>
      </c>
      <c r="N80" s="13">
        <f t="shared" si="15"/>
        <v>0</v>
      </c>
      <c r="O80" s="14">
        <v>4108</v>
      </c>
      <c r="P80" s="14">
        <v>544</v>
      </c>
      <c r="Q80" s="13">
        <f t="shared" si="11"/>
        <v>74.56888727536757</v>
      </c>
      <c r="R80" s="15" t="s">
        <v>224</v>
      </c>
      <c r="S80" s="15" t="s">
        <v>225</v>
      </c>
      <c r="T80" s="15" t="s">
        <v>225</v>
      </c>
      <c r="U80" s="15" t="s">
        <v>225</v>
      </c>
    </row>
    <row r="81" spans="1:21" ht="13.5">
      <c r="A81" s="25" t="s">
        <v>2</v>
      </c>
      <c r="B81" s="25" t="s">
        <v>149</v>
      </c>
      <c r="C81" s="26" t="s">
        <v>150</v>
      </c>
      <c r="D81" s="12">
        <f t="shared" si="8"/>
        <v>4649</v>
      </c>
      <c r="E81" s="12">
        <f t="shared" si="9"/>
        <v>659</v>
      </c>
      <c r="F81" s="13">
        <f t="shared" si="12"/>
        <v>14.175091417509142</v>
      </c>
      <c r="G81" s="14">
        <v>659</v>
      </c>
      <c r="H81" s="14">
        <v>0</v>
      </c>
      <c r="I81" s="12">
        <f t="shared" si="10"/>
        <v>3990</v>
      </c>
      <c r="J81" s="13">
        <f t="shared" si="13"/>
        <v>85.82490858249085</v>
      </c>
      <c r="K81" s="14">
        <v>726</v>
      </c>
      <c r="L81" s="13">
        <f t="shared" si="14"/>
        <v>15.616261561626157</v>
      </c>
      <c r="M81" s="14">
        <v>0</v>
      </c>
      <c r="N81" s="13">
        <f t="shared" si="15"/>
        <v>0</v>
      </c>
      <c r="O81" s="14">
        <v>3264</v>
      </c>
      <c r="P81" s="14">
        <v>1104</v>
      </c>
      <c r="Q81" s="13">
        <f t="shared" si="11"/>
        <v>70.2086470208647</v>
      </c>
      <c r="R81" s="15" t="s">
        <v>224</v>
      </c>
      <c r="S81" s="15" t="s">
        <v>225</v>
      </c>
      <c r="T81" s="15" t="s">
        <v>225</v>
      </c>
      <c r="U81" s="15" t="s">
        <v>225</v>
      </c>
    </row>
    <row r="82" spans="1:21" ht="13.5">
      <c r="A82" s="25" t="s">
        <v>2</v>
      </c>
      <c r="B82" s="25" t="s">
        <v>151</v>
      </c>
      <c r="C82" s="26" t="s">
        <v>152</v>
      </c>
      <c r="D82" s="12">
        <f t="shared" si="8"/>
        <v>1512</v>
      </c>
      <c r="E82" s="12">
        <f t="shared" si="9"/>
        <v>459</v>
      </c>
      <c r="F82" s="13">
        <f t="shared" si="12"/>
        <v>30.357142857142854</v>
      </c>
      <c r="G82" s="14">
        <v>459</v>
      </c>
      <c r="H82" s="14">
        <v>0</v>
      </c>
      <c r="I82" s="12">
        <f t="shared" si="10"/>
        <v>1053</v>
      </c>
      <c r="J82" s="13">
        <f t="shared" si="13"/>
        <v>69.64285714285714</v>
      </c>
      <c r="K82" s="14">
        <v>0</v>
      </c>
      <c r="L82" s="13">
        <f t="shared" si="14"/>
        <v>0</v>
      </c>
      <c r="M82" s="14">
        <v>0</v>
      </c>
      <c r="N82" s="13">
        <f t="shared" si="15"/>
        <v>0</v>
      </c>
      <c r="O82" s="14">
        <v>1053</v>
      </c>
      <c r="P82" s="14">
        <v>472</v>
      </c>
      <c r="Q82" s="13">
        <f t="shared" si="11"/>
        <v>69.64285714285714</v>
      </c>
      <c r="R82" s="15" t="s">
        <v>224</v>
      </c>
      <c r="S82" s="15" t="s">
        <v>225</v>
      </c>
      <c r="T82" s="15" t="s">
        <v>225</v>
      </c>
      <c r="U82" s="15" t="s">
        <v>225</v>
      </c>
    </row>
    <row r="83" spans="1:21" ht="13.5">
      <c r="A83" s="25" t="s">
        <v>2</v>
      </c>
      <c r="B83" s="25" t="s">
        <v>153</v>
      </c>
      <c r="C83" s="26" t="s">
        <v>154</v>
      </c>
      <c r="D83" s="12">
        <f t="shared" si="8"/>
        <v>220</v>
      </c>
      <c r="E83" s="12">
        <f t="shared" si="9"/>
        <v>80</v>
      </c>
      <c r="F83" s="13">
        <f t="shared" si="12"/>
        <v>36.36363636363637</v>
      </c>
      <c r="G83" s="14">
        <v>79</v>
      </c>
      <c r="H83" s="14">
        <v>1</v>
      </c>
      <c r="I83" s="12">
        <f t="shared" si="10"/>
        <v>140</v>
      </c>
      <c r="J83" s="13">
        <f t="shared" si="13"/>
        <v>63.63636363636363</v>
      </c>
      <c r="K83" s="14">
        <v>0</v>
      </c>
      <c r="L83" s="13">
        <f t="shared" si="14"/>
        <v>0</v>
      </c>
      <c r="M83" s="14">
        <v>0</v>
      </c>
      <c r="N83" s="13">
        <f t="shared" si="15"/>
        <v>0</v>
      </c>
      <c r="O83" s="14">
        <v>140</v>
      </c>
      <c r="P83" s="14">
        <v>4</v>
      </c>
      <c r="Q83" s="13">
        <f t="shared" si="11"/>
        <v>63.63636363636363</v>
      </c>
      <c r="R83" s="15" t="s">
        <v>224</v>
      </c>
      <c r="S83" s="15" t="s">
        <v>225</v>
      </c>
      <c r="T83" s="15" t="s">
        <v>225</v>
      </c>
      <c r="U83" s="15" t="s">
        <v>225</v>
      </c>
    </row>
    <row r="84" spans="1:21" ht="13.5">
      <c r="A84" s="25" t="s">
        <v>2</v>
      </c>
      <c r="B84" s="25" t="s">
        <v>155</v>
      </c>
      <c r="C84" s="26" t="s">
        <v>156</v>
      </c>
      <c r="D84" s="12">
        <f t="shared" si="8"/>
        <v>1764</v>
      </c>
      <c r="E84" s="12">
        <f t="shared" si="9"/>
        <v>841</v>
      </c>
      <c r="F84" s="13">
        <f t="shared" si="12"/>
        <v>47.67573696145125</v>
      </c>
      <c r="G84" s="14">
        <v>651</v>
      </c>
      <c r="H84" s="14">
        <v>190</v>
      </c>
      <c r="I84" s="12">
        <f t="shared" si="10"/>
        <v>923</v>
      </c>
      <c r="J84" s="13">
        <f t="shared" si="13"/>
        <v>52.32426303854876</v>
      </c>
      <c r="K84" s="14">
        <v>0</v>
      </c>
      <c r="L84" s="13">
        <f t="shared" si="14"/>
        <v>0</v>
      </c>
      <c r="M84" s="14">
        <v>0</v>
      </c>
      <c r="N84" s="13">
        <f t="shared" si="15"/>
        <v>0</v>
      </c>
      <c r="O84" s="14">
        <v>923</v>
      </c>
      <c r="P84" s="14">
        <v>594</v>
      </c>
      <c r="Q84" s="13">
        <f t="shared" si="11"/>
        <v>52.32426303854876</v>
      </c>
      <c r="R84" s="15" t="s">
        <v>224</v>
      </c>
      <c r="S84" s="15" t="s">
        <v>225</v>
      </c>
      <c r="T84" s="15" t="s">
        <v>225</v>
      </c>
      <c r="U84" s="15" t="s">
        <v>225</v>
      </c>
    </row>
    <row r="85" spans="1:21" ht="13.5">
      <c r="A85" s="25" t="s">
        <v>2</v>
      </c>
      <c r="B85" s="25" t="s">
        <v>157</v>
      </c>
      <c r="C85" s="26" t="s">
        <v>158</v>
      </c>
      <c r="D85" s="12">
        <f t="shared" si="8"/>
        <v>3310</v>
      </c>
      <c r="E85" s="12">
        <f t="shared" si="9"/>
        <v>1481</v>
      </c>
      <c r="F85" s="13">
        <f t="shared" si="12"/>
        <v>44.74320241691843</v>
      </c>
      <c r="G85" s="14">
        <v>1351</v>
      </c>
      <c r="H85" s="14">
        <v>130</v>
      </c>
      <c r="I85" s="12">
        <f t="shared" si="10"/>
        <v>1829</v>
      </c>
      <c r="J85" s="13">
        <f t="shared" si="13"/>
        <v>55.25679758308157</v>
      </c>
      <c r="K85" s="14">
        <v>0</v>
      </c>
      <c r="L85" s="13">
        <f t="shared" si="14"/>
        <v>0</v>
      </c>
      <c r="M85" s="14">
        <v>0</v>
      </c>
      <c r="N85" s="13">
        <f t="shared" si="15"/>
        <v>0</v>
      </c>
      <c r="O85" s="14">
        <v>1829</v>
      </c>
      <c r="P85" s="14">
        <v>324</v>
      </c>
      <c r="Q85" s="13">
        <f t="shared" si="11"/>
        <v>55.25679758308157</v>
      </c>
      <c r="R85" s="15" t="s">
        <v>224</v>
      </c>
      <c r="S85" s="15" t="s">
        <v>225</v>
      </c>
      <c r="T85" s="15" t="s">
        <v>225</v>
      </c>
      <c r="U85" s="15" t="s">
        <v>225</v>
      </c>
    </row>
    <row r="86" spans="1:21" ht="13.5">
      <c r="A86" s="25" t="s">
        <v>2</v>
      </c>
      <c r="B86" s="25" t="s">
        <v>159</v>
      </c>
      <c r="C86" s="26" t="s">
        <v>160</v>
      </c>
      <c r="D86" s="12">
        <f t="shared" si="8"/>
        <v>14486</v>
      </c>
      <c r="E86" s="12">
        <f t="shared" si="9"/>
        <v>3987</v>
      </c>
      <c r="F86" s="13">
        <f t="shared" si="12"/>
        <v>27.523125776611902</v>
      </c>
      <c r="G86" s="14">
        <v>3957</v>
      </c>
      <c r="H86" s="14">
        <v>30</v>
      </c>
      <c r="I86" s="12">
        <f t="shared" si="10"/>
        <v>10499</v>
      </c>
      <c r="J86" s="13">
        <f t="shared" si="13"/>
        <v>72.4768742233881</v>
      </c>
      <c r="K86" s="14">
        <v>0</v>
      </c>
      <c r="L86" s="13">
        <f t="shared" si="14"/>
        <v>0</v>
      </c>
      <c r="M86" s="14">
        <v>0</v>
      </c>
      <c r="N86" s="13">
        <f t="shared" si="15"/>
        <v>0</v>
      </c>
      <c r="O86" s="14">
        <v>10499</v>
      </c>
      <c r="P86" s="14">
        <v>1745</v>
      </c>
      <c r="Q86" s="13">
        <f t="shared" si="11"/>
        <v>72.4768742233881</v>
      </c>
      <c r="R86" s="15" t="s">
        <v>224</v>
      </c>
      <c r="S86" s="15" t="s">
        <v>225</v>
      </c>
      <c r="T86" s="15" t="s">
        <v>225</v>
      </c>
      <c r="U86" s="15" t="s">
        <v>225</v>
      </c>
    </row>
    <row r="87" spans="1:21" ht="13.5">
      <c r="A87" s="25" t="s">
        <v>2</v>
      </c>
      <c r="B87" s="25" t="s">
        <v>161</v>
      </c>
      <c r="C87" s="26" t="s">
        <v>162</v>
      </c>
      <c r="D87" s="12">
        <f t="shared" si="8"/>
        <v>3399</v>
      </c>
      <c r="E87" s="12">
        <f t="shared" si="9"/>
        <v>665</v>
      </c>
      <c r="F87" s="13">
        <f t="shared" si="12"/>
        <v>19.564577817005002</v>
      </c>
      <c r="G87" s="14">
        <v>340</v>
      </c>
      <c r="H87" s="14">
        <v>325</v>
      </c>
      <c r="I87" s="12">
        <f t="shared" si="10"/>
        <v>2734</v>
      </c>
      <c r="J87" s="13">
        <f t="shared" si="13"/>
        <v>80.435422182995</v>
      </c>
      <c r="K87" s="14">
        <v>0</v>
      </c>
      <c r="L87" s="13">
        <f t="shared" si="14"/>
        <v>0</v>
      </c>
      <c r="M87" s="14">
        <v>0</v>
      </c>
      <c r="N87" s="13">
        <f t="shared" si="15"/>
        <v>0</v>
      </c>
      <c r="O87" s="14">
        <v>2734</v>
      </c>
      <c r="P87" s="14">
        <v>1406</v>
      </c>
      <c r="Q87" s="13">
        <f t="shared" si="11"/>
        <v>80.435422182995</v>
      </c>
      <c r="R87" s="15" t="s">
        <v>224</v>
      </c>
      <c r="S87" s="15" t="s">
        <v>225</v>
      </c>
      <c r="T87" s="15" t="s">
        <v>225</v>
      </c>
      <c r="U87" s="15" t="s">
        <v>225</v>
      </c>
    </row>
    <row r="88" spans="1:21" ht="13.5">
      <c r="A88" s="25" t="s">
        <v>2</v>
      </c>
      <c r="B88" s="25" t="s">
        <v>163</v>
      </c>
      <c r="C88" s="26" t="s">
        <v>164</v>
      </c>
      <c r="D88" s="12">
        <f t="shared" si="8"/>
        <v>8127</v>
      </c>
      <c r="E88" s="12">
        <f t="shared" si="9"/>
        <v>483</v>
      </c>
      <c r="F88" s="13">
        <f t="shared" si="12"/>
        <v>5.943152454780361</v>
      </c>
      <c r="G88" s="14">
        <v>483</v>
      </c>
      <c r="H88" s="14">
        <v>0</v>
      </c>
      <c r="I88" s="12">
        <f t="shared" si="10"/>
        <v>7644</v>
      </c>
      <c r="J88" s="13">
        <f t="shared" si="13"/>
        <v>94.05684754521964</v>
      </c>
      <c r="K88" s="14">
        <v>5013</v>
      </c>
      <c r="L88" s="13">
        <f t="shared" si="14"/>
        <v>61.683277962347724</v>
      </c>
      <c r="M88" s="14">
        <v>0</v>
      </c>
      <c r="N88" s="13">
        <f t="shared" si="15"/>
        <v>0</v>
      </c>
      <c r="O88" s="14">
        <v>2631</v>
      </c>
      <c r="P88" s="14">
        <v>682</v>
      </c>
      <c r="Q88" s="13">
        <f t="shared" si="11"/>
        <v>32.37356958287191</v>
      </c>
      <c r="R88" s="15" t="s">
        <v>224</v>
      </c>
      <c r="S88" s="15" t="s">
        <v>225</v>
      </c>
      <c r="T88" s="15" t="s">
        <v>225</v>
      </c>
      <c r="U88" s="15" t="s">
        <v>225</v>
      </c>
    </row>
    <row r="89" spans="1:21" ht="13.5">
      <c r="A89" s="25" t="s">
        <v>2</v>
      </c>
      <c r="B89" s="25" t="s">
        <v>165</v>
      </c>
      <c r="C89" s="26" t="s">
        <v>0</v>
      </c>
      <c r="D89" s="12">
        <f t="shared" si="8"/>
        <v>16213</v>
      </c>
      <c r="E89" s="12">
        <f t="shared" si="9"/>
        <v>1826</v>
      </c>
      <c r="F89" s="13">
        <f t="shared" si="12"/>
        <v>11.262567075803368</v>
      </c>
      <c r="G89" s="14">
        <v>1826</v>
      </c>
      <c r="H89" s="14">
        <v>0</v>
      </c>
      <c r="I89" s="12">
        <f t="shared" si="10"/>
        <v>14387</v>
      </c>
      <c r="J89" s="13">
        <f t="shared" si="13"/>
        <v>88.73743292419664</v>
      </c>
      <c r="K89" s="14">
        <v>4838</v>
      </c>
      <c r="L89" s="13">
        <f t="shared" si="14"/>
        <v>29.840251649910567</v>
      </c>
      <c r="M89" s="14">
        <v>0</v>
      </c>
      <c r="N89" s="13">
        <f t="shared" si="15"/>
        <v>0</v>
      </c>
      <c r="O89" s="14">
        <v>9549</v>
      </c>
      <c r="P89" s="14">
        <v>1763</v>
      </c>
      <c r="Q89" s="13">
        <f t="shared" si="11"/>
        <v>58.89718127428607</v>
      </c>
      <c r="R89" s="15" t="s">
        <v>224</v>
      </c>
      <c r="S89" s="15" t="s">
        <v>225</v>
      </c>
      <c r="T89" s="15" t="s">
        <v>225</v>
      </c>
      <c r="U89" s="15" t="s">
        <v>225</v>
      </c>
    </row>
    <row r="90" spans="1:21" ht="13.5">
      <c r="A90" s="25" t="s">
        <v>2</v>
      </c>
      <c r="B90" s="25" t="s">
        <v>166</v>
      </c>
      <c r="C90" s="26" t="s">
        <v>167</v>
      </c>
      <c r="D90" s="12">
        <f t="shared" si="8"/>
        <v>21159</v>
      </c>
      <c r="E90" s="12">
        <f t="shared" si="9"/>
        <v>2264</v>
      </c>
      <c r="F90" s="13">
        <f t="shared" si="12"/>
        <v>10.699938560423462</v>
      </c>
      <c r="G90" s="14">
        <v>2205</v>
      </c>
      <c r="H90" s="14">
        <v>59</v>
      </c>
      <c r="I90" s="12">
        <f t="shared" si="10"/>
        <v>18895</v>
      </c>
      <c r="J90" s="13">
        <f t="shared" si="13"/>
        <v>89.30006143957654</v>
      </c>
      <c r="K90" s="14">
        <v>10012</v>
      </c>
      <c r="L90" s="13">
        <f t="shared" si="14"/>
        <v>47.317926177985726</v>
      </c>
      <c r="M90" s="14">
        <v>0</v>
      </c>
      <c r="N90" s="13">
        <f t="shared" si="15"/>
        <v>0</v>
      </c>
      <c r="O90" s="14">
        <v>8883</v>
      </c>
      <c r="P90" s="14">
        <v>4114</v>
      </c>
      <c r="Q90" s="13">
        <f t="shared" si="11"/>
        <v>41.98213526159081</v>
      </c>
      <c r="R90" s="15" t="s">
        <v>225</v>
      </c>
      <c r="S90" s="15" t="s">
        <v>224</v>
      </c>
      <c r="T90" s="15" t="s">
        <v>225</v>
      </c>
      <c r="U90" s="15" t="s">
        <v>225</v>
      </c>
    </row>
    <row r="91" spans="1:21" ht="13.5">
      <c r="A91" s="25" t="s">
        <v>2</v>
      </c>
      <c r="B91" s="25" t="s">
        <v>168</v>
      </c>
      <c r="C91" s="26" t="s">
        <v>169</v>
      </c>
      <c r="D91" s="12">
        <f t="shared" si="8"/>
        <v>13710</v>
      </c>
      <c r="E91" s="12">
        <f t="shared" si="9"/>
        <v>1301</v>
      </c>
      <c r="F91" s="13">
        <f t="shared" si="12"/>
        <v>9.48942377826404</v>
      </c>
      <c r="G91" s="14">
        <v>1301</v>
      </c>
      <c r="H91" s="14">
        <v>0</v>
      </c>
      <c r="I91" s="12">
        <f t="shared" si="10"/>
        <v>12409</v>
      </c>
      <c r="J91" s="13">
        <f t="shared" si="13"/>
        <v>90.51057622173596</v>
      </c>
      <c r="K91" s="14">
        <v>7266</v>
      </c>
      <c r="L91" s="13">
        <f t="shared" si="14"/>
        <v>52.997811816192566</v>
      </c>
      <c r="M91" s="14">
        <v>0</v>
      </c>
      <c r="N91" s="13">
        <f t="shared" si="15"/>
        <v>0</v>
      </c>
      <c r="O91" s="14">
        <v>5143</v>
      </c>
      <c r="P91" s="14">
        <v>658</v>
      </c>
      <c r="Q91" s="13">
        <f t="shared" si="11"/>
        <v>37.5127644055434</v>
      </c>
      <c r="R91" s="15" t="s">
        <v>224</v>
      </c>
      <c r="S91" s="15" t="s">
        <v>225</v>
      </c>
      <c r="T91" s="15" t="s">
        <v>225</v>
      </c>
      <c r="U91" s="15" t="s">
        <v>225</v>
      </c>
    </row>
    <row r="92" spans="1:21" ht="13.5">
      <c r="A92" s="25" t="s">
        <v>2</v>
      </c>
      <c r="B92" s="25" t="s">
        <v>170</v>
      </c>
      <c r="C92" s="26" t="s">
        <v>171</v>
      </c>
      <c r="D92" s="12">
        <f>E92+I92</f>
        <v>36703</v>
      </c>
      <c r="E92" s="12">
        <f>G92+H92</f>
        <v>2713</v>
      </c>
      <c r="F92" s="13">
        <f t="shared" si="12"/>
        <v>7.391766340626107</v>
      </c>
      <c r="G92" s="14">
        <v>2338</v>
      </c>
      <c r="H92" s="14">
        <v>375</v>
      </c>
      <c r="I92" s="12">
        <f>K92+M92+O92</f>
        <v>33990</v>
      </c>
      <c r="J92" s="13">
        <f t="shared" si="13"/>
        <v>92.6082336593739</v>
      </c>
      <c r="K92" s="14">
        <v>7836</v>
      </c>
      <c r="L92" s="13">
        <f t="shared" si="14"/>
        <v>21.34975342615045</v>
      </c>
      <c r="M92" s="14">
        <v>0</v>
      </c>
      <c r="N92" s="13">
        <f t="shared" si="15"/>
        <v>0</v>
      </c>
      <c r="O92" s="14">
        <v>26154</v>
      </c>
      <c r="P92" s="14">
        <v>19593</v>
      </c>
      <c r="Q92" s="13">
        <f>O92/D92*100</f>
        <v>71.25848023322344</v>
      </c>
      <c r="R92" s="15" t="s">
        <v>224</v>
      </c>
      <c r="S92" s="15" t="s">
        <v>225</v>
      </c>
      <c r="T92" s="15" t="s">
        <v>225</v>
      </c>
      <c r="U92" s="15" t="s">
        <v>225</v>
      </c>
    </row>
    <row r="93" spans="1:21" ht="13.5">
      <c r="A93" s="25" t="s">
        <v>2</v>
      </c>
      <c r="B93" s="25" t="s">
        <v>172</v>
      </c>
      <c r="C93" s="26" t="s">
        <v>173</v>
      </c>
      <c r="D93" s="12">
        <f>E93+I93</f>
        <v>6419</v>
      </c>
      <c r="E93" s="12">
        <f>G93+H93</f>
        <v>922</v>
      </c>
      <c r="F93" s="13">
        <f t="shared" si="12"/>
        <v>14.3636080386353</v>
      </c>
      <c r="G93" s="14">
        <v>922</v>
      </c>
      <c r="H93" s="14">
        <v>0</v>
      </c>
      <c r="I93" s="12">
        <f>K93+M93+O93</f>
        <v>5497</v>
      </c>
      <c r="J93" s="13">
        <f t="shared" si="13"/>
        <v>85.6363919613647</v>
      </c>
      <c r="K93" s="14">
        <v>0</v>
      </c>
      <c r="L93" s="13">
        <f t="shared" si="14"/>
        <v>0</v>
      </c>
      <c r="M93" s="14">
        <v>0</v>
      </c>
      <c r="N93" s="13">
        <f t="shared" si="15"/>
        <v>0</v>
      </c>
      <c r="O93" s="14">
        <v>5497</v>
      </c>
      <c r="P93" s="14">
        <v>137</v>
      </c>
      <c r="Q93" s="13">
        <f>O93/D93*100</f>
        <v>85.6363919613647</v>
      </c>
      <c r="R93" s="15" t="s">
        <v>224</v>
      </c>
      <c r="S93" s="15" t="s">
        <v>225</v>
      </c>
      <c r="T93" s="15" t="s">
        <v>225</v>
      </c>
      <c r="U93" s="15" t="s">
        <v>225</v>
      </c>
    </row>
    <row r="94" spans="1:21" ht="13.5">
      <c r="A94" s="25" t="s">
        <v>2</v>
      </c>
      <c r="B94" s="25" t="s">
        <v>174</v>
      </c>
      <c r="C94" s="26" t="s">
        <v>175</v>
      </c>
      <c r="D94" s="12">
        <f>E94+I94</f>
        <v>23191</v>
      </c>
      <c r="E94" s="12">
        <f>G94+H94</f>
        <v>4195</v>
      </c>
      <c r="F94" s="13">
        <f t="shared" si="12"/>
        <v>18.088913802768317</v>
      </c>
      <c r="G94" s="14">
        <v>4195</v>
      </c>
      <c r="H94" s="14">
        <v>0</v>
      </c>
      <c r="I94" s="12">
        <f>K94+M94+O94</f>
        <v>18996</v>
      </c>
      <c r="J94" s="13">
        <f t="shared" si="13"/>
        <v>81.91108619723168</v>
      </c>
      <c r="K94" s="14">
        <v>0</v>
      </c>
      <c r="L94" s="13">
        <f t="shared" si="14"/>
        <v>0</v>
      </c>
      <c r="M94" s="14">
        <v>125</v>
      </c>
      <c r="N94" s="13">
        <f t="shared" si="15"/>
        <v>0.5390021991289725</v>
      </c>
      <c r="O94" s="14">
        <v>18871</v>
      </c>
      <c r="P94" s="14">
        <v>3929</v>
      </c>
      <c r="Q94" s="13">
        <f>O94/D94*100</f>
        <v>81.37208399810272</v>
      </c>
      <c r="R94" s="15" t="s">
        <v>224</v>
      </c>
      <c r="S94" s="15" t="s">
        <v>225</v>
      </c>
      <c r="T94" s="15" t="s">
        <v>225</v>
      </c>
      <c r="U94" s="15" t="s">
        <v>225</v>
      </c>
    </row>
    <row r="95" spans="1:21" ht="13.5">
      <c r="A95" s="41" t="s">
        <v>176</v>
      </c>
      <c r="B95" s="42"/>
      <c r="C95" s="43"/>
      <c r="D95" s="12">
        <f>E95+I95</f>
        <v>6955352</v>
      </c>
      <c r="E95" s="12">
        <f>G95+H95</f>
        <v>557269</v>
      </c>
      <c r="F95" s="13">
        <f>E95/D95*100</f>
        <v>8.012089107783474</v>
      </c>
      <c r="G95" s="14">
        <f>SUM(G7:G94)</f>
        <v>550630</v>
      </c>
      <c r="H95" s="14">
        <f>SUM(H7:H94)</f>
        <v>6639</v>
      </c>
      <c r="I95" s="12">
        <f>K95+M95+O95</f>
        <v>6398083</v>
      </c>
      <c r="J95" s="13">
        <f>I95/D95*100</f>
        <v>91.98791089221653</v>
      </c>
      <c r="K95" s="14">
        <f>SUM(K7:K94)</f>
        <v>3535676</v>
      </c>
      <c r="L95" s="13">
        <f>K95/D95*100</f>
        <v>50.83389021864026</v>
      </c>
      <c r="M95" s="14">
        <f>SUM(M7:M94)</f>
        <v>7524</v>
      </c>
      <c r="N95" s="13">
        <f>M95/D95*100</f>
        <v>0.10817568974223016</v>
      </c>
      <c r="O95" s="14">
        <f>SUM(O7:O94)</f>
        <v>2854883</v>
      </c>
      <c r="P95" s="14">
        <f>SUM(P7:P94)</f>
        <v>712726</v>
      </c>
      <c r="Q95" s="13">
        <f>O95/D95*100</f>
        <v>41.04584498383404</v>
      </c>
      <c r="R95" s="16">
        <f>COUNTIF(R7:R94,"○")</f>
        <v>57</v>
      </c>
      <c r="S95" s="16">
        <f>COUNTIF(S7:S94,"○")</f>
        <v>27</v>
      </c>
      <c r="T95" s="16">
        <f>COUNTIF(T7:T94,"○")</f>
        <v>4</v>
      </c>
      <c r="U95" s="16">
        <f>COUNTIF(U7:U94,"○")</f>
        <v>0</v>
      </c>
    </row>
  </sheetData>
  <mergeCells count="19">
    <mergeCell ref="A95:C9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198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177</v>
      </c>
      <c r="B2" s="49" t="s">
        <v>178</v>
      </c>
      <c r="C2" s="52" t="s">
        <v>179</v>
      </c>
      <c r="D2" s="19" t="s">
        <v>180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181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182</v>
      </c>
      <c r="E3" s="64" t="s">
        <v>183</v>
      </c>
      <c r="F3" s="72"/>
      <c r="G3" s="73"/>
      <c r="H3" s="61" t="s">
        <v>184</v>
      </c>
      <c r="I3" s="62"/>
      <c r="J3" s="63"/>
      <c r="K3" s="64" t="s">
        <v>185</v>
      </c>
      <c r="L3" s="62"/>
      <c r="M3" s="63"/>
      <c r="N3" s="34" t="s">
        <v>182</v>
      </c>
      <c r="O3" s="22" t="s">
        <v>186</v>
      </c>
      <c r="P3" s="32"/>
      <c r="Q3" s="32"/>
      <c r="R3" s="32"/>
      <c r="S3" s="32"/>
      <c r="T3" s="33"/>
      <c r="U3" s="22" t="s">
        <v>187</v>
      </c>
      <c r="V3" s="32"/>
      <c r="W3" s="32"/>
      <c r="X3" s="32"/>
      <c r="Y3" s="32"/>
      <c r="Z3" s="33"/>
      <c r="AA3" s="22" t="s">
        <v>188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182</v>
      </c>
      <c r="F4" s="23" t="s">
        <v>189</v>
      </c>
      <c r="G4" s="23" t="s">
        <v>190</v>
      </c>
      <c r="H4" s="34" t="s">
        <v>182</v>
      </c>
      <c r="I4" s="23" t="s">
        <v>189</v>
      </c>
      <c r="J4" s="23" t="s">
        <v>190</v>
      </c>
      <c r="K4" s="34" t="s">
        <v>182</v>
      </c>
      <c r="L4" s="23" t="s">
        <v>189</v>
      </c>
      <c r="M4" s="23" t="s">
        <v>190</v>
      </c>
      <c r="N4" s="35"/>
      <c r="O4" s="34" t="s">
        <v>182</v>
      </c>
      <c r="P4" s="23" t="s">
        <v>191</v>
      </c>
      <c r="Q4" s="23" t="s">
        <v>192</v>
      </c>
      <c r="R4" s="23" t="s">
        <v>193</v>
      </c>
      <c r="S4" s="23" t="s">
        <v>194</v>
      </c>
      <c r="T4" s="23" t="s">
        <v>195</v>
      </c>
      <c r="U4" s="34" t="s">
        <v>182</v>
      </c>
      <c r="V4" s="23" t="s">
        <v>191</v>
      </c>
      <c r="W4" s="23" t="s">
        <v>192</v>
      </c>
      <c r="X4" s="23" t="s">
        <v>193</v>
      </c>
      <c r="Y4" s="23" t="s">
        <v>194</v>
      </c>
      <c r="Z4" s="23" t="s">
        <v>195</v>
      </c>
      <c r="AA4" s="34" t="s">
        <v>182</v>
      </c>
      <c r="AB4" s="23" t="s">
        <v>189</v>
      </c>
      <c r="AC4" s="23" t="s">
        <v>190</v>
      </c>
    </row>
    <row r="5" spans="1:29" s="29" customFormat="1" ht="13.5">
      <c r="A5" s="48"/>
      <c r="B5" s="69"/>
      <c r="C5" s="71"/>
      <c r="D5" s="24" t="s">
        <v>196</v>
      </c>
      <c r="E5" s="24" t="s">
        <v>196</v>
      </c>
      <c r="F5" s="24" t="s">
        <v>196</v>
      </c>
      <c r="G5" s="24" t="s">
        <v>196</v>
      </c>
      <c r="H5" s="24" t="s">
        <v>196</v>
      </c>
      <c r="I5" s="24" t="s">
        <v>196</v>
      </c>
      <c r="J5" s="24" t="s">
        <v>196</v>
      </c>
      <c r="K5" s="24" t="s">
        <v>196</v>
      </c>
      <c r="L5" s="24" t="s">
        <v>196</v>
      </c>
      <c r="M5" s="24" t="s">
        <v>196</v>
      </c>
      <c r="N5" s="24" t="s">
        <v>196</v>
      </c>
      <c r="O5" s="24" t="s">
        <v>196</v>
      </c>
      <c r="P5" s="24" t="s">
        <v>196</v>
      </c>
      <c r="Q5" s="24" t="s">
        <v>196</v>
      </c>
      <c r="R5" s="24" t="s">
        <v>196</v>
      </c>
      <c r="S5" s="24" t="s">
        <v>196</v>
      </c>
      <c r="T5" s="24" t="s">
        <v>196</v>
      </c>
      <c r="U5" s="24" t="s">
        <v>196</v>
      </c>
      <c r="V5" s="24" t="s">
        <v>196</v>
      </c>
      <c r="W5" s="24" t="s">
        <v>196</v>
      </c>
      <c r="X5" s="24" t="s">
        <v>196</v>
      </c>
      <c r="Y5" s="24" t="s">
        <v>196</v>
      </c>
      <c r="Z5" s="24" t="s">
        <v>196</v>
      </c>
      <c r="AA5" s="24" t="s">
        <v>196</v>
      </c>
      <c r="AB5" s="24" t="s">
        <v>196</v>
      </c>
      <c r="AC5" s="24" t="s">
        <v>196</v>
      </c>
    </row>
    <row r="6" spans="1:29" ht="13.5">
      <c r="A6" s="25" t="s">
        <v>2</v>
      </c>
      <c r="B6" s="25" t="s">
        <v>3</v>
      </c>
      <c r="C6" s="26" t="s">
        <v>4</v>
      </c>
      <c r="D6" s="14">
        <f aca="true" t="shared" si="0" ref="D6:D26">E6+H6+K6</f>
        <v>61370</v>
      </c>
      <c r="E6" s="14">
        <f aca="true" t="shared" si="1" ref="E6:E26">F6+G6</f>
        <v>22570</v>
      </c>
      <c r="F6" s="14">
        <v>22570</v>
      </c>
      <c r="G6" s="14">
        <v>0</v>
      </c>
      <c r="H6" s="14">
        <f aca="true" t="shared" si="2" ref="H6:H26">I6+J6</f>
        <v>0</v>
      </c>
      <c r="I6" s="14">
        <v>0</v>
      </c>
      <c r="J6" s="14">
        <v>0</v>
      </c>
      <c r="K6" s="14">
        <f aca="true" t="shared" si="3" ref="K6:K26">L6+M6</f>
        <v>38800</v>
      </c>
      <c r="L6" s="14">
        <v>0</v>
      </c>
      <c r="M6" s="14">
        <v>38800</v>
      </c>
      <c r="N6" s="14">
        <f aca="true" t="shared" si="4" ref="N6:N26">O6+U6+AA6</f>
        <v>61370</v>
      </c>
      <c r="O6" s="14">
        <f aca="true" t="shared" si="5" ref="O6:O26">SUM(P6:T6)</f>
        <v>22570</v>
      </c>
      <c r="P6" s="14">
        <v>0</v>
      </c>
      <c r="Q6" s="14">
        <v>22570</v>
      </c>
      <c r="R6" s="14">
        <v>0</v>
      </c>
      <c r="S6" s="14">
        <v>0</v>
      </c>
      <c r="T6" s="14">
        <v>0</v>
      </c>
      <c r="U6" s="14">
        <f aca="true" t="shared" si="6" ref="U6:U26">SUM(V6:Z6)</f>
        <v>38800</v>
      </c>
      <c r="V6" s="14">
        <v>0</v>
      </c>
      <c r="W6" s="14">
        <v>38800</v>
      </c>
      <c r="X6" s="14">
        <v>0</v>
      </c>
      <c r="Y6" s="14">
        <v>0</v>
      </c>
      <c r="Z6" s="14">
        <v>0</v>
      </c>
      <c r="AA6" s="14">
        <f aca="true" t="shared" si="7" ref="AA6:AA26">AB6+AC6</f>
        <v>0</v>
      </c>
      <c r="AB6" s="14">
        <v>0</v>
      </c>
      <c r="AC6" s="14">
        <v>0</v>
      </c>
    </row>
    <row r="7" spans="1:29" ht="13.5">
      <c r="A7" s="25" t="s">
        <v>2</v>
      </c>
      <c r="B7" s="25" t="s">
        <v>5</v>
      </c>
      <c r="C7" s="26" t="s">
        <v>6</v>
      </c>
      <c r="D7" s="14">
        <f t="shared" si="0"/>
        <v>52573</v>
      </c>
      <c r="E7" s="14">
        <f t="shared" si="1"/>
        <v>217</v>
      </c>
      <c r="F7" s="14">
        <v>217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52356</v>
      </c>
      <c r="L7" s="14">
        <v>7572</v>
      </c>
      <c r="M7" s="14">
        <v>44784</v>
      </c>
      <c r="N7" s="14">
        <f t="shared" si="4"/>
        <v>52573</v>
      </c>
      <c r="O7" s="14">
        <f t="shared" si="5"/>
        <v>7789</v>
      </c>
      <c r="P7" s="14">
        <v>7789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44784</v>
      </c>
      <c r="V7" s="14">
        <v>44784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2</v>
      </c>
      <c r="B8" s="25" t="s">
        <v>7</v>
      </c>
      <c r="C8" s="26" t="s">
        <v>8</v>
      </c>
      <c r="D8" s="14">
        <f t="shared" si="0"/>
        <v>113914</v>
      </c>
      <c r="E8" s="14">
        <f t="shared" si="1"/>
        <v>1439</v>
      </c>
      <c r="F8" s="14">
        <v>1439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112475</v>
      </c>
      <c r="L8" s="14">
        <v>9093</v>
      </c>
      <c r="M8" s="14">
        <v>103382</v>
      </c>
      <c r="N8" s="14">
        <f t="shared" si="4"/>
        <v>113914</v>
      </c>
      <c r="O8" s="14">
        <f t="shared" si="5"/>
        <v>10532</v>
      </c>
      <c r="P8" s="14">
        <v>10532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103382</v>
      </c>
      <c r="V8" s="14">
        <v>103382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2</v>
      </c>
      <c r="B9" s="25" t="s">
        <v>9</v>
      </c>
      <c r="C9" s="26" t="s">
        <v>10</v>
      </c>
      <c r="D9" s="14">
        <f t="shared" si="0"/>
        <v>60779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60779</v>
      </c>
      <c r="L9" s="14">
        <v>21460</v>
      </c>
      <c r="M9" s="14">
        <v>39319</v>
      </c>
      <c r="N9" s="14">
        <f t="shared" si="4"/>
        <v>60890</v>
      </c>
      <c r="O9" s="14">
        <f t="shared" si="5"/>
        <v>21460</v>
      </c>
      <c r="P9" s="14">
        <v>20950</v>
      </c>
      <c r="Q9" s="14">
        <v>510</v>
      </c>
      <c r="R9" s="14">
        <v>0</v>
      </c>
      <c r="S9" s="14">
        <v>0</v>
      </c>
      <c r="T9" s="14">
        <v>0</v>
      </c>
      <c r="U9" s="14">
        <f t="shared" si="6"/>
        <v>39319</v>
      </c>
      <c r="V9" s="14">
        <v>39319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111</v>
      </c>
      <c r="AB9" s="14">
        <v>111</v>
      </c>
      <c r="AC9" s="14">
        <v>0</v>
      </c>
    </row>
    <row r="10" spans="1:29" ht="13.5">
      <c r="A10" s="25" t="s">
        <v>2</v>
      </c>
      <c r="B10" s="25" t="s">
        <v>11</v>
      </c>
      <c r="C10" s="26" t="s">
        <v>12</v>
      </c>
      <c r="D10" s="14">
        <f t="shared" si="0"/>
        <v>40014</v>
      </c>
      <c r="E10" s="14">
        <f t="shared" si="1"/>
        <v>0</v>
      </c>
      <c r="F10" s="14">
        <v>0</v>
      </c>
      <c r="G10" s="14">
        <v>0</v>
      </c>
      <c r="H10" s="14">
        <f t="shared" si="2"/>
        <v>10422</v>
      </c>
      <c r="I10" s="14">
        <v>10422</v>
      </c>
      <c r="J10" s="14">
        <v>0</v>
      </c>
      <c r="K10" s="14">
        <f t="shared" si="3"/>
        <v>29592</v>
      </c>
      <c r="L10" s="14">
        <v>0</v>
      </c>
      <c r="M10" s="14">
        <v>29592</v>
      </c>
      <c r="N10" s="14">
        <f t="shared" si="4"/>
        <v>40112</v>
      </c>
      <c r="O10" s="14">
        <f t="shared" si="5"/>
        <v>10422</v>
      </c>
      <c r="P10" s="14">
        <v>10422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29592</v>
      </c>
      <c r="V10" s="14">
        <v>29592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98</v>
      </c>
      <c r="AB10" s="14">
        <v>98</v>
      </c>
      <c r="AC10" s="14">
        <v>0</v>
      </c>
    </row>
    <row r="11" spans="1:29" ht="13.5">
      <c r="A11" s="25" t="s">
        <v>2</v>
      </c>
      <c r="B11" s="25" t="s">
        <v>13</v>
      </c>
      <c r="C11" s="26" t="s">
        <v>14</v>
      </c>
      <c r="D11" s="14">
        <f t="shared" si="0"/>
        <v>35796</v>
      </c>
      <c r="E11" s="14">
        <f t="shared" si="1"/>
        <v>0</v>
      </c>
      <c r="F11" s="14">
        <v>0</v>
      </c>
      <c r="G11" s="14">
        <v>0</v>
      </c>
      <c r="H11" s="14">
        <f t="shared" si="2"/>
        <v>6783</v>
      </c>
      <c r="I11" s="14">
        <v>6783</v>
      </c>
      <c r="J11" s="14">
        <v>0</v>
      </c>
      <c r="K11" s="14">
        <f t="shared" si="3"/>
        <v>29013</v>
      </c>
      <c r="L11" s="14">
        <v>0</v>
      </c>
      <c r="M11" s="14">
        <v>29013</v>
      </c>
      <c r="N11" s="14">
        <f t="shared" si="4"/>
        <v>35796</v>
      </c>
      <c r="O11" s="14">
        <f t="shared" si="5"/>
        <v>6783</v>
      </c>
      <c r="P11" s="14">
        <v>6783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29013</v>
      </c>
      <c r="V11" s="14">
        <v>29013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2</v>
      </c>
      <c r="B12" s="25" t="s">
        <v>15</v>
      </c>
      <c r="C12" s="26" t="s">
        <v>16</v>
      </c>
      <c r="D12" s="14">
        <f t="shared" si="0"/>
        <v>53734</v>
      </c>
      <c r="E12" s="14">
        <f t="shared" si="1"/>
        <v>1886</v>
      </c>
      <c r="F12" s="14">
        <v>1886</v>
      </c>
      <c r="G12" s="14">
        <v>0</v>
      </c>
      <c r="H12" s="14">
        <f t="shared" si="2"/>
        <v>13856</v>
      </c>
      <c r="I12" s="14">
        <v>13856</v>
      </c>
      <c r="J12" s="14">
        <v>0</v>
      </c>
      <c r="K12" s="14">
        <f t="shared" si="3"/>
        <v>37992</v>
      </c>
      <c r="L12" s="14">
        <v>0</v>
      </c>
      <c r="M12" s="14">
        <v>37992</v>
      </c>
      <c r="N12" s="14">
        <f t="shared" si="4"/>
        <v>53734</v>
      </c>
      <c r="O12" s="14">
        <f t="shared" si="5"/>
        <v>15742</v>
      </c>
      <c r="P12" s="14">
        <v>15742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37992</v>
      </c>
      <c r="V12" s="14">
        <v>37992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2</v>
      </c>
      <c r="B13" s="25" t="s">
        <v>17</v>
      </c>
      <c r="C13" s="26" t="s">
        <v>18</v>
      </c>
      <c r="D13" s="14">
        <f t="shared" si="0"/>
        <v>22090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22090</v>
      </c>
      <c r="L13" s="14">
        <v>4090</v>
      </c>
      <c r="M13" s="14">
        <v>18000</v>
      </c>
      <c r="N13" s="14">
        <f t="shared" si="4"/>
        <v>22139</v>
      </c>
      <c r="O13" s="14">
        <f t="shared" si="5"/>
        <v>4090</v>
      </c>
      <c r="P13" s="14">
        <v>4090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18000</v>
      </c>
      <c r="V13" s="14">
        <v>18000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49</v>
      </c>
      <c r="AB13" s="14">
        <v>49</v>
      </c>
      <c r="AC13" s="14">
        <v>0</v>
      </c>
    </row>
    <row r="14" spans="1:29" ht="13.5">
      <c r="A14" s="25" t="s">
        <v>2</v>
      </c>
      <c r="B14" s="25" t="s">
        <v>19</v>
      </c>
      <c r="C14" s="26" t="s">
        <v>20</v>
      </c>
      <c r="D14" s="14">
        <f t="shared" si="0"/>
        <v>21044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21044</v>
      </c>
      <c r="L14" s="14">
        <v>3636</v>
      </c>
      <c r="M14" s="14">
        <v>17408</v>
      </c>
      <c r="N14" s="14">
        <f t="shared" si="4"/>
        <v>21044</v>
      </c>
      <c r="O14" s="14">
        <f t="shared" si="5"/>
        <v>3636</v>
      </c>
      <c r="P14" s="14">
        <v>3636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17408</v>
      </c>
      <c r="V14" s="14">
        <v>17408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2</v>
      </c>
      <c r="B15" s="25" t="s">
        <v>21</v>
      </c>
      <c r="C15" s="26" t="s">
        <v>22</v>
      </c>
      <c r="D15" s="14">
        <f t="shared" si="0"/>
        <v>26846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26846</v>
      </c>
      <c r="L15" s="14">
        <v>6944</v>
      </c>
      <c r="M15" s="14">
        <v>19902</v>
      </c>
      <c r="N15" s="14">
        <f t="shared" si="4"/>
        <v>26846</v>
      </c>
      <c r="O15" s="14">
        <f t="shared" si="5"/>
        <v>6944</v>
      </c>
      <c r="P15" s="14">
        <v>6944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19902</v>
      </c>
      <c r="V15" s="14">
        <v>19902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2</v>
      </c>
      <c r="B16" s="25" t="s">
        <v>23</v>
      </c>
      <c r="C16" s="26" t="s">
        <v>24</v>
      </c>
      <c r="D16" s="14">
        <f t="shared" si="0"/>
        <v>37718</v>
      </c>
      <c r="E16" s="14">
        <f t="shared" si="1"/>
        <v>0</v>
      </c>
      <c r="F16" s="14">
        <v>0</v>
      </c>
      <c r="G16" s="14">
        <v>0</v>
      </c>
      <c r="H16" s="14">
        <f t="shared" si="2"/>
        <v>4440</v>
      </c>
      <c r="I16" s="14">
        <v>4440</v>
      </c>
      <c r="J16" s="14">
        <v>0</v>
      </c>
      <c r="K16" s="14">
        <f t="shared" si="3"/>
        <v>33278</v>
      </c>
      <c r="L16" s="14">
        <v>0</v>
      </c>
      <c r="M16" s="14">
        <v>33278</v>
      </c>
      <c r="N16" s="14">
        <f t="shared" si="4"/>
        <v>37718</v>
      </c>
      <c r="O16" s="14">
        <f t="shared" si="5"/>
        <v>4440</v>
      </c>
      <c r="P16" s="14">
        <v>4182</v>
      </c>
      <c r="Q16" s="14">
        <v>0</v>
      </c>
      <c r="R16" s="14">
        <v>258</v>
      </c>
      <c r="S16" s="14">
        <v>0</v>
      </c>
      <c r="T16" s="14">
        <v>0</v>
      </c>
      <c r="U16" s="14">
        <f t="shared" si="6"/>
        <v>33278</v>
      </c>
      <c r="V16" s="14">
        <v>5354</v>
      </c>
      <c r="W16" s="14">
        <v>0</v>
      </c>
      <c r="X16" s="14">
        <v>27924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2</v>
      </c>
      <c r="B17" s="25" t="s">
        <v>25</v>
      </c>
      <c r="C17" s="26" t="s">
        <v>26</v>
      </c>
      <c r="D17" s="14">
        <f t="shared" si="0"/>
        <v>114721</v>
      </c>
      <c r="E17" s="14">
        <f t="shared" si="1"/>
        <v>1516</v>
      </c>
      <c r="F17" s="14">
        <v>1516</v>
      </c>
      <c r="G17" s="14">
        <v>0</v>
      </c>
      <c r="H17" s="14">
        <f t="shared" si="2"/>
        <v>18336</v>
      </c>
      <c r="I17" s="14">
        <v>18336</v>
      </c>
      <c r="J17" s="14">
        <v>0</v>
      </c>
      <c r="K17" s="14">
        <f t="shared" si="3"/>
        <v>94869</v>
      </c>
      <c r="L17" s="14">
        <v>0</v>
      </c>
      <c r="M17" s="14">
        <v>94869</v>
      </c>
      <c r="N17" s="14">
        <f t="shared" si="4"/>
        <v>114721</v>
      </c>
      <c r="O17" s="14">
        <f t="shared" si="5"/>
        <v>19852</v>
      </c>
      <c r="P17" s="14">
        <v>19852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94869</v>
      </c>
      <c r="V17" s="14">
        <v>94869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2</v>
      </c>
      <c r="B18" s="25" t="s">
        <v>27</v>
      </c>
      <c r="C18" s="26" t="s">
        <v>28</v>
      </c>
      <c r="D18" s="14">
        <f t="shared" si="0"/>
        <v>56747</v>
      </c>
      <c r="E18" s="14">
        <f t="shared" si="1"/>
        <v>2</v>
      </c>
      <c r="F18" s="14">
        <v>2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56745</v>
      </c>
      <c r="L18" s="14">
        <v>5949</v>
      </c>
      <c r="M18" s="14">
        <v>50796</v>
      </c>
      <c r="N18" s="14">
        <f t="shared" si="4"/>
        <v>56747</v>
      </c>
      <c r="O18" s="14">
        <f t="shared" si="5"/>
        <v>5951</v>
      </c>
      <c r="P18" s="14">
        <v>5951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50796</v>
      </c>
      <c r="V18" s="14">
        <v>50796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2</v>
      </c>
      <c r="B19" s="25" t="s">
        <v>29</v>
      </c>
      <c r="C19" s="26" t="s">
        <v>30</v>
      </c>
      <c r="D19" s="14">
        <f t="shared" si="0"/>
        <v>41763</v>
      </c>
      <c r="E19" s="14">
        <f t="shared" si="1"/>
        <v>24</v>
      </c>
      <c r="F19" s="14">
        <v>24</v>
      </c>
      <c r="G19" s="14">
        <v>0</v>
      </c>
      <c r="H19" s="14">
        <f t="shared" si="2"/>
        <v>5922</v>
      </c>
      <c r="I19" s="14">
        <v>5922</v>
      </c>
      <c r="J19" s="14">
        <v>0</v>
      </c>
      <c r="K19" s="14">
        <f t="shared" si="3"/>
        <v>35817</v>
      </c>
      <c r="L19" s="14">
        <v>0</v>
      </c>
      <c r="M19" s="14">
        <v>35817</v>
      </c>
      <c r="N19" s="14">
        <f t="shared" si="4"/>
        <v>42654</v>
      </c>
      <c r="O19" s="14">
        <f t="shared" si="5"/>
        <v>5946</v>
      </c>
      <c r="P19" s="14">
        <v>5946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35817</v>
      </c>
      <c r="V19" s="14">
        <v>35817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891</v>
      </c>
      <c r="AB19" s="14">
        <v>891</v>
      </c>
      <c r="AC19" s="14">
        <v>0</v>
      </c>
    </row>
    <row r="20" spans="1:29" ht="13.5">
      <c r="A20" s="25" t="s">
        <v>2</v>
      </c>
      <c r="B20" s="25" t="s">
        <v>31</v>
      </c>
      <c r="C20" s="26" t="s">
        <v>32</v>
      </c>
      <c r="D20" s="14">
        <f t="shared" si="0"/>
        <v>18424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18424</v>
      </c>
      <c r="L20" s="14">
        <v>6580</v>
      </c>
      <c r="M20" s="14">
        <v>11844</v>
      </c>
      <c r="N20" s="14">
        <f t="shared" si="4"/>
        <v>18821</v>
      </c>
      <c r="O20" s="14">
        <f t="shared" si="5"/>
        <v>6580</v>
      </c>
      <c r="P20" s="14">
        <v>6580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11844</v>
      </c>
      <c r="V20" s="14">
        <v>11844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397</v>
      </c>
      <c r="AB20" s="14">
        <v>397</v>
      </c>
      <c r="AC20" s="14">
        <v>0</v>
      </c>
    </row>
    <row r="21" spans="1:29" ht="13.5">
      <c r="A21" s="25" t="s">
        <v>2</v>
      </c>
      <c r="B21" s="25" t="s">
        <v>33</v>
      </c>
      <c r="C21" s="26" t="s">
        <v>34</v>
      </c>
      <c r="D21" s="14">
        <f t="shared" si="0"/>
        <v>17764</v>
      </c>
      <c r="E21" s="14">
        <f t="shared" si="1"/>
        <v>0</v>
      </c>
      <c r="F21" s="14">
        <v>0</v>
      </c>
      <c r="G21" s="14">
        <v>0</v>
      </c>
      <c r="H21" s="14">
        <f t="shared" si="2"/>
        <v>4338</v>
      </c>
      <c r="I21" s="14">
        <v>4338</v>
      </c>
      <c r="J21" s="14">
        <v>0</v>
      </c>
      <c r="K21" s="14">
        <f t="shared" si="3"/>
        <v>13426</v>
      </c>
      <c r="L21" s="14">
        <v>0</v>
      </c>
      <c r="M21" s="14">
        <v>13426</v>
      </c>
      <c r="N21" s="14">
        <f t="shared" si="4"/>
        <v>17764</v>
      </c>
      <c r="O21" s="14">
        <f t="shared" si="5"/>
        <v>4338</v>
      </c>
      <c r="P21" s="14">
        <v>4338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13426</v>
      </c>
      <c r="V21" s="14">
        <v>13426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2</v>
      </c>
      <c r="B22" s="25" t="s">
        <v>35</v>
      </c>
      <c r="C22" s="26" t="s">
        <v>36</v>
      </c>
      <c r="D22" s="14">
        <f t="shared" si="0"/>
        <v>29245</v>
      </c>
      <c r="E22" s="14">
        <f t="shared" si="1"/>
        <v>0</v>
      </c>
      <c r="F22" s="14">
        <v>0</v>
      </c>
      <c r="G22" s="14">
        <v>0</v>
      </c>
      <c r="H22" s="14">
        <f t="shared" si="2"/>
        <v>6059</v>
      </c>
      <c r="I22" s="14">
        <v>6059</v>
      </c>
      <c r="J22" s="14">
        <v>0</v>
      </c>
      <c r="K22" s="14">
        <f t="shared" si="3"/>
        <v>23186</v>
      </c>
      <c r="L22" s="14">
        <v>0</v>
      </c>
      <c r="M22" s="14">
        <v>23186</v>
      </c>
      <c r="N22" s="14">
        <f t="shared" si="4"/>
        <v>29245</v>
      </c>
      <c r="O22" s="14">
        <f t="shared" si="5"/>
        <v>6059</v>
      </c>
      <c r="P22" s="14">
        <v>6059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23186</v>
      </c>
      <c r="V22" s="14">
        <v>23186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2</v>
      </c>
      <c r="B23" s="25" t="s">
        <v>37</v>
      </c>
      <c r="C23" s="26" t="s">
        <v>38</v>
      </c>
      <c r="D23" s="14">
        <f t="shared" si="0"/>
        <v>36800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36800</v>
      </c>
      <c r="L23" s="14">
        <v>11400</v>
      </c>
      <c r="M23" s="14">
        <v>25400</v>
      </c>
      <c r="N23" s="14">
        <f t="shared" si="4"/>
        <v>36800</v>
      </c>
      <c r="O23" s="14">
        <f t="shared" si="5"/>
        <v>11400</v>
      </c>
      <c r="P23" s="14">
        <v>11400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25400</v>
      </c>
      <c r="V23" s="14">
        <v>25400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2</v>
      </c>
      <c r="B24" s="25" t="s">
        <v>39</v>
      </c>
      <c r="C24" s="26" t="s">
        <v>40</v>
      </c>
      <c r="D24" s="14">
        <f t="shared" si="0"/>
        <v>17123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17123</v>
      </c>
      <c r="L24" s="14">
        <v>10391</v>
      </c>
      <c r="M24" s="14">
        <v>6732</v>
      </c>
      <c r="N24" s="14">
        <f t="shared" si="4"/>
        <v>17206</v>
      </c>
      <c r="O24" s="14">
        <f t="shared" si="5"/>
        <v>10391</v>
      </c>
      <c r="P24" s="14">
        <v>10391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6732</v>
      </c>
      <c r="V24" s="14">
        <v>0</v>
      </c>
      <c r="W24" s="14">
        <v>0</v>
      </c>
      <c r="X24" s="14">
        <v>6732</v>
      </c>
      <c r="Y24" s="14">
        <v>0</v>
      </c>
      <c r="Z24" s="14">
        <v>0</v>
      </c>
      <c r="AA24" s="14">
        <f t="shared" si="7"/>
        <v>83</v>
      </c>
      <c r="AB24" s="14">
        <v>83</v>
      </c>
      <c r="AC24" s="14">
        <v>0</v>
      </c>
    </row>
    <row r="25" spans="1:29" ht="13.5">
      <c r="A25" s="25" t="s">
        <v>2</v>
      </c>
      <c r="B25" s="25" t="s">
        <v>41</v>
      </c>
      <c r="C25" s="26" t="s">
        <v>42</v>
      </c>
      <c r="D25" s="14">
        <f t="shared" si="0"/>
        <v>22482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22482</v>
      </c>
      <c r="L25" s="14">
        <v>8413</v>
      </c>
      <c r="M25" s="14">
        <v>14069</v>
      </c>
      <c r="N25" s="14">
        <f t="shared" si="4"/>
        <v>22842</v>
      </c>
      <c r="O25" s="14">
        <f t="shared" si="5"/>
        <v>8413</v>
      </c>
      <c r="P25" s="14">
        <v>8413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14069</v>
      </c>
      <c r="V25" s="14">
        <v>14069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360</v>
      </c>
      <c r="AB25" s="14">
        <v>360</v>
      </c>
      <c r="AC25" s="14">
        <v>0</v>
      </c>
    </row>
    <row r="26" spans="1:29" ht="13.5">
      <c r="A26" s="25" t="s">
        <v>2</v>
      </c>
      <c r="B26" s="25" t="s">
        <v>43</v>
      </c>
      <c r="C26" s="26" t="s">
        <v>44</v>
      </c>
      <c r="D26" s="14">
        <f t="shared" si="0"/>
        <v>38264</v>
      </c>
      <c r="E26" s="14">
        <f t="shared" si="1"/>
        <v>0</v>
      </c>
      <c r="F26" s="14">
        <v>0</v>
      </c>
      <c r="G26" s="14">
        <v>0</v>
      </c>
      <c r="H26" s="14">
        <f t="shared" si="2"/>
        <v>7255</v>
      </c>
      <c r="I26" s="14">
        <v>7255</v>
      </c>
      <c r="J26" s="14">
        <v>0</v>
      </c>
      <c r="K26" s="14">
        <f t="shared" si="3"/>
        <v>31009</v>
      </c>
      <c r="L26" s="14">
        <v>0</v>
      </c>
      <c r="M26" s="14">
        <v>31009</v>
      </c>
      <c r="N26" s="14">
        <f t="shared" si="4"/>
        <v>38264</v>
      </c>
      <c r="O26" s="14">
        <f t="shared" si="5"/>
        <v>7255</v>
      </c>
      <c r="P26" s="14">
        <v>7255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31009</v>
      </c>
      <c r="V26" s="14">
        <v>31009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2</v>
      </c>
      <c r="B27" s="25" t="s">
        <v>45</v>
      </c>
      <c r="C27" s="26" t="s">
        <v>46</v>
      </c>
      <c r="D27" s="14">
        <f aca="true" t="shared" si="8" ref="D27:D90">E27+H27+K27</f>
        <v>6998</v>
      </c>
      <c r="E27" s="14">
        <f aca="true" t="shared" si="9" ref="E27:E90">F27+G27</f>
        <v>183</v>
      </c>
      <c r="F27" s="14">
        <v>183</v>
      </c>
      <c r="G27" s="14">
        <v>0</v>
      </c>
      <c r="H27" s="14">
        <f aca="true" t="shared" si="10" ref="H27:H90">I27+J27</f>
        <v>2572</v>
      </c>
      <c r="I27" s="14">
        <v>2572</v>
      </c>
      <c r="J27" s="14">
        <v>0</v>
      </c>
      <c r="K27" s="14">
        <f aca="true" t="shared" si="11" ref="K27:K90">L27+M27</f>
        <v>4243</v>
      </c>
      <c r="L27" s="14">
        <v>0</v>
      </c>
      <c r="M27" s="14">
        <v>4243</v>
      </c>
      <c r="N27" s="14">
        <f aca="true" t="shared" si="12" ref="N27:N90">O27+U27+AA27</f>
        <v>6998</v>
      </c>
      <c r="O27" s="14">
        <f aca="true" t="shared" si="13" ref="O27:O90">SUM(P27:T27)</f>
        <v>2755</v>
      </c>
      <c r="P27" s="14">
        <v>2755</v>
      </c>
      <c r="Q27" s="14">
        <v>0</v>
      </c>
      <c r="R27" s="14">
        <v>0</v>
      </c>
      <c r="S27" s="14">
        <v>0</v>
      </c>
      <c r="T27" s="14">
        <v>0</v>
      </c>
      <c r="U27" s="14">
        <f aca="true" t="shared" si="14" ref="U27:U90">SUM(V27:Z27)</f>
        <v>4243</v>
      </c>
      <c r="V27" s="14">
        <v>4243</v>
      </c>
      <c r="W27" s="14">
        <v>0</v>
      </c>
      <c r="X27" s="14">
        <v>0</v>
      </c>
      <c r="Y27" s="14">
        <v>0</v>
      </c>
      <c r="Z27" s="14">
        <v>0</v>
      </c>
      <c r="AA27" s="14">
        <f aca="true" t="shared" si="15" ref="AA27:AA90">AB27+AC27</f>
        <v>0</v>
      </c>
      <c r="AB27" s="14">
        <v>0</v>
      </c>
      <c r="AC27" s="14">
        <v>0</v>
      </c>
    </row>
    <row r="28" spans="1:29" ht="13.5">
      <c r="A28" s="25" t="s">
        <v>2</v>
      </c>
      <c r="B28" s="25" t="s">
        <v>47</v>
      </c>
      <c r="C28" s="26" t="s">
        <v>48</v>
      </c>
      <c r="D28" s="14">
        <f t="shared" si="8"/>
        <v>31945</v>
      </c>
      <c r="E28" s="14">
        <f t="shared" si="9"/>
        <v>0</v>
      </c>
      <c r="F28" s="14">
        <v>0</v>
      </c>
      <c r="G28" s="14">
        <v>0</v>
      </c>
      <c r="H28" s="14">
        <f t="shared" si="10"/>
        <v>5606</v>
      </c>
      <c r="I28" s="14">
        <v>5606</v>
      </c>
      <c r="J28" s="14">
        <v>0</v>
      </c>
      <c r="K28" s="14">
        <f t="shared" si="11"/>
        <v>26339</v>
      </c>
      <c r="L28" s="14">
        <v>0</v>
      </c>
      <c r="M28" s="14">
        <v>26339</v>
      </c>
      <c r="N28" s="14">
        <f t="shared" si="12"/>
        <v>31947</v>
      </c>
      <c r="O28" s="14">
        <f t="shared" si="13"/>
        <v>5608</v>
      </c>
      <c r="P28" s="14">
        <v>5608</v>
      </c>
      <c r="Q28" s="14">
        <v>0</v>
      </c>
      <c r="R28" s="14">
        <v>0</v>
      </c>
      <c r="S28" s="14">
        <v>0</v>
      </c>
      <c r="T28" s="14">
        <v>0</v>
      </c>
      <c r="U28" s="14">
        <f t="shared" si="14"/>
        <v>26339</v>
      </c>
      <c r="V28" s="14">
        <v>26339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15"/>
        <v>0</v>
      </c>
      <c r="AB28" s="14">
        <v>0</v>
      </c>
      <c r="AC28" s="14">
        <v>0</v>
      </c>
    </row>
    <row r="29" spans="1:29" ht="13.5">
      <c r="A29" s="25" t="s">
        <v>2</v>
      </c>
      <c r="B29" s="25" t="s">
        <v>49</v>
      </c>
      <c r="C29" s="26" t="s">
        <v>50</v>
      </c>
      <c r="D29" s="14">
        <f t="shared" si="8"/>
        <v>26271</v>
      </c>
      <c r="E29" s="14">
        <f t="shared" si="9"/>
        <v>0</v>
      </c>
      <c r="F29" s="14">
        <v>0</v>
      </c>
      <c r="G29" s="14">
        <v>0</v>
      </c>
      <c r="H29" s="14">
        <f t="shared" si="10"/>
        <v>4676</v>
      </c>
      <c r="I29" s="14">
        <v>4676</v>
      </c>
      <c r="J29" s="14">
        <v>0</v>
      </c>
      <c r="K29" s="14">
        <f t="shared" si="11"/>
        <v>21595</v>
      </c>
      <c r="L29" s="14">
        <v>0</v>
      </c>
      <c r="M29" s="14">
        <v>21595</v>
      </c>
      <c r="N29" s="14">
        <f t="shared" si="12"/>
        <v>26271</v>
      </c>
      <c r="O29" s="14">
        <f t="shared" si="13"/>
        <v>4676</v>
      </c>
      <c r="P29" s="14">
        <v>4676</v>
      </c>
      <c r="Q29" s="14">
        <v>0</v>
      </c>
      <c r="R29" s="14">
        <v>0</v>
      </c>
      <c r="S29" s="14">
        <v>0</v>
      </c>
      <c r="T29" s="14">
        <v>0</v>
      </c>
      <c r="U29" s="14">
        <f t="shared" si="14"/>
        <v>21595</v>
      </c>
      <c r="V29" s="14">
        <v>21595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15"/>
        <v>0</v>
      </c>
      <c r="AB29" s="14">
        <v>0</v>
      </c>
      <c r="AC29" s="14">
        <v>0</v>
      </c>
    </row>
    <row r="30" spans="1:29" ht="13.5">
      <c r="A30" s="25" t="s">
        <v>2</v>
      </c>
      <c r="B30" s="25" t="s">
        <v>51</v>
      </c>
      <c r="C30" s="26" t="s">
        <v>52</v>
      </c>
      <c r="D30" s="14">
        <f t="shared" si="8"/>
        <v>5574</v>
      </c>
      <c r="E30" s="14">
        <f t="shared" si="9"/>
        <v>0</v>
      </c>
      <c r="F30" s="14">
        <v>0</v>
      </c>
      <c r="G30" s="14">
        <v>0</v>
      </c>
      <c r="H30" s="14">
        <f t="shared" si="10"/>
        <v>5574</v>
      </c>
      <c r="I30" s="14">
        <v>1416</v>
      </c>
      <c r="J30" s="14">
        <v>4158</v>
      </c>
      <c r="K30" s="14">
        <f t="shared" si="11"/>
        <v>0</v>
      </c>
      <c r="L30" s="14">
        <v>0</v>
      </c>
      <c r="M30" s="14">
        <v>0</v>
      </c>
      <c r="N30" s="14">
        <f t="shared" si="12"/>
        <v>5574</v>
      </c>
      <c r="O30" s="14">
        <f t="shared" si="13"/>
        <v>1416</v>
      </c>
      <c r="P30" s="14">
        <v>1416</v>
      </c>
      <c r="Q30" s="14">
        <v>0</v>
      </c>
      <c r="R30" s="14">
        <v>0</v>
      </c>
      <c r="S30" s="14">
        <v>0</v>
      </c>
      <c r="T30" s="14">
        <v>0</v>
      </c>
      <c r="U30" s="14">
        <f t="shared" si="14"/>
        <v>4158</v>
      </c>
      <c r="V30" s="14">
        <v>4158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15"/>
        <v>0</v>
      </c>
      <c r="AB30" s="14">
        <v>0</v>
      </c>
      <c r="AC30" s="14">
        <v>0</v>
      </c>
    </row>
    <row r="31" spans="1:29" ht="13.5">
      <c r="A31" s="25" t="s">
        <v>2</v>
      </c>
      <c r="B31" s="25" t="s">
        <v>53</v>
      </c>
      <c r="C31" s="26" t="s">
        <v>54</v>
      </c>
      <c r="D31" s="14">
        <f t="shared" si="8"/>
        <v>23918</v>
      </c>
      <c r="E31" s="14">
        <f t="shared" si="9"/>
        <v>0</v>
      </c>
      <c r="F31" s="14">
        <v>0</v>
      </c>
      <c r="G31" s="14">
        <v>0</v>
      </c>
      <c r="H31" s="14">
        <f t="shared" si="10"/>
        <v>23918</v>
      </c>
      <c r="I31" s="14">
        <v>6484</v>
      </c>
      <c r="J31" s="14">
        <v>17434</v>
      </c>
      <c r="K31" s="14">
        <f t="shared" si="11"/>
        <v>0</v>
      </c>
      <c r="L31" s="14">
        <v>0</v>
      </c>
      <c r="M31" s="14">
        <v>0</v>
      </c>
      <c r="N31" s="14">
        <f t="shared" si="12"/>
        <v>23918</v>
      </c>
      <c r="O31" s="14">
        <f t="shared" si="13"/>
        <v>6484</v>
      </c>
      <c r="P31" s="14">
        <v>6484</v>
      </c>
      <c r="Q31" s="14">
        <v>0</v>
      </c>
      <c r="R31" s="14">
        <v>0</v>
      </c>
      <c r="S31" s="14">
        <v>0</v>
      </c>
      <c r="T31" s="14">
        <v>0</v>
      </c>
      <c r="U31" s="14">
        <f t="shared" si="14"/>
        <v>17434</v>
      </c>
      <c r="V31" s="14">
        <v>17434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15"/>
        <v>0</v>
      </c>
      <c r="AB31" s="14">
        <v>0</v>
      </c>
      <c r="AC31" s="14">
        <v>0</v>
      </c>
    </row>
    <row r="32" spans="1:29" ht="13.5">
      <c r="A32" s="25" t="s">
        <v>2</v>
      </c>
      <c r="B32" s="25" t="s">
        <v>55</v>
      </c>
      <c r="C32" s="26" t="s">
        <v>56</v>
      </c>
      <c r="D32" s="14">
        <f t="shared" si="8"/>
        <v>20363</v>
      </c>
      <c r="E32" s="14">
        <f t="shared" si="9"/>
        <v>0</v>
      </c>
      <c r="F32" s="14">
        <v>0</v>
      </c>
      <c r="G32" s="14">
        <v>0</v>
      </c>
      <c r="H32" s="14">
        <f t="shared" si="10"/>
        <v>1805</v>
      </c>
      <c r="I32" s="14">
        <v>1805</v>
      </c>
      <c r="J32" s="14">
        <v>0</v>
      </c>
      <c r="K32" s="14">
        <f t="shared" si="11"/>
        <v>18558</v>
      </c>
      <c r="L32" s="14">
        <v>0</v>
      </c>
      <c r="M32" s="14">
        <v>18558</v>
      </c>
      <c r="N32" s="14">
        <f t="shared" si="12"/>
        <v>20363</v>
      </c>
      <c r="O32" s="14">
        <f t="shared" si="13"/>
        <v>1805</v>
      </c>
      <c r="P32" s="14">
        <v>1805</v>
      </c>
      <c r="Q32" s="14">
        <v>0</v>
      </c>
      <c r="R32" s="14">
        <v>0</v>
      </c>
      <c r="S32" s="14">
        <v>0</v>
      </c>
      <c r="T32" s="14">
        <v>0</v>
      </c>
      <c r="U32" s="14">
        <f t="shared" si="14"/>
        <v>18558</v>
      </c>
      <c r="V32" s="14">
        <v>18558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15"/>
        <v>0</v>
      </c>
      <c r="AB32" s="14">
        <v>0</v>
      </c>
      <c r="AC32" s="14">
        <v>0</v>
      </c>
    </row>
    <row r="33" spans="1:29" ht="13.5">
      <c r="A33" s="25" t="s">
        <v>2</v>
      </c>
      <c r="B33" s="25" t="s">
        <v>57</v>
      </c>
      <c r="C33" s="26" t="s">
        <v>58</v>
      </c>
      <c r="D33" s="14">
        <f t="shared" si="8"/>
        <v>14284</v>
      </c>
      <c r="E33" s="14">
        <f t="shared" si="9"/>
        <v>0</v>
      </c>
      <c r="F33" s="14">
        <v>0</v>
      </c>
      <c r="G33" s="14">
        <v>0</v>
      </c>
      <c r="H33" s="14">
        <f t="shared" si="10"/>
        <v>2349</v>
      </c>
      <c r="I33" s="14">
        <v>2349</v>
      </c>
      <c r="J33" s="14">
        <v>0</v>
      </c>
      <c r="K33" s="14">
        <f t="shared" si="11"/>
        <v>11935</v>
      </c>
      <c r="L33" s="14">
        <v>0</v>
      </c>
      <c r="M33" s="14">
        <v>11935</v>
      </c>
      <c r="N33" s="14">
        <f t="shared" si="12"/>
        <v>14284</v>
      </c>
      <c r="O33" s="14">
        <f t="shared" si="13"/>
        <v>2349</v>
      </c>
      <c r="P33" s="14">
        <v>2349</v>
      </c>
      <c r="Q33" s="14">
        <v>0</v>
      </c>
      <c r="R33" s="14">
        <v>0</v>
      </c>
      <c r="S33" s="14">
        <v>0</v>
      </c>
      <c r="T33" s="14">
        <v>0</v>
      </c>
      <c r="U33" s="14">
        <f t="shared" si="14"/>
        <v>11935</v>
      </c>
      <c r="V33" s="14">
        <v>11935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15"/>
        <v>0</v>
      </c>
      <c r="AB33" s="14">
        <v>0</v>
      </c>
      <c r="AC33" s="14">
        <v>0</v>
      </c>
    </row>
    <row r="34" spans="1:29" ht="13.5">
      <c r="A34" s="25" t="s">
        <v>2</v>
      </c>
      <c r="B34" s="25" t="s">
        <v>59</v>
      </c>
      <c r="C34" s="26" t="s">
        <v>60</v>
      </c>
      <c r="D34" s="14">
        <f t="shared" si="8"/>
        <v>14423</v>
      </c>
      <c r="E34" s="14">
        <f t="shared" si="9"/>
        <v>0</v>
      </c>
      <c r="F34" s="14">
        <v>0</v>
      </c>
      <c r="G34" s="14">
        <v>0</v>
      </c>
      <c r="H34" s="14">
        <f t="shared" si="10"/>
        <v>2202</v>
      </c>
      <c r="I34" s="14">
        <v>2202</v>
      </c>
      <c r="J34" s="14">
        <v>0</v>
      </c>
      <c r="K34" s="14">
        <f t="shared" si="11"/>
        <v>12221</v>
      </c>
      <c r="L34" s="14">
        <v>0</v>
      </c>
      <c r="M34" s="14">
        <v>12221</v>
      </c>
      <c r="N34" s="14">
        <f t="shared" si="12"/>
        <v>14423</v>
      </c>
      <c r="O34" s="14">
        <f t="shared" si="13"/>
        <v>2202</v>
      </c>
      <c r="P34" s="14">
        <v>2202</v>
      </c>
      <c r="Q34" s="14">
        <v>0</v>
      </c>
      <c r="R34" s="14">
        <v>0</v>
      </c>
      <c r="S34" s="14">
        <v>0</v>
      </c>
      <c r="T34" s="14">
        <v>0</v>
      </c>
      <c r="U34" s="14">
        <f t="shared" si="14"/>
        <v>12221</v>
      </c>
      <c r="V34" s="14">
        <v>12221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15"/>
        <v>0</v>
      </c>
      <c r="AB34" s="14">
        <v>0</v>
      </c>
      <c r="AC34" s="14">
        <v>0</v>
      </c>
    </row>
    <row r="35" spans="1:29" ht="13.5">
      <c r="A35" s="25" t="s">
        <v>2</v>
      </c>
      <c r="B35" s="25" t="s">
        <v>61</v>
      </c>
      <c r="C35" s="26" t="s">
        <v>62</v>
      </c>
      <c r="D35" s="14">
        <f t="shared" si="8"/>
        <v>15991</v>
      </c>
      <c r="E35" s="14">
        <f t="shared" si="9"/>
        <v>0</v>
      </c>
      <c r="F35" s="14">
        <v>0</v>
      </c>
      <c r="G35" s="14">
        <v>0</v>
      </c>
      <c r="H35" s="14">
        <f t="shared" si="10"/>
        <v>15991</v>
      </c>
      <c r="I35" s="14">
        <v>1929</v>
      </c>
      <c r="J35" s="14">
        <v>14062</v>
      </c>
      <c r="K35" s="14">
        <f t="shared" si="11"/>
        <v>0</v>
      </c>
      <c r="L35" s="14">
        <v>0</v>
      </c>
      <c r="M35" s="14">
        <v>0</v>
      </c>
      <c r="N35" s="14">
        <f t="shared" si="12"/>
        <v>15991</v>
      </c>
      <c r="O35" s="14">
        <f t="shared" si="13"/>
        <v>1929</v>
      </c>
      <c r="P35" s="14">
        <v>1929</v>
      </c>
      <c r="Q35" s="14">
        <v>0</v>
      </c>
      <c r="R35" s="14">
        <v>0</v>
      </c>
      <c r="S35" s="14">
        <v>0</v>
      </c>
      <c r="T35" s="14">
        <v>0</v>
      </c>
      <c r="U35" s="14">
        <f t="shared" si="14"/>
        <v>14062</v>
      </c>
      <c r="V35" s="14">
        <v>14062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15"/>
        <v>0</v>
      </c>
      <c r="AB35" s="14">
        <v>0</v>
      </c>
      <c r="AC35" s="14">
        <v>0</v>
      </c>
    </row>
    <row r="36" spans="1:29" ht="13.5">
      <c r="A36" s="25" t="s">
        <v>2</v>
      </c>
      <c r="B36" s="25" t="s">
        <v>63</v>
      </c>
      <c r="C36" s="26" t="s">
        <v>64</v>
      </c>
      <c r="D36" s="14">
        <f t="shared" si="8"/>
        <v>15401</v>
      </c>
      <c r="E36" s="14">
        <f t="shared" si="9"/>
        <v>0</v>
      </c>
      <c r="F36" s="14">
        <v>0</v>
      </c>
      <c r="G36" s="14">
        <v>0</v>
      </c>
      <c r="H36" s="14">
        <f t="shared" si="10"/>
        <v>1198</v>
      </c>
      <c r="I36" s="14">
        <v>1198</v>
      </c>
      <c r="J36" s="14">
        <v>0</v>
      </c>
      <c r="K36" s="14">
        <f t="shared" si="11"/>
        <v>14203</v>
      </c>
      <c r="L36" s="14">
        <v>0</v>
      </c>
      <c r="M36" s="14">
        <v>14203</v>
      </c>
      <c r="N36" s="14">
        <f t="shared" si="12"/>
        <v>15401</v>
      </c>
      <c r="O36" s="14">
        <f t="shared" si="13"/>
        <v>1198</v>
      </c>
      <c r="P36" s="14">
        <v>1198</v>
      </c>
      <c r="Q36" s="14">
        <v>0</v>
      </c>
      <c r="R36" s="14">
        <v>0</v>
      </c>
      <c r="S36" s="14">
        <v>0</v>
      </c>
      <c r="T36" s="14">
        <v>0</v>
      </c>
      <c r="U36" s="14">
        <f t="shared" si="14"/>
        <v>14203</v>
      </c>
      <c r="V36" s="14">
        <v>14203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15"/>
        <v>0</v>
      </c>
      <c r="AB36" s="14">
        <v>0</v>
      </c>
      <c r="AC36" s="14">
        <v>0</v>
      </c>
    </row>
    <row r="37" spans="1:29" ht="13.5">
      <c r="A37" s="25" t="s">
        <v>2</v>
      </c>
      <c r="B37" s="25" t="s">
        <v>65</v>
      </c>
      <c r="C37" s="26" t="s">
        <v>66</v>
      </c>
      <c r="D37" s="14">
        <f t="shared" si="8"/>
        <v>14170</v>
      </c>
      <c r="E37" s="14">
        <f t="shared" si="9"/>
        <v>0</v>
      </c>
      <c r="F37" s="14">
        <v>0</v>
      </c>
      <c r="G37" s="14">
        <v>0</v>
      </c>
      <c r="H37" s="14">
        <f t="shared" si="10"/>
        <v>1375</v>
      </c>
      <c r="I37" s="14">
        <v>1375</v>
      </c>
      <c r="J37" s="14">
        <v>0</v>
      </c>
      <c r="K37" s="14">
        <f t="shared" si="11"/>
        <v>12795</v>
      </c>
      <c r="L37" s="14">
        <v>0</v>
      </c>
      <c r="M37" s="14">
        <v>12795</v>
      </c>
      <c r="N37" s="14">
        <f t="shared" si="12"/>
        <v>14170</v>
      </c>
      <c r="O37" s="14">
        <f t="shared" si="13"/>
        <v>1375</v>
      </c>
      <c r="P37" s="14">
        <v>1375</v>
      </c>
      <c r="Q37" s="14">
        <v>0</v>
      </c>
      <c r="R37" s="14">
        <v>0</v>
      </c>
      <c r="S37" s="14">
        <v>0</v>
      </c>
      <c r="T37" s="14">
        <v>0</v>
      </c>
      <c r="U37" s="14">
        <f t="shared" si="14"/>
        <v>12795</v>
      </c>
      <c r="V37" s="14">
        <v>12795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15"/>
        <v>0</v>
      </c>
      <c r="AB37" s="14">
        <v>0</v>
      </c>
      <c r="AC37" s="14">
        <v>0</v>
      </c>
    </row>
    <row r="38" spans="1:29" ht="13.5">
      <c r="A38" s="25" t="s">
        <v>2</v>
      </c>
      <c r="B38" s="25" t="s">
        <v>67</v>
      </c>
      <c r="C38" s="26" t="s">
        <v>68</v>
      </c>
      <c r="D38" s="14">
        <f t="shared" si="8"/>
        <v>12149</v>
      </c>
      <c r="E38" s="14">
        <f t="shared" si="9"/>
        <v>0</v>
      </c>
      <c r="F38" s="14">
        <v>0</v>
      </c>
      <c r="G38" s="14">
        <v>0</v>
      </c>
      <c r="H38" s="14">
        <f t="shared" si="10"/>
        <v>973</v>
      </c>
      <c r="I38" s="14">
        <v>973</v>
      </c>
      <c r="J38" s="14">
        <v>0</v>
      </c>
      <c r="K38" s="14">
        <f t="shared" si="11"/>
        <v>11176</v>
      </c>
      <c r="L38" s="14">
        <v>0</v>
      </c>
      <c r="M38" s="14">
        <v>11176</v>
      </c>
      <c r="N38" s="14">
        <f t="shared" si="12"/>
        <v>12149</v>
      </c>
      <c r="O38" s="14">
        <f t="shared" si="13"/>
        <v>973</v>
      </c>
      <c r="P38" s="14">
        <v>973</v>
      </c>
      <c r="Q38" s="14">
        <v>0</v>
      </c>
      <c r="R38" s="14">
        <v>0</v>
      </c>
      <c r="S38" s="14">
        <v>0</v>
      </c>
      <c r="T38" s="14">
        <v>0</v>
      </c>
      <c r="U38" s="14">
        <f t="shared" si="14"/>
        <v>11176</v>
      </c>
      <c r="V38" s="14">
        <v>11176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15"/>
        <v>0</v>
      </c>
      <c r="AB38" s="14">
        <v>0</v>
      </c>
      <c r="AC38" s="14">
        <v>0</v>
      </c>
    </row>
    <row r="39" spans="1:29" ht="13.5">
      <c r="A39" s="25" t="s">
        <v>2</v>
      </c>
      <c r="B39" s="25" t="s">
        <v>69</v>
      </c>
      <c r="C39" s="26" t="s">
        <v>70</v>
      </c>
      <c r="D39" s="14">
        <f t="shared" si="8"/>
        <v>8913</v>
      </c>
      <c r="E39" s="14">
        <f t="shared" si="9"/>
        <v>0</v>
      </c>
      <c r="F39" s="14">
        <v>0</v>
      </c>
      <c r="G39" s="14">
        <v>0</v>
      </c>
      <c r="H39" s="14">
        <f t="shared" si="10"/>
        <v>1314</v>
      </c>
      <c r="I39" s="14">
        <v>1314</v>
      </c>
      <c r="J39" s="14">
        <v>0</v>
      </c>
      <c r="K39" s="14">
        <f t="shared" si="11"/>
        <v>7599</v>
      </c>
      <c r="L39" s="14">
        <v>0</v>
      </c>
      <c r="M39" s="14">
        <v>7599</v>
      </c>
      <c r="N39" s="14">
        <f t="shared" si="12"/>
        <v>8913</v>
      </c>
      <c r="O39" s="14">
        <f t="shared" si="13"/>
        <v>1314</v>
      </c>
      <c r="P39" s="14">
        <v>0</v>
      </c>
      <c r="Q39" s="14">
        <v>0</v>
      </c>
      <c r="R39" s="14">
        <v>1314</v>
      </c>
      <c r="S39" s="14">
        <v>0</v>
      </c>
      <c r="T39" s="14">
        <v>0</v>
      </c>
      <c r="U39" s="14">
        <f t="shared" si="14"/>
        <v>7599</v>
      </c>
      <c r="V39" s="14">
        <v>0</v>
      </c>
      <c r="W39" s="14">
        <v>0</v>
      </c>
      <c r="X39" s="14">
        <v>7599</v>
      </c>
      <c r="Y39" s="14">
        <v>0</v>
      </c>
      <c r="Z39" s="14">
        <v>0</v>
      </c>
      <c r="AA39" s="14">
        <f t="shared" si="15"/>
        <v>0</v>
      </c>
      <c r="AB39" s="14">
        <v>0</v>
      </c>
      <c r="AC39" s="14">
        <v>0</v>
      </c>
    </row>
    <row r="40" spans="1:29" ht="13.5">
      <c r="A40" s="25" t="s">
        <v>2</v>
      </c>
      <c r="B40" s="25" t="s">
        <v>71</v>
      </c>
      <c r="C40" s="26" t="s">
        <v>72</v>
      </c>
      <c r="D40" s="14">
        <f t="shared" si="8"/>
        <v>6351</v>
      </c>
      <c r="E40" s="14">
        <f t="shared" si="9"/>
        <v>0</v>
      </c>
      <c r="F40" s="14">
        <v>0</v>
      </c>
      <c r="G40" s="14">
        <v>0</v>
      </c>
      <c r="H40" s="14">
        <f t="shared" si="10"/>
        <v>6351</v>
      </c>
      <c r="I40" s="14">
        <v>1483</v>
      </c>
      <c r="J40" s="14">
        <v>4868</v>
      </c>
      <c r="K40" s="14">
        <f t="shared" si="11"/>
        <v>0</v>
      </c>
      <c r="L40" s="14">
        <v>0</v>
      </c>
      <c r="M40" s="14">
        <v>0</v>
      </c>
      <c r="N40" s="14">
        <f t="shared" si="12"/>
        <v>6351</v>
      </c>
      <c r="O40" s="14">
        <f t="shared" si="13"/>
        <v>1483</v>
      </c>
      <c r="P40" s="14">
        <v>0</v>
      </c>
      <c r="Q40" s="14">
        <v>0</v>
      </c>
      <c r="R40" s="14">
        <v>1483</v>
      </c>
      <c r="S40" s="14">
        <v>0</v>
      </c>
      <c r="T40" s="14">
        <v>0</v>
      </c>
      <c r="U40" s="14">
        <f t="shared" si="14"/>
        <v>4868</v>
      </c>
      <c r="V40" s="14">
        <v>0</v>
      </c>
      <c r="W40" s="14">
        <v>0</v>
      </c>
      <c r="X40" s="14">
        <v>4868</v>
      </c>
      <c r="Y40" s="14">
        <v>0</v>
      </c>
      <c r="Z40" s="14">
        <v>0</v>
      </c>
      <c r="AA40" s="14">
        <f t="shared" si="15"/>
        <v>0</v>
      </c>
      <c r="AB40" s="14">
        <v>0</v>
      </c>
      <c r="AC40" s="14">
        <v>0</v>
      </c>
    </row>
    <row r="41" spans="1:29" ht="13.5">
      <c r="A41" s="25" t="s">
        <v>2</v>
      </c>
      <c r="B41" s="25" t="s">
        <v>73</v>
      </c>
      <c r="C41" s="26" t="s">
        <v>74</v>
      </c>
      <c r="D41" s="14">
        <f t="shared" si="8"/>
        <v>18752</v>
      </c>
      <c r="E41" s="14">
        <f t="shared" si="9"/>
        <v>0</v>
      </c>
      <c r="F41" s="14">
        <v>0</v>
      </c>
      <c r="G41" s="14">
        <v>0</v>
      </c>
      <c r="H41" s="14">
        <f t="shared" si="10"/>
        <v>3449</v>
      </c>
      <c r="I41" s="14">
        <v>3449</v>
      </c>
      <c r="J41" s="14">
        <v>0</v>
      </c>
      <c r="K41" s="14">
        <f t="shared" si="11"/>
        <v>15303</v>
      </c>
      <c r="L41" s="14">
        <v>0</v>
      </c>
      <c r="M41" s="14">
        <v>15303</v>
      </c>
      <c r="N41" s="14">
        <f t="shared" si="12"/>
        <v>18752</v>
      </c>
      <c r="O41" s="14">
        <f t="shared" si="13"/>
        <v>3449</v>
      </c>
      <c r="P41" s="14">
        <v>0</v>
      </c>
      <c r="Q41" s="14">
        <v>0</v>
      </c>
      <c r="R41" s="14">
        <v>3449</v>
      </c>
      <c r="S41" s="14">
        <v>0</v>
      </c>
      <c r="T41" s="14">
        <v>0</v>
      </c>
      <c r="U41" s="14">
        <f t="shared" si="14"/>
        <v>15303</v>
      </c>
      <c r="V41" s="14">
        <v>0</v>
      </c>
      <c r="W41" s="14">
        <v>0</v>
      </c>
      <c r="X41" s="14">
        <v>15303</v>
      </c>
      <c r="Y41" s="14">
        <v>0</v>
      </c>
      <c r="Z41" s="14">
        <v>0</v>
      </c>
      <c r="AA41" s="14">
        <f t="shared" si="15"/>
        <v>0</v>
      </c>
      <c r="AB41" s="14">
        <v>0</v>
      </c>
      <c r="AC41" s="14">
        <v>0</v>
      </c>
    </row>
    <row r="42" spans="1:29" ht="13.5">
      <c r="A42" s="25" t="s">
        <v>2</v>
      </c>
      <c r="B42" s="25" t="s">
        <v>75</v>
      </c>
      <c r="C42" s="26" t="s">
        <v>76</v>
      </c>
      <c r="D42" s="14">
        <f t="shared" si="8"/>
        <v>10775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10775</v>
      </c>
      <c r="L42" s="14">
        <v>2743</v>
      </c>
      <c r="M42" s="14">
        <v>8032</v>
      </c>
      <c r="N42" s="14">
        <f t="shared" si="12"/>
        <v>10775</v>
      </c>
      <c r="O42" s="14">
        <f t="shared" si="13"/>
        <v>2743</v>
      </c>
      <c r="P42" s="14">
        <v>0</v>
      </c>
      <c r="Q42" s="14">
        <v>0</v>
      </c>
      <c r="R42" s="14">
        <v>2743</v>
      </c>
      <c r="S42" s="14">
        <v>0</v>
      </c>
      <c r="T42" s="14">
        <v>0</v>
      </c>
      <c r="U42" s="14">
        <f t="shared" si="14"/>
        <v>8032</v>
      </c>
      <c r="V42" s="14">
        <v>0</v>
      </c>
      <c r="W42" s="14">
        <v>0</v>
      </c>
      <c r="X42" s="14">
        <v>8032</v>
      </c>
      <c r="Y42" s="14">
        <v>0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2</v>
      </c>
      <c r="B43" s="25" t="s">
        <v>77</v>
      </c>
      <c r="C43" s="26" t="s">
        <v>78</v>
      </c>
      <c r="D43" s="14">
        <f t="shared" si="8"/>
        <v>3808</v>
      </c>
      <c r="E43" s="14">
        <f t="shared" si="9"/>
        <v>0</v>
      </c>
      <c r="F43" s="14">
        <v>0</v>
      </c>
      <c r="G43" s="14">
        <v>0</v>
      </c>
      <c r="H43" s="14">
        <f t="shared" si="10"/>
        <v>416</v>
      </c>
      <c r="I43" s="14">
        <v>416</v>
      </c>
      <c r="J43" s="14">
        <v>0</v>
      </c>
      <c r="K43" s="14">
        <f t="shared" si="11"/>
        <v>3392</v>
      </c>
      <c r="L43" s="14">
        <v>0</v>
      </c>
      <c r="M43" s="14">
        <v>3392</v>
      </c>
      <c r="N43" s="14">
        <f t="shared" si="12"/>
        <v>3808</v>
      </c>
      <c r="O43" s="14">
        <f t="shared" si="13"/>
        <v>416</v>
      </c>
      <c r="P43" s="14">
        <v>0</v>
      </c>
      <c r="Q43" s="14">
        <v>0</v>
      </c>
      <c r="R43" s="14">
        <v>416</v>
      </c>
      <c r="S43" s="14">
        <v>0</v>
      </c>
      <c r="T43" s="14">
        <v>0</v>
      </c>
      <c r="U43" s="14">
        <f t="shared" si="14"/>
        <v>3392</v>
      </c>
      <c r="V43" s="14">
        <v>0</v>
      </c>
      <c r="W43" s="14">
        <v>0</v>
      </c>
      <c r="X43" s="14">
        <v>3392</v>
      </c>
      <c r="Y43" s="14">
        <v>0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2</v>
      </c>
      <c r="B44" s="25" t="s">
        <v>79</v>
      </c>
      <c r="C44" s="26" t="s">
        <v>80</v>
      </c>
      <c r="D44" s="14">
        <f t="shared" si="8"/>
        <v>8245</v>
      </c>
      <c r="E44" s="14">
        <f t="shared" si="9"/>
        <v>0</v>
      </c>
      <c r="F44" s="14">
        <v>0</v>
      </c>
      <c r="G44" s="14">
        <v>0</v>
      </c>
      <c r="H44" s="14">
        <f t="shared" si="10"/>
        <v>1269</v>
      </c>
      <c r="I44" s="14">
        <v>1269</v>
      </c>
      <c r="J44" s="14">
        <v>0</v>
      </c>
      <c r="K44" s="14">
        <f t="shared" si="11"/>
        <v>6976</v>
      </c>
      <c r="L44" s="14">
        <v>0</v>
      </c>
      <c r="M44" s="14">
        <v>6976</v>
      </c>
      <c r="N44" s="14">
        <f t="shared" si="12"/>
        <v>8245</v>
      </c>
      <c r="O44" s="14">
        <f t="shared" si="13"/>
        <v>1269</v>
      </c>
      <c r="P44" s="14">
        <v>0</v>
      </c>
      <c r="Q44" s="14">
        <v>0</v>
      </c>
      <c r="R44" s="14">
        <v>1269</v>
      </c>
      <c r="S44" s="14">
        <v>0</v>
      </c>
      <c r="T44" s="14">
        <v>0</v>
      </c>
      <c r="U44" s="14">
        <f t="shared" si="14"/>
        <v>6976</v>
      </c>
      <c r="V44" s="14">
        <v>0</v>
      </c>
      <c r="W44" s="14">
        <v>0</v>
      </c>
      <c r="X44" s="14">
        <v>6976</v>
      </c>
      <c r="Y44" s="14">
        <v>0</v>
      </c>
      <c r="Z44" s="14">
        <v>0</v>
      </c>
      <c r="AA44" s="14">
        <f t="shared" si="15"/>
        <v>0</v>
      </c>
      <c r="AB44" s="14">
        <v>0</v>
      </c>
      <c r="AC44" s="14">
        <v>0</v>
      </c>
    </row>
    <row r="45" spans="1:29" ht="13.5">
      <c r="A45" s="25" t="s">
        <v>2</v>
      </c>
      <c r="B45" s="25" t="s">
        <v>81</v>
      </c>
      <c r="C45" s="26" t="s">
        <v>82</v>
      </c>
      <c r="D45" s="14">
        <f t="shared" si="8"/>
        <v>8571</v>
      </c>
      <c r="E45" s="14">
        <f t="shared" si="9"/>
        <v>0</v>
      </c>
      <c r="F45" s="14">
        <v>0</v>
      </c>
      <c r="G45" s="14">
        <v>0</v>
      </c>
      <c r="H45" s="14">
        <f t="shared" si="10"/>
        <v>1960</v>
      </c>
      <c r="I45" s="14">
        <v>1960</v>
      </c>
      <c r="J45" s="14">
        <v>0</v>
      </c>
      <c r="K45" s="14">
        <f t="shared" si="11"/>
        <v>6611</v>
      </c>
      <c r="L45" s="14">
        <v>0</v>
      </c>
      <c r="M45" s="14">
        <v>6611</v>
      </c>
      <c r="N45" s="14">
        <f t="shared" si="12"/>
        <v>8571</v>
      </c>
      <c r="O45" s="14">
        <f t="shared" si="13"/>
        <v>1960</v>
      </c>
      <c r="P45" s="14">
        <v>0</v>
      </c>
      <c r="Q45" s="14">
        <v>0</v>
      </c>
      <c r="R45" s="14">
        <v>1960</v>
      </c>
      <c r="S45" s="14">
        <v>0</v>
      </c>
      <c r="T45" s="14">
        <v>0</v>
      </c>
      <c r="U45" s="14">
        <f t="shared" si="14"/>
        <v>6611</v>
      </c>
      <c r="V45" s="14">
        <v>0</v>
      </c>
      <c r="W45" s="14">
        <v>0</v>
      </c>
      <c r="X45" s="14">
        <v>6611</v>
      </c>
      <c r="Y45" s="14">
        <v>0</v>
      </c>
      <c r="Z45" s="14">
        <v>0</v>
      </c>
      <c r="AA45" s="14">
        <f t="shared" si="15"/>
        <v>0</v>
      </c>
      <c r="AB45" s="14">
        <v>0</v>
      </c>
      <c r="AC45" s="14">
        <v>0</v>
      </c>
    </row>
    <row r="46" spans="1:29" ht="13.5">
      <c r="A46" s="25" t="s">
        <v>2</v>
      </c>
      <c r="B46" s="25" t="s">
        <v>83</v>
      </c>
      <c r="C46" s="26" t="s">
        <v>84</v>
      </c>
      <c r="D46" s="14">
        <f t="shared" si="8"/>
        <v>8168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8168</v>
      </c>
      <c r="L46" s="14">
        <v>2162</v>
      </c>
      <c r="M46" s="14">
        <v>6006</v>
      </c>
      <c r="N46" s="14">
        <f t="shared" si="12"/>
        <v>8187</v>
      </c>
      <c r="O46" s="14">
        <f t="shared" si="13"/>
        <v>2162</v>
      </c>
      <c r="P46" s="14">
        <v>2162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6006</v>
      </c>
      <c r="V46" s="14">
        <v>6006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19</v>
      </c>
      <c r="AB46" s="14">
        <v>19</v>
      </c>
      <c r="AC46" s="14">
        <v>0</v>
      </c>
    </row>
    <row r="47" spans="1:29" ht="13.5">
      <c r="A47" s="25" t="s">
        <v>2</v>
      </c>
      <c r="B47" s="25" t="s">
        <v>85</v>
      </c>
      <c r="C47" s="26" t="s">
        <v>86</v>
      </c>
      <c r="D47" s="14">
        <f t="shared" si="8"/>
        <v>11049</v>
      </c>
      <c r="E47" s="14">
        <f t="shared" si="9"/>
        <v>0</v>
      </c>
      <c r="F47" s="14">
        <v>0</v>
      </c>
      <c r="G47" s="14">
        <v>0</v>
      </c>
      <c r="H47" s="14">
        <f t="shared" si="10"/>
        <v>2932</v>
      </c>
      <c r="I47" s="14">
        <v>2932</v>
      </c>
      <c r="J47" s="14">
        <v>0</v>
      </c>
      <c r="K47" s="14">
        <f t="shared" si="11"/>
        <v>8117</v>
      </c>
      <c r="L47" s="14">
        <v>0</v>
      </c>
      <c r="M47" s="14">
        <v>8117</v>
      </c>
      <c r="N47" s="14">
        <f t="shared" si="12"/>
        <v>11049</v>
      </c>
      <c r="O47" s="14">
        <f t="shared" si="13"/>
        <v>2932</v>
      </c>
      <c r="P47" s="14">
        <v>2932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8117</v>
      </c>
      <c r="V47" s="14">
        <v>8117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0</v>
      </c>
      <c r="AB47" s="14">
        <v>0</v>
      </c>
      <c r="AC47" s="14">
        <v>0</v>
      </c>
    </row>
    <row r="48" spans="1:29" ht="13.5">
      <c r="A48" s="25" t="s">
        <v>2</v>
      </c>
      <c r="B48" s="25" t="s">
        <v>87</v>
      </c>
      <c r="C48" s="26" t="s">
        <v>88</v>
      </c>
      <c r="D48" s="14">
        <f t="shared" si="8"/>
        <v>12957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12957</v>
      </c>
      <c r="L48" s="14">
        <v>3097</v>
      </c>
      <c r="M48" s="14">
        <v>9860</v>
      </c>
      <c r="N48" s="14">
        <f t="shared" si="12"/>
        <v>12957</v>
      </c>
      <c r="O48" s="14">
        <f t="shared" si="13"/>
        <v>3097</v>
      </c>
      <c r="P48" s="14">
        <v>3097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9860</v>
      </c>
      <c r="V48" s="14">
        <v>0</v>
      </c>
      <c r="W48" s="14">
        <v>0</v>
      </c>
      <c r="X48" s="14">
        <v>9860</v>
      </c>
      <c r="Y48" s="14">
        <v>0</v>
      </c>
      <c r="Z48" s="14">
        <v>0</v>
      </c>
      <c r="AA48" s="14">
        <f t="shared" si="15"/>
        <v>0</v>
      </c>
      <c r="AB48" s="14">
        <v>0</v>
      </c>
      <c r="AC48" s="14">
        <v>0</v>
      </c>
    </row>
    <row r="49" spans="1:29" ht="13.5">
      <c r="A49" s="25" t="s">
        <v>2</v>
      </c>
      <c r="B49" s="25" t="s">
        <v>89</v>
      </c>
      <c r="C49" s="26" t="s">
        <v>90</v>
      </c>
      <c r="D49" s="14">
        <f t="shared" si="8"/>
        <v>6486</v>
      </c>
      <c r="E49" s="14">
        <f t="shared" si="9"/>
        <v>0</v>
      </c>
      <c r="F49" s="14">
        <v>0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6486</v>
      </c>
      <c r="L49" s="14">
        <v>2315</v>
      </c>
      <c r="M49" s="14">
        <v>4171</v>
      </c>
      <c r="N49" s="14">
        <f t="shared" si="12"/>
        <v>6499</v>
      </c>
      <c r="O49" s="14">
        <f t="shared" si="13"/>
        <v>2315</v>
      </c>
      <c r="P49" s="14">
        <v>2315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4171</v>
      </c>
      <c r="V49" s="14">
        <v>4171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13</v>
      </c>
      <c r="AB49" s="14">
        <v>13</v>
      </c>
      <c r="AC49" s="14">
        <v>0</v>
      </c>
    </row>
    <row r="50" spans="1:29" ht="13.5">
      <c r="A50" s="25" t="s">
        <v>2</v>
      </c>
      <c r="B50" s="25" t="s">
        <v>91</v>
      </c>
      <c r="C50" s="26" t="s">
        <v>92</v>
      </c>
      <c r="D50" s="14">
        <f t="shared" si="8"/>
        <v>4431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4431</v>
      </c>
      <c r="L50" s="14">
        <v>924</v>
      </c>
      <c r="M50" s="14">
        <v>3507</v>
      </c>
      <c r="N50" s="14">
        <f t="shared" si="12"/>
        <v>4461</v>
      </c>
      <c r="O50" s="14">
        <f t="shared" si="13"/>
        <v>924</v>
      </c>
      <c r="P50" s="14">
        <v>924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3507</v>
      </c>
      <c r="V50" s="14">
        <v>3507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30</v>
      </c>
      <c r="AB50" s="14">
        <v>15</v>
      </c>
      <c r="AC50" s="14">
        <v>15</v>
      </c>
    </row>
    <row r="51" spans="1:29" ht="13.5">
      <c r="A51" s="25" t="s">
        <v>2</v>
      </c>
      <c r="B51" s="25" t="s">
        <v>93</v>
      </c>
      <c r="C51" s="26" t="s">
        <v>94</v>
      </c>
      <c r="D51" s="14">
        <f t="shared" si="8"/>
        <v>8475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8475</v>
      </c>
      <c r="L51" s="14">
        <v>1681</v>
      </c>
      <c r="M51" s="14">
        <v>6794</v>
      </c>
      <c r="N51" s="14">
        <f t="shared" si="12"/>
        <v>8475</v>
      </c>
      <c r="O51" s="14">
        <f t="shared" si="13"/>
        <v>1681</v>
      </c>
      <c r="P51" s="14">
        <v>1681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6794</v>
      </c>
      <c r="V51" s="14">
        <v>6794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0</v>
      </c>
      <c r="AB51" s="14">
        <v>0</v>
      </c>
      <c r="AC51" s="14">
        <v>0</v>
      </c>
    </row>
    <row r="52" spans="1:29" ht="13.5">
      <c r="A52" s="25" t="s">
        <v>2</v>
      </c>
      <c r="B52" s="25" t="s">
        <v>95</v>
      </c>
      <c r="C52" s="26" t="s">
        <v>96</v>
      </c>
      <c r="D52" s="14">
        <f t="shared" si="8"/>
        <v>7973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7973</v>
      </c>
      <c r="L52" s="14">
        <v>1874</v>
      </c>
      <c r="M52" s="14">
        <v>6099</v>
      </c>
      <c r="N52" s="14">
        <f t="shared" si="12"/>
        <v>7973</v>
      </c>
      <c r="O52" s="14">
        <f t="shared" si="13"/>
        <v>1874</v>
      </c>
      <c r="P52" s="14">
        <v>1874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6099</v>
      </c>
      <c r="V52" s="14">
        <v>6099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0</v>
      </c>
      <c r="AB52" s="14">
        <v>0</v>
      </c>
      <c r="AC52" s="14">
        <v>0</v>
      </c>
    </row>
    <row r="53" spans="1:29" ht="13.5">
      <c r="A53" s="25" t="s">
        <v>2</v>
      </c>
      <c r="B53" s="25" t="s">
        <v>97</v>
      </c>
      <c r="C53" s="26" t="s">
        <v>98</v>
      </c>
      <c r="D53" s="14">
        <f t="shared" si="8"/>
        <v>13548</v>
      </c>
      <c r="E53" s="14">
        <f t="shared" si="9"/>
        <v>0</v>
      </c>
      <c r="F53" s="14">
        <v>0</v>
      </c>
      <c r="G53" s="14">
        <v>0</v>
      </c>
      <c r="H53" s="14">
        <f t="shared" si="10"/>
        <v>2628</v>
      </c>
      <c r="I53" s="14">
        <v>2628</v>
      </c>
      <c r="J53" s="14">
        <v>0</v>
      </c>
      <c r="K53" s="14">
        <f t="shared" si="11"/>
        <v>10920</v>
      </c>
      <c r="L53" s="14">
        <v>0</v>
      </c>
      <c r="M53" s="14">
        <v>10920</v>
      </c>
      <c r="N53" s="14">
        <f t="shared" si="12"/>
        <v>13548</v>
      </c>
      <c r="O53" s="14">
        <f t="shared" si="13"/>
        <v>2628</v>
      </c>
      <c r="P53" s="14">
        <v>0</v>
      </c>
      <c r="Q53" s="14">
        <v>0</v>
      </c>
      <c r="R53" s="14">
        <v>2628</v>
      </c>
      <c r="S53" s="14">
        <v>0</v>
      </c>
      <c r="T53" s="14">
        <v>0</v>
      </c>
      <c r="U53" s="14">
        <f t="shared" si="14"/>
        <v>10920</v>
      </c>
      <c r="V53" s="14">
        <v>0</v>
      </c>
      <c r="W53" s="14">
        <v>0</v>
      </c>
      <c r="X53" s="14">
        <v>10920</v>
      </c>
      <c r="Y53" s="14">
        <v>0</v>
      </c>
      <c r="Z53" s="14">
        <v>0</v>
      </c>
      <c r="AA53" s="14">
        <f t="shared" si="15"/>
        <v>0</v>
      </c>
      <c r="AB53" s="14">
        <v>0</v>
      </c>
      <c r="AC53" s="14">
        <v>0</v>
      </c>
    </row>
    <row r="54" spans="1:29" ht="13.5">
      <c r="A54" s="25" t="s">
        <v>2</v>
      </c>
      <c r="B54" s="25" t="s">
        <v>99</v>
      </c>
      <c r="C54" s="26" t="s">
        <v>100</v>
      </c>
      <c r="D54" s="14">
        <f t="shared" si="8"/>
        <v>10336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10336</v>
      </c>
      <c r="L54" s="14">
        <v>1331</v>
      </c>
      <c r="M54" s="14">
        <v>9005</v>
      </c>
      <c r="N54" s="14">
        <f t="shared" si="12"/>
        <v>10336</v>
      </c>
      <c r="O54" s="14">
        <f t="shared" si="13"/>
        <v>1331</v>
      </c>
      <c r="P54" s="14">
        <v>1331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9005</v>
      </c>
      <c r="V54" s="14">
        <v>9005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0</v>
      </c>
      <c r="AB54" s="14">
        <v>0</v>
      </c>
      <c r="AC54" s="14">
        <v>0</v>
      </c>
    </row>
    <row r="55" spans="1:29" ht="13.5">
      <c r="A55" s="25" t="s">
        <v>2</v>
      </c>
      <c r="B55" s="25" t="s">
        <v>101</v>
      </c>
      <c r="C55" s="26" t="s">
        <v>102</v>
      </c>
      <c r="D55" s="14">
        <f t="shared" si="8"/>
        <v>18510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18510</v>
      </c>
      <c r="L55" s="14">
        <v>1472</v>
      </c>
      <c r="M55" s="14">
        <v>17038</v>
      </c>
      <c r="N55" s="14">
        <f t="shared" si="12"/>
        <v>18527</v>
      </c>
      <c r="O55" s="14">
        <f t="shared" si="13"/>
        <v>1472</v>
      </c>
      <c r="P55" s="14">
        <v>1472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17038</v>
      </c>
      <c r="V55" s="14">
        <v>17038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17</v>
      </c>
      <c r="AB55" s="14">
        <v>17</v>
      </c>
      <c r="AC55" s="14">
        <v>0</v>
      </c>
    </row>
    <row r="56" spans="1:29" ht="13.5">
      <c r="A56" s="25" t="s">
        <v>2</v>
      </c>
      <c r="B56" s="25" t="s">
        <v>103</v>
      </c>
      <c r="C56" s="26" t="s">
        <v>104</v>
      </c>
      <c r="D56" s="14">
        <f t="shared" si="8"/>
        <v>3079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3079</v>
      </c>
      <c r="L56" s="14">
        <v>471</v>
      </c>
      <c r="M56" s="14">
        <v>2608</v>
      </c>
      <c r="N56" s="14">
        <f t="shared" si="12"/>
        <v>3118</v>
      </c>
      <c r="O56" s="14">
        <f t="shared" si="13"/>
        <v>471</v>
      </c>
      <c r="P56" s="14">
        <v>471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2608</v>
      </c>
      <c r="V56" s="14">
        <v>2608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39</v>
      </c>
      <c r="AB56" s="14">
        <v>39</v>
      </c>
      <c r="AC56" s="14">
        <v>0</v>
      </c>
    </row>
    <row r="57" spans="1:29" ht="13.5">
      <c r="A57" s="25" t="s">
        <v>2</v>
      </c>
      <c r="B57" s="25" t="s">
        <v>105</v>
      </c>
      <c r="C57" s="26" t="s">
        <v>106</v>
      </c>
      <c r="D57" s="14">
        <f t="shared" si="8"/>
        <v>4569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4569</v>
      </c>
      <c r="L57" s="14">
        <v>223</v>
      </c>
      <c r="M57" s="14">
        <v>4346</v>
      </c>
      <c r="N57" s="14">
        <f t="shared" si="12"/>
        <v>4569</v>
      </c>
      <c r="O57" s="14">
        <f t="shared" si="13"/>
        <v>223</v>
      </c>
      <c r="P57" s="14">
        <v>223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4346</v>
      </c>
      <c r="V57" s="14">
        <v>4346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0</v>
      </c>
      <c r="AB57" s="14">
        <v>0</v>
      </c>
      <c r="AC57" s="14">
        <v>0</v>
      </c>
    </row>
    <row r="58" spans="1:29" ht="13.5">
      <c r="A58" s="25" t="s">
        <v>2</v>
      </c>
      <c r="B58" s="25" t="s">
        <v>107</v>
      </c>
      <c r="C58" s="26" t="s">
        <v>108</v>
      </c>
      <c r="D58" s="14">
        <f t="shared" si="8"/>
        <v>19201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19201</v>
      </c>
      <c r="L58" s="14">
        <v>2678</v>
      </c>
      <c r="M58" s="14">
        <v>16523</v>
      </c>
      <c r="N58" s="14">
        <f t="shared" si="12"/>
        <v>19201</v>
      </c>
      <c r="O58" s="14">
        <f t="shared" si="13"/>
        <v>2678</v>
      </c>
      <c r="P58" s="14">
        <v>2678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16523</v>
      </c>
      <c r="V58" s="14">
        <v>16523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0</v>
      </c>
      <c r="AB58" s="14">
        <v>0</v>
      </c>
      <c r="AC58" s="14">
        <v>0</v>
      </c>
    </row>
    <row r="59" spans="1:29" ht="13.5">
      <c r="A59" s="25" t="s">
        <v>2</v>
      </c>
      <c r="B59" s="25" t="s">
        <v>109</v>
      </c>
      <c r="C59" s="26" t="s">
        <v>110</v>
      </c>
      <c r="D59" s="14">
        <f t="shared" si="8"/>
        <v>9644</v>
      </c>
      <c r="E59" s="14">
        <f t="shared" si="9"/>
        <v>0</v>
      </c>
      <c r="F59" s="14">
        <v>0</v>
      </c>
      <c r="G59" s="14">
        <v>0</v>
      </c>
      <c r="H59" s="14">
        <f t="shared" si="10"/>
        <v>0</v>
      </c>
      <c r="I59" s="14">
        <v>0</v>
      </c>
      <c r="J59" s="14">
        <v>0</v>
      </c>
      <c r="K59" s="14">
        <f t="shared" si="11"/>
        <v>9644</v>
      </c>
      <c r="L59" s="14">
        <v>1898</v>
      </c>
      <c r="M59" s="14">
        <v>7746</v>
      </c>
      <c r="N59" s="14">
        <f t="shared" si="12"/>
        <v>9644</v>
      </c>
      <c r="O59" s="14">
        <f t="shared" si="13"/>
        <v>1898</v>
      </c>
      <c r="P59" s="14">
        <v>1898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7746</v>
      </c>
      <c r="V59" s="14">
        <v>7746</v>
      </c>
      <c r="W59" s="14">
        <v>0</v>
      </c>
      <c r="X59" s="14">
        <v>0</v>
      </c>
      <c r="Y59" s="14">
        <v>0</v>
      </c>
      <c r="Z59" s="14">
        <v>0</v>
      </c>
      <c r="AA59" s="14">
        <f t="shared" si="15"/>
        <v>0</v>
      </c>
      <c r="AB59" s="14">
        <v>0</v>
      </c>
      <c r="AC59" s="14">
        <v>0</v>
      </c>
    </row>
    <row r="60" spans="1:29" ht="13.5">
      <c r="A60" s="25" t="s">
        <v>2</v>
      </c>
      <c r="B60" s="25" t="s">
        <v>111</v>
      </c>
      <c r="C60" s="26" t="s">
        <v>112</v>
      </c>
      <c r="D60" s="14">
        <f t="shared" si="8"/>
        <v>2265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  <c r="I60" s="14">
        <v>0</v>
      </c>
      <c r="J60" s="14">
        <v>0</v>
      </c>
      <c r="K60" s="14">
        <f t="shared" si="11"/>
        <v>2265</v>
      </c>
      <c r="L60" s="14">
        <v>660</v>
      </c>
      <c r="M60" s="14">
        <v>1605</v>
      </c>
      <c r="N60" s="14">
        <f t="shared" si="12"/>
        <v>2265</v>
      </c>
      <c r="O60" s="14">
        <f t="shared" si="13"/>
        <v>660</v>
      </c>
      <c r="P60" s="14">
        <v>660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1605</v>
      </c>
      <c r="V60" s="14">
        <v>1605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0</v>
      </c>
      <c r="AB60" s="14">
        <v>0</v>
      </c>
      <c r="AC60" s="14">
        <v>0</v>
      </c>
    </row>
    <row r="61" spans="1:29" ht="13.5">
      <c r="A61" s="25" t="s">
        <v>2</v>
      </c>
      <c r="B61" s="25" t="s">
        <v>113</v>
      </c>
      <c r="C61" s="26" t="s">
        <v>114</v>
      </c>
      <c r="D61" s="14">
        <f t="shared" si="8"/>
        <v>1550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1550</v>
      </c>
      <c r="L61" s="14">
        <v>565</v>
      </c>
      <c r="M61" s="14">
        <v>985</v>
      </c>
      <c r="N61" s="14">
        <f t="shared" si="12"/>
        <v>1550</v>
      </c>
      <c r="O61" s="14">
        <f t="shared" si="13"/>
        <v>565</v>
      </c>
      <c r="P61" s="14">
        <v>565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985</v>
      </c>
      <c r="V61" s="14">
        <v>985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2</v>
      </c>
      <c r="B62" s="25" t="s">
        <v>115</v>
      </c>
      <c r="C62" s="26" t="s">
        <v>116</v>
      </c>
      <c r="D62" s="14">
        <f t="shared" si="8"/>
        <v>8208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8208</v>
      </c>
      <c r="L62" s="14">
        <v>1854</v>
      </c>
      <c r="M62" s="14">
        <v>6354</v>
      </c>
      <c r="N62" s="14">
        <f t="shared" si="12"/>
        <v>8208</v>
      </c>
      <c r="O62" s="14">
        <f t="shared" si="13"/>
        <v>1854</v>
      </c>
      <c r="P62" s="14">
        <v>1854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6354</v>
      </c>
      <c r="V62" s="14">
        <v>6354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0</v>
      </c>
      <c r="AB62" s="14">
        <v>0</v>
      </c>
      <c r="AC62" s="14">
        <v>0</v>
      </c>
    </row>
    <row r="63" spans="1:29" ht="13.5">
      <c r="A63" s="25" t="s">
        <v>2</v>
      </c>
      <c r="B63" s="25" t="s">
        <v>117</v>
      </c>
      <c r="C63" s="26" t="s">
        <v>118</v>
      </c>
      <c r="D63" s="14">
        <f t="shared" si="8"/>
        <v>9324</v>
      </c>
      <c r="E63" s="14">
        <f t="shared" si="9"/>
        <v>0</v>
      </c>
      <c r="F63" s="14">
        <v>0</v>
      </c>
      <c r="G63" s="14">
        <v>0</v>
      </c>
      <c r="H63" s="14">
        <f t="shared" si="10"/>
        <v>2634</v>
      </c>
      <c r="I63" s="14">
        <v>2634</v>
      </c>
      <c r="J63" s="14">
        <v>0</v>
      </c>
      <c r="K63" s="14">
        <f t="shared" si="11"/>
        <v>6690</v>
      </c>
      <c r="L63" s="14">
        <v>0</v>
      </c>
      <c r="M63" s="14">
        <v>6690</v>
      </c>
      <c r="N63" s="14">
        <f t="shared" si="12"/>
        <v>9324</v>
      </c>
      <c r="O63" s="14">
        <f t="shared" si="13"/>
        <v>2634</v>
      </c>
      <c r="P63" s="14">
        <v>2634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6690</v>
      </c>
      <c r="V63" s="14">
        <v>6690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0</v>
      </c>
      <c r="AB63" s="14">
        <v>0</v>
      </c>
      <c r="AC63" s="14">
        <v>0</v>
      </c>
    </row>
    <row r="64" spans="1:29" ht="13.5">
      <c r="A64" s="25" t="s">
        <v>2</v>
      </c>
      <c r="B64" s="25" t="s">
        <v>119</v>
      </c>
      <c r="C64" s="26" t="s">
        <v>120</v>
      </c>
      <c r="D64" s="14">
        <f t="shared" si="8"/>
        <v>14944</v>
      </c>
      <c r="E64" s="14">
        <f t="shared" si="9"/>
        <v>0</v>
      </c>
      <c r="F64" s="14">
        <v>0</v>
      </c>
      <c r="G64" s="14">
        <v>0</v>
      </c>
      <c r="H64" s="14">
        <f t="shared" si="10"/>
        <v>5033</v>
      </c>
      <c r="I64" s="14">
        <v>3320</v>
      </c>
      <c r="J64" s="14">
        <v>1713</v>
      </c>
      <c r="K64" s="14">
        <f t="shared" si="11"/>
        <v>9911</v>
      </c>
      <c r="L64" s="14">
        <v>0</v>
      </c>
      <c r="M64" s="14">
        <v>9911</v>
      </c>
      <c r="N64" s="14">
        <f t="shared" si="12"/>
        <v>14944</v>
      </c>
      <c r="O64" s="14">
        <f t="shared" si="13"/>
        <v>3320</v>
      </c>
      <c r="P64" s="14">
        <v>3320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11624</v>
      </c>
      <c r="V64" s="14">
        <v>11624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0</v>
      </c>
      <c r="AB64" s="14">
        <v>0</v>
      </c>
      <c r="AC64" s="14">
        <v>0</v>
      </c>
    </row>
    <row r="65" spans="1:29" ht="13.5">
      <c r="A65" s="25" t="s">
        <v>2</v>
      </c>
      <c r="B65" s="25" t="s">
        <v>121</v>
      </c>
      <c r="C65" s="26" t="s">
        <v>122</v>
      </c>
      <c r="D65" s="14">
        <f t="shared" si="8"/>
        <v>16164</v>
      </c>
      <c r="E65" s="14">
        <f t="shared" si="9"/>
        <v>0</v>
      </c>
      <c r="F65" s="14">
        <v>0</v>
      </c>
      <c r="G65" s="14">
        <v>0</v>
      </c>
      <c r="H65" s="14">
        <f t="shared" si="10"/>
        <v>2772</v>
      </c>
      <c r="I65" s="14">
        <v>281</v>
      </c>
      <c r="J65" s="14">
        <v>2491</v>
      </c>
      <c r="K65" s="14">
        <f t="shared" si="11"/>
        <v>13392</v>
      </c>
      <c r="L65" s="14">
        <v>3292</v>
      </c>
      <c r="M65" s="14">
        <v>10100</v>
      </c>
      <c r="N65" s="14">
        <f t="shared" si="12"/>
        <v>16540</v>
      </c>
      <c r="O65" s="14">
        <f t="shared" si="13"/>
        <v>3573</v>
      </c>
      <c r="P65" s="14">
        <v>3573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12591</v>
      </c>
      <c r="V65" s="14">
        <v>12341</v>
      </c>
      <c r="W65" s="14">
        <v>0</v>
      </c>
      <c r="X65" s="14">
        <v>250</v>
      </c>
      <c r="Y65" s="14">
        <v>0</v>
      </c>
      <c r="Z65" s="14">
        <v>0</v>
      </c>
      <c r="AA65" s="14">
        <f t="shared" si="15"/>
        <v>376</v>
      </c>
      <c r="AB65" s="14">
        <v>83</v>
      </c>
      <c r="AC65" s="14">
        <v>293</v>
      </c>
    </row>
    <row r="66" spans="1:29" ht="13.5">
      <c r="A66" s="25" t="s">
        <v>2</v>
      </c>
      <c r="B66" s="25" t="s">
        <v>123</v>
      </c>
      <c r="C66" s="26" t="s">
        <v>1</v>
      </c>
      <c r="D66" s="14">
        <f t="shared" si="8"/>
        <v>12430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12430</v>
      </c>
      <c r="L66" s="14">
        <v>2844</v>
      </c>
      <c r="M66" s="14">
        <v>9586</v>
      </c>
      <c r="N66" s="14">
        <f t="shared" si="12"/>
        <v>12517</v>
      </c>
      <c r="O66" s="14">
        <f t="shared" si="13"/>
        <v>2844</v>
      </c>
      <c r="P66" s="14">
        <v>2844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9586</v>
      </c>
      <c r="V66" s="14">
        <v>9586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87</v>
      </c>
      <c r="AB66" s="14">
        <v>87</v>
      </c>
      <c r="AC66" s="14">
        <v>0</v>
      </c>
    </row>
    <row r="67" spans="1:29" ht="13.5">
      <c r="A67" s="25" t="s">
        <v>2</v>
      </c>
      <c r="B67" s="25" t="s">
        <v>124</v>
      </c>
      <c r="C67" s="26" t="s">
        <v>125</v>
      </c>
      <c r="D67" s="14">
        <f t="shared" si="8"/>
        <v>17970</v>
      </c>
      <c r="E67" s="14">
        <f t="shared" si="9"/>
        <v>0</v>
      </c>
      <c r="F67" s="14">
        <v>0</v>
      </c>
      <c r="G67" s="14">
        <v>0</v>
      </c>
      <c r="H67" s="14">
        <f t="shared" si="10"/>
        <v>5525</v>
      </c>
      <c r="I67" s="14">
        <v>5525</v>
      </c>
      <c r="J67" s="14">
        <v>0</v>
      </c>
      <c r="K67" s="14">
        <f t="shared" si="11"/>
        <v>12445</v>
      </c>
      <c r="L67" s="14">
        <v>0</v>
      </c>
      <c r="M67" s="14">
        <v>12445</v>
      </c>
      <c r="N67" s="14">
        <f t="shared" si="12"/>
        <v>17970</v>
      </c>
      <c r="O67" s="14">
        <f t="shared" si="13"/>
        <v>5525</v>
      </c>
      <c r="P67" s="14">
        <v>5525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12445</v>
      </c>
      <c r="V67" s="14">
        <v>12445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2</v>
      </c>
      <c r="B68" s="25" t="s">
        <v>126</v>
      </c>
      <c r="C68" s="26" t="s">
        <v>127</v>
      </c>
      <c r="D68" s="14">
        <f t="shared" si="8"/>
        <v>9975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9975</v>
      </c>
      <c r="L68" s="14">
        <v>1802</v>
      </c>
      <c r="M68" s="14">
        <v>8173</v>
      </c>
      <c r="N68" s="14">
        <f t="shared" si="12"/>
        <v>9979</v>
      </c>
      <c r="O68" s="14">
        <f t="shared" si="13"/>
        <v>1802</v>
      </c>
      <c r="P68" s="14">
        <v>1802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8173</v>
      </c>
      <c r="V68" s="14">
        <v>8173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4</v>
      </c>
      <c r="AB68" s="14">
        <v>4</v>
      </c>
      <c r="AC68" s="14">
        <v>0</v>
      </c>
    </row>
    <row r="69" spans="1:29" ht="13.5">
      <c r="A69" s="25" t="s">
        <v>2</v>
      </c>
      <c r="B69" s="25" t="s">
        <v>128</v>
      </c>
      <c r="C69" s="26" t="s">
        <v>129</v>
      </c>
      <c r="D69" s="14">
        <f t="shared" si="8"/>
        <v>11974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11974</v>
      </c>
      <c r="L69" s="14">
        <v>1106</v>
      </c>
      <c r="M69" s="14">
        <v>10868</v>
      </c>
      <c r="N69" s="14">
        <f t="shared" si="12"/>
        <v>11974</v>
      </c>
      <c r="O69" s="14">
        <f t="shared" si="13"/>
        <v>1106</v>
      </c>
      <c r="P69" s="14">
        <v>1106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10868</v>
      </c>
      <c r="V69" s="14">
        <v>10868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2</v>
      </c>
      <c r="B70" s="25" t="s">
        <v>130</v>
      </c>
      <c r="C70" s="26" t="s">
        <v>131</v>
      </c>
      <c r="D70" s="14">
        <f t="shared" si="8"/>
        <v>5427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5427</v>
      </c>
      <c r="L70" s="14">
        <v>1391</v>
      </c>
      <c r="M70" s="14">
        <v>4036</v>
      </c>
      <c r="N70" s="14">
        <f t="shared" si="12"/>
        <v>5427</v>
      </c>
      <c r="O70" s="14">
        <f t="shared" si="13"/>
        <v>1391</v>
      </c>
      <c r="P70" s="14">
        <v>1391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4036</v>
      </c>
      <c r="V70" s="14">
        <v>4036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0</v>
      </c>
      <c r="AB70" s="14">
        <v>0</v>
      </c>
      <c r="AC70" s="14">
        <v>0</v>
      </c>
    </row>
    <row r="71" spans="1:29" ht="13.5">
      <c r="A71" s="25" t="s">
        <v>2</v>
      </c>
      <c r="B71" s="25" t="s">
        <v>132</v>
      </c>
      <c r="C71" s="26" t="s">
        <v>133</v>
      </c>
      <c r="D71" s="14">
        <f t="shared" si="8"/>
        <v>18903</v>
      </c>
      <c r="E71" s="14">
        <f t="shared" si="9"/>
        <v>0</v>
      </c>
      <c r="F71" s="14">
        <v>0</v>
      </c>
      <c r="G71" s="14">
        <v>0</v>
      </c>
      <c r="H71" s="14">
        <f t="shared" si="10"/>
        <v>4670</v>
      </c>
      <c r="I71" s="14">
        <v>4670</v>
      </c>
      <c r="J71" s="14">
        <v>0</v>
      </c>
      <c r="K71" s="14">
        <f t="shared" si="11"/>
        <v>14233</v>
      </c>
      <c r="L71" s="14">
        <v>0</v>
      </c>
      <c r="M71" s="14">
        <v>14233</v>
      </c>
      <c r="N71" s="14">
        <f t="shared" si="12"/>
        <v>18903</v>
      </c>
      <c r="O71" s="14">
        <f t="shared" si="13"/>
        <v>4670</v>
      </c>
      <c r="P71" s="14">
        <v>4670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14233</v>
      </c>
      <c r="V71" s="14">
        <v>14233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0</v>
      </c>
      <c r="AB71" s="14">
        <v>0</v>
      </c>
      <c r="AC71" s="14">
        <v>0</v>
      </c>
    </row>
    <row r="72" spans="1:29" ht="13.5">
      <c r="A72" s="25" t="s">
        <v>2</v>
      </c>
      <c r="B72" s="25" t="s">
        <v>134</v>
      </c>
      <c r="C72" s="26" t="s">
        <v>135</v>
      </c>
      <c r="D72" s="14">
        <f t="shared" si="8"/>
        <v>5410</v>
      </c>
      <c r="E72" s="14">
        <f t="shared" si="9"/>
        <v>0</v>
      </c>
      <c r="F72" s="14">
        <v>0</v>
      </c>
      <c r="G72" s="14">
        <v>0</v>
      </c>
      <c r="H72" s="14">
        <f t="shared" si="10"/>
        <v>900</v>
      </c>
      <c r="I72" s="14">
        <v>900</v>
      </c>
      <c r="J72" s="14">
        <v>0</v>
      </c>
      <c r="K72" s="14">
        <f t="shared" si="11"/>
        <v>4510</v>
      </c>
      <c r="L72" s="14">
        <v>0</v>
      </c>
      <c r="M72" s="14">
        <v>4510</v>
      </c>
      <c r="N72" s="14">
        <f t="shared" si="12"/>
        <v>5410</v>
      </c>
      <c r="O72" s="14">
        <f t="shared" si="13"/>
        <v>900</v>
      </c>
      <c r="P72" s="14">
        <v>900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4510</v>
      </c>
      <c r="V72" s="14">
        <v>4510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0</v>
      </c>
      <c r="AB72" s="14">
        <v>0</v>
      </c>
      <c r="AC72" s="14">
        <v>0</v>
      </c>
    </row>
    <row r="73" spans="1:29" ht="13.5">
      <c r="A73" s="25" t="s">
        <v>2</v>
      </c>
      <c r="B73" s="25" t="s">
        <v>136</v>
      </c>
      <c r="C73" s="26" t="s">
        <v>137</v>
      </c>
      <c r="D73" s="14">
        <f t="shared" si="8"/>
        <v>10251</v>
      </c>
      <c r="E73" s="14">
        <f t="shared" si="9"/>
        <v>0</v>
      </c>
      <c r="F73" s="14">
        <v>0</v>
      </c>
      <c r="G73" s="14">
        <v>0</v>
      </c>
      <c r="H73" s="14">
        <f t="shared" si="10"/>
        <v>1548</v>
      </c>
      <c r="I73" s="14">
        <v>1548</v>
      </c>
      <c r="J73" s="14">
        <v>0</v>
      </c>
      <c r="K73" s="14">
        <f t="shared" si="11"/>
        <v>8703</v>
      </c>
      <c r="L73" s="14">
        <v>0</v>
      </c>
      <c r="M73" s="14">
        <v>8703</v>
      </c>
      <c r="N73" s="14">
        <f t="shared" si="12"/>
        <v>10251</v>
      </c>
      <c r="O73" s="14">
        <f t="shared" si="13"/>
        <v>1548</v>
      </c>
      <c r="P73" s="14">
        <v>1548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8703</v>
      </c>
      <c r="V73" s="14">
        <v>8703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2</v>
      </c>
      <c r="B74" s="25" t="s">
        <v>138</v>
      </c>
      <c r="C74" s="26" t="s">
        <v>226</v>
      </c>
      <c r="D74" s="14">
        <f t="shared" si="8"/>
        <v>7701</v>
      </c>
      <c r="E74" s="14">
        <f t="shared" si="9"/>
        <v>0</v>
      </c>
      <c r="F74" s="14">
        <v>0</v>
      </c>
      <c r="G74" s="14">
        <v>0</v>
      </c>
      <c r="H74" s="14">
        <f t="shared" si="10"/>
        <v>907</v>
      </c>
      <c r="I74" s="14">
        <v>907</v>
      </c>
      <c r="J74" s="14">
        <v>0</v>
      </c>
      <c r="K74" s="14">
        <f t="shared" si="11"/>
        <v>6794</v>
      </c>
      <c r="L74" s="14">
        <v>0</v>
      </c>
      <c r="M74" s="14">
        <v>6794</v>
      </c>
      <c r="N74" s="14">
        <f t="shared" si="12"/>
        <v>7793</v>
      </c>
      <c r="O74" s="14">
        <f t="shared" si="13"/>
        <v>907</v>
      </c>
      <c r="P74" s="14">
        <v>907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6794</v>
      </c>
      <c r="V74" s="14">
        <v>6794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92</v>
      </c>
      <c r="AB74" s="14">
        <v>92</v>
      </c>
      <c r="AC74" s="14">
        <v>0</v>
      </c>
    </row>
    <row r="75" spans="1:29" ht="13.5">
      <c r="A75" s="25" t="s">
        <v>2</v>
      </c>
      <c r="B75" s="25" t="s">
        <v>139</v>
      </c>
      <c r="C75" s="26" t="s">
        <v>140</v>
      </c>
      <c r="D75" s="14">
        <f t="shared" si="8"/>
        <v>2269</v>
      </c>
      <c r="E75" s="14">
        <f t="shared" si="9"/>
        <v>0</v>
      </c>
      <c r="F75" s="14">
        <v>0</v>
      </c>
      <c r="G75" s="14">
        <v>0</v>
      </c>
      <c r="H75" s="14">
        <f t="shared" si="10"/>
        <v>2269</v>
      </c>
      <c r="I75" s="14">
        <v>608</v>
      </c>
      <c r="J75" s="14">
        <v>1661</v>
      </c>
      <c r="K75" s="14">
        <f t="shared" si="11"/>
        <v>0</v>
      </c>
      <c r="L75" s="14">
        <v>0</v>
      </c>
      <c r="M75" s="14">
        <v>0</v>
      </c>
      <c r="N75" s="14">
        <f t="shared" si="12"/>
        <v>2563</v>
      </c>
      <c r="O75" s="14">
        <f t="shared" si="13"/>
        <v>608</v>
      </c>
      <c r="P75" s="14">
        <v>608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1661</v>
      </c>
      <c r="V75" s="14">
        <v>1661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294</v>
      </c>
      <c r="AB75" s="14">
        <v>294</v>
      </c>
      <c r="AC75" s="14">
        <v>0</v>
      </c>
    </row>
    <row r="76" spans="1:29" ht="13.5">
      <c r="A76" s="25" t="s">
        <v>2</v>
      </c>
      <c r="B76" s="25" t="s">
        <v>141</v>
      </c>
      <c r="C76" s="26" t="s">
        <v>142</v>
      </c>
      <c r="D76" s="14">
        <f t="shared" si="8"/>
        <v>5954</v>
      </c>
      <c r="E76" s="14">
        <f t="shared" si="9"/>
        <v>0</v>
      </c>
      <c r="F76" s="14">
        <v>0</v>
      </c>
      <c r="G76" s="14">
        <v>0</v>
      </c>
      <c r="H76" s="14">
        <f t="shared" si="10"/>
        <v>1191</v>
      </c>
      <c r="I76" s="14">
        <v>1191</v>
      </c>
      <c r="J76" s="14">
        <v>0</v>
      </c>
      <c r="K76" s="14">
        <f t="shared" si="11"/>
        <v>4763</v>
      </c>
      <c r="L76" s="14">
        <v>0</v>
      </c>
      <c r="M76" s="14">
        <v>4763</v>
      </c>
      <c r="N76" s="14">
        <f t="shared" si="12"/>
        <v>6023</v>
      </c>
      <c r="O76" s="14">
        <f t="shared" si="13"/>
        <v>1191</v>
      </c>
      <c r="P76" s="14">
        <v>1191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4763</v>
      </c>
      <c r="V76" s="14">
        <v>4763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69</v>
      </c>
      <c r="AB76" s="14">
        <v>69</v>
      </c>
      <c r="AC76" s="14">
        <v>0</v>
      </c>
    </row>
    <row r="77" spans="1:29" ht="13.5">
      <c r="A77" s="25" t="s">
        <v>2</v>
      </c>
      <c r="B77" s="25" t="s">
        <v>143</v>
      </c>
      <c r="C77" s="26" t="s">
        <v>144</v>
      </c>
      <c r="D77" s="14">
        <f t="shared" si="8"/>
        <v>3569</v>
      </c>
      <c r="E77" s="14">
        <f t="shared" si="9"/>
        <v>0</v>
      </c>
      <c r="F77" s="14">
        <v>0</v>
      </c>
      <c r="G77" s="14">
        <v>0</v>
      </c>
      <c r="H77" s="14">
        <f t="shared" si="10"/>
        <v>518</v>
      </c>
      <c r="I77" s="14">
        <v>518</v>
      </c>
      <c r="J77" s="14">
        <v>0</v>
      </c>
      <c r="K77" s="14">
        <f t="shared" si="11"/>
        <v>3051</v>
      </c>
      <c r="L77" s="14">
        <v>0</v>
      </c>
      <c r="M77" s="14">
        <v>3051</v>
      </c>
      <c r="N77" s="14">
        <f t="shared" si="12"/>
        <v>3569</v>
      </c>
      <c r="O77" s="14">
        <f t="shared" si="13"/>
        <v>518</v>
      </c>
      <c r="P77" s="14">
        <v>518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3051</v>
      </c>
      <c r="V77" s="14">
        <v>3051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0</v>
      </c>
      <c r="AB77" s="14">
        <v>0</v>
      </c>
      <c r="AC77" s="14">
        <v>0</v>
      </c>
    </row>
    <row r="78" spans="1:29" ht="13.5">
      <c r="A78" s="25" t="s">
        <v>2</v>
      </c>
      <c r="B78" s="25" t="s">
        <v>145</v>
      </c>
      <c r="C78" s="26" t="s">
        <v>146</v>
      </c>
      <c r="D78" s="14">
        <f t="shared" si="8"/>
        <v>2419</v>
      </c>
      <c r="E78" s="14">
        <f t="shared" si="9"/>
        <v>0</v>
      </c>
      <c r="F78" s="14">
        <v>0</v>
      </c>
      <c r="G78" s="14">
        <v>0</v>
      </c>
      <c r="H78" s="14">
        <f t="shared" si="10"/>
        <v>2419</v>
      </c>
      <c r="I78" s="14">
        <v>693</v>
      </c>
      <c r="J78" s="14">
        <v>1726</v>
      </c>
      <c r="K78" s="14">
        <f t="shared" si="11"/>
        <v>0</v>
      </c>
      <c r="L78" s="14">
        <v>0</v>
      </c>
      <c r="M78" s="14">
        <v>0</v>
      </c>
      <c r="N78" s="14">
        <f t="shared" si="12"/>
        <v>2718</v>
      </c>
      <c r="O78" s="14">
        <f t="shared" si="13"/>
        <v>693</v>
      </c>
      <c r="P78" s="14">
        <v>693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1726</v>
      </c>
      <c r="V78" s="14">
        <v>1726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299</v>
      </c>
      <c r="AB78" s="14">
        <v>299</v>
      </c>
      <c r="AC78" s="14">
        <v>0</v>
      </c>
    </row>
    <row r="79" spans="1:29" ht="13.5">
      <c r="A79" s="25" t="s">
        <v>2</v>
      </c>
      <c r="B79" s="25" t="s">
        <v>147</v>
      </c>
      <c r="C79" s="26" t="s">
        <v>148</v>
      </c>
      <c r="D79" s="14">
        <f t="shared" si="8"/>
        <v>2947</v>
      </c>
      <c r="E79" s="14">
        <f t="shared" si="9"/>
        <v>0</v>
      </c>
      <c r="F79" s="14">
        <v>0</v>
      </c>
      <c r="G79" s="14">
        <v>0</v>
      </c>
      <c r="H79" s="14">
        <f t="shared" si="10"/>
        <v>0</v>
      </c>
      <c r="I79" s="14">
        <v>0</v>
      </c>
      <c r="J79" s="14">
        <v>0</v>
      </c>
      <c r="K79" s="14">
        <f t="shared" si="11"/>
        <v>2947</v>
      </c>
      <c r="L79" s="14">
        <v>1220</v>
      </c>
      <c r="M79" s="14">
        <v>1727</v>
      </c>
      <c r="N79" s="14">
        <f t="shared" si="12"/>
        <v>2947</v>
      </c>
      <c r="O79" s="14">
        <f t="shared" si="13"/>
        <v>1220</v>
      </c>
      <c r="P79" s="14">
        <v>1220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1727</v>
      </c>
      <c r="V79" s="14">
        <v>1727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0</v>
      </c>
      <c r="AB79" s="14">
        <v>0</v>
      </c>
      <c r="AC79" s="14">
        <v>0</v>
      </c>
    </row>
    <row r="80" spans="1:29" ht="13.5">
      <c r="A80" s="25" t="s">
        <v>2</v>
      </c>
      <c r="B80" s="25" t="s">
        <v>149</v>
      </c>
      <c r="C80" s="26" t="s">
        <v>150</v>
      </c>
      <c r="D80" s="14">
        <f t="shared" si="8"/>
        <v>2156</v>
      </c>
      <c r="E80" s="14">
        <f t="shared" si="9"/>
        <v>0</v>
      </c>
      <c r="F80" s="14">
        <v>0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2156</v>
      </c>
      <c r="L80" s="14">
        <v>710</v>
      </c>
      <c r="M80" s="14">
        <v>1446</v>
      </c>
      <c r="N80" s="14">
        <f t="shared" si="12"/>
        <v>2193</v>
      </c>
      <c r="O80" s="14">
        <f t="shared" si="13"/>
        <v>710</v>
      </c>
      <c r="P80" s="14">
        <v>710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1446</v>
      </c>
      <c r="V80" s="14">
        <v>1446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37</v>
      </c>
      <c r="AB80" s="14">
        <v>37</v>
      </c>
      <c r="AC80" s="14">
        <v>0</v>
      </c>
    </row>
    <row r="81" spans="1:29" ht="13.5">
      <c r="A81" s="25" t="s">
        <v>2</v>
      </c>
      <c r="B81" s="25" t="s">
        <v>151</v>
      </c>
      <c r="C81" s="26" t="s">
        <v>152</v>
      </c>
      <c r="D81" s="14">
        <f t="shared" si="8"/>
        <v>958</v>
      </c>
      <c r="E81" s="14">
        <f t="shared" si="9"/>
        <v>0</v>
      </c>
      <c r="F81" s="14">
        <v>0</v>
      </c>
      <c r="G81" s="14">
        <v>0</v>
      </c>
      <c r="H81" s="14">
        <f t="shared" si="10"/>
        <v>0</v>
      </c>
      <c r="I81" s="14">
        <v>0</v>
      </c>
      <c r="J81" s="14">
        <v>0</v>
      </c>
      <c r="K81" s="14">
        <f t="shared" si="11"/>
        <v>958</v>
      </c>
      <c r="L81" s="14">
        <v>367</v>
      </c>
      <c r="M81" s="14">
        <v>591</v>
      </c>
      <c r="N81" s="14">
        <f t="shared" si="12"/>
        <v>958</v>
      </c>
      <c r="O81" s="14">
        <f t="shared" si="13"/>
        <v>367</v>
      </c>
      <c r="P81" s="14">
        <v>367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591</v>
      </c>
      <c r="V81" s="14">
        <v>591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0</v>
      </c>
      <c r="AB81" s="14">
        <v>0</v>
      </c>
      <c r="AC81" s="14">
        <v>0</v>
      </c>
    </row>
    <row r="82" spans="1:29" ht="13.5">
      <c r="A82" s="25" t="s">
        <v>2</v>
      </c>
      <c r="B82" s="25" t="s">
        <v>153</v>
      </c>
      <c r="C82" s="26" t="s">
        <v>154</v>
      </c>
      <c r="D82" s="14">
        <f t="shared" si="8"/>
        <v>119</v>
      </c>
      <c r="E82" s="14">
        <f t="shared" si="9"/>
        <v>0</v>
      </c>
      <c r="F82" s="14">
        <v>0</v>
      </c>
      <c r="G82" s="14">
        <v>0</v>
      </c>
      <c r="H82" s="14">
        <f t="shared" si="10"/>
        <v>0</v>
      </c>
      <c r="I82" s="14">
        <v>0</v>
      </c>
      <c r="J82" s="14">
        <v>0</v>
      </c>
      <c r="K82" s="14">
        <f t="shared" si="11"/>
        <v>119</v>
      </c>
      <c r="L82" s="14">
        <v>47</v>
      </c>
      <c r="M82" s="14">
        <v>72</v>
      </c>
      <c r="N82" s="14">
        <f t="shared" si="12"/>
        <v>119</v>
      </c>
      <c r="O82" s="14">
        <f t="shared" si="13"/>
        <v>47</v>
      </c>
      <c r="P82" s="14">
        <v>47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72</v>
      </c>
      <c r="V82" s="14">
        <v>72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0</v>
      </c>
      <c r="AB82" s="14">
        <v>0</v>
      </c>
      <c r="AC82" s="14">
        <v>0</v>
      </c>
    </row>
    <row r="83" spans="1:29" ht="13.5">
      <c r="A83" s="25" t="s">
        <v>2</v>
      </c>
      <c r="B83" s="25" t="s">
        <v>155</v>
      </c>
      <c r="C83" s="26" t="s">
        <v>156</v>
      </c>
      <c r="D83" s="14">
        <f t="shared" si="8"/>
        <v>1137</v>
      </c>
      <c r="E83" s="14">
        <f t="shared" si="9"/>
        <v>0</v>
      </c>
      <c r="F83" s="14">
        <v>0</v>
      </c>
      <c r="G83" s="14">
        <v>0</v>
      </c>
      <c r="H83" s="14">
        <f t="shared" si="10"/>
        <v>1137</v>
      </c>
      <c r="I83" s="14">
        <v>519</v>
      </c>
      <c r="J83" s="14">
        <v>618</v>
      </c>
      <c r="K83" s="14">
        <f t="shared" si="11"/>
        <v>0</v>
      </c>
      <c r="L83" s="14">
        <v>0</v>
      </c>
      <c r="M83" s="14">
        <v>0</v>
      </c>
      <c r="N83" s="14">
        <f t="shared" si="12"/>
        <v>1227</v>
      </c>
      <c r="O83" s="14">
        <f t="shared" si="13"/>
        <v>519</v>
      </c>
      <c r="P83" s="14">
        <v>519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618</v>
      </c>
      <c r="V83" s="14">
        <v>618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90</v>
      </c>
      <c r="AB83" s="14">
        <v>90</v>
      </c>
      <c r="AC83" s="14">
        <v>0</v>
      </c>
    </row>
    <row r="84" spans="1:29" ht="13.5">
      <c r="A84" s="25" t="s">
        <v>2</v>
      </c>
      <c r="B84" s="25" t="s">
        <v>157</v>
      </c>
      <c r="C84" s="26" t="s">
        <v>158</v>
      </c>
      <c r="D84" s="14">
        <f t="shared" si="8"/>
        <v>1474</v>
      </c>
      <c r="E84" s="14">
        <f t="shared" si="9"/>
        <v>0</v>
      </c>
      <c r="F84" s="14">
        <v>0</v>
      </c>
      <c r="G84" s="14">
        <v>0</v>
      </c>
      <c r="H84" s="14">
        <f t="shared" si="10"/>
        <v>0</v>
      </c>
      <c r="I84" s="14">
        <v>0</v>
      </c>
      <c r="J84" s="14">
        <v>0</v>
      </c>
      <c r="K84" s="14">
        <f t="shared" si="11"/>
        <v>1474</v>
      </c>
      <c r="L84" s="14">
        <v>802</v>
      </c>
      <c r="M84" s="14">
        <v>672</v>
      </c>
      <c r="N84" s="14">
        <f t="shared" si="12"/>
        <v>1551</v>
      </c>
      <c r="O84" s="14">
        <f t="shared" si="13"/>
        <v>802</v>
      </c>
      <c r="P84" s="14">
        <v>802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672</v>
      </c>
      <c r="V84" s="14">
        <v>672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77</v>
      </c>
      <c r="AB84" s="14">
        <v>77</v>
      </c>
      <c r="AC84" s="14">
        <v>0</v>
      </c>
    </row>
    <row r="85" spans="1:29" ht="13.5">
      <c r="A85" s="25" t="s">
        <v>2</v>
      </c>
      <c r="B85" s="25" t="s">
        <v>159</v>
      </c>
      <c r="C85" s="26" t="s">
        <v>160</v>
      </c>
      <c r="D85" s="14">
        <f t="shared" si="8"/>
        <v>4674</v>
      </c>
      <c r="E85" s="14">
        <f t="shared" si="9"/>
        <v>1968</v>
      </c>
      <c r="F85" s="14">
        <v>1968</v>
      </c>
      <c r="G85" s="14">
        <v>0</v>
      </c>
      <c r="H85" s="14">
        <f t="shared" si="10"/>
        <v>0</v>
      </c>
      <c r="I85" s="14">
        <v>0</v>
      </c>
      <c r="J85" s="14">
        <v>0</v>
      </c>
      <c r="K85" s="14">
        <f t="shared" si="11"/>
        <v>2706</v>
      </c>
      <c r="L85" s="14">
        <v>0</v>
      </c>
      <c r="M85" s="14">
        <v>2706</v>
      </c>
      <c r="N85" s="14">
        <f t="shared" si="12"/>
        <v>4687</v>
      </c>
      <c r="O85" s="14">
        <f t="shared" si="13"/>
        <v>1968</v>
      </c>
      <c r="P85" s="14">
        <v>1968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2706</v>
      </c>
      <c r="V85" s="14">
        <v>2706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13</v>
      </c>
      <c r="AB85" s="14">
        <v>13</v>
      </c>
      <c r="AC85" s="14">
        <v>0</v>
      </c>
    </row>
    <row r="86" spans="1:29" ht="13.5">
      <c r="A86" s="25" t="s">
        <v>2</v>
      </c>
      <c r="B86" s="25" t="s">
        <v>161</v>
      </c>
      <c r="C86" s="26" t="s">
        <v>162</v>
      </c>
      <c r="D86" s="14">
        <f t="shared" si="8"/>
        <v>1625</v>
      </c>
      <c r="E86" s="14">
        <f t="shared" si="9"/>
        <v>0</v>
      </c>
      <c r="F86" s="14">
        <v>0</v>
      </c>
      <c r="G86" s="14">
        <v>0</v>
      </c>
      <c r="H86" s="14">
        <f t="shared" si="10"/>
        <v>0</v>
      </c>
      <c r="I86" s="14">
        <v>0</v>
      </c>
      <c r="J86" s="14">
        <v>0</v>
      </c>
      <c r="K86" s="14">
        <f t="shared" si="11"/>
        <v>1625</v>
      </c>
      <c r="L86" s="14">
        <v>441</v>
      </c>
      <c r="M86" s="14">
        <v>1184</v>
      </c>
      <c r="N86" s="14">
        <f t="shared" si="12"/>
        <v>2047</v>
      </c>
      <c r="O86" s="14">
        <f t="shared" si="13"/>
        <v>441</v>
      </c>
      <c r="P86" s="14">
        <v>441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1184</v>
      </c>
      <c r="V86" s="14">
        <v>1184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422</v>
      </c>
      <c r="AB86" s="14">
        <v>422</v>
      </c>
      <c r="AC86" s="14">
        <v>0</v>
      </c>
    </row>
    <row r="87" spans="1:29" ht="13.5">
      <c r="A87" s="25" t="s">
        <v>2</v>
      </c>
      <c r="B87" s="25" t="s">
        <v>163</v>
      </c>
      <c r="C87" s="26" t="s">
        <v>164</v>
      </c>
      <c r="D87" s="14">
        <f t="shared" si="8"/>
        <v>1185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1185</v>
      </c>
      <c r="L87" s="14">
        <v>342</v>
      </c>
      <c r="M87" s="14">
        <v>843</v>
      </c>
      <c r="N87" s="14">
        <f t="shared" si="12"/>
        <v>1185</v>
      </c>
      <c r="O87" s="14">
        <f t="shared" si="13"/>
        <v>342</v>
      </c>
      <c r="P87" s="14">
        <v>342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843</v>
      </c>
      <c r="V87" s="14">
        <v>843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0</v>
      </c>
      <c r="AB87" s="14">
        <v>0</v>
      </c>
      <c r="AC87" s="14">
        <v>0</v>
      </c>
    </row>
    <row r="88" spans="1:29" ht="13.5">
      <c r="A88" s="25" t="s">
        <v>2</v>
      </c>
      <c r="B88" s="25" t="s">
        <v>165</v>
      </c>
      <c r="C88" s="26" t="s">
        <v>0</v>
      </c>
      <c r="D88" s="14">
        <f t="shared" si="8"/>
        <v>5569</v>
      </c>
      <c r="E88" s="14">
        <f t="shared" si="9"/>
        <v>0</v>
      </c>
      <c r="F88" s="14">
        <v>0</v>
      </c>
      <c r="G88" s="14">
        <v>0</v>
      </c>
      <c r="H88" s="14">
        <f t="shared" si="10"/>
        <v>0</v>
      </c>
      <c r="I88" s="14">
        <v>0</v>
      </c>
      <c r="J88" s="14">
        <v>0</v>
      </c>
      <c r="K88" s="14">
        <f t="shared" si="11"/>
        <v>5569</v>
      </c>
      <c r="L88" s="14">
        <v>933</v>
      </c>
      <c r="M88" s="14">
        <v>4636</v>
      </c>
      <c r="N88" s="14">
        <f t="shared" si="12"/>
        <v>5569</v>
      </c>
      <c r="O88" s="14">
        <f t="shared" si="13"/>
        <v>933</v>
      </c>
      <c r="P88" s="14">
        <v>933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4636</v>
      </c>
      <c r="V88" s="14">
        <v>4636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0</v>
      </c>
      <c r="AB88" s="14">
        <v>0</v>
      </c>
      <c r="AC88" s="14">
        <v>0</v>
      </c>
    </row>
    <row r="89" spans="1:29" ht="13.5">
      <c r="A89" s="25" t="s">
        <v>2</v>
      </c>
      <c r="B89" s="25" t="s">
        <v>166</v>
      </c>
      <c r="C89" s="26" t="s">
        <v>167</v>
      </c>
      <c r="D89" s="14">
        <f t="shared" si="8"/>
        <v>5490</v>
      </c>
      <c r="E89" s="14">
        <f t="shared" si="9"/>
        <v>0</v>
      </c>
      <c r="F89" s="14">
        <v>0</v>
      </c>
      <c r="G89" s="14">
        <v>0</v>
      </c>
      <c r="H89" s="14">
        <f t="shared" si="10"/>
        <v>0</v>
      </c>
      <c r="I89" s="14">
        <v>0</v>
      </c>
      <c r="J89" s="14">
        <v>0</v>
      </c>
      <c r="K89" s="14">
        <f t="shared" si="11"/>
        <v>5490</v>
      </c>
      <c r="L89" s="14">
        <v>1126</v>
      </c>
      <c r="M89" s="14">
        <v>4364</v>
      </c>
      <c r="N89" s="14">
        <f t="shared" si="12"/>
        <v>5520</v>
      </c>
      <c r="O89" s="14">
        <f t="shared" si="13"/>
        <v>1126</v>
      </c>
      <c r="P89" s="14">
        <v>1126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4364</v>
      </c>
      <c r="V89" s="14">
        <v>4364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30</v>
      </c>
      <c r="AB89" s="14">
        <v>30</v>
      </c>
      <c r="AC89" s="14">
        <v>0</v>
      </c>
    </row>
    <row r="90" spans="1:29" ht="13.5">
      <c r="A90" s="25" t="s">
        <v>2</v>
      </c>
      <c r="B90" s="25" t="s">
        <v>168</v>
      </c>
      <c r="C90" s="26" t="s">
        <v>169</v>
      </c>
      <c r="D90" s="14">
        <f t="shared" si="8"/>
        <v>1943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1943</v>
      </c>
      <c r="L90" s="14">
        <v>450</v>
      </c>
      <c r="M90" s="14">
        <v>1493</v>
      </c>
      <c r="N90" s="14">
        <f t="shared" si="12"/>
        <v>1943</v>
      </c>
      <c r="O90" s="14">
        <f t="shared" si="13"/>
        <v>450</v>
      </c>
      <c r="P90" s="14">
        <v>450</v>
      </c>
      <c r="Q90" s="14">
        <v>0</v>
      </c>
      <c r="R90" s="14">
        <v>0</v>
      </c>
      <c r="S90" s="14">
        <v>0</v>
      </c>
      <c r="T90" s="14">
        <v>0</v>
      </c>
      <c r="U90" s="14">
        <f t="shared" si="14"/>
        <v>1493</v>
      </c>
      <c r="V90" s="14">
        <v>1493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0</v>
      </c>
      <c r="AB90" s="14">
        <v>0</v>
      </c>
      <c r="AC90" s="14">
        <v>0</v>
      </c>
    </row>
    <row r="91" spans="1:29" ht="13.5">
      <c r="A91" s="25" t="s">
        <v>2</v>
      </c>
      <c r="B91" s="25" t="s">
        <v>170</v>
      </c>
      <c r="C91" s="26" t="s">
        <v>171</v>
      </c>
      <c r="D91" s="14">
        <f>E91+H91+K91</f>
        <v>7051</v>
      </c>
      <c r="E91" s="14">
        <f>F91+G91</f>
        <v>1008</v>
      </c>
      <c r="F91" s="14">
        <v>1008</v>
      </c>
      <c r="G91" s="14">
        <v>0</v>
      </c>
      <c r="H91" s="14">
        <f>I91+J91</f>
        <v>0</v>
      </c>
      <c r="I91" s="14">
        <v>0</v>
      </c>
      <c r="J91" s="14">
        <v>0</v>
      </c>
      <c r="K91" s="14">
        <f>L91+M91</f>
        <v>6043</v>
      </c>
      <c r="L91" s="14">
        <v>0</v>
      </c>
      <c r="M91" s="14">
        <v>6043</v>
      </c>
      <c r="N91" s="14">
        <f>O91+U91+AA91</f>
        <v>9900</v>
      </c>
      <c r="O91" s="14">
        <f>SUM(P91:T91)</f>
        <v>1008</v>
      </c>
      <c r="P91" s="14">
        <v>1008</v>
      </c>
      <c r="Q91" s="14">
        <v>0</v>
      </c>
      <c r="R91" s="14">
        <v>0</v>
      </c>
      <c r="S91" s="14">
        <v>0</v>
      </c>
      <c r="T91" s="14">
        <v>0</v>
      </c>
      <c r="U91" s="14">
        <f>SUM(V91:Z91)</f>
        <v>6043</v>
      </c>
      <c r="V91" s="14">
        <v>6043</v>
      </c>
      <c r="W91" s="14">
        <v>0</v>
      </c>
      <c r="X91" s="14">
        <v>0</v>
      </c>
      <c r="Y91" s="14">
        <v>0</v>
      </c>
      <c r="Z91" s="14">
        <v>0</v>
      </c>
      <c r="AA91" s="14">
        <f>AB91+AC91</f>
        <v>2849</v>
      </c>
      <c r="AB91" s="14">
        <v>162</v>
      </c>
      <c r="AC91" s="14">
        <v>2687</v>
      </c>
    </row>
    <row r="92" spans="1:29" ht="13.5">
      <c r="A92" s="25" t="s">
        <v>2</v>
      </c>
      <c r="B92" s="25" t="s">
        <v>172</v>
      </c>
      <c r="C92" s="26" t="s">
        <v>173</v>
      </c>
      <c r="D92" s="14">
        <f>E92+H92+K92</f>
        <v>1750</v>
      </c>
      <c r="E92" s="14">
        <f>F92+G92</f>
        <v>331</v>
      </c>
      <c r="F92" s="14">
        <v>331</v>
      </c>
      <c r="G92" s="14">
        <v>0</v>
      </c>
      <c r="H92" s="14">
        <f>I92+J92</f>
        <v>0</v>
      </c>
      <c r="I92" s="14">
        <v>0</v>
      </c>
      <c r="J92" s="14">
        <v>0</v>
      </c>
      <c r="K92" s="14">
        <f>L92+M92</f>
        <v>1419</v>
      </c>
      <c r="L92" s="14">
        <v>0</v>
      </c>
      <c r="M92" s="14">
        <v>1419</v>
      </c>
      <c r="N92" s="14">
        <f>O92+U92+AA92</f>
        <v>1750</v>
      </c>
      <c r="O92" s="14">
        <f>SUM(P92:T92)</f>
        <v>331</v>
      </c>
      <c r="P92" s="14">
        <v>331</v>
      </c>
      <c r="Q92" s="14">
        <v>0</v>
      </c>
      <c r="R92" s="14">
        <v>0</v>
      </c>
      <c r="S92" s="14">
        <v>0</v>
      </c>
      <c r="T92" s="14">
        <v>0</v>
      </c>
      <c r="U92" s="14">
        <f>SUM(V92:Z92)</f>
        <v>1419</v>
      </c>
      <c r="V92" s="14">
        <v>1419</v>
      </c>
      <c r="W92" s="14">
        <v>0</v>
      </c>
      <c r="X92" s="14">
        <v>0</v>
      </c>
      <c r="Y92" s="14">
        <v>0</v>
      </c>
      <c r="Z92" s="14">
        <v>0</v>
      </c>
      <c r="AA92" s="14">
        <f>AB92+AC92</f>
        <v>0</v>
      </c>
      <c r="AB92" s="14">
        <v>0</v>
      </c>
      <c r="AC92" s="14">
        <v>0</v>
      </c>
    </row>
    <row r="93" spans="1:29" ht="13.5">
      <c r="A93" s="25" t="s">
        <v>2</v>
      </c>
      <c r="B93" s="25" t="s">
        <v>174</v>
      </c>
      <c r="C93" s="26" t="s">
        <v>175</v>
      </c>
      <c r="D93" s="14">
        <f>E93+H93+K93</f>
        <v>9321</v>
      </c>
      <c r="E93" s="14">
        <f>F93+G93</f>
        <v>1461</v>
      </c>
      <c r="F93" s="14">
        <v>1461</v>
      </c>
      <c r="G93" s="14">
        <v>0</v>
      </c>
      <c r="H93" s="14">
        <f>I93+J93</f>
        <v>0</v>
      </c>
      <c r="I93" s="14">
        <v>0</v>
      </c>
      <c r="J93" s="14">
        <v>0</v>
      </c>
      <c r="K93" s="14">
        <f>L93+M93</f>
        <v>7860</v>
      </c>
      <c r="L93" s="14">
        <v>0</v>
      </c>
      <c r="M93" s="14">
        <v>7860</v>
      </c>
      <c r="N93" s="14">
        <f>O93+U93+AA93</f>
        <v>10292</v>
      </c>
      <c r="O93" s="14">
        <f>SUM(P93:T93)</f>
        <v>1461</v>
      </c>
      <c r="P93" s="14">
        <v>1461</v>
      </c>
      <c r="Q93" s="14">
        <v>0</v>
      </c>
      <c r="R93" s="14">
        <v>0</v>
      </c>
      <c r="S93" s="14">
        <v>0</v>
      </c>
      <c r="T93" s="14">
        <v>0</v>
      </c>
      <c r="U93" s="14">
        <f>SUM(V93:Z93)</f>
        <v>7860</v>
      </c>
      <c r="V93" s="14">
        <v>7860</v>
      </c>
      <c r="W93" s="14">
        <v>0</v>
      </c>
      <c r="X93" s="14">
        <v>0</v>
      </c>
      <c r="Y93" s="14">
        <v>0</v>
      </c>
      <c r="Z93" s="14">
        <v>0</v>
      </c>
      <c r="AA93" s="14">
        <f>AB93+AC93</f>
        <v>971</v>
      </c>
      <c r="AB93" s="14">
        <v>0</v>
      </c>
      <c r="AC93" s="14">
        <v>971</v>
      </c>
    </row>
    <row r="94" spans="1:29" ht="13.5">
      <c r="A94" s="65" t="s">
        <v>176</v>
      </c>
      <c r="B94" s="66"/>
      <c r="C94" s="66"/>
      <c r="D94" s="14">
        <f aca="true" t="shared" si="16" ref="D94:AC94">SUM(D6:D93)</f>
        <v>1538645</v>
      </c>
      <c r="E94" s="14">
        <f t="shared" si="16"/>
        <v>32605</v>
      </c>
      <c r="F94" s="14">
        <f t="shared" si="16"/>
        <v>32605</v>
      </c>
      <c r="G94" s="14">
        <f t="shared" si="16"/>
        <v>0</v>
      </c>
      <c r="H94" s="14">
        <f t="shared" si="16"/>
        <v>197492</v>
      </c>
      <c r="I94" s="14">
        <f t="shared" si="16"/>
        <v>148761</v>
      </c>
      <c r="J94" s="14">
        <f t="shared" si="16"/>
        <v>48731</v>
      </c>
      <c r="K94" s="14">
        <f t="shared" si="16"/>
        <v>1308548</v>
      </c>
      <c r="L94" s="14">
        <f t="shared" si="16"/>
        <v>138349</v>
      </c>
      <c r="M94" s="14">
        <f t="shared" si="16"/>
        <v>1170199</v>
      </c>
      <c r="N94" s="14">
        <f t="shared" si="16"/>
        <v>1546464</v>
      </c>
      <c r="O94" s="14">
        <f t="shared" si="16"/>
        <v>319717</v>
      </c>
      <c r="P94" s="14">
        <f t="shared" si="16"/>
        <v>281117</v>
      </c>
      <c r="Q94" s="14">
        <f t="shared" si="16"/>
        <v>23080</v>
      </c>
      <c r="R94" s="14">
        <f t="shared" si="16"/>
        <v>15520</v>
      </c>
      <c r="S94" s="14">
        <f t="shared" si="16"/>
        <v>0</v>
      </c>
      <c r="T94" s="14">
        <f t="shared" si="16"/>
        <v>0</v>
      </c>
      <c r="U94" s="14">
        <f t="shared" si="16"/>
        <v>1218930</v>
      </c>
      <c r="V94" s="14">
        <f t="shared" si="16"/>
        <v>1071663</v>
      </c>
      <c r="W94" s="14">
        <f t="shared" si="16"/>
        <v>38800</v>
      </c>
      <c r="X94" s="14">
        <f t="shared" si="16"/>
        <v>108467</v>
      </c>
      <c r="Y94" s="14">
        <f t="shared" si="16"/>
        <v>0</v>
      </c>
      <c r="Z94" s="14">
        <f t="shared" si="16"/>
        <v>0</v>
      </c>
      <c r="AA94" s="14">
        <f t="shared" si="16"/>
        <v>7817</v>
      </c>
      <c r="AB94" s="14">
        <f t="shared" si="16"/>
        <v>3851</v>
      </c>
      <c r="AC94" s="14">
        <f t="shared" si="16"/>
        <v>3966</v>
      </c>
    </row>
  </sheetData>
  <mergeCells count="7">
    <mergeCell ref="H3:J3"/>
    <mergeCell ref="K3:M3"/>
    <mergeCell ref="A94:C94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2003-02-07T12:26:12Z</dcterms:modified>
  <cp:category/>
  <cp:version/>
  <cp:contentType/>
  <cp:contentStatus/>
</cp:coreProperties>
</file>