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'ごみ処理概要'!$A$2:$AP$80</definedName>
    <definedName name="_xlnm.Print_Area" localSheetId="2">'ごみ処理量内訳'!$A$2:$AI$80</definedName>
    <definedName name="_xlnm.Print_Area" localSheetId="1">'ごみ搬入量内訳'!$A$2:$AH$81</definedName>
    <definedName name="_xlnm.Print_Area" localSheetId="3">'資源化量内訳'!$A$2:$BN$79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<sst xmlns="http://schemas.openxmlformats.org/spreadsheetml/2006/main" count="2233" uniqueCount="258">
  <si>
    <t>吉田町</t>
  </si>
  <si>
    <t>岡部町</t>
  </si>
  <si>
    <t>静岡県</t>
  </si>
  <si>
    <t>22201</t>
  </si>
  <si>
    <t>静岡市</t>
  </si>
  <si>
    <t>22202</t>
  </si>
  <si>
    <t>浜松市</t>
  </si>
  <si>
    <t>22203</t>
  </si>
  <si>
    <t>沼津市</t>
  </si>
  <si>
    <t>22204</t>
  </si>
  <si>
    <t>清水市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</si>
  <si>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</si>
  <si>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</si>
  <si>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</si>
  <si>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</si>
  <si>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</si>
  <si>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</si>
  <si>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</si>
  <si>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</si>
  <si>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</si>
  <si>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</si>
  <si>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</si>
  <si>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</si>
  <si>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</si>
  <si>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</si>
  <si>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</si>
  <si>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</si>
  <si>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</si>
  <si>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</si>
  <si>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</si>
  <si>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</si>
  <si>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</si>
  <si>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</si>
  <si>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</si>
  <si>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</si>
  <si>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</si>
  <si>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</si>
  <si>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</si>
  <si>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</si>
  <si>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</si>
  <si>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</si>
  <si>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</si>
  <si>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</si>
  <si>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</si>
  <si>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</si>
  <si>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</si>
  <si>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</si>
  <si>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</si>
  <si>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</si>
  <si>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</si>
  <si>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</si>
  <si>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</si>
  <si>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</si>
  <si>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</si>
  <si>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</si>
  <si>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</si>
  <si>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</si>
  <si>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</si>
  <si>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</si>
  <si>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</si>
  <si>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</si>
  <si>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</si>
  <si>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</si>
  <si>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</si>
  <si>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</si>
  <si>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</si>
  <si>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</si>
  <si>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</si>
  <si>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t>伊豆長岡町</t>
  </si>
  <si>
    <t>22322</t>
  </si>
  <si>
    <t>修善寺町</t>
  </si>
  <si>
    <t>22323</t>
  </si>
  <si>
    <t>戸田村</t>
  </si>
  <si>
    <t>22324</t>
  </si>
  <si>
    <t>土肥町</t>
  </si>
  <si>
    <t>22325</t>
  </si>
  <si>
    <t>函南町</t>
  </si>
  <si>
    <t>22326</t>
  </si>
  <si>
    <t>韮山町</t>
  </si>
  <si>
    <t>22327</t>
  </si>
  <si>
    <t>大仁町</t>
  </si>
  <si>
    <t>22328</t>
  </si>
  <si>
    <t>天城湯ケ島町</t>
  </si>
  <si>
    <t>22329</t>
  </si>
  <si>
    <t>中伊豆町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</si>
  <si>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</si>
  <si>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</si>
  <si>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</si>
  <si>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</si>
  <si>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</si>
  <si>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</si>
  <si>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</si>
  <si>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</si>
  <si>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</si>
  <si>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</si>
  <si>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</si>
  <si>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</si>
  <si>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</si>
  <si>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</si>
  <si>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</si>
  <si>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</si>
  <si>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22421</t>
  </si>
  <si>
    <t>御前崎町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</si>
  <si>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</si>
  <si>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</si>
  <si>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</si>
  <si>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</si>
  <si>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</si>
  <si>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</si>
  <si>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</si>
  <si>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</si>
  <si>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</si>
  <si>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</si>
  <si>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</si>
  <si>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</si>
  <si>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</si>
  <si>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</si>
  <si>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</si>
  <si>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22444</t>
  </si>
  <si>
    <t>浜岡町</t>
  </si>
  <si>
    <t>22445</t>
  </si>
  <si>
    <t>小笠町</t>
  </si>
  <si>
    <t>22446</t>
  </si>
  <si>
    <t>菊川町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</si>
  <si>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</si>
  <si>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</si>
  <si>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</si>
  <si>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</si>
  <si>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</si>
  <si>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</si>
  <si>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</si>
  <si>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</si>
  <si>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</si>
  <si>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</si>
  <si>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</si>
  <si>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</si>
  <si>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</si>
  <si>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</si>
  <si>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</si>
  <si>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</si>
  <si>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</si>
  <si>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</si>
  <si>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</si>
  <si>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水窪町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</si>
  <si>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</si>
  <si>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</si>
  <si>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</si>
  <si>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</si>
  <si>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</si>
  <si>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</si>
  <si>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</si>
  <si>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</si>
  <si>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</si>
  <si>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</si>
  <si>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22523</t>
  </si>
  <si>
    <t>三ケ日町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</si>
  <si>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</si>
  <si>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</si>
  <si>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</si>
  <si>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</si>
  <si>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</si>
  <si>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</si>
  <si>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</si>
  <si>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</si>
  <si>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</si>
  <si>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</si>
  <si>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</si>
  <si>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</si>
  <si>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</si>
  <si>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</si>
  <si>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</si>
  <si>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</si>
  <si>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</si>
  <si>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</si>
  <si>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</si>
  <si>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</si>
  <si>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</si>
  <si>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</si>
  <si>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</si>
  <si>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</si>
  <si>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</si>
  <si>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</si>
  <si>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</si>
  <si>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</si>
  <si>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</si>
  <si>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</si>
  <si>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</si>
  <si>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</si>
  <si>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</si>
  <si>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</si>
  <si>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</si>
  <si>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</si>
  <si>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</si>
  <si>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</si>
  <si>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</si>
  <si>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</si>
  <si>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</si>
  <si>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</si>
  <si>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</si>
  <si>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</si>
  <si>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</si>
  <si>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</si>
  <si>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</si>
  <si>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</si>
  <si>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</si>
  <si>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</si>
  <si>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</si>
  <si>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</si>
  <si>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</si>
  <si>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</si>
  <si>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</si>
  <si>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</si>
  <si>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</si>
  <si>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</si>
  <si>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</si>
  <si>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</si>
  <si>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</si>
  <si>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</si>
  <si>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</si>
  <si>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</si>
  <si>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</si>
  <si>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</si>
  <si>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</si>
  <si>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</si>
  <si>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</si>
  <si>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</si>
  <si>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</si>
  <si>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</si>
  <si>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</si>
  <si>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</si>
  <si>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</si>
  <si>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</si>
  <si>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</si>
  <si>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森町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</si>
  <si>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</si>
  <si>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</si>
  <si>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</si>
  <si>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</si>
  <si>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</si>
  <si>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</si>
  <si>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</si>
  <si>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</si>
  <si>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</si>
  <si>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</si>
  <si>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</si>
  <si>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</si>
  <si>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</si>
  <si>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</si>
  <si>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</si>
  <si>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</si>
  <si>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</si>
  <si>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</si>
  <si>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</si>
  <si>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</si>
  <si>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</si>
  <si>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</si>
  <si>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清水町</t>
  </si>
  <si>
    <t>大東町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</si>
</sst>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234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199</v>
      </c>
      <c r="B2" s="49" t="s">
        <v>200</v>
      </c>
      <c r="C2" s="54" t="s">
        <v>201</v>
      </c>
      <c r="D2" s="57" t="s">
        <v>202</v>
      </c>
      <c r="E2" s="47"/>
      <c r="F2" s="57" t="s">
        <v>203</v>
      </c>
      <c r="G2" s="47"/>
      <c r="H2" s="47"/>
      <c r="I2" s="48"/>
      <c r="J2" s="58" t="s">
        <v>204</v>
      </c>
      <c r="K2" s="59"/>
      <c r="L2" s="60"/>
      <c r="M2" s="54" t="s">
        <v>205</v>
      </c>
      <c r="N2" s="8" t="s">
        <v>206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156</v>
      </c>
      <c r="AE2" s="57" t="s">
        <v>207</v>
      </c>
      <c r="AF2" s="68"/>
      <c r="AG2" s="68"/>
      <c r="AH2" s="68"/>
      <c r="AI2" s="68"/>
      <c r="AJ2" s="68"/>
      <c r="AK2" s="69"/>
      <c r="AL2" s="62" t="s">
        <v>157</v>
      </c>
      <c r="AM2" s="57" t="s">
        <v>208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209</v>
      </c>
      <c r="F3" s="54" t="s">
        <v>210</v>
      </c>
      <c r="G3" s="54" t="s">
        <v>211</v>
      </c>
      <c r="H3" s="54" t="s">
        <v>212</v>
      </c>
      <c r="I3" s="12" t="s">
        <v>213</v>
      </c>
      <c r="J3" s="62" t="s">
        <v>253</v>
      </c>
      <c r="K3" s="62" t="s">
        <v>254</v>
      </c>
      <c r="L3" s="62" t="s">
        <v>255</v>
      </c>
      <c r="M3" s="61"/>
      <c r="N3" s="54" t="s">
        <v>214</v>
      </c>
      <c r="O3" s="54" t="s">
        <v>236</v>
      </c>
      <c r="P3" s="65" t="s">
        <v>215</v>
      </c>
      <c r="Q3" s="66"/>
      <c r="R3" s="66"/>
      <c r="S3" s="66"/>
      <c r="T3" s="66"/>
      <c r="U3" s="67"/>
      <c r="V3" s="14" t="s">
        <v>216</v>
      </c>
      <c r="W3" s="9"/>
      <c r="X3" s="9"/>
      <c r="Y3" s="9"/>
      <c r="Z3" s="9"/>
      <c r="AA3" s="9"/>
      <c r="AB3" s="15"/>
      <c r="AC3" s="12" t="s">
        <v>213</v>
      </c>
      <c r="AD3" s="63"/>
      <c r="AE3" s="54" t="s">
        <v>217</v>
      </c>
      <c r="AF3" s="54" t="s">
        <v>242</v>
      </c>
      <c r="AG3" s="54" t="s">
        <v>238</v>
      </c>
      <c r="AH3" s="54" t="s">
        <v>239</v>
      </c>
      <c r="AI3" s="54" t="s">
        <v>240</v>
      </c>
      <c r="AJ3" s="54" t="s">
        <v>241</v>
      </c>
      <c r="AK3" s="12" t="s">
        <v>218</v>
      </c>
      <c r="AL3" s="63"/>
      <c r="AM3" s="54" t="s">
        <v>236</v>
      </c>
      <c r="AN3" s="54" t="s">
        <v>219</v>
      </c>
      <c r="AO3" s="54" t="s">
        <v>220</v>
      </c>
      <c r="AP3" s="12" t="s">
        <v>213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213</v>
      </c>
      <c r="Q4" s="7" t="s">
        <v>237</v>
      </c>
      <c r="R4" s="7" t="s">
        <v>238</v>
      </c>
      <c r="S4" s="7" t="s">
        <v>239</v>
      </c>
      <c r="T4" s="7" t="s">
        <v>240</v>
      </c>
      <c r="U4" s="7" t="s">
        <v>241</v>
      </c>
      <c r="V4" s="12" t="s">
        <v>213</v>
      </c>
      <c r="W4" s="7" t="s">
        <v>221</v>
      </c>
      <c r="X4" s="7" t="s">
        <v>222</v>
      </c>
      <c r="Y4" s="7" t="s">
        <v>223</v>
      </c>
      <c r="Z4" s="17" t="s">
        <v>224</v>
      </c>
      <c r="AA4" s="7" t="s">
        <v>225</v>
      </c>
      <c r="AB4" s="7" t="s">
        <v>226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227</v>
      </c>
      <c r="E5" s="19" t="s">
        <v>227</v>
      </c>
      <c r="F5" s="20" t="s">
        <v>228</v>
      </c>
      <c r="G5" s="20" t="s">
        <v>228</v>
      </c>
      <c r="H5" s="20" t="s">
        <v>228</v>
      </c>
      <c r="I5" s="20" t="s">
        <v>228</v>
      </c>
      <c r="J5" s="21" t="s">
        <v>229</v>
      </c>
      <c r="K5" s="21" t="s">
        <v>229</v>
      </c>
      <c r="L5" s="21" t="s">
        <v>229</v>
      </c>
      <c r="M5" s="20" t="s">
        <v>230</v>
      </c>
      <c r="N5" s="20" t="s">
        <v>230</v>
      </c>
      <c r="O5" s="20" t="s">
        <v>230</v>
      </c>
      <c r="P5" s="20" t="s">
        <v>230</v>
      </c>
      <c r="Q5" s="20" t="s">
        <v>230</v>
      </c>
      <c r="R5" s="20" t="s">
        <v>230</v>
      </c>
      <c r="S5" s="20" t="s">
        <v>230</v>
      </c>
      <c r="T5" s="20" t="s">
        <v>230</v>
      </c>
      <c r="U5" s="20" t="s">
        <v>230</v>
      </c>
      <c r="V5" s="20" t="s">
        <v>230</v>
      </c>
      <c r="W5" s="20" t="s">
        <v>230</v>
      </c>
      <c r="X5" s="20" t="s">
        <v>230</v>
      </c>
      <c r="Y5" s="20" t="s">
        <v>230</v>
      </c>
      <c r="Z5" s="20" t="s">
        <v>230</v>
      </c>
      <c r="AA5" s="20" t="s">
        <v>230</v>
      </c>
      <c r="AB5" s="20" t="s">
        <v>230</v>
      </c>
      <c r="AC5" s="20" t="s">
        <v>230</v>
      </c>
      <c r="AD5" s="20" t="s">
        <v>231</v>
      </c>
      <c r="AE5" s="20" t="s">
        <v>230</v>
      </c>
      <c r="AF5" s="20" t="s">
        <v>230</v>
      </c>
      <c r="AG5" s="20" t="s">
        <v>230</v>
      </c>
      <c r="AH5" s="20" t="s">
        <v>230</v>
      </c>
      <c r="AI5" s="20" t="s">
        <v>230</v>
      </c>
      <c r="AJ5" s="20" t="s">
        <v>230</v>
      </c>
      <c r="AK5" s="20" t="s">
        <v>230</v>
      </c>
      <c r="AL5" s="20" t="s">
        <v>231</v>
      </c>
      <c r="AM5" s="20" t="s">
        <v>230</v>
      </c>
      <c r="AN5" s="20" t="s">
        <v>230</v>
      </c>
      <c r="AO5" s="20" t="s">
        <v>230</v>
      </c>
      <c r="AP5" s="20" t="s">
        <v>230</v>
      </c>
    </row>
    <row r="6" spans="1:42" ht="13.5">
      <c r="A6" s="40" t="s">
        <v>2</v>
      </c>
      <c r="B6" s="40" t="s">
        <v>3</v>
      </c>
      <c r="C6" s="41" t="s">
        <v>4</v>
      </c>
      <c r="D6" s="22">
        <v>475624</v>
      </c>
      <c r="E6" s="22">
        <v>475624</v>
      </c>
      <c r="F6" s="22">
        <v>202883</v>
      </c>
      <c r="G6" s="22">
        <v>23282</v>
      </c>
      <c r="H6" s="22">
        <v>0</v>
      </c>
      <c r="I6" s="22">
        <f aca="true" t="shared" si="0" ref="I6:I36">SUM(F6:H6)</f>
        <v>226165</v>
      </c>
      <c r="J6" s="22">
        <v>1302.7730665111546</v>
      </c>
      <c r="K6" s="22">
        <v>956.223276634542</v>
      </c>
      <c r="L6" s="22">
        <v>346.5497898766126</v>
      </c>
      <c r="M6" s="22">
        <v>13588</v>
      </c>
      <c r="N6" s="22">
        <v>183966</v>
      </c>
      <c r="O6" s="22">
        <v>4525</v>
      </c>
      <c r="P6" s="22">
        <f aca="true" t="shared" si="1" ref="P6:P36">SUM(Q6:U6)</f>
        <v>17154</v>
      </c>
      <c r="Q6" s="22">
        <v>17154</v>
      </c>
      <c r="R6" s="22">
        <v>0</v>
      </c>
      <c r="S6" s="22">
        <v>0</v>
      </c>
      <c r="T6" s="22">
        <v>0</v>
      </c>
      <c r="U6" s="22">
        <v>0</v>
      </c>
      <c r="V6" s="22">
        <f aca="true" t="shared" si="2" ref="V6:V36">SUM(W6:AB6)</f>
        <v>20520</v>
      </c>
      <c r="W6" s="22">
        <v>10523</v>
      </c>
      <c r="X6" s="22">
        <v>4949</v>
      </c>
      <c r="Y6" s="22">
        <v>4697</v>
      </c>
      <c r="Z6" s="22">
        <v>351</v>
      </c>
      <c r="AA6" s="22">
        <v>0</v>
      </c>
      <c r="AB6" s="22">
        <v>0</v>
      </c>
      <c r="AC6" s="22">
        <f aca="true" t="shared" si="3" ref="AC6:AC36">N6+O6+P6+V6</f>
        <v>226165</v>
      </c>
      <c r="AD6" s="23">
        <v>97.99924833639157</v>
      </c>
      <c r="AE6" s="22">
        <v>0</v>
      </c>
      <c r="AF6" s="22">
        <v>4848</v>
      </c>
      <c r="AG6" s="22">
        <v>0</v>
      </c>
      <c r="AH6" s="22">
        <v>0</v>
      </c>
      <c r="AI6" s="22">
        <v>0</v>
      </c>
      <c r="AJ6" s="22" t="s">
        <v>232</v>
      </c>
      <c r="AK6" s="22">
        <f aca="true" t="shared" si="4" ref="AK6:AK36">SUM(AE6:AI6)</f>
        <v>4848</v>
      </c>
      <c r="AL6" s="23">
        <v>16.248388966978517</v>
      </c>
      <c r="AM6" s="22">
        <v>4525</v>
      </c>
      <c r="AN6" s="22">
        <v>26511</v>
      </c>
      <c r="AO6" s="22">
        <v>3920</v>
      </c>
      <c r="AP6" s="22">
        <f aca="true" t="shared" si="5" ref="AP6:AP36">SUM(AM6:AO6)</f>
        <v>34956</v>
      </c>
    </row>
    <row r="7" spans="1:42" ht="13.5">
      <c r="A7" s="40" t="s">
        <v>2</v>
      </c>
      <c r="B7" s="40" t="s">
        <v>5</v>
      </c>
      <c r="C7" s="41" t="s">
        <v>6</v>
      </c>
      <c r="D7" s="22">
        <v>587995</v>
      </c>
      <c r="E7" s="22">
        <v>587995</v>
      </c>
      <c r="F7" s="22">
        <v>228545</v>
      </c>
      <c r="G7" s="22">
        <v>11499</v>
      </c>
      <c r="H7" s="22">
        <v>0</v>
      </c>
      <c r="I7" s="22">
        <f t="shared" si="0"/>
        <v>240044</v>
      </c>
      <c r="J7" s="22">
        <v>1118.4700456985995</v>
      </c>
      <c r="K7" s="22">
        <v>639.2422263398709</v>
      </c>
      <c r="L7" s="22">
        <v>479.22781935872865</v>
      </c>
      <c r="M7" s="22">
        <v>25575</v>
      </c>
      <c r="N7" s="22">
        <v>202193</v>
      </c>
      <c r="O7" s="22">
        <v>5745</v>
      </c>
      <c r="P7" s="22">
        <f t="shared" si="1"/>
        <v>20890</v>
      </c>
      <c r="Q7" s="22">
        <v>19443</v>
      </c>
      <c r="R7" s="22">
        <v>1447</v>
      </c>
      <c r="S7" s="22">
        <v>0</v>
      </c>
      <c r="T7" s="22">
        <v>0</v>
      </c>
      <c r="U7" s="22">
        <v>0</v>
      </c>
      <c r="V7" s="22">
        <f t="shared" si="2"/>
        <v>11216</v>
      </c>
      <c r="W7" s="22">
        <v>0</v>
      </c>
      <c r="X7" s="22">
        <v>3910</v>
      </c>
      <c r="Y7" s="22">
        <v>4012</v>
      </c>
      <c r="Z7" s="22">
        <v>0</v>
      </c>
      <c r="AA7" s="22">
        <v>0</v>
      </c>
      <c r="AB7" s="22">
        <v>3294</v>
      </c>
      <c r="AC7" s="22">
        <f t="shared" si="3"/>
        <v>240044</v>
      </c>
      <c r="AD7" s="23">
        <v>97.60668877372481</v>
      </c>
      <c r="AE7" s="22">
        <v>0</v>
      </c>
      <c r="AF7" s="22">
        <v>6246</v>
      </c>
      <c r="AG7" s="22">
        <v>1263</v>
      </c>
      <c r="AH7" s="22">
        <v>0</v>
      </c>
      <c r="AI7" s="22">
        <v>0</v>
      </c>
      <c r="AJ7" s="22" t="s">
        <v>232</v>
      </c>
      <c r="AK7" s="22">
        <f t="shared" si="4"/>
        <v>7509</v>
      </c>
      <c r="AL7" s="23">
        <v>16.678023785949048</v>
      </c>
      <c r="AM7" s="22">
        <v>5745</v>
      </c>
      <c r="AN7" s="22">
        <v>26499</v>
      </c>
      <c r="AO7" s="22">
        <v>7645</v>
      </c>
      <c r="AP7" s="22">
        <f t="shared" si="5"/>
        <v>39889</v>
      </c>
    </row>
    <row r="8" spans="1:42" ht="13.5">
      <c r="A8" s="40" t="s">
        <v>2</v>
      </c>
      <c r="B8" s="40" t="s">
        <v>7</v>
      </c>
      <c r="C8" s="41" t="s">
        <v>8</v>
      </c>
      <c r="D8" s="22">
        <v>210128</v>
      </c>
      <c r="E8" s="22">
        <v>210128</v>
      </c>
      <c r="F8" s="22">
        <v>74624</v>
      </c>
      <c r="G8" s="22">
        <v>1091</v>
      </c>
      <c r="H8" s="22">
        <v>0</v>
      </c>
      <c r="I8" s="22">
        <f t="shared" si="0"/>
        <v>75715</v>
      </c>
      <c r="J8" s="22">
        <v>987.1999741318793</v>
      </c>
      <c r="K8" s="22">
        <v>726.0805937985353</v>
      </c>
      <c r="L8" s="22">
        <v>261.1193803333441</v>
      </c>
      <c r="M8" s="22">
        <v>0</v>
      </c>
      <c r="N8" s="22">
        <v>51507</v>
      </c>
      <c r="O8" s="22">
        <v>4683</v>
      </c>
      <c r="P8" s="22">
        <f t="shared" si="1"/>
        <v>9112</v>
      </c>
      <c r="Q8" s="22">
        <v>237</v>
      </c>
      <c r="R8" s="22">
        <v>8875</v>
      </c>
      <c r="S8" s="22">
        <v>0</v>
      </c>
      <c r="T8" s="22">
        <v>0</v>
      </c>
      <c r="U8" s="22">
        <v>0</v>
      </c>
      <c r="V8" s="22">
        <f t="shared" si="2"/>
        <v>10413</v>
      </c>
      <c r="W8" s="22">
        <v>6771</v>
      </c>
      <c r="X8" s="22">
        <v>1337</v>
      </c>
      <c r="Y8" s="22">
        <v>1616</v>
      </c>
      <c r="Z8" s="22">
        <v>0</v>
      </c>
      <c r="AA8" s="22">
        <v>0</v>
      </c>
      <c r="AB8" s="22">
        <v>689</v>
      </c>
      <c r="AC8" s="22">
        <f t="shared" si="3"/>
        <v>75715</v>
      </c>
      <c r="AD8" s="23">
        <v>93.81496400977349</v>
      </c>
      <c r="AE8" s="22">
        <v>0</v>
      </c>
      <c r="AF8" s="22">
        <v>0</v>
      </c>
      <c r="AG8" s="22">
        <v>8875</v>
      </c>
      <c r="AH8" s="22">
        <v>0</v>
      </c>
      <c r="AI8" s="22">
        <v>0</v>
      </c>
      <c r="AJ8" s="22" t="s">
        <v>232</v>
      </c>
      <c r="AK8" s="22">
        <f t="shared" si="4"/>
        <v>8875</v>
      </c>
      <c r="AL8" s="23">
        <v>25.474476655880608</v>
      </c>
      <c r="AM8" s="22">
        <v>4683</v>
      </c>
      <c r="AN8" s="22">
        <v>5011</v>
      </c>
      <c r="AO8" s="22">
        <v>237</v>
      </c>
      <c r="AP8" s="22">
        <f t="shared" si="5"/>
        <v>9931</v>
      </c>
    </row>
    <row r="9" spans="1:42" ht="13.5">
      <c r="A9" s="40" t="s">
        <v>2</v>
      </c>
      <c r="B9" s="40" t="s">
        <v>9</v>
      </c>
      <c r="C9" s="41" t="s">
        <v>10</v>
      </c>
      <c r="D9" s="22">
        <v>237811</v>
      </c>
      <c r="E9" s="22">
        <v>237811</v>
      </c>
      <c r="F9" s="22">
        <v>57196</v>
      </c>
      <c r="G9" s="22">
        <v>20949</v>
      </c>
      <c r="H9" s="22">
        <v>0</v>
      </c>
      <c r="I9" s="22">
        <f t="shared" si="0"/>
        <v>78145</v>
      </c>
      <c r="J9" s="22">
        <v>900.2774909947769</v>
      </c>
      <c r="K9" s="22">
        <v>658.9323869081485</v>
      </c>
      <c r="L9" s="22">
        <v>241.34510408662845</v>
      </c>
      <c r="M9" s="22">
        <v>14177</v>
      </c>
      <c r="N9" s="22">
        <v>68147</v>
      </c>
      <c r="O9" s="22">
        <v>13</v>
      </c>
      <c r="P9" s="22">
        <f t="shared" si="1"/>
        <v>8987</v>
      </c>
      <c r="Q9" s="22">
        <v>8687</v>
      </c>
      <c r="R9" s="22">
        <v>300</v>
      </c>
      <c r="S9" s="22">
        <v>0</v>
      </c>
      <c r="T9" s="22">
        <v>0</v>
      </c>
      <c r="U9" s="22">
        <v>0</v>
      </c>
      <c r="V9" s="22">
        <f t="shared" si="2"/>
        <v>998</v>
      </c>
      <c r="W9" s="22">
        <v>735</v>
      </c>
      <c r="X9" s="22">
        <v>58</v>
      </c>
      <c r="Y9" s="22">
        <v>143</v>
      </c>
      <c r="Z9" s="22">
        <v>0</v>
      </c>
      <c r="AA9" s="22">
        <v>62</v>
      </c>
      <c r="AB9" s="22">
        <v>0</v>
      </c>
      <c r="AC9" s="22">
        <f t="shared" si="3"/>
        <v>78145</v>
      </c>
      <c r="AD9" s="23">
        <v>99.98336425874976</v>
      </c>
      <c r="AE9" s="22">
        <v>0</v>
      </c>
      <c r="AF9" s="22">
        <v>2201</v>
      </c>
      <c r="AG9" s="22">
        <v>300</v>
      </c>
      <c r="AH9" s="22">
        <v>0</v>
      </c>
      <c r="AI9" s="22">
        <v>0</v>
      </c>
      <c r="AJ9" s="22" t="s">
        <v>232</v>
      </c>
      <c r="AK9" s="22">
        <f t="shared" si="4"/>
        <v>2501</v>
      </c>
      <c r="AL9" s="23">
        <v>19.14603236498343</v>
      </c>
      <c r="AM9" s="22">
        <v>13</v>
      </c>
      <c r="AN9" s="22">
        <v>11434</v>
      </c>
      <c r="AO9" s="22">
        <v>0</v>
      </c>
      <c r="AP9" s="22">
        <f t="shared" si="5"/>
        <v>11447</v>
      </c>
    </row>
    <row r="10" spans="1:42" ht="13.5">
      <c r="A10" s="40" t="s">
        <v>2</v>
      </c>
      <c r="B10" s="40" t="s">
        <v>11</v>
      </c>
      <c r="C10" s="41" t="s">
        <v>12</v>
      </c>
      <c r="D10" s="22">
        <v>43463</v>
      </c>
      <c r="E10" s="22">
        <v>43463</v>
      </c>
      <c r="F10" s="22">
        <v>26818</v>
      </c>
      <c r="G10" s="22">
        <v>4043</v>
      </c>
      <c r="H10" s="22">
        <v>0</v>
      </c>
      <c r="I10" s="22">
        <f t="shared" si="0"/>
        <v>30861</v>
      </c>
      <c r="J10" s="22">
        <v>1945.3485707729988</v>
      </c>
      <c r="K10" s="22">
        <v>1386.0317026070672</v>
      </c>
      <c r="L10" s="22">
        <v>559.3168681659317</v>
      </c>
      <c r="M10" s="22">
        <v>1148</v>
      </c>
      <c r="N10" s="22">
        <v>25678</v>
      </c>
      <c r="O10" s="22">
        <v>275</v>
      </c>
      <c r="P10" s="22">
        <f t="shared" si="1"/>
        <v>2756</v>
      </c>
      <c r="Q10" s="22">
        <v>511</v>
      </c>
      <c r="R10" s="22">
        <v>2245</v>
      </c>
      <c r="S10" s="22">
        <v>0</v>
      </c>
      <c r="T10" s="22">
        <v>0</v>
      </c>
      <c r="U10" s="22">
        <v>0</v>
      </c>
      <c r="V10" s="22">
        <f t="shared" si="2"/>
        <v>2152</v>
      </c>
      <c r="W10" s="22">
        <v>1795</v>
      </c>
      <c r="X10" s="22">
        <v>348</v>
      </c>
      <c r="Y10" s="22">
        <v>0</v>
      </c>
      <c r="Z10" s="22">
        <v>0</v>
      </c>
      <c r="AA10" s="22">
        <v>0</v>
      </c>
      <c r="AB10" s="22">
        <v>9</v>
      </c>
      <c r="AC10" s="22">
        <f t="shared" si="3"/>
        <v>30861</v>
      </c>
      <c r="AD10" s="23">
        <v>99.10890768283595</v>
      </c>
      <c r="AE10" s="22">
        <v>0</v>
      </c>
      <c r="AF10" s="22">
        <v>314</v>
      </c>
      <c r="AG10" s="22">
        <v>1584</v>
      </c>
      <c r="AH10" s="22">
        <v>0</v>
      </c>
      <c r="AI10" s="22">
        <v>0</v>
      </c>
      <c r="AJ10" s="22" t="s">
        <v>232</v>
      </c>
      <c r="AK10" s="22">
        <f t="shared" si="4"/>
        <v>1898</v>
      </c>
      <c r="AL10" s="23">
        <v>16.239182729857227</v>
      </c>
      <c r="AM10" s="22">
        <v>275</v>
      </c>
      <c r="AN10" s="22">
        <v>2727</v>
      </c>
      <c r="AO10" s="22">
        <v>193</v>
      </c>
      <c r="AP10" s="22">
        <f t="shared" si="5"/>
        <v>3195</v>
      </c>
    </row>
    <row r="11" spans="1:42" ht="13.5">
      <c r="A11" s="40" t="s">
        <v>2</v>
      </c>
      <c r="B11" s="40" t="s">
        <v>13</v>
      </c>
      <c r="C11" s="41" t="s">
        <v>14</v>
      </c>
      <c r="D11" s="22">
        <v>111201</v>
      </c>
      <c r="E11" s="22">
        <v>111201</v>
      </c>
      <c r="F11" s="22">
        <v>42124</v>
      </c>
      <c r="G11" s="22">
        <v>3007</v>
      </c>
      <c r="H11" s="22">
        <v>0</v>
      </c>
      <c r="I11" s="22">
        <f t="shared" si="0"/>
        <v>45131</v>
      </c>
      <c r="J11" s="22">
        <v>1111.919635097398</v>
      </c>
      <c r="K11" s="22">
        <v>892.6203359016803</v>
      </c>
      <c r="L11" s="22">
        <v>219.2992991957178</v>
      </c>
      <c r="M11" s="22">
        <v>2972</v>
      </c>
      <c r="N11" s="22">
        <v>39421</v>
      </c>
      <c r="O11" s="22">
        <v>0</v>
      </c>
      <c r="P11" s="22">
        <f t="shared" si="1"/>
        <v>4053</v>
      </c>
      <c r="Q11" s="22">
        <v>2984</v>
      </c>
      <c r="R11" s="22">
        <v>1069</v>
      </c>
      <c r="S11" s="22">
        <v>0</v>
      </c>
      <c r="T11" s="22">
        <v>0</v>
      </c>
      <c r="U11" s="22">
        <v>0</v>
      </c>
      <c r="V11" s="22">
        <f t="shared" si="2"/>
        <v>1657</v>
      </c>
      <c r="W11" s="22">
        <v>1617</v>
      </c>
      <c r="X11" s="22">
        <v>0</v>
      </c>
      <c r="Y11" s="22">
        <v>0</v>
      </c>
      <c r="Z11" s="22">
        <v>0</v>
      </c>
      <c r="AA11" s="22">
        <v>6</v>
      </c>
      <c r="AB11" s="22">
        <v>34</v>
      </c>
      <c r="AC11" s="22">
        <f t="shared" si="3"/>
        <v>45131</v>
      </c>
      <c r="AD11" s="23">
        <v>100</v>
      </c>
      <c r="AE11" s="22">
        <v>245</v>
      </c>
      <c r="AF11" s="22">
        <v>1322</v>
      </c>
      <c r="AG11" s="22">
        <v>1069</v>
      </c>
      <c r="AH11" s="22">
        <v>0</v>
      </c>
      <c r="AI11" s="22">
        <v>0</v>
      </c>
      <c r="AJ11" s="22" t="s">
        <v>232</v>
      </c>
      <c r="AK11" s="22">
        <f t="shared" si="4"/>
        <v>2636</v>
      </c>
      <c r="AL11" s="23">
        <v>15.10300812839116</v>
      </c>
      <c r="AM11" s="22">
        <v>0</v>
      </c>
      <c r="AN11" s="22">
        <v>4706</v>
      </c>
      <c r="AO11" s="22">
        <v>586</v>
      </c>
      <c r="AP11" s="22">
        <f t="shared" si="5"/>
        <v>5292</v>
      </c>
    </row>
    <row r="12" spans="1:42" ht="13.5">
      <c r="A12" s="40" t="s">
        <v>2</v>
      </c>
      <c r="B12" s="40" t="s">
        <v>15</v>
      </c>
      <c r="C12" s="41" t="s">
        <v>16</v>
      </c>
      <c r="D12" s="22">
        <v>122233</v>
      </c>
      <c r="E12" s="22">
        <v>122233</v>
      </c>
      <c r="F12" s="22">
        <v>39222</v>
      </c>
      <c r="G12" s="22">
        <v>2817</v>
      </c>
      <c r="H12" s="22">
        <v>0</v>
      </c>
      <c r="I12" s="22">
        <f t="shared" si="0"/>
        <v>42039</v>
      </c>
      <c r="J12" s="22">
        <v>942.2606208286913</v>
      </c>
      <c r="K12" s="22">
        <v>763.6213299796067</v>
      </c>
      <c r="L12" s="22">
        <v>178.63929084908463</v>
      </c>
      <c r="M12" s="22">
        <v>3109</v>
      </c>
      <c r="N12" s="22">
        <v>36358</v>
      </c>
      <c r="O12" s="22">
        <v>410</v>
      </c>
      <c r="P12" s="22">
        <f t="shared" si="1"/>
        <v>3455</v>
      </c>
      <c r="Q12" s="22">
        <v>3455</v>
      </c>
      <c r="R12" s="22">
        <v>0</v>
      </c>
      <c r="S12" s="22">
        <v>0</v>
      </c>
      <c r="T12" s="22">
        <v>0</v>
      </c>
      <c r="U12" s="22">
        <v>0</v>
      </c>
      <c r="V12" s="22">
        <f t="shared" si="2"/>
        <v>1816</v>
      </c>
      <c r="W12" s="22">
        <v>0</v>
      </c>
      <c r="X12" s="22">
        <v>530</v>
      </c>
      <c r="Y12" s="22">
        <v>1090</v>
      </c>
      <c r="Z12" s="22">
        <v>194</v>
      </c>
      <c r="AA12" s="22">
        <v>2</v>
      </c>
      <c r="AB12" s="22">
        <v>0</v>
      </c>
      <c r="AC12" s="22">
        <f t="shared" si="3"/>
        <v>42039</v>
      </c>
      <c r="AD12" s="23">
        <v>99.02471514546016</v>
      </c>
      <c r="AE12" s="22">
        <v>0</v>
      </c>
      <c r="AF12" s="22">
        <v>958</v>
      </c>
      <c r="AG12" s="22">
        <v>0</v>
      </c>
      <c r="AH12" s="22">
        <v>0</v>
      </c>
      <c r="AI12" s="22">
        <v>0</v>
      </c>
      <c r="AJ12" s="22" t="s">
        <v>232</v>
      </c>
      <c r="AK12" s="22">
        <f t="shared" si="4"/>
        <v>958</v>
      </c>
      <c r="AL12" s="23">
        <v>13.030477540533356</v>
      </c>
      <c r="AM12" s="22">
        <v>410</v>
      </c>
      <c r="AN12" s="22">
        <v>5000</v>
      </c>
      <c r="AO12" s="22">
        <v>773</v>
      </c>
      <c r="AP12" s="22">
        <f t="shared" si="5"/>
        <v>6183</v>
      </c>
    </row>
    <row r="13" spans="1:42" ht="13.5">
      <c r="A13" s="40" t="s">
        <v>2</v>
      </c>
      <c r="B13" s="40" t="s">
        <v>17</v>
      </c>
      <c r="C13" s="41" t="s">
        <v>18</v>
      </c>
      <c r="D13" s="22">
        <v>71720</v>
      </c>
      <c r="E13" s="22">
        <v>71720</v>
      </c>
      <c r="F13" s="22">
        <v>41743</v>
      </c>
      <c r="G13" s="22">
        <v>5840</v>
      </c>
      <c r="H13" s="22">
        <v>0</v>
      </c>
      <c r="I13" s="22">
        <f t="shared" si="0"/>
        <v>47583</v>
      </c>
      <c r="J13" s="22">
        <v>1817.685214189122</v>
      </c>
      <c r="K13" s="22">
        <v>1043.2885880402478</v>
      </c>
      <c r="L13" s="22">
        <v>774.3966261488741</v>
      </c>
      <c r="M13" s="22">
        <v>2648</v>
      </c>
      <c r="N13" s="22">
        <v>42993</v>
      </c>
      <c r="O13" s="22">
        <v>544</v>
      </c>
      <c r="P13" s="22">
        <f t="shared" si="1"/>
        <v>2181</v>
      </c>
      <c r="Q13" s="22">
        <v>2181</v>
      </c>
      <c r="R13" s="22">
        <v>0</v>
      </c>
      <c r="S13" s="22">
        <v>0</v>
      </c>
      <c r="T13" s="22">
        <v>0</v>
      </c>
      <c r="U13" s="22">
        <v>0</v>
      </c>
      <c r="V13" s="22">
        <f t="shared" si="2"/>
        <v>1865</v>
      </c>
      <c r="W13" s="22">
        <v>723</v>
      </c>
      <c r="X13" s="22">
        <v>0</v>
      </c>
      <c r="Y13" s="22">
        <v>1098</v>
      </c>
      <c r="Z13" s="22">
        <v>28</v>
      </c>
      <c r="AA13" s="22">
        <v>8</v>
      </c>
      <c r="AB13" s="22">
        <v>8</v>
      </c>
      <c r="AC13" s="22">
        <f t="shared" si="3"/>
        <v>47583</v>
      </c>
      <c r="AD13" s="23">
        <v>98.85673454805287</v>
      </c>
      <c r="AE13" s="22">
        <v>2818</v>
      </c>
      <c r="AF13" s="22">
        <v>1589</v>
      </c>
      <c r="AG13" s="22">
        <v>0</v>
      </c>
      <c r="AH13" s="22">
        <v>0</v>
      </c>
      <c r="AI13" s="22">
        <v>0</v>
      </c>
      <c r="AJ13" s="22" t="s">
        <v>232</v>
      </c>
      <c r="AK13" s="22">
        <f t="shared" si="4"/>
        <v>4407</v>
      </c>
      <c r="AL13" s="23">
        <v>17.75795823296371</v>
      </c>
      <c r="AM13" s="22">
        <v>544</v>
      </c>
      <c r="AN13" s="22">
        <v>0</v>
      </c>
      <c r="AO13" s="22">
        <v>112</v>
      </c>
      <c r="AP13" s="22">
        <f t="shared" si="5"/>
        <v>656</v>
      </c>
    </row>
    <row r="14" spans="1:42" ht="13.5">
      <c r="A14" s="40" t="s">
        <v>2</v>
      </c>
      <c r="B14" s="40" t="s">
        <v>19</v>
      </c>
      <c r="C14" s="41" t="s">
        <v>20</v>
      </c>
      <c r="D14" s="22">
        <v>76133</v>
      </c>
      <c r="E14" s="22">
        <v>76133</v>
      </c>
      <c r="F14" s="22">
        <v>22541</v>
      </c>
      <c r="G14" s="22">
        <v>4262</v>
      </c>
      <c r="H14" s="22">
        <v>0</v>
      </c>
      <c r="I14" s="22">
        <f t="shared" si="0"/>
        <v>26803</v>
      </c>
      <c r="J14" s="22">
        <v>964.5341272815831</v>
      </c>
      <c r="K14" s="22">
        <v>808.7145260754027</v>
      </c>
      <c r="L14" s="22">
        <v>155.81960120618047</v>
      </c>
      <c r="M14" s="22">
        <v>2018</v>
      </c>
      <c r="N14" s="22">
        <v>17262</v>
      </c>
      <c r="O14" s="22">
        <v>1927</v>
      </c>
      <c r="P14" s="22">
        <f t="shared" si="1"/>
        <v>4835</v>
      </c>
      <c r="Q14" s="22">
        <v>2661</v>
      </c>
      <c r="R14" s="22">
        <v>125</v>
      </c>
      <c r="S14" s="22">
        <v>0</v>
      </c>
      <c r="T14" s="22">
        <v>0</v>
      </c>
      <c r="U14" s="22">
        <v>2049</v>
      </c>
      <c r="V14" s="22">
        <f t="shared" si="2"/>
        <v>2779</v>
      </c>
      <c r="W14" s="22">
        <v>2106</v>
      </c>
      <c r="X14" s="22">
        <v>0</v>
      </c>
      <c r="Y14" s="22">
        <v>616</v>
      </c>
      <c r="Z14" s="22">
        <v>0</v>
      </c>
      <c r="AA14" s="22">
        <v>24</v>
      </c>
      <c r="AB14" s="22">
        <v>33</v>
      </c>
      <c r="AC14" s="22">
        <f t="shared" si="3"/>
        <v>26803</v>
      </c>
      <c r="AD14" s="23">
        <v>92.81050628660971</v>
      </c>
      <c r="AE14" s="22">
        <v>0</v>
      </c>
      <c r="AF14" s="22">
        <v>1243</v>
      </c>
      <c r="AG14" s="22">
        <v>125</v>
      </c>
      <c r="AH14" s="22">
        <v>0</v>
      </c>
      <c r="AI14" s="22">
        <v>0</v>
      </c>
      <c r="AJ14" s="22" t="s">
        <v>232</v>
      </c>
      <c r="AK14" s="22">
        <f t="shared" si="4"/>
        <v>1368</v>
      </c>
      <c r="AL14" s="23">
        <v>21.390652649110024</v>
      </c>
      <c r="AM14" s="22">
        <v>1927</v>
      </c>
      <c r="AN14" s="22">
        <v>1983</v>
      </c>
      <c r="AO14" s="22">
        <v>3321</v>
      </c>
      <c r="AP14" s="22">
        <f t="shared" si="5"/>
        <v>7231</v>
      </c>
    </row>
    <row r="15" spans="1:42" ht="13.5">
      <c r="A15" s="40" t="s">
        <v>2</v>
      </c>
      <c r="B15" s="40" t="s">
        <v>21</v>
      </c>
      <c r="C15" s="41" t="s">
        <v>22</v>
      </c>
      <c r="D15" s="22">
        <v>236275</v>
      </c>
      <c r="E15" s="22">
        <v>236275</v>
      </c>
      <c r="F15" s="22">
        <v>93888</v>
      </c>
      <c r="G15" s="22">
        <v>6288</v>
      </c>
      <c r="H15" s="22">
        <v>0</v>
      </c>
      <c r="I15" s="22">
        <f t="shared" si="0"/>
        <v>100176</v>
      </c>
      <c r="J15" s="22">
        <v>1161.5904963307498</v>
      </c>
      <c r="K15" s="22">
        <v>845.914689030515</v>
      </c>
      <c r="L15" s="22">
        <v>315.67580730023496</v>
      </c>
      <c r="M15" s="22">
        <v>29</v>
      </c>
      <c r="N15" s="22">
        <v>84573</v>
      </c>
      <c r="O15" s="22">
        <v>373</v>
      </c>
      <c r="P15" s="22">
        <f t="shared" si="1"/>
        <v>1534</v>
      </c>
      <c r="Q15" s="22">
        <v>219</v>
      </c>
      <c r="R15" s="22">
        <v>1085</v>
      </c>
      <c r="S15" s="22">
        <v>0</v>
      </c>
      <c r="T15" s="22">
        <v>0</v>
      </c>
      <c r="U15" s="22">
        <v>230</v>
      </c>
      <c r="V15" s="22">
        <f t="shared" si="2"/>
        <v>13696</v>
      </c>
      <c r="W15" s="22">
        <v>7614</v>
      </c>
      <c r="X15" s="22">
        <v>3448</v>
      </c>
      <c r="Y15" s="22">
        <v>2254</v>
      </c>
      <c r="Z15" s="22">
        <v>96</v>
      </c>
      <c r="AA15" s="22">
        <v>0</v>
      </c>
      <c r="AB15" s="22">
        <v>284</v>
      </c>
      <c r="AC15" s="22">
        <f t="shared" si="3"/>
        <v>100176</v>
      </c>
      <c r="AD15" s="23">
        <v>99.62765532662515</v>
      </c>
      <c r="AE15" s="22">
        <v>0</v>
      </c>
      <c r="AF15" s="22">
        <v>75</v>
      </c>
      <c r="AG15" s="22">
        <v>1085</v>
      </c>
      <c r="AH15" s="22">
        <v>0</v>
      </c>
      <c r="AI15" s="22">
        <v>0</v>
      </c>
      <c r="AJ15" s="22" t="s">
        <v>232</v>
      </c>
      <c r="AK15" s="22">
        <f t="shared" si="4"/>
        <v>1160</v>
      </c>
      <c r="AL15" s="23">
        <v>14.85454817623871</v>
      </c>
      <c r="AM15" s="22">
        <v>373</v>
      </c>
      <c r="AN15" s="22">
        <v>10808</v>
      </c>
      <c r="AO15" s="22">
        <v>134</v>
      </c>
      <c r="AP15" s="22">
        <f t="shared" si="5"/>
        <v>11315</v>
      </c>
    </row>
    <row r="16" spans="1:42" ht="13.5">
      <c r="A16" s="40" t="s">
        <v>2</v>
      </c>
      <c r="B16" s="40" t="s">
        <v>23</v>
      </c>
      <c r="C16" s="41" t="s">
        <v>24</v>
      </c>
      <c r="D16" s="22">
        <v>85552</v>
      </c>
      <c r="E16" s="22">
        <v>85552</v>
      </c>
      <c r="F16" s="22">
        <v>21689</v>
      </c>
      <c r="G16" s="22">
        <v>3117</v>
      </c>
      <c r="H16" s="22">
        <v>1070</v>
      </c>
      <c r="I16" s="22">
        <f t="shared" si="0"/>
        <v>25876</v>
      </c>
      <c r="J16" s="22">
        <v>828.6556794105517</v>
      </c>
      <c r="K16" s="22">
        <v>525.3233793882629</v>
      </c>
      <c r="L16" s="22">
        <v>303.3323000222888</v>
      </c>
      <c r="M16" s="22">
        <v>4743</v>
      </c>
      <c r="N16" s="22">
        <v>19478</v>
      </c>
      <c r="O16" s="22">
        <v>2790</v>
      </c>
      <c r="P16" s="22">
        <f t="shared" si="1"/>
        <v>1972</v>
      </c>
      <c r="Q16" s="22">
        <v>1115</v>
      </c>
      <c r="R16" s="22">
        <v>857</v>
      </c>
      <c r="S16" s="22">
        <v>0</v>
      </c>
      <c r="T16" s="22">
        <v>0</v>
      </c>
      <c r="U16" s="22">
        <v>0</v>
      </c>
      <c r="V16" s="22">
        <f t="shared" si="2"/>
        <v>566</v>
      </c>
      <c r="W16" s="22">
        <v>0</v>
      </c>
      <c r="X16" s="22">
        <v>0</v>
      </c>
      <c r="Y16" s="22">
        <v>542</v>
      </c>
      <c r="Z16" s="22">
        <v>0</v>
      </c>
      <c r="AA16" s="22">
        <v>0</v>
      </c>
      <c r="AB16" s="22">
        <v>24</v>
      </c>
      <c r="AC16" s="22">
        <f t="shared" si="3"/>
        <v>24806</v>
      </c>
      <c r="AD16" s="23">
        <v>88.75272111585907</v>
      </c>
      <c r="AE16" s="22">
        <v>0</v>
      </c>
      <c r="AF16" s="22">
        <v>565</v>
      </c>
      <c r="AG16" s="22">
        <v>830</v>
      </c>
      <c r="AH16" s="22">
        <v>0</v>
      </c>
      <c r="AI16" s="22">
        <v>0</v>
      </c>
      <c r="AJ16" s="22" t="s">
        <v>232</v>
      </c>
      <c r="AK16" s="22">
        <f t="shared" si="4"/>
        <v>1395</v>
      </c>
      <c r="AL16" s="23">
        <v>22.687739009780366</v>
      </c>
      <c r="AM16" s="22">
        <v>2790</v>
      </c>
      <c r="AN16" s="22">
        <v>2170</v>
      </c>
      <c r="AO16" s="22">
        <v>577</v>
      </c>
      <c r="AP16" s="22">
        <f t="shared" si="5"/>
        <v>5537</v>
      </c>
    </row>
    <row r="17" spans="1:42" ht="13.5">
      <c r="A17" s="40" t="s">
        <v>2</v>
      </c>
      <c r="B17" s="40" t="s">
        <v>25</v>
      </c>
      <c r="C17" s="41" t="s">
        <v>26</v>
      </c>
      <c r="D17" s="22">
        <v>118316</v>
      </c>
      <c r="E17" s="22">
        <v>118316</v>
      </c>
      <c r="F17" s="22">
        <v>33871</v>
      </c>
      <c r="G17" s="22">
        <v>5140</v>
      </c>
      <c r="H17" s="22">
        <v>0</v>
      </c>
      <c r="I17" s="22">
        <f t="shared" si="0"/>
        <v>39011</v>
      </c>
      <c r="J17" s="22">
        <v>903.338957155368</v>
      </c>
      <c r="K17" s="22">
        <v>728.1406143844185</v>
      </c>
      <c r="L17" s="22">
        <v>175.19834277094958</v>
      </c>
      <c r="M17" s="22">
        <v>5217</v>
      </c>
      <c r="N17" s="22">
        <v>35433</v>
      </c>
      <c r="O17" s="22">
        <v>0</v>
      </c>
      <c r="P17" s="22">
        <f t="shared" si="1"/>
        <v>3534</v>
      </c>
      <c r="Q17" s="22">
        <v>0</v>
      </c>
      <c r="R17" s="22">
        <v>3534</v>
      </c>
      <c r="S17" s="22">
        <v>0</v>
      </c>
      <c r="T17" s="22">
        <v>0</v>
      </c>
      <c r="U17" s="22">
        <v>0</v>
      </c>
      <c r="V17" s="22">
        <f t="shared" si="2"/>
        <v>44</v>
      </c>
      <c r="W17" s="22">
        <v>0</v>
      </c>
      <c r="X17" s="22">
        <v>0</v>
      </c>
      <c r="Y17" s="22">
        <v>0</v>
      </c>
      <c r="Z17" s="22">
        <v>0</v>
      </c>
      <c r="AA17" s="22">
        <v>4</v>
      </c>
      <c r="AB17" s="22">
        <v>40</v>
      </c>
      <c r="AC17" s="22">
        <f t="shared" si="3"/>
        <v>39011</v>
      </c>
      <c r="AD17" s="23">
        <v>100</v>
      </c>
      <c r="AE17" s="22">
        <v>0</v>
      </c>
      <c r="AF17" s="22">
        <v>0</v>
      </c>
      <c r="AG17" s="22">
        <v>3179</v>
      </c>
      <c r="AH17" s="22">
        <v>0</v>
      </c>
      <c r="AI17" s="22">
        <v>0</v>
      </c>
      <c r="AJ17" s="22" t="s">
        <v>232</v>
      </c>
      <c r="AK17" s="22">
        <f t="shared" si="4"/>
        <v>3179</v>
      </c>
      <c r="AL17" s="23">
        <v>19.082933888034727</v>
      </c>
      <c r="AM17" s="22">
        <v>0</v>
      </c>
      <c r="AN17" s="22">
        <v>3515</v>
      </c>
      <c r="AO17" s="22">
        <v>340</v>
      </c>
      <c r="AP17" s="22">
        <f t="shared" si="5"/>
        <v>3855</v>
      </c>
    </row>
    <row r="18" spans="1:42" ht="13.5">
      <c r="A18" s="40" t="s">
        <v>2</v>
      </c>
      <c r="B18" s="40" t="s">
        <v>27</v>
      </c>
      <c r="C18" s="41" t="s">
        <v>28</v>
      </c>
      <c r="D18" s="22">
        <v>79953</v>
      </c>
      <c r="E18" s="22">
        <v>79953</v>
      </c>
      <c r="F18" s="22">
        <v>22980</v>
      </c>
      <c r="G18" s="22">
        <v>2361</v>
      </c>
      <c r="H18" s="22">
        <v>0</v>
      </c>
      <c r="I18" s="22">
        <f t="shared" si="0"/>
        <v>25341</v>
      </c>
      <c r="J18" s="22">
        <v>868.3526229193899</v>
      </c>
      <c r="K18" s="22">
        <v>755.2039562969272</v>
      </c>
      <c r="L18" s="22">
        <v>113.14866662246261</v>
      </c>
      <c r="M18" s="22">
        <v>1854</v>
      </c>
      <c r="N18" s="22">
        <v>17470</v>
      </c>
      <c r="O18" s="22">
        <v>6051</v>
      </c>
      <c r="P18" s="22">
        <f t="shared" si="1"/>
        <v>1801</v>
      </c>
      <c r="Q18" s="22">
        <v>0</v>
      </c>
      <c r="R18" s="22">
        <v>1801</v>
      </c>
      <c r="S18" s="22">
        <v>0</v>
      </c>
      <c r="T18" s="22">
        <v>0</v>
      </c>
      <c r="U18" s="22">
        <v>0</v>
      </c>
      <c r="V18" s="22">
        <f t="shared" si="2"/>
        <v>19</v>
      </c>
      <c r="W18" s="22">
        <v>0</v>
      </c>
      <c r="X18" s="22">
        <v>0</v>
      </c>
      <c r="Y18" s="22">
        <v>0</v>
      </c>
      <c r="Z18" s="22">
        <v>0</v>
      </c>
      <c r="AA18" s="22">
        <v>19</v>
      </c>
      <c r="AB18" s="22">
        <v>0</v>
      </c>
      <c r="AC18" s="22">
        <f t="shared" si="3"/>
        <v>25341</v>
      </c>
      <c r="AD18" s="23">
        <v>76.12170001183853</v>
      </c>
      <c r="AE18" s="22">
        <v>0</v>
      </c>
      <c r="AF18" s="22">
        <v>0</v>
      </c>
      <c r="AG18" s="22">
        <v>1801</v>
      </c>
      <c r="AH18" s="22">
        <v>0</v>
      </c>
      <c r="AI18" s="22">
        <v>0</v>
      </c>
      <c r="AJ18" s="22" t="s">
        <v>232</v>
      </c>
      <c r="AK18" s="22">
        <f t="shared" si="4"/>
        <v>1801</v>
      </c>
      <c r="AL18" s="23">
        <v>13.509836366979226</v>
      </c>
      <c r="AM18" s="22">
        <v>6051</v>
      </c>
      <c r="AN18" s="22">
        <v>2283</v>
      </c>
      <c r="AO18" s="22">
        <v>0</v>
      </c>
      <c r="AP18" s="22">
        <f t="shared" si="5"/>
        <v>8334</v>
      </c>
    </row>
    <row r="19" spans="1:42" ht="13.5">
      <c r="A19" s="40" t="s">
        <v>2</v>
      </c>
      <c r="B19" s="40" t="s">
        <v>29</v>
      </c>
      <c r="C19" s="41" t="s">
        <v>30</v>
      </c>
      <c r="D19" s="22">
        <v>129829</v>
      </c>
      <c r="E19" s="22">
        <v>129829</v>
      </c>
      <c r="F19" s="22">
        <v>39390</v>
      </c>
      <c r="G19" s="22">
        <v>5862</v>
      </c>
      <c r="H19" s="22">
        <v>0</v>
      </c>
      <c r="I19" s="22">
        <f t="shared" si="0"/>
        <v>45252</v>
      </c>
      <c r="J19" s="22">
        <v>954.9336603669506</v>
      </c>
      <c r="K19" s="22">
        <v>800.7582576744521</v>
      </c>
      <c r="L19" s="22">
        <v>154.1754026924985</v>
      </c>
      <c r="M19" s="22">
        <v>756</v>
      </c>
      <c r="N19" s="22">
        <v>34279</v>
      </c>
      <c r="O19" s="22">
        <v>0</v>
      </c>
      <c r="P19" s="22">
        <f t="shared" si="1"/>
        <v>4444</v>
      </c>
      <c r="Q19" s="22">
        <v>0</v>
      </c>
      <c r="R19" s="22">
        <v>4444</v>
      </c>
      <c r="S19" s="22">
        <v>0</v>
      </c>
      <c r="T19" s="22">
        <v>0</v>
      </c>
      <c r="U19" s="22">
        <v>0</v>
      </c>
      <c r="V19" s="22">
        <f t="shared" si="2"/>
        <v>6529</v>
      </c>
      <c r="W19" s="22">
        <v>6443</v>
      </c>
      <c r="X19" s="22">
        <v>0</v>
      </c>
      <c r="Y19" s="22">
        <v>0</v>
      </c>
      <c r="Z19" s="22">
        <v>0</v>
      </c>
      <c r="AA19" s="22">
        <v>0</v>
      </c>
      <c r="AB19" s="22">
        <v>86</v>
      </c>
      <c r="AC19" s="22">
        <f t="shared" si="3"/>
        <v>45252</v>
      </c>
      <c r="AD19" s="23">
        <v>100</v>
      </c>
      <c r="AE19" s="22">
        <v>0</v>
      </c>
      <c r="AF19" s="22">
        <v>0</v>
      </c>
      <c r="AG19" s="22">
        <v>3984</v>
      </c>
      <c r="AH19" s="22">
        <v>0</v>
      </c>
      <c r="AI19" s="22">
        <v>0</v>
      </c>
      <c r="AJ19" s="22" t="s">
        <v>232</v>
      </c>
      <c r="AK19" s="22">
        <f t="shared" si="4"/>
        <v>3984</v>
      </c>
      <c r="AL19" s="23">
        <v>24.49356633628934</v>
      </c>
      <c r="AM19" s="22">
        <v>0</v>
      </c>
      <c r="AN19" s="22">
        <v>3400</v>
      </c>
      <c r="AO19" s="22">
        <v>441</v>
      </c>
      <c r="AP19" s="22">
        <f t="shared" si="5"/>
        <v>3841</v>
      </c>
    </row>
    <row r="20" spans="1:42" ht="13.5">
      <c r="A20" s="40" t="s">
        <v>2</v>
      </c>
      <c r="B20" s="40" t="s">
        <v>31</v>
      </c>
      <c r="C20" s="41" t="s">
        <v>32</v>
      </c>
      <c r="D20" s="22">
        <v>81694</v>
      </c>
      <c r="E20" s="22">
        <v>81694</v>
      </c>
      <c r="F20" s="22">
        <v>26647</v>
      </c>
      <c r="G20" s="22">
        <v>1910</v>
      </c>
      <c r="H20" s="22">
        <v>0</v>
      </c>
      <c r="I20" s="22">
        <f t="shared" si="0"/>
        <v>28557</v>
      </c>
      <c r="J20" s="22">
        <v>957.7001513499591</v>
      </c>
      <c r="K20" s="22">
        <v>645.2075922478504</v>
      </c>
      <c r="L20" s="22">
        <v>312.4925591021087</v>
      </c>
      <c r="M20" s="22">
        <v>597</v>
      </c>
      <c r="N20" s="22">
        <v>0</v>
      </c>
      <c r="O20" s="22">
        <v>168</v>
      </c>
      <c r="P20" s="22">
        <f t="shared" si="1"/>
        <v>24727</v>
      </c>
      <c r="Q20" s="22">
        <v>396</v>
      </c>
      <c r="R20" s="22">
        <v>2338</v>
      </c>
      <c r="S20" s="22">
        <v>0</v>
      </c>
      <c r="T20" s="22">
        <v>21993</v>
      </c>
      <c r="U20" s="22">
        <v>0</v>
      </c>
      <c r="V20" s="22">
        <f t="shared" si="2"/>
        <v>3662</v>
      </c>
      <c r="W20" s="22">
        <v>3625</v>
      </c>
      <c r="X20" s="22">
        <v>0</v>
      </c>
      <c r="Y20" s="22">
        <v>0</v>
      </c>
      <c r="Z20" s="22">
        <v>0</v>
      </c>
      <c r="AA20" s="22">
        <v>0</v>
      </c>
      <c r="AB20" s="22">
        <v>37</v>
      </c>
      <c r="AC20" s="22">
        <f t="shared" si="3"/>
        <v>28557</v>
      </c>
      <c r="AD20" s="23">
        <v>99.41170290996953</v>
      </c>
      <c r="AE20" s="22">
        <v>0</v>
      </c>
      <c r="AF20" s="22">
        <v>162</v>
      </c>
      <c r="AG20" s="22">
        <v>1712</v>
      </c>
      <c r="AH20" s="22">
        <v>0</v>
      </c>
      <c r="AI20" s="22">
        <v>13151</v>
      </c>
      <c r="AJ20" s="22" t="s">
        <v>232</v>
      </c>
      <c r="AK20" s="22">
        <f t="shared" si="4"/>
        <v>15025</v>
      </c>
      <c r="AL20" s="23">
        <v>66.14529738629348</v>
      </c>
      <c r="AM20" s="22">
        <v>168</v>
      </c>
      <c r="AN20" s="22">
        <v>0</v>
      </c>
      <c r="AO20" s="22">
        <v>860</v>
      </c>
      <c r="AP20" s="22">
        <f t="shared" si="5"/>
        <v>1028</v>
      </c>
    </row>
    <row r="21" spans="1:42" ht="13.5">
      <c r="A21" s="40" t="s">
        <v>2</v>
      </c>
      <c r="B21" s="40" t="s">
        <v>33</v>
      </c>
      <c r="C21" s="41" t="s">
        <v>34</v>
      </c>
      <c r="D21" s="22">
        <v>58895</v>
      </c>
      <c r="E21" s="22">
        <v>58895</v>
      </c>
      <c r="F21" s="22">
        <v>15651</v>
      </c>
      <c r="G21" s="22">
        <v>2828</v>
      </c>
      <c r="H21" s="22">
        <v>0</v>
      </c>
      <c r="I21" s="22">
        <f t="shared" si="0"/>
        <v>18479</v>
      </c>
      <c r="J21" s="22">
        <v>859.6213135287201</v>
      </c>
      <c r="K21" s="22">
        <v>507.7064243656286</v>
      </c>
      <c r="L21" s="22">
        <v>351.9148891630915</v>
      </c>
      <c r="M21" s="22">
        <v>2928</v>
      </c>
      <c r="N21" s="22">
        <v>15121</v>
      </c>
      <c r="O21" s="22">
        <v>1608</v>
      </c>
      <c r="P21" s="22">
        <f t="shared" si="1"/>
        <v>1287</v>
      </c>
      <c r="Q21" s="22">
        <v>389</v>
      </c>
      <c r="R21" s="22">
        <v>898</v>
      </c>
      <c r="S21" s="22">
        <v>0</v>
      </c>
      <c r="T21" s="22">
        <v>0</v>
      </c>
      <c r="U21" s="22">
        <v>0</v>
      </c>
      <c r="V21" s="22">
        <f t="shared" si="2"/>
        <v>463</v>
      </c>
      <c r="W21" s="22">
        <v>0</v>
      </c>
      <c r="X21" s="22">
        <v>438</v>
      </c>
      <c r="Y21" s="22">
        <v>0</v>
      </c>
      <c r="Z21" s="22">
        <v>0</v>
      </c>
      <c r="AA21" s="22">
        <v>0</v>
      </c>
      <c r="AB21" s="22">
        <v>25</v>
      </c>
      <c r="AC21" s="22">
        <f t="shared" si="3"/>
        <v>18479</v>
      </c>
      <c r="AD21" s="23">
        <v>91.29823042372422</v>
      </c>
      <c r="AE21" s="22">
        <v>0</v>
      </c>
      <c r="AF21" s="22">
        <v>197</v>
      </c>
      <c r="AG21" s="22">
        <v>898</v>
      </c>
      <c r="AH21" s="22">
        <v>0</v>
      </c>
      <c r="AI21" s="22">
        <v>0</v>
      </c>
      <c r="AJ21" s="22" t="s">
        <v>232</v>
      </c>
      <c r="AK21" s="22">
        <f t="shared" si="4"/>
        <v>1095</v>
      </c>
      <c r="AL21" s="23">
        <v>20.95576213388144</v>
      </c>
      <c r="AM21" s="22">
        <v>1608</v>
      </c>
      <c r="AN21" s="22">
        <v>1408</v>
      </c>
      <c r="AO21" s="22">
        <v>192</v>
      </c>
      <c r="AP21" s="22">
        <f t="shared" si="5"/>
        <v>3208</v>
      </c>
    </row>
    <row r="22" spans="1:42" ht="13.5">
      <c r="A22" s="40" t="s">
        <v>2</v>
      </c>
      <c r="B22" s="40" t="s">
        <v>35</v>
      </c>
      <c r="C22" s="41" t="s">
        <v>36</v>
      </c>
      <c r="D22" s="22">
        <v>23402</v>
      </c>
      <c r="E22" s="22">
        <v>23402</v>
      </c>
      <c r="F22" s="22">
        <v>5426</v>
      </c>
      <c r="G22" s="22">
        <v>843</v>
      </c>
      <c r="H22" s="22">
        <v>0</v>
      </c>
      <c r="I22" s="22">
        <f t="shared" si="0"/>
        <v>6269</v>
      </c>
      <c r="J22" s="22">
        <v>733.9262655223239</v>
      </c>
      <c r="K22" s="22">
        <v>635.2343143602058</v>
      </c>
      <c r="L22" s="22">
        <v>98.69195116211822</v>
      </c>
      <c r="M22" s="22">
        <v>1013</v>
      </c>
      <c r="N22" s="22">
        <v>5042</v>
      </c>
      <c r="O22" s="22">
        <v>122</v>
      </c>
      <c r="P22" s="22">
        <f t="shared" si="1"/>
        <v>1082</v>
      </c>
      <c r="Q22" s="22">
        <v>0</v>
      </c>
      <c r="R22" s="22">
        <v>1082</v>
      </c>
      <c r="S22" s="22">
        <v>0</v>
      </c>
      <c r="T22" s="22">
        <v>0</v>
      </c>
      <c r="U22" s="22">
        <v>0</v>
      </c>
      <c r="V22" s="22">
        <f t="shared" si="2"/>
        <v>23</v>
      </c>
      <c r="W22" s="22">
        <v>0</v>
      </c>
      <c r="X22" s="22">
        <v>0</v>
      </c>
      <c r="Y22" s="22">
        <v>23</v>
      </c>
      <c r="Z22" s="22">
        <v>0</v>
      </c>
      <c r="AA22" s="22">
        <v>0</v>
      </c>
      <c r="AB22" s="22">
        <v>0</v>
      </c>
      <c r="AC22" s="22">
        <f t="shared" si="3"/>
        <v>6269</v>
      </c>
      <c r="AD22" s="23">
        <v>98.05391609507097</v>
      </c>
      <c r="AE22" s="22">
        <v>0</v>
      </c>
      <c r="AF22" s="22">
        <v>0</v>
      </c>
      <c r="AG22" s="22">
        <v>1082</v>
      </c>
      <c r="AH22" s="22">
        <v>0</v>
      </c>
      <c r="AI22" s="22">
        <v>0</v>
      </c>
      <c r="AJ22" s="22" t="s">
        <v>232</v>
      </c>
      <c r="AK22" s="22">
        <f t="shared" si="4"/>
        <v>1082</v>
      </c>
      <c r="AL22" s="23">
        <v>29.085416094479537</v>
      </c>
      <c r="AM22" s="22">
        <v>122</v>
      </c>
      <c r="AN22" s="22">
        <v>341</v>
      </c>
      <c r="AO22" s="22">
        <v>0</v>
      </c>
      <c r="AP22" s="22">
        <f t="shared" si="5"/>
        <v>463</v>
      </c>
    </row>
    <row r="23" spans="1:42" ht="13.5">
      <c r="A23" s="40" t="s">
        <v>2</v>
      </c>
      <c r="B23" s="40" t="s">
        <v>37</v>
      </c>
      <c r="C23" s="41" t="s">
        <v>38</v>
      </c>
      <c r="D23" s="22">
        <v>84751</v>
      </c>
      <c r="E23" s="22">
        <v>84751</v>
      </c>
      <c r="F23" s="22">
        <v>23062</v>
      </c>
      <c r="G23" s="22">
        <v>2602</v>
      </c>
      <c r="H23" s="22">
        <v>0</v>
      </c>
      <c r="I23" s="22">
        <f t="shared" si="0"/>
        <v>25664</v>
      </c>
      <c r="J23" s="22">
        <v>829.6342080579968</v>
      </c>
      <c r="K23" s="22">
        <v>657.785102305335</v>
      </c>
      <c r="L23" s="22">
        <v>171.84910575266173</v>
      </c>
      <c r="M23" s="22">
        <v>3969</v>
      </c>
      <c r="N23" s="22">
        <v>21506</v>
      </c>
      <c r="O23" s="22">
        <v>331</v>
      </c>
      <c r="P23" s="22">
        <f t="shared" si="1"/>
        <v>1586</v>
      </c>
      <c r="Q23" s="22">
        <v>439</v>
      </c>
      <c r="R23" s="22">
        <v>1147</v>
      </c>
      <c r="S23" s="22">
        <v>0</v>
      </c>
      <c r="T23" s="22">
        <v>0</v>
      </c>
      <c r="U23" s="22">
        <v>0</v>
      </c>
      <c r="V23" s="22">
        <f t="shared" si="2"/>
        <v>2241</v>
      </c>
      <c r="W23" s="22">
        <v>609</v>
      </c>
      <c r="X23" s="22">
        <v>759</v>
      </c>
      <c r="Y23" s="22">
        <v>0</v>
      </c>
      <c r="Z23" s="22">
        <v>0</v>
      </c>
      <c r="AA23" s="22">
        <v>0</v>
      </c>
      <c r="AB23" s="22">
        <v>873</v>
      </c>
      <c r="AC23" s="22">
        <f t="shared" si="3"/>
        <v>25664</v>
      </c>
      <c r="AD23" s="23">
        <v>98.71025561097257</v>
      </c>
      <c r="AE23" s="22">
        <v>0</v>
      </c>
      <c r="AF23" s="22">
        <v>0</v>
      </c>
      <c r="AG23" s="22">
        <v>1147</v>
      </c>
      <c r="AH23" s="22">
        <v>0</v>
      </c>
      <c r="AI23" s="22">
        <v>0</v>
      </c>
      <c r="AJ23" s="22" t="s">
        <v>232</v>
      </c>
      <c r="AK23" s="22">
        <f t="shared" si="4"/>
        <v>1147</v>
      </c>
      <c r="AL23" s="23">
        <v>24.827050922957515</v>
      </c>
      <c r="AM23" s="22">
        <v>331</v>
      </c>
      <c r="AN23" s="22">
        <v>2967</v>
      </c>
      <c r="AO23" s="22">
        <v>0</v>
      </c>
      <c r="AP23" s="22">
        <f t="shared" si="5"/>
        <v>3298</v>
      </c>
    </row>
    <row r="24" spans="1:42" ht="13.5">
      <c r="A24" s="40" t="s">
        <v>2</v>
      </c>
      <c r="B24" s="40" t="s">
        <v>39</v>
      </c>
      <c r="C24" s="41" t="s">
        <v>40</v>
      </c>
      <c r="D24" s="22">
        <v>27998</v>
      </c>
      <c r="E24" s="22">
        <v>27998</v>
      </c>
      <c r="F24" s="22">
        <v>12713</v>
      </c>
      <c r="G24" s="22">
        <v>3060</v>
      </c>
      <c r="H24" s="22">
        <v>0</v>
      </c>
      <c r="I24" s="22">
        <f t="shared" si="0"/>
        <v>15773</v>
      </c>
      <c r="J24" s="22">
        <v>1543.4566265496458</v>
      </c>
      <c r="K24" s="22">
        <v>772.65792957814</v>
      </c>
      <c r="L24" s="22">
        <v>770.7986969715058</v>
      </c>
      <c r="M24" s="22">
        <v>328</v>
      </c>
      <c r="N24" s="22">
        <v>14550</v>
      </c>
      <c r="O24" s="22">
        <v>0</v>
      </c>
      <c r="P24" s="22">
        <f t="shared" si="1"/>
        <v>805</v>
      </c>
      <c r="Q24" s="22">
        <v>533</v>
      </c>
      <c r="R24" s="22">
        <v>272</v>
      </c>
      <c r="S24" s="22">
        <v>0</v>
      </c>
      <c r="T24" s="22">
        <v>0</v>
      </c>
      <c r="U24" s="22">
        <v>0</v>
      </c>
      <c r="V24" s="22">
        <f t="shared" si="2"/>
        <v>418</v>
      </c>
      <c r="W24" s="22">
        <v>118</v>
      </c>
      <c r="X24" s="22">
        <v>132</v>
      </c>
      <c r="Y24" s="22">
        <v>151</v>
      </c>
      <c r="Z24" s="22">
        <v>17</v>
      </c>
      <c r="AA24" s="22">
        <v>0</v>
      </c>
      <c r="AB24" s="22">
        <v>0</v>
      </c>
      <c r="AC24" s="22">
        <f t="shared" si="3"/>
        <v>15773</v>
      </c>
      <c r="AD24" s="23">
        <v>100</v>
      </c>
      <c r="AE24" s="22">
        <v>0</v>
      </c>
      <c r="AF24" s="22">
        <v>222</v>
      </c>
      <c r="AG24" s="22">
        <v>149</v>
      </c>
      <c r="AH24" s="22">
        <v>0</v>
      </c>
      <c r="AI24" s="22">
        <v>0</v>
      </c>
      <c r="AJ24" s="22" t="s">
        <v>232</v>
      </c>
      <c r="AK24" s="22">
        <f t="shared" si="4"/>
        <v>371</v>
      </c>
      <c r="AL24" s="23">
        <v>6.937457300788771</v>
      </c>
      <c r="AM24" s="22">
        <v>0</v>
      </c>
      <c r="AN24" s="22">
        <v>1781</v>
      </c>
      <c r="AO24" s="22">
        <v>123</v>
      </c>
      <c r="AP24" s="22">
        <f t="shared" si="5"/>
        <v>1904</v>
      </c>
    </row>
    <row r="25" spans="1:42" ht="13.5">
      <c r="A25" s="40" t="s">
        <v>2</v>
      </c>
      <c r="B25" s="40" t="s">
        <v>41</v>
      </c>
      <c r="C25" s="41" t="s">
        <v>42</v>
      </c>
      <c r="D25" s="22">
        <v>52570</v>
      </c>
      <c r="E25" s="22">
        <v>52570</v>
      </c>
      <c r="F25" s="22">
        <v>15857</v>
      </c>
      <c r="G25" s="22">
        <v>1489</v>
      </c>
      <c r="H25" s="22">
        <v>0</v>
      </c>
      <c r="I25" s="22">
        <f t="shared" si="0"/>
        <v>17346</v>
      </c>
      <c r="J25" s="22">
        <v>904.000145924156</v>
      </c>
      <c r="K25" s="22">
        <v>761.307167742423</v>
      </c>
      <c r="L25" s="22">
        <v>142.6929781817329</v>
      </c>
      <c r="M25" s="22">
        <v>0</v>
      </c>
      <c r="N25" s="22">
        <v>13659</v>
      </c>
      <c r="O25" s="22">
        <v>393</v>
      </c>
      <c r="P25" s="22">
        <f t="shared" si="1"/>
        <v>1139</v>
      </c>
      <c r="Q25" s="22">
        <v>628</v>
      </c>
      <c r="R25" s="22">
        <v>511</v>
      </c>
      <c r="S25" s="22">
        <v>0</v>
      </c>
      <c r="T25" s="22">
        <v>0</v>
      </c>
      <c r="U25" s="22">
        <v>0</v>
      </c>
      <c r="V25" s="22">
        <f t="shared" si="2"/>
        <v>2155</v>
      </c>
      <c r="W25" s="22">
        <v>1771</v>
      </c>
      <c r="X25" s="22">
        <v>0</v>
      </c>
      <c r="Y25" s="22">
        <v>369</v>
      </c>
      <c r="Z25" s="22">
        <v>0</v>
      </c>
      <c r="AA25" s="22">
        <v>0</v>
      </c>
      <c r="AB25" s="22">
        <v>15</v>
      </c>
      <c r="AC25" s="22">
        <f t="shared" si="3"/>
        <v>17346</v>
      </c>
      <c r="AD25" s="23">
        <v>97.73434797647873</v>
      </c>
      <c r="AE25" s="22">
        <v>0</v>
      </c>
      <c r="AF25" s="22">
        <v>246</v>
      </c>
      <c r="AG25" s="22">
        <v>511</v>
      </c>
      <c r="AH25" s="22">
        <v>0</v>
      </c>
      <c r="AI25" s="22">
        <v>0</v>
      </c>
      <c r="AJ25" s="22" t="s">
        <v>232</v>
      </c>
      <c r="AK25" s="22">
        <f t="shared" si="4"/>
        <v>757</v>
      </c>
      <c r="AL25" s="23">
        <v>16.78773204196933</v>
      </c>
      <c r="AM25" s="22">
        <v>393</v>
      </c>
      <c r="AN25" s="22">
        <v>1519</v>
      </c>
      <c r="AO25" s="22">
        <v>144</v>
      </c>
      <c r="AP25" s="22">
        <f t="shared" si="5"/>
        <v>2056</v>
      </c>
    </row>
    <row r="26" spans="1:42" ht="13.5">
      <c r="A26" s="40" t="s">
        <v>2</v>
      </c>
      <c r="B26" s="40" t="s">
        <v>43</v>
      </c>
      <c r="C26" s="41" t="s">
        <v>44</v>
      </c>
      <c r="D26" s="22">
        <v>42232</v>
      </c>
      <c r="E26" s="22">
        <v>42232</v>
      </c>
      <c r="F26" s="22">
        <v>13470</v>
      </c>
      <c r="G26" s="22">
        <v>4650</v>
      </c>
      <c r="H26" s="22">
        <v>0</v>
      </c>
      <c r="I26" s="22">
        <f t="shared" si="0"/>
        <v>18120</v>
      </c>
      <c r="J26" s="22">
        <v>1175.5028323649922</v>
      </c>
      <c r="K26" s="22">
        <v>773.1590925014337</v>
      </c>
      <c r="L26" s="22">
        <v>402.3437398635586</v>
      </c>
      <c r="M26" s="22">
        <v>1433</v>
      </c>
      <c r="N26" s="22">
        <v>12214</v>
      </c>
      <c r="O26" s="22">
        <v>1581</v>
      </c>
      <c r="P26" s="22">
        <f t="shared" si="1"/>
        <v>3983</v>
      </c>
      <c r="Q26" s="22">
        <v>0</v>
      </c>
      <c r="R26" s="22">
        <v>3983</v>
      </c>
      <c r="S26" s="22">
        <v>0</v>
      </c>
      <c r="T26" s="22">
        <v>0</v>
      </c>
      <c r="U26" s="22">
        <v>0</v>
      </c>
      <c r="V26" s="22">
        <f t="shared" si="2"/>
        <v>342</v>
      </c>
      <c r="W26" s="22">
        <v>198</v>
      </c>
      <c r="X26" s="22">
        <v>100</v>
      </c>
      <c r="Y26" s="22">
        <v>0</v>
      </c>
      <c r="Z26" s="22">
        <v>0</v>
      </c>
      <c r="AA26" s="22">
        <v>0</v>
      </c>
      <c r="AB26" s="22">
        <v>44</v>
      </c>
      <c r="AC26" s="22">
        <f t="shared" si="3"/>
        <v>18120</v>
      </c>
      <c r="AD26" s="23">
        <v>91.2748344370861</v>
      </c>
      <c r="AE26" s="22">
        <v>56</v>
      </c>
      <c r="AF26" s="22">
        <v>0</v>
      </c>
      <c r="AG26" s="22">
        <v>1660</v>
      </c>
      <c r="AH26" s="22">
        <v>0</v>
      </c>
      <c r="AI26" s="22">
        <v>0</v>
      </c>
      <c r="AJ26" s="22" t="s">
        <v>232</v>
      </c>
      <c r="AK26" s="22">
        <f t="shared" si="4"/>
        <v>1716</v>
      </c>
      <c r="AL26" s="23">
        <v>17.854037743568764</v>
      </c>
      <c r="AM26" s="22">
        <v>1581</v>
      </c>
      <c r="AN26" s="22">
        <v>1506</v>
      </c>
      <c r="AO26" s="22">
        <v>15</v>
      </c>
      <c r="AP26" s="22">
        <f t="shared" si="5"/>
        <v>3102</v>
      </c>
    </row>
    <row r="27" spans="1:42" ht="13.5">
      <c r="A27" s="40" t="s">
        <v>2</v>
      </c>
      <c r="B27" s="40" t="s">
        <v>45</v>
      </c>
      <c r="C27" s="41" t="s">
        <v>46</v>
      </c>
      <c r="D27" s="22">
        <v>15818</v>
      </c>
      <c r="E27" s="22">
        <v>15818</v>
      </c>
      <c r="F27" s="22">
        <v>9045</v>
      </c>
      <c r="G27" s="22">
        <v>1637</v>
      </c>
      <c r="H27" s="22">
        <v>0</v>
      </c>
      <c r="I27" s="22">
        <f t="shared" si="0"/>
        <v>10682</v>
      </c>
      <c r="J27" s="22">
        <v>1850.1551033416065</v>
      </c>
      <c r="K27" s="22">
        <v>1156.9964510692691</v>
      </c>
      <c r="L27" s="22">
        <v>693.1586522723376</v>
      </c>
      <c r="M27" s="22">
        <v>32</v>
      </c>
      <c r="N27" s="22">
        <v>9253</v>
      </c>
      <c r="O27" s="22">
        <v>0</v>
      </c>
      <c r="P27" s="22">
        <f t="shared" si="1"/>
        <v>1199</v>
      </c>
      <c r="Q27" s="22">
        <v>609</v>
      </c>
      <c r="R27" s="22">
        <v>590</v>
      </c>
      <c r="S27" s="22">
        <v>0</v>
      </c>
      <c r="T27" s="22">
        <v>0</v>
      </c>
      <c r="U27" s="22">
        <v>0</v>
      </c>
      <c r="V27" s="22">
        <f t="shared" si="2"/>
        <v>230</v>
      </c>
      <c r="W27" s="22">
        <v>227</v>
      </c>
      <c r="X27" s="22">
        <v>0</v>
      </c>
      <c r="Y27" s="22">
        <v>0</v>
      </c>
      <c r="Z27" s="22">
        <v>0</v>
      </c>
      <c r="AA27" s="22">
        <v>0</v>
      </c>
      <c r="AB27" s="22">
        <v>3</v>
      </c>
      <c r="AC27" s="22">
        <f t="shared" si="3"/>
        <v>10682</v>
      </c>
      <c r="AD27" s="23">
        <v>100</v>
      </c>
      <c r="AE27" s="22">
        <v>0</v>
      </c>
      <c r="AF27" s="22">
        <v>242</v>
      </c>
      <c r="AG27" s="22">
        <v>240</v>
      </c>
      <c r="AH27" s="22">
        <v>0</v>
      </c>
      <c r="AI27" s="22">
        <v>0</v>
      </c>
      <c r="AJ27" s="22" t="s">
        <v>232</v>
      </c>
      <c r="AK27" s="22">
        <f t="shared" si="4"/>
        <v>482</v>
      </c>
      <c r="AL27" s="23">
        <v>6.944185178271421</v>
      </c>
      <c r="AM27" s="22">
        <v>0</v>
      </c>
      <c r="AN27" s="22">
        <v>1790</v>
      </c>
      <c r="AO27" s="22">
        <v>324</v>
      </c>
      <c r="AP27" s="22">
        <f t="shared" si="5"/>
        <v>2114</v>
      </c>
    </row>
    <row r="28" spans="1:42" ht="13.5">
      <c r="A28" s="40" t="s">
        <v>2</v>
      </c>
      <c r="B28" s="40" t="s">
        <v>47</v>
      </c>
      <c r="C28" s="41" t="s">
        <v>48</v>
      </c>
      <c r="D28" s="22">
        <v>8880</v>
      </c>
      <c r="E28" s="22">
        <v>8880</v>
      </c>
      <c r="F28" s="22">
        <v>3926</v>
      </c>
      <c r="G28" s="22">
        <v>781</v>
      </c>
      <c r="H28" s="22">
        <v>0</v>
      </c>
      <c r="I28" s="22">
        <f t="shared" si="0"/>
        <v>4707</v>
      </c>
      <c r="J28" s="22">
        <v>1452.2399111440209</v>
      </c>
      <c r="K28" s="22">
        <v>781.8092064667408</v>
      </c>
      <c r="L28" s="22">
        <v>670.43070467728</v>
      </c>
      <c r="M28" s="22">
        <v>139</v>
      </c>
      <c r="N28" s="22">
        <v>4057</v>
      </c>
      <c r="O28" s="22">
        <v>0</v>
      </c>
      <c r="P28" s="22">
        <f t="shared" si="1"/>
        <v>553</v>
      </c>
      <c r="Q28" s="22">
        <v>0</v>
      </c>
      <c r="R28" s="22">
        <v>553</v>
      </c>
      <c r="S28" s="22">
        <v>0</v>
      </c>
      <c r="T28" s="22">
        <v>0</v>
      </c>
      <c r="U28" s="22">
        <v>0</v>
      </c>
      <c r="V28" s="22">
        <f t="shared" si="2"/>
        <v>97</v>
      </c>
      <c r="W28" s="22">
        <v>10</v>
      </c>
      <c r="X28" s="22">
        <v>50</v>
      </c>
      <c r="Y28" s="22">
        <v>37</v>
      </c>
      <c r="Z28" s="22">
        <v>0</v>
      </c>
      <c r="AA28" s="22">
        <v>0</v>
      </c>
      <c r="AB28" s="22">
        <v>0</v>
      </c>
      <c r="AC28" s="22">
        <f t="shared" si="3"/>
        <v>4707</v>
      </c>
      <c r="AD28" s="23">
        <v>100</v>
      </c>
      <c r="AE28" s="22">
        <v>0</v>
      </c>
      <c r="AF28" s="22">
        <v>0</v>
      </c>
      <c r="AG28" s="22">
        <v>396</v>
      </c>
      <c r="AH28" s="22">
        <v>0</v>
      </c>
      <c r="AI28" s="22">
        <v>0</v>
      </c>
      <c r="AJ28" s="22" t="s">
        <v>232</v>
      </c>
      <c r="AK28" s="22">
        <f t="shared" si="4"/>
        <v>396</v>
      </c>
      <c r="AL28" s="23">
        <v>13.041683862979777</v>
      </c>
      <c r="AM28" s="22">
        <v>0</v>
      </c>
      <c r="AN28" s="22">
        <v>500</v>
      </c>
      <c r="AO28" s="22">
        <v>157</v>
      </c>
      <c r="AP28" s="22">
        <f t="shared" si="5"/>
        <v>657</v>
      </c>
    </row>
    <row r="29" spans="1:42" ht="13.5">
      <c r="A29" s="40" t="s">
        <v>2</v>
      </c>
      <c r="B29" s="40" t="s">
        <v>49</v>
      </c>
      <c r="C29" s="41" t="s">
        <v>50</v>
      </c>
      <c r="D29" s="22">
        <v>10490</v>
      </c>
      <c r="E29" s="22">
        <v>10490</v>
      </c>
      <c r="F29" s="22">
        <v>4363</v>
      </c>
      <c r="G29" s="22">
        <v>3074</v>
      </c>
      <c r="H29" s="22">
        <v>80</v>
      </c>
      <c r="I29" s="22">
        <f t="shared" si="0"/>
        <v>7517</v>
      </c>
      <c r="J29" s="22">
        <v>1963.2526737793335</v>
      </c>
      <c r="K29" s="22">
        <v>1322.8515089387154</v>
      </c>
      <c r="L29" s="22">
        <v>640.401164840618</v>
      </c>
      <c r="M29" s="22">
        <v>125</v>
      </c>
      <c r="N29" s="22">
        <v>4436</v>
      </c>
      <c r="O29" s="22">
        <v>93</v>
      </c>
      <c r="P29" s="22">
        <f t="shared" si="1"/>
        <v>2508</v>
      </c>
      <c r="Q29" s="22">
        <v>2499</v>
      </c>
      <c r="R29" s="22">
        <v>0</v>
      </c>
      <c r="S29" s="22">
        <v>0</v>
      </c>
      <c r="T29" s="22">
        <v>0</v>
      </c>
      <c r="U29" s="22">
        <v>9</v>
      </c>
      <c r="V29" s="22">
        <f t="shared" si="2"/>
        <v>400</v>
      </c>
      <c r="W29" s="22">
        <v>143</v>
      </c>
      <c r="X29" s="22">
        <v>164</v>
      </c>
      <c r="Y29" s="22">
        <v>93</v>
      </c>
      <c r="Z29" s="22">
        <v>0</v>
      </c>
      <c r="AA29" s="22">
        <v>0</v>
      </c>
      <c r="AB29" s="22">
        <v>0</v>
      </c>
      <c r="AC29" s="22">
        <f t="shared" si="3"/>
        <v>7437</v>
      </c>
      <c r="AD29" s="23">
        <v>98.74949576442114</v>
      </c>
      <c r="AE29" s="22">
        <v>0</v>
      </c>
      <c r="AF29" s="22">
        <v>2222</v>
      </c>
      <c r="AG29" s="22">
        <v>0</v>
      </c>
      <c r="AH29" s="22">
        <v>0</v>
      </c>
      <c r="AI29" s="22">
        <v>0</v>
      </c>
      <c r="AJ29" s="22" t="s">
        <v>232</v>
      </c>
      <c r="AK29" s="22">
        <f t="shared" si="4"/>
        <v>2222</v>
      </c>
      <c r="AL29" s="23">
        <v>36.32636868553293</v>
      </c>
      <c r="AM29" s="22">
        <v>93</v>
      </c>
      <c r="AN29" s="22">
        <v>560</v>
      </c>
      <c r="AO29" s="22">
        <v>152</v>
      </c>
      <c r="AP29" s="22">
        <f t="shared" si="5"/>
        <v>805</v>
      </c>
    </row>
    <row r="30" spans="1:42" ht="13.5">
      <c r="A30" s="40" t="s">
        <v>2</v>
      </c>
      <c r="B30" s="40" t="s">
        <v>51</v>
      </c>
      <c r="C30" s="41" t="s">
        <v>52</v>
      </c>
      <c r="D30" s="22">
        <v>8931</v>
      </c>
      <c r="E30" s="22">
        <v>8931</v>
      </c>
      <c r="F30" s="22">
        <v>3389</v>
      </c>
      <c r="G30" s="22">
        <v>409</v>
      </c>
      <c r="H30" s="22">
        <v>0</v>
      </c>
      <c r="I30" s="22">
        <f t="shared" si="0"/>
        <v>3798</v>
      </c>
      <c r="J30" s="22">
        <v>1165.0967923026305</v>
      </c>
      <c r="K30" s="22">
        <v>973.0613547087794</v>
      </c>
      <c r="L30" s="22">
        <v>192.03543759385116</v>
      </c>
      <c r="M30" s="22">
        <v>30</v>
      </c>
      <c r="N30" s="22">
        <v>3190</v>
      </c>
      <c r="O30" s="22">
        <v>0</v>
      </c>
      <c r="P30" s="22">
        <f t="shared" si="1"/>
        <v>469</v>
      </c>
      <c r="Q30" s="22">
        <v>219</v>
      </c>
      <c r="R30" s="22">
        <v>250</v>
      </c>
      <c r="S30" s="22">
        <v>0</v>
      </c>
      <c r="T30" s="22">
        <v>0</v>
      </c>
      <c r="U30" s="22">
        <v>0</v>
      </c>
      <c r="V30" s="22">
        <f t="shared" si="2"/>
        <v>139</v>
      </c>
      <c r="W30" s="22">
        <v>135</v>
      </c>
      <c r="X30" s="22">
        <v>0</v>
      </c>
      <c r="Y30" s="22">
        <v>0</v>
      </c>
      <c r="Z30" s="22">
        <v>0</v>
      </c>
      <c r="AA30" s="22">
        <v>0</v>
      </c>
      <c r="AB30" s="22">
        <v>4</v>
      </c>
      <c r="AC30" s="22">
        <f t="shared" si="3"/>
        <v>3798</v>
      </c>
      <c r="AD30" s="23">
        <v>100</v>
      </c>
      <c r="AE30" s="22">
        <v>0</v>
      </c>
      <c r="AF30" s="22">
        <v>109</v>
      </c>
      <c r="AG30" s="22">
        <v>208</v>
      </c>
      <c r="AH30" s="22">
        <v>0</v>
      </c>
      <c r="AI30" s="22">
        <v>0</v>
      </c>
      <c r="AJ30" s="22" t="s">
        <v>232</v>
      </c>
      <c r="AK30" s="22">
        <f t="shared" si="4"/>
        <v>317</v>
      </c>
      <c r="AL30" s="23">
        <v>12.695924764890282</v>
      </c>
      <c r="AM30" s="22">
        <v>0</v>
      </c>
      <c r="AN30" s="22">
        <v>558</v>
      </c>
      <c r="AO30" s="22">
        <v>42</v>
      </c>
      <c r="AP30" s="22">
        <f t="shared" si="5"/>
        <v>600</v>
      </c>
    </row>
    <row r="31" spans="1:42" ht="13.5">
      <c r="A31" s="40" t="s">
        <v>2</v>
      </c>
      <c r="B31" s="40" t="s">
        <v>53</v>
      </c>
      <c r="C31" s="41" t="s">
        <v>54</v>
      </c>
      <c r="D31" s="22">
        <v>7747</v>
      </c>
      <c r="E31" s="22">
        <v>7747</v>
      </c>
      <c r="F31" s="22">
        <v>3015</v>
      </c>
      <c r="G31" s="22">
        <v>1327</v>
      </c>
      <c r="H31" s="22">
        <v>0</v>
      </c>
      <c r="I31" s="22">
        <f t="shared" si="0"/>
        <v>4342</v>
      </c>
      <c r="J31" s="22">
        <v>1535.5480070942176</v>
      </c>
      <c r="K31" s="22">
        <v>1103.034139596238</v>
      </c>
      <c r="L31" s="22">
        <v>432.51386749797973</v>
      </c>
      <c r="M31" s="22">
        <v>34</v>
      </c>
      <c r="N31" s="22">
        <v>3802</v>
      </c>
      <c r="O31" s="22">
        <v>174</v>
      </c>
      <c r="P31" s="22">
        <f t="shared" si="1"/>
        <v>366</v>
      </c>
      <c r="Q31" s="22">
        <v>113</v>
      </c>
      <c r="R31" s="22">
        <v>253</v>
      </c>
      <c r="S31" s="22">
        <v>0</v>
      </c>
      <c r="T31" s="22">
        <v>0</v>
      </c>
      <c r="U31" s="22">
        <v>0</v>
      </c>
      <c r="V31" s="22">
        <f t="shared" si="2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3"/>
        <v>4342</v>
      </c>
      <c r="AD31" s="23">
        <v>95.99263012436666</v>
      </c>
      <c r="AE31" s="22">
        <v>0</v>
      </c>
      <c r="AF31" s="22">
        <v>113</v>
      </c>
      <c r="AG31" s="22">
        <v>253</v>
      </c>
      <c r="AH31" s="22">
        <v>0</v>
      </c>
      <c r="AI31" s="22">
        <v>0</v>
      </c>
      <c r="AJ31" s="22" t="s">
        <v>232</v>
      </c>
      <c r="AK31" s="22">
        <f t="shared" si="4"/>
        <v>366</v>
      </c>
      <c r="AL31" s="23">
        <v>9.140767824497258</v>
      </c>
      <c r="AM31" s="22">
        <v>174</v>
      </c>
      <c r="AN31" s="22">
        <v>259</v>
      </c>
      <c r="AO31" s="22">
        <v>0</v>
      </c>
      <c r="AP31" s="22">
        <f t="shared" si="5"/>
        <v>433</v>
      </c>
    </row>
    <row r="32" spans="1:42" ht="13.5">
      <c r="A32" s="40" t="s">
        <v>2</v>
      </c>
      <c r="B32" s="40" t="s">
        <v>55</v>
      </c>
      <c r="C32" s="41" t="s">
        <v>56</v>
      </c>
      <c r="D32" s="22">
        <v>3722</v>
      </c>
      <c r="E32" s="22">
        <v>3722</v>
      </c>
      <c r="F32" s="22">
        <v>1400</v>
      </c>
      <c r="G32" s="22">
        <v>284</v>
      </c>
      <c r="H32" s="22">
        <v>0</v>
      </c>
      <c r="I32" s="22">
        <f t="shared" si="0"/>
        <v>1684</v>
      </c>
      <c r="J32" s="22">
        <v>1239.5751289997277</v>
      </c>
      <c r="K32" s="22">
        <v>1030.5256416862344</v>
      </c>
      <c r="L32" s="22">
        <v>209.04948731349324</v>
      </c>
      <c r="M32" s="22">
        <v>0</v>
      </c>
      <c r="N32" s="22">
        <v>1454</v>
      </c>
      <c r="O32" s="22">
        <v>63</v>
      </c>
      <c r="P32" s="22">
        <f t="shared" si="1"/>
        <v>167</v>
      </c>
      <c r="Q32" s="22">
        <v>117</v>
      </c>
      <c r="R32" s="22">
        <v>50</v>
      </c>
      <c r="S32" s="22">
        <v>0</v>
      </c>
      <c r="T32" s="22">
        <v>0</v>
      </c>
      <c r="U32" s="22">
        <v>0</v>
      </c>
      <c r="V32" s="22">
        <f t="shared" si="2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3"/>
        <v>1684</v>
      </c>
      <c r="AD32" s="23">
        <v>96.25890736342043</v>
      </c>
      <c r="AE32" s="22">
        <v>0</v>
      </c>
      <c r="AF32" s="22">
        <v>68</v>
      </c>
      <c r="AG32" s="22">
        <v>50</v>
      </c>
      <c r="AH32" s="22">
        <v>0</v>
      </c>
      <c r="AI32" s="22">
        <v>0</v>
      </c>
      <c r="AJ32" s="22" t="s">
        <v>232</v>
      </c>
      <c r="AK32" s="22">
        <f t="shared" si="4"/>
        <v>118</v>
      </c>
      <c r="AL32" s="23">
        <v>7.007125890736342</v>
      </c>
      <c r="AM32" s="22">
        <v>63</v>
      </c>
      <c r="AN32" s="22">
        <v>102</v>
      </c>
      <c r="AO32" s="22">
        <v>49</v>
      </c>
      <c r="AP32" s="22">
        <f t="shared" si="5"/>
        <v>214</v>
      </c>
    </row>
    <row r="33" spans="1:42" ht="13.5">
      <c r="A33" s="40" t="s">
        <v>2</v>
      </c>
      <c r="B33" s="40" t="s">
        <v>57</v>
      </c>
      <c r="C33" s="41" t="s">
        <v>68</v>
      </c>
      <c r="D33" s="22">
        <v>15368</v>
      </c>
      <c r="E33" s="22">
        <v>15368</v>
      </c>
      <c r="F33" s="22">
        <v>4886</v>
      </c>
      <c r="G33" s="22">
        <v>1295</v>
      </c>
      <c r="H33" s="22">
        <v>0</v>
      </c>
      <c r="I33" s="22">
        <f t="shared" si="0"/>
        <v>6181</v>
      </c>
      <c r="J33" s="22">
        <v>1101.9160967817845</v>
      </c>
      <c r="K33" s="22">
        <v>619.8612309513453</v>
      </c>
      <c r="L33" s="22">
        <v>482.0548658304393</v>
      </c>
      <c r="M33" s="22">
        <v>173</v>
      </c>
      <c r="N33" s="22">
        <v>4931</v>
      </c>
      <c r="O33" s="22">
        <v>372</v>
      </c>
      <c r="P33" s="22">
        <f t="shared" si="1"/>
        <v>182</v>
      </c>
      <c r="Q33" s="22">
        <v>0</v>
      </c>
      <c r="R33" s="22">
        <v>182</v>
      </c>
      <c r="S33" s="22">
        <v>0</v>
      </c>
      <c r="T33" s="22">
        <v>0</v>
      </c>
      <c r="U33" s="22">
        <v>0</v>
      </c>
      <c r="V33" s="22">
        <f t="shared" si="2"/>
        <v>696</v>
      </c>
      <c r="W33" s="22">
        <v>370</v>
      </c>
      <c r="X33" s="22">
        <v>71</v>
      </c>
      <c r="Y33" s="22">
        <v>155</v>
      </c>
      <c r="Z33" s="22">
        <v>0</v>
      </c>
      <c r="AA33" s="22">
        <v>10</v>
      </c>
      <c r="AB33" s="22">
        <v>90</v>
      </c>
      <c r="AC33" s="22">
        <f t="shared" si="3"/>
        <v>6181</v>
      </c>
      <c r="AD33" s="23">
        <v>93.98155638246239</v>
      </c>
      <c r="AE33" s="22">
        <v>0</v>
      </c>
      <c r="AF33" s="22">
        <v>0</v>
      </c>
      <c r="AG33" s="22">
        <v>182</v>
      </c>
      <c r="AH33" s="22">
        <v>0</v>
      </c>
      <c r="AI33" s="22">
        <v>0</v>
      </c>
      <c r="AJ33" s="22" t="s">
        <v>232</v>
      </c>
      <c r="AK33" s="22">
        <f t="shared" si="4"/>
        <v>182</v>
      </c>
      <c r="AL33" s="23">
        <v>16.540761724897703</v>
      </c>
      <c r="AM33" s="22">
        <v>372</v>
      </c>
      <c r="AN33" s="22">
        <v>483</v>
      </c>
      <c r="AO33" s="22">
        <v>0</v>
      </c>
      <c r="AP33" s="22">
        <f t="shared" si="5"/>
        <v>855</v>
      </c>
    </row>
    <row r="34" spans="1:42" ht="13.5">
      <c r="A34" s="40" t="s">
        <v>2</v>
      </c>
      <c r="B34" s="40" t="s">
        <v>69</v>
      </c>
      <c r="C34" s="41" t="s">
        <v>70</v>
      </c>
      <c r="D34" s="22">
        <v>17313</v>
      </c>
      <c r="E34" s="22">
        <v>17313</v>
      </c>
      <c r="F34" s="22">
        <v>3775</v>
      </c>
      <c r="G34" s="22">
        <v>3191</v>
      </c>
      <c r="H34" s="22">
        <v>0</v>
      </c>
      <c r="I34" s="22">
        <f t="shared" si="0"/>
        <v>6966</v>
      </c>
      <c r="J34" s="22">
        <v>1102.3468784641204</v>
      </c>
      <c r="K34" s="22">
        <v>597.3814909850781</v>
      </c>
      <c r="L34" s="22">
        <v>504.96538747904225</v>
      </c>
      <c r="M34" s="22">
        <v>332</v>
      </c>
      <c r="N34" s="22">
        <v>5011</v>
      </c>
      <c r="O34" s="22">
        <v>209</v>
      </c>
      <c r="P34" s="22">
        <f t="shared" si="1"/>
        <v>592</v>
      </c>
      <c r="Q34" s="22">
        <v>66</v>
      </c>
      <c r="R34" s="22">
        <v>237</v>
      </c>
      <c r="S34" s="22">
        <v>289</v>
      </c>
      <c r="T34" s="22">
        <v>0</v>
      </c>
      <c r="U34" s="22">
        <v>0</v>
      </c>
      <c r="V34" s="22">
        <f t="shared" si="2"/>
        <v>1154</v>
      </c>
      <c r="W34" s="22">
        <v>565</v>
      </c>
      <c r="X34" s="22">
        <v>97</v>
      </c>
      <c r="Y34" s="22">
        <v>244</v>
      </c>
      <c r="Z34" s="22">
        <v>45</v>
      </c>
      <c r="AA34" s="22">
        <v>203</v>
      </c>
      <c r="AB34" s="22">
        <v>0</v>
      </c>
      <c r="AC34" s="22">
        <f t="shared" si="3"/>
        <v>6966</v>
      </c>
      <c r="AD34" s="23">
        <v>96.99971289118577</v>
      </c>
      <c r="AE34" s="22">
        <v>0</v>
      </c>
      <c r="AF34" s="22">
        <v>66</v>
      </c>
      <c r="AG34" s="22">
        <v>237</v>
      </c>
      <c r="AH34" s="22">
        <v>289</v>
      </c>
      <c r="AI34" s="22">
        <v>0</v>
      </c>
      <c r="AJ34" s="22" t="s">
        <v>232</v>
      </c>
      <c r="AK34" s="22">
        <f t="shared" si="4"/>
        <v>592</v>
      </c>
      <c r="AL34" s="23">
        <v>28.473554398465335</v>
      </c>
      <c r="AM34" s="22">
        <v>209</v>
      </c>
      <c r="AN34" s="22">
        <v>635</v>
      </c>
      <c r="AO34" s="22">
        <v>0</v>
      </c>
      <c r="AP34" s="22">
        <f t="shared" si="5"/>
        <v>844</v>
      </c>
    </row>
    <row r="35" spans="1:42" ht="13.5">
      <c r="A35" s="40" t="s">
        <v>2</v>
      </c>
      <c r="B35" s="40" t="s">
        <v>71</v>
      </c>
      <c r="C35" s="41" t="s">
        <v>72</v>
      </c>
      <c r="D35" s="22">
        <v>4335</v>
      </c>
      <c r="E35" s="22">
        <v>4335</v>
      </c>
      <c r="F35" s="22">
        <v>1733</v>
      </c>
      <c r="G35" s="22">
        <v>494</v>
      </c>
      <c r="H35" s="22">
        <v>0</v>
      </c>
      <c r="I35" s="22">
        <f t="shared" si="0"/>
        <v>2227</v>
      </c>
      <c r="J35" s="22">
        <v>1407.467096427612</v>
      </c>
      <c r="K35" s="22">
        <v>810.2257824967215</v>
      </c>
      <c r="L35" s="22">
        <v>597.2413139308907</v>
      </c>
      <c r="M35" s="22">
        <v>44</v>
      </c>
      <c r="N35" s="22">
        <v>1748</v>
      </c>
      <c r="O35" s="22">
        <v>0</v>
      </c>
      <c r="P35" s="22">
        <f t="shared" si="1"/>
        <v>479</v>
      </c>
      <c r="Q35" s="22">
        <v>72</v>
      </c>
      <c r="R35" s="22">
        <v>407</v>
      </c>
      <c r="S35" s="22">
        <v>0</v>
      </c>
      <c r="T35" s="22">
        <v>0</v>
      </c>
      <c r="U35" s="22">
        <v>0</v>
      </c>
      <c r="V35" s="22">
        <f t="shared" si="2"/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3"/>
        <v>2227</v>
      </c>
      <c r="AD35" s="23">
        <v>100</v>
      </c>
      <c r="AE35" s="22">
        <v>0</v>
      </c>
      <c r="AF35" s="22">
        <v>18</v>
      </c>
      <c r="AG35" s="22">
        <v>358</v>
      </c>
      <c r="AH35" s="22">
        <v>0</v>
      </c>
      <c r="AI35" s="22">
        <v>0</v>
      </c>
      <c r="AJ35" s="22" t="s">
        <v>232</v>
      </c>
      <c r="AK35" s="22">
        <f t="shared" si="4"/>
        <v>376</v>
      </c>
      <c r="AL35" s="23">
        <v>18.494055482166445</v>
      </c>
      <c r="AM35" s="22">
        <v>0</v>
      </c>
      <c r="AN35" s="22">
        <v>147</v>
      </c>
      <c r="AO35" s="22">
        <v>103</v>
      </c>
      <c r="AP35" s="22">
        <f t="shared" si="5"/>
        <v>250</v>
      </c>
    </row>
    <row r="36" spans="1:42" ht="13.5">
      <c r="A36" s="40" t="s">
        <v>2</v>
      </c>
      <c r="B36" s="40" t="s">
        <v>73</v>
      </c>
      <c r="C36" s="41" t="s">
        <v>74</v>
      </c>
      <c r="D36" s="22">
        <v>5516</v>
      </c>
      <c r="E36" s="22">
        <v>5516</v>
      </c>
      <c r="F36" s="22">
        <v>2671</v>
      </c>
      <c r="G36" s="22">
        <v>709</v>
      </c>
      <c r="H36" s="22">
        <v>0</v>
      </c>
      <c r="I36" s="22">
        <f t="shared" si="0"/>
        <v>3380</v>
      </c>
      <c r="J36" s="22">
        <v>1678.8023880715627</v>
      </c>
      <c r="K36" s="22">
        <v>624.3356810076788</v>
      </c>
      <c r="L36" s="22">
        <v>1054.4667070638839</v>
      </c>
      <c r="M36" s="22">
        <v>143</v>
      </c>
      <c r="N36" s="22">
        <v>2800</v>
      </c>
      <c r="O36" s="22">
        <v>28</v>
      </c>
      <c r="P36" s="22">
        <f t="shared" si="1"/>
        <v>456</v>
      </c>
      <c r="Q36" s="22">
        <v>0</v>
      </c>
      <c r="R36" s="22">
        <v>456</v>
      </c>
      <c r="S36" s="22">
        <v>0</v>
      </c>
      <c r="T36" s="22">
        <v>0</v>
      </c>
      <c r="U36" s="22">
        <v>0</v>
      </c>
      <c r="V36" s="22">
        <f t="shared" si="2"/>
        <v>96</v>
      </c>
      <c r="W36" s="22">
        <v>96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3"/>
        <v>3380</v>
      </c>
      <c r="AD36" s="23">
        <v>99.1715976331361</v>
      </c>
      <c r="AE36" s="22">
        <v>0</v>
      </c>
      <c r="AF36" s="22">
        <v>0</v>
      </c>
      <c r="AG36" s="22">
        <v>329</v>
      </c>
      <c r="AH36" s="22">
        <v>0</v>
      </c>
      <c r="AI36" s="22">
        <v>0</v>
      </c>
      <c r="AJ36" s="22" t="s">
        <v>232</v>
      </c>
      <c r="AK36" s="22">
        <f t="shared" si="4"/>
        <v>329</v>
      </c>
      <c r="AL36" s="23">
        <v>16.122622764689183</v>
      </c>
      <c r="AM36" s="22">
        <v>28</v>
      </c>
      <c r="AN36" s="22">
        <v>225</v>
      </c>
      <c r="AO36" s="22">
        <v>0</v>
      </c>
      <c r="AP36" s="22">
        <f t="shared" si="5"/>
        <v>253</v>
      </c>
    </row>
    <row r="37" spans="1:42" ht="13.5">
      <c r="A37" s="40" t="s">
        <v>2</v>
      </c>
      <c r="B37" s="40" t="s">
        <v>75</v>
      </c>
      <c r="C37" s="41" t="s">
        <v>76</v>
      </c>
      <c r="D37" s="22">
        <v>38495</v>
      </c>
      <c r="E37" s="22">
        <v>38495</v>
      </c>
      <c r="F37" s="22">
        <v>14584</v>
      </c>
      <c r="G37" s="22">
        <v>921</v>
      </c>
      <c r="H37" s="22">
        <v>0</v>
      </c>
      <c r="I37" s="22">
        <f aca="true" t="shared" si="6" ref="I37:I79">SUM(F37:H37)</f>
        <v>15505</v>
      </c>
      <c r="J37" s="22">
        <v>1103.505703462645</v>
      </c>
      <c r="K37" s="22">
        <v>864.7271394434787</v>
      </c>
      <c r="L37" s="22">
        <v>238.77856401916634</v>
      </c>
      <c r="M37" s="22">
        <v>796</v>
      </c>
      <c r="N37" s="22">
        <v>12541</v>
      </c>
      <c r="O37" s="22">
        <v>0</v>
      </c>
      <c r="P37" s="22">
        <f aca="true" t="shared" si="7" ref="P37:P79">SUM(Q37:U37)</f>
        <v>1650</v>
      </c>
      <c r="Q37" s="22">
        <v>1413</v>
      </c>
      <c r="R37" s="22">
        <v>237</v>
      </c>
      <c r="S37" s="22">
        <v>0</v>
      </c>
      <c r="T37" s="22">
        <v>0</v>
      </c>
      <c r="U37" s="22">
        <v>0</v>
      </c>
      <c r="V37" s="22">
        <f aca="true" t="shared" si="8" ref="V37:V79">SUM(W37:AB37)</f>
        <v>1314</v>
      </c>
      <c r="W37" s="22">
        <v>913</v>
      </c>
      <c r="X37" s="22">
        <v>0</v>
      </c>
      <c r="Y37" s="22">
        <v>401</v>
      </c>
      <c r="Z37" s="22">
        <v>0</v>
      </c>
      <c r="AA37" s="22">
        <v>0</v>
      </c>
      <c r="AB37" s="22">
        <v>0</v>
      </c>
      <c r="AC37" s="22">
        <f aca="true" t="shared" si="9" ref="AC37:AC79">N37+O37+P37+V37</f>
        <v>15505</v>
      </c>
      <c r="AD37" s="23">
        <v>100</v>
      </c>
      <c r="AE37" s="22">
        <v>0</v>
      </c>
      <c r="AF37" s="22">
        <v>289</v>
      </c>
      <c r="AG37" s="22">
        <v>203</v>
      </c>
      <c r="AH37" s="22">
        <v>0</v>
      </c>
      <c r="AI37" s="22">
        <v>0</v>
      </c>
      <c r="AJ37" s="22" t="s">
        <v>232</v>
      </c>
      <c r="AK37" s="22">
        <f aca="true" t="shared" si="10" ref="AK37:AK79">SUM(AE37:AI37)</f>
        <v>492</v>
      </c>
      <c r="AL37" s="23">
        <v>15.962210907306302</v>
      </c>
      <c r="AM37" s="22">
        <v>0</v>
      </c>
      <c r="AN37" s="22">
        <v>1462</v>
      </c>
      <c r="AO37" s="22">
        <v>301</v>
      </c>
      <c r="AP37" s="22">
        <f aca="true" t="shared" si="11" ref="AP37:AP79">SUM(AM37:AO37)</f>
        <v>1763</v>
      </c>
    </row>
    <row r="38" spans="1:42" ht="13.5">
      <c r="A38" s="40" t="s">
        <v>2</v>
      </c>
      <c r="B38" s="40" t="s">
        <v>77</v>
      </c>
      <c r="C38" s="41" t="s">
        <v>78</v>
      </c>
      <c r="D38" s="22">
        <v>19580</v>
      </c>
      <c r="E38" s="22">
        <v>19580</v>
      </c>
      <c r="F38" s="22">
        <v>6317</v>
      </c>
      <c r="G38" s="22">
        <v>636</v>
      </c>
      <c r="H38" s="22">
        <v>0</v>
      </c>
      <c r="I38" s="22">
        <f t="shared" si="6"/>
        <v>6953</v>
      </c>
      <c r="J38" s="22">
        <v>972.8965816390781</v>
      </c>
      <c r="K38" s="22">
        <v>831.5726139337036</v>
      </c>
      <c r="L38" s="22">
        <v>141.32396770537449</v>
      </c>
      <c r="M38" s="22">
        <v>0</v>
      </c>
      <c r="N38" s="22">
        <v>4244</v>
      </c>
      <c r="O38" s="22">
        <v>0</v>
      </c>
      <c r="P38" s="22">
        <f t="shared" si="7"/>
        <v>2007</v>
      </c>
      <c r="Q38" s="22">
        <v>0</v>
      </c>
      <c r="R38" s="22">
        <v>2007</v>
      </c>
      <c r="S38" s="22">
        <v>0</v>
      </c>
      <c r="T38" s="22">
        <v>0</v>
      </c>
      <c r="U38" s="22">
        <v>0</v>
      </c>
      <c r="V38" s="22">
        <f t="shared" si="8"/>
        <v>702</v>
      </c>
      <c r="W38" s="22">
        <v>684</v>
      </c>
      <c r="X38" s="22">
        <v>0</v>
      </c>
      <c r="Y38" s="22">
        <v>14</v>
      </c>
      <c r="Z38" s="22">
        <v>0</v>
      </c>
      <c r="AA38" s="22">
        <v>0</v>
      </c>
      <c r="AB38" s="22">
        <v>4</v>
      </c>
      <c r="AC38" s="22">
        <f t="shared" si="9"/>
        <v>6953</v>
      </c>
      <c r="AD38" s="23">
        <v>100</v>
      </c>
      <c r="AE38" s="22">
        <v>0</v>
      </c>
      <c r="AF38" s="22">
        <v>0</v>
      </c>
      <c r="AG38" s="22">
        <v>984</v>
      </c>
      <c r="AH38" s="22">
        <v>0</v>
      </c>
      <c r="AI38" s="22">
        <v>0</v>
      </c>
      <c r="AJ38" s="22" t="s">
        <v>232</v>
      </c>
      <c r="AK38" s="22">
        <f t="shared" si="10"/>
        <v>984</v>
      </c>
      <c r="AL38" s="23">
        <v>24.248525816194448</v>
      </c>
      <c r="AM38" s="22">
        <v>0</v>
      </c>
      <c r="AN38" s="22">
        <v>198</v>
      </c>
      <c r="AO38" s="22">
        <v>37</v>
      </c>
      <c r="AP38" s="22">
        <f t="shared" si="11"/>
        <v>235</v>
      </c>
    </row>
    <row r="39" spans="1:42" ht="13.5">
      <c r="A39" s="40" t="s">
        <v>2</v>
      </c>
      <c r="B39" s="40" t="s">
        <v>79</v>
      </c>
      <c r="C39" s="41" t="s">
        <v>80</v>
      </c>
      <c r="D39" s="22">
        <v>15784</v>
      </c>
      <c r="E39" s="22">
        <v>15784</v>
      </c>
      <c r="F39" s="22">
        <v>4639</v>
      </c>
      <c r="G39" s="22">
        <v>651</v>
      </c>
      <c r="H39" s="22">
        <v>0</v>
      </c>
      <c r="I39" s="22">
        <f t="shared" si="6"/>
        <v>5290</v>
      </c>
      <c r="J39" s="22">
        <v>918.2178589034153</v>
      </c>
      <c r="K39" s="22">
        <v>717.2166716425164</v>
      </c>
      <c r="L39" s="22">
        <v>201.00118726089883</v>
      </c>
      <c r="M39" s="22">
        <v>62</v>
      </c>
      <c r="N39" s="22">
        <v>3765</v>
      </c>
      <c r="O39" s="22">
        <v>13</v>
      </c>
      <c r="P39" s="22">
        <f t="shared" si="7"/>
        <v>271</v>
      </c>
      <c r="Q39" s="22">
        <v>0</v>
      </c>
      <c r="R39" s="22">
        <v>271</v>
      </c>
      <c r="S39" s="22">
        <v>0</v>
      </c>
      <c r="T39" s="22">
        <v>0</v>
      </c>
      <c r="U39" s="22">
        <v>0</v>
      </c>
      <c r="V39" s="22">
        <f t="shared" si="8"/>
        <v>1241</v>
      </c>
      <c r="W39" s="22">
        <v>765</v>
      </c>
      <c r="X39" s="22">
        <v>28</v>
      </c>
      <c r="Y39" s="22">
        <v>172</v>
      </c>
      <c r="Z39" s="22">
        <v>0</v>
      </c>
      <c r="AA39" s="22">
        <v>276</v>
      </c>
      <c r="AB39" s="22">
        <v>0</v>
      </c>
      <c r="AC39" s="22">
        <f t="shared" si="9"/>
        <v>5290</v>
      </c>
      <c r="AD39" s="23">
        <v>99.75425330812855</v>
      </c>
      <c r="AE39" s="22">
        <v>0</v>
      </c>
      <c r="AF39" s="22">
        <v>0</v>
      </c>
      <c r="AG39" s="22">
        <v>271</v>
      </c>
      <c r="AH39" s="22">
        <v>0</v>
      </c>
      <c r="AI39" s="22">
        <v>0</v>
      </c>
      <c r="AJ39" s="22" t="s">
        <v>232</v>
      </c>
      <c r="AK39" s="22">
        <f t="shared" si="10"/>
        <v>271</v>
      </c>
      <c r="AL39" s="23">
        <v>29.409566517189834</v>
      </c>
      <c r="AM39" s="22">
        <v>13</v>
      </c>
      <c r="AN39" s="22">
        <v>336</v>
      </c>
      <c r="AO39" s="22">
        <v>0</v>
      </c>
      <c r="AP39" s="22">
        <f t="shared" si="11"/>
        <v>349</v>
      </c>
    </row>
    <row r="40" spans="1:42" ht="13.5">
      <c r="A40" s="40" t="s">
        <v>2</v>
      </c>
      <c r="B40" s="40" t="s">
        <v>81</v>
      </c>
      <c r="C40" s="41" t="s">
        <v>82</v>
      </c>
      <c r="D40" s="22">
        <v>7886</v>
      </c>
      <c r="E40" s="22">
        <v>7886</v>
      </c>
      <c r="F40" s="22">
        <v>1479</v>
      </c>
      <c r="G40" s="22">
        <v>1306</v>
      </c>
      <c r="H40" s="22">
        <v>0</v>
      </c>
      <c r="I40" s="22">
        <f t="shared" si="6"/>
        <v>2785</v>
      </c>
      <c r="J40" s="22">
        <v>967.5547788868083</v>
      </c>
      <c r="K40" s="22">
        <v>513.8289113011092</v>
      </c>
      <c r="L40" s="22">
        <v>453.72586758569895</v>
      </c>
      <c r="M40" s="22">
        <v>94</v>
      </c>
      <c r="N40" s="22">
        <v>2052</v>
      </c>
      <c r="O40" s="22">
        <v>46</v>
      </c>
      <c r="P40" s="22">
        <f t="shared" si="7"/>
        <v>218</v>
      </c>
      <c r="Q40" s="22">
        <v>34</v>
      </c>
      <c r="R40" s="22">
        <v>117</v>
      </c>
      <c r="S40" s="22">
        <v>67</v>
      </c>
      <c r="T40" s="22">
        <v>0</v>
      </c>
      <c r="U40" s="22">
        <v>0</v>
      </c>
      <c r="V40" s="22">
        <f t="shared" si="8"/>
        <v>469</v>
      </c>
      <c r="W40" s="22">
        <v>202</v>
      </c>
      <c r="X40" s="22">
        <v>59</v>
      </c>
      <c r="Y40" s="22">
        <v>121</v>
      </c>
      <c r="Z40" s="22">
        <v>18</v>
      </c>
      <c r="AA40" s="22">
        <v>69</v>
      </c>
      <c r="AB40" s="22">
        <v>0</v>
      </c>
      <c r="AC40" s="22">
        <f t="shared" si="9"/>
        <v>2785</v>
      </c>
      <c r="AD40" s="23">
        <v>98.34829443447038</v>
      </c>
      <c r="AE40" s="22">
        <v>0</v>
      </c>
      <c r="AF40" s="22">
        <v>34</v>
      </c>
      <c r="AG40" s="22">
        <v>117</v>
      </c>
      <c r="AH40" s="22">
        <v>67</v>
      </c>
      <c r="AI40" s="22">
        <v>0</v>
      </c>
      <c r="AJ40" s="22" t="s">
        <v>232</v>
      </c>
      <c r="AK40" s="22">
        <f t="shared" si="10"/>
        <v>218</v>
      </c>
      <c r="AL40" s="23">
        <v>27.127474817645016</v>
      </c>
      <c r="AM40" s="22">
        <v>46</v>
      </c>
      <c r="AN40" s="22">
        <v>260</v>
      </c>
      <c r="AO40" s="22">
        <v>0</v>
      </c>
      <c r="AP40" s="22">
        <f t="shared" si="11"/>
        <v>306</v>
      </c>
    </row>
    <row r="41" spans="1:42" ht="13.5">
      <c r="A41" s="40" t="s">
        <v>2</v>
      </c>
      <c r="B41" s="40" t="s">
        <v>83</v>
      </c>
      <c r="C41" s="41" t="s">
        <v>84</v>
      </c>
      <c r="D41" s="22">
        <v>8242</v>
      </c>
      <c r="E41" s="22">
        <v>8242</v>
      </c>
      <c r="F41" s="22">
        <v>1296</v>
      </c>
      <c r="G41" s="22">
        <v>1158</v>
      </c>
      <c r="H41" s="22">
        <v>0</v>
      </c>
      <c r="I41" s="22">
        <f t="shared" si="6"/>
        <v>2454</v>
      </c>
      <c r="J41" s="22">
        <v>815.7349758836298</v>
      </c>
      <c r="K41" s="22">
        <v>430.80380144465533</v>
      </c>
      <c r="L41" s="22">
        <v>384.9311744389745</v>
      </c>
      <c r="M41" s="22">
        <v>158</v>
      </c>
      <c r="N41" s="22">
        <v>1735</v>
      </c>
      <c r="O41" s="22">
        <v>38</v>
      </c>
      <c r="P41" s="22">
        <f t="shared" si="7"/>
        <v>238</v>
      </c>
      <c r="Q41" s="22">
        <v>31</v>
      </c>
      <c r="R41" s="22">
        <v>106</v>
      </c>
      <c r="S41" s="22">
        <v>101</v>
      </c>
      <c r="T41" s="22">
        <v>0</v>
      </c>
      <c r="U41" s="22">
        <v>0</v>
      </c>
      <c r="V41" s="22">
        <f t="shared" si="8"/>
        <v>443</v>
      </c>
      <c r="W41" s="22">
        <v>190</v>
      </c>
      <c r="X41" s="22">
        <v>48</v>
      </c>
      <c r="Y41" s="22">
        <v>101</v>
      </c>
      <c r="Z41" s="22">
        <v>19</v>
      </c>
      <c r="AA41" s="22">
        <v>85</v>
      </c>
      <c r="AB41" s="22">
        <v>0</v>
      </c>
      <c r="AC41" s="22">
        <f t="shared" si="9"/>
        <v>2454</v>
      </c>
      <c r="AD41" s="23">
        <v>98.45150774246129</v>
      </c>
      <c r="AE41" s="22">
        <v>0</v>
      </c>
      <c r="AF41" s="22">
        <v>31</v>
      </c>
      <c r="AG41" s="22">
        <v>106</v>
      </c>
      <c r="AH41" s="22">
        <v>101</v>
      </c>
      <c r="AI41" s="22">
        <v>0</v>
      </c>
      <c r="AJ41" s="22" t="s">
        <v>232</v>
      </c>
      <c r="AK41" s="22">
        <f t="shared" si="10"/>
        <v>238</v>
      </c>
      <c r="AL41" s="23">
        <v>32.12098009188362</v>
      </c>
      <c r="AM41" s="22">
        <v>38</v>
      </c>
      <c r="AN41" s="22">
        <v>221</v>
      </c>
      <c r="AO41" s="22">
        <v>0</v>
      </c>
      <c r="AP41" s="22">
        <f t="shared" si="11"/>
        <v>259</v>
      </c>
    </row>
    <row r="42" spans="1:42" ht="13.5">
      <c r="A42" s="40" t="s">
        <v>2</v>
      </c>
      <c r="B42" s="40" t="s">
        <v>85</v>
      </c>
      <c r="C42" s="41" t="s">
        <v>256</v>
      </c>
      <c r="D42" s="22">
        <v>30757</v>
      </c>
      <c r="E42" s="22">
        <v>30757</v>
      </c>
      <c r="F42" s="22">
        <v>7227</v>
      </c>
      <c r="G42" s="22">
        <v>0</v>
      </c>
      <c r="H42" s="22">
        <v>0</v>
      </c>
      <c r="I42" s="22">
        <f t="shared" si="6"/>
        <v>7227</v>
      </c>
      <c r="J42" s="22">
        <v>643.7558929674547</v>
      </c>
      <c r="K42" s="22">
        <v>569.555165301495</v>
      </c>
      <c r="L42" s="22">
        <v>74.20072766595953</v>
      </c>
      <c r="M42" s="22">
        <v>1020</v>
      </c>
      <c r="N42" s="22">
        <v>5773</v>
      </c>
      <c r="O42" s="22">
        <v>376</v>
      </c>
      <c r="P42" s="22">
        <f t="shared" si="7"/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f t="shared" si="8"/>
        <v>1078</v>
      </c>
      <c r="W42" s="22">
        <v>0</v>
      </c>
      <c r="X42" s="22">
        <v>197</v>
      </c>
      <c r="Y42" s="22">
        <v>273</v>
      </c>
      <c r="Z42" s="22">
        <v>57</v>
      </c>
      <c r="AA42" s="22">
        <v>497</v>
      </c>
      <c r="AB42" s="22">
        <v>54</v>
      </c>
      <c r="AC42" s="22">
        <f t="shared" si="9"/>
        <v>7227</v>
      </c>
      <c r="AD42" s="23">
        <v>94.79728794797288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 t="s">
        <v>232</v>
      </c>
      <c r="AK42" s="22">
        <f t="shared" si="10"/>
        <v>0</v>
      </c>
      <c r="AL42" s="23">
        <v>25.43955377713108</v>
      </c>
      <c r="AM42" s="22">
        <v>376</v>
      </c>
      <c r="AN42" s="22">
        <v>436</v>
      </c>
      <c r="AO42" s="22">
        <v>0</v>
      </c>
      <c r="AP42" s="22">
        <f t="shared" si="11"/>
        <v>812</v>
      </c>
    </row>
    <row r="43" spans="1:42" ht="13.5">
      <c r="A43" s="40" t="s">
        <v>2</v>
      </c>
      <c r="B43" s="40" t="s">
        <v>86</v>
      </c>
      <c r="C43" s="41" t="s">
        <v>87</v>
      </c>
      <c r="D43" s="22">
        <v>36169</v>
      </c>
      <c r="E43" s="22">
        <v>36169</v>
      </c>
      <c r="F43" s="22">
        <v>10927</v>
      </c>
      <c r="G43" s="22">
        <v>1256</v>
      </c>
      <c r="H43" s="22">
        <v>0</v>
      </c>
      <c r="I43" s="22">
        <f t="shared" si="6"/>
        <v>12183</v>
      </c>
      <c r="J43" s="22">
        <v>922.8367439459432</v>
      </c>
      <c r="K43" s="22">
        <v>798.6859253193816</v>
      </c>
      <c r="L43" s="22">
        <v>124.1508186265617</v>
      </c>
      <c r="M43" s="22">
        <v>0</v>
      </c>
      <c r="N43" s="22">
        <v>7500</v>
      </c>
      <c r="O43" s="22">
        <v>2489</v>
      </c>
      <c r="P43" s="22">
        <f t="shared" si="7"/>
        <v>357</v>
      </c>
      <c r="Q43" s="22">
        <v>0</v>
      </c>
      <c r="R43" s="22">
        <v>249</v>
      </c>
      <c r="S43" s="22">
        <v>0</v>
      </c>
      <c r="T43" s="22">
        <v>0</v>
      </c>
      <c r="U43" s="22">
        <v>108</v>
      </c>
      <c r="V43" s="22">
        <f t="shared" si="8"/>
        <v>1837</v>
      </c>
      <c r="W43" s="22">
        <v>1040</v>
      </c>
      <c r="X43" s="22">
        <v>263</v>
      </c>
      <c r="Y43" s="22">
        <v>399</v>
      </c>
      <c r="Z43" s="22">
        <v>0</v>
      </c>
      <c r="AA43" s="22">
        <v>0</v>
      </c>
      <c r="AB43" s="22">
        <v>135</v>
      </c>
      <c r="AC43" s="22">
        <f t="shared" si="9"/>
        <v>12183</v>
      </c>
      <c r="AD43" s="23">
        <v>79.56989247311827</v>
      </c>
      <c r="AE43" s="22">
        <v>0</v>
      </c>
      <c r="AF43" s="22">
        <v>0</v>
      </c>
      <c r="AG43" s="22">
        <v>249</v>
      </c>
      <c r="AH43" s="22">
        <v>0</v>
      </c>
      <c r="AI43" s="22">
        <v>0</v>
      </c>
      <c r="AJ43" s="22" t="s">
        <v>232</v>
      </c>
      <c r="AK43" s="22">
        <f t="shared" si="10"/>
        <v>249</v>
      </c>
      <c r="AL43" s="23">
        <v>17.12221948616925</v>
      </c>
      <c r="AM43" s="22">
        <v>2489</v>
      </c>
      <c r="AN43" s="22">
        <v>758</v>
      </c>
      <c r="AO43" s="22">
        <v>108</v>
      </c>
      <c r="AP43" s="22">
        <f t="shared" si="11"/>
        <v>3355</v>
      </c>
    </row>
    <row r="44" spans="1:42" ht="13.5">
      <c r="A44" s="40" t="s">
        <v>2</v>
      </c>
      <c r="B44" s="40" t="s">
        <v>88</v>
      </c>
      <c r="C44" s="41" t="s">
        <v>89</v>
      </c>
      <c r="D44" s="22">
        <v>22082</v>
      </c>
      <c r="E44" s="22">
        <v>22082</v>
      </c>
      <c r="F44" s="22">
        <v>7996</v>
      </c>
      <c r="G44" s="22">
        <v>541</v>
      </c>
      <c r="H44" s="22">
        <v>0</v>
      </c>
      <c r="I44" s="22">
        <f t="shared" si="6"/>
        <v>8537</v>
      </c>
      <c r="J44" s="22">
        <v>1059.1903403627575</v>
      </c>
      <c r="K44" s="22">
        <v>811.6695802569004</v>
      </c>
      <c r="L44" s="22">
        <v>247.520760105857</v>
      </c>
      <c r="M44" s="22">
        <v>260</v>
      </c>
      <c r="N44" s="22">
        <v>0</v>
      </c>
      <c r="O44" s="22">
        <v>141</v>
      </c>
      <c r="P44" s="22">
        <f t="shared" si="7"/>
        <v>8391</v>
      </c>
      <c r="Q44" s="22">
        <v>0</v>
      </c>
      <c r="R44" s="22">
        <v>1958</v>
      </c>
      <c r="S44" s="22">
        <v>0</v>
      </c>
      <c r="T44" s="22">
        <v>6433</v>
      </c>
      <c r="U44" s="22">
        <v>0</v>
      </c>
      <c r="V44" s="22">
        <f t="shared" si="8"/>
        <v>5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5</v>
      </c>
      <c r="AC44" s="22">
        <f t="shared" si="9"/>
        <v>8537</v>
      </c>
      <c r="AD44" s="23">
        <v>98.34836593651166</v>
      </c>
      <c r="AE44" s="22">
        <v>0</v>
      </c>
      <c r="AF44" s="22">
        <v>0</v>
      </c>
      <c r="AG44" s="22">
        <v>1885</v>
      </c>
      <c r="AH44" s="22">
        <v>0</v>
      </c>
      <c r="AI44" s="22">
        <v>3839</v>
      </c>
      <c r="AJ44" s="22" t="s">
        <v>232</v>
      </c>
      <c r="AK44" s="22">
        <f t="shared" si="10"/>
        <v>5724</v>
      </c>
      <c r="AL44" s="23">
        <v>68.08002728202797</v>
      </c>
      <c r="AM44" s="22">
        <v>141</v>
      </c>
      <c r="AN44" s="22">
        <v>0</v>
      </c>
      <c r="AO44" s="22">
        <v>73</v>
      </c>
      <c r="AP44" s="22">
        <f t="shared" si="11"/>
        <v>214</v>
      </c>
    </row>
    <row r="45" spans="1:42" ht="13.5">
      <c r="A45" s="40" t="s">
        <v>2</v>
      </c>
      <c r="B45" s="40" t="s">
        <v>90</v>
      </c>
      <c r="C45" s="41" t="s">
        <v>91</v>
      </c>
      <c r="D45" s="22">
        <v>10447</v>
      </c>
      <c r="E45" s="22">
        <v>10447</v>
      </c>
      <c r="F45" s="22">
        <v>2004</v>
      </c>
      <c r="G45" s="22">
        <v>180</v>
      </c>
      <c r="H45" s="22">
        <v>0</v>
      </c>
      <c r="I45" s="22">
        <f t="shared" si="6"/>
        <v>2184</v>
      </c>
      <c r="J45" s="22">
        <v>572.7540579913483</v>
      </c>
      <c r="K45" s="22">
        <v>535.2523041942958</v>
      </c>
      <c r="L45" s="22">
        <v>37.501753797052565</v>
      </c>
      <c r="M45" s="22">
        <v>349</v>
      </c>
      <c r="N45" s="22">
        <v>1779</v>
      </c>
      <c r="O45" s="22">
        <v>0</v>
      </c>
      <c r="P45" s="22">
        <f t="shared" si="7"/>
        <v>288</v>
      </c>
      <c r="Q45" s="22">
        <v>288</v>
      </c>
      <c r="R45" s="22">
        <v>0</v>
      </c>
      <c r="S45" s="22">
        <v>0</v>
      </c>
      <c r="T45" s="22">
        <v>0</v>
      </c>
      <c r="U45" s="22">
        <v>0</v>
      </c>
      <c r="V45" s="22">
        <f t="shared" si="8"/>
        <v>117</v>
      </c>
      <c r="W45" s="22">
        <v>0</v>
      </c>
      <c r="X45" s="22">
        <v>4</v>
      </c>
      <c r="Y45" s="22">
        <v>96</v>
      </c>
      <c r="Z45" s="22">
        <v>17</v>
      </c>
      <c r="AA45" s="22">
        <v>0</v>
      </c>
      <c r="AB45" s="22">
        <v>0</v>
      </c>
      <c r="AC45" s="22">
        <f t="shared" si="9"/>
        <v>2184</v>
      </c>
      <c r="AD45" s="23">
        <v>100</v>
      </c>
      <c r="AE45" s="22">
        <v>0</v>
      </c>
      <c r="AF45" s="22">
        <v>130</v>
      </c>
      <c r="AG45" s="22">
        <v>0</v>
      </c>
      <c r="AH45" s="22">
        <v>0</v>
      </c>
      <c r="AI45" s="22">
        <v>0</v>
      </c>
      <c r="AJ45" s="22" t="s">
        <v>232</v>
      </c>
      <c r="AK45" s="22">
        <f t="shared" si="10"/>
        <v>130</v>
      </c>
      <c r="AL45" s="23">
        <v>23.52941176470588</v>
      </c>
      <c r="AM45" s="22">
        <v>0</v>
      </c>
      <c r="AN45" s="22">
        <v>252</v>
      </c>
      <c r="AO45" s="22">
        <v>65</v>
      </c>
      <c r="AP45" s="22">
        <f t="shared" si="11"/>
        <v>317</v>
      </c>
    </row>
    <row r="46" spans="1:42" ht="13.5">
      <c r="A46" s="40" t="s">
        <v>2</v>
      </c>
      <c r="B46" s="40" t="s">
        <v>92</v>
      </c>
      <c r="C46" s="41" t="s">
        <v>93</v>
      </c>
      <c r="D46" s="22">
        <v>17773</v>
      </c>
      <c r="E46" s="22">
        <v>17773</v>
      </c>
      <c r="F46" s="22">
        <v>4070</v>
      </c>
      <c r="G46" s="22">
        <v>52</v>
      </c>
      <c r="H46" s="22">
        <v>0</v>
      </c>
      <c r="I46" s="22">
        <f t="shared" si="6"/>
        <v>4122</v>
      </c>
      <c r="J46" s="22">
        <v>635.4104925972829</v>
      </c>
      <c r="K46" s="22">
        <v>602.7304769663696</v>
      </c>
      <c r="L46" s="22">
        <v>32.68001563091313</v>
      </c>
      <c r="M46" s="22">
        <v>651</v>
      </c>
      <c r="N46" s="22">
        <v>3468</v>
      </c>
      <c r="O46" s="22">
        <v>96</v>
      </c>
      <c r="P46" s="22">
        <f t="shared" si="7"/>
        <v>553</v>
      </c>
      <c r="Q46" s="22">
        <v>0</v>
      </c>
      <c r="R46" s="22">
        <v>553</v>
      </c>
      <c r="S46" s="22">
        <v>0</v>
      </c>
      <c r="T46" s="22">
        <v>0</v>
      </c>
      <c r="U46" s="22">
        <v>0</v>
      </c>
      <c r="V46" s="22">
        <f t="shared" si="8"/>
        <v>5</v>
      </c>
      <c r="W46" s="22">
        <v>5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9"/>
        <v>4122</v>
      </c>
      <c r="AD46" s="23">
        <v>97.67103347889375</v>
      </c>
      <c r="AE46" s="22">
        <v>0</v>
      </c>
      <c r="AF46" s="22">
        <v>0</v>
      </c>
      <c r="AG46" s="22">
        <v>553</v>
      </c>
      <c r="AH46" s="22">
        <v>0</v>
      </c>
      <c r="AI46" s="22">
        <v>0</v>
      </c>
      <c r="AJ46" s="22" t="s">
        <v>232</v>
      </c>
      <c r="AK46" s="22">
        <f t="shared" si="10"/>
        <v>553</v>
      </c>
      <c r="AL46" s="23">
        <v>25.32998114393463</v>
      </c>
      <c r="AM46" s="22">
        <v>96</v>
      </c>
      <c r="AN46" s="22">
        <v>341</v>
      </c>
      <c r="AO46" s="22">
        <v>0</v>
      </c>
      <c r="AP46" s="22">
        <f t="shared" si="11"/>
        <v>437</v>
      </c>
    </row>
    <row r="47" spans="1:42" ht="13.5">
      <c r="A47" s="40" t="s">
        <v>2</v>
      </c>
      <c r="B47" s="40" t="s">
        <v>94</v>
      </c>
      <c r="C47" s="41" t="s">
        <v>95</v>
      </c>
      <c r="D47" s="22">
        <v>13721</v>
      </c>
      <c r="E47" s="22">
        <v>13721</v>
      </c>
      <c r="F47" s="22">
        <v>4192</v>
      </c>
      <c r="G47" s="22">
        <v>155</v>
      </c>
      <c r="H47" s="22">
        <v>0</v>
      </c>
      <c r="I47" s="22">
        <f t="shared" si="6"/>
        <v>4347</v>
      </c>
      <c r="J47" s="22">
        <v>867.9825844396102</v>
      </c>
      <c r="K47" s="22">
        <v>800.8921431302682</v>
      </c>
      <c r="L47" s="22">
        <v>67.09044130934186</v>
      </c>
      <c r="M47" s="22">
        <v>268</v>
      </c>
      <c r="N47" s="22">
        <v>3342</v>
      </c>
      <c r="O47" s="22">
        <v>45</v>
      </c>
      <c r="P47" s="22">
        <f t="shared" si="7"/>
        <v>490</v>
      </c>
      <c r="Q47" s="22">
        <v>0</v>
      </c>
      <c r="R47" s="22">
        <v>490</v>
      </c>
      <c r="S47" s="22">
        <v>0</v>
      </c>
      <c r="T47" s="22">
        <v>0</v>
      </c>
      <c r="U47" s="22">
        <v>0</v>
      </c>
      <c r="V47" s="22">
        <f t="shared" si="8"/>
        <v>470</v>
      </c>
      <c r="W47" s="22">
        <v>441</v>
      </c>
      <c r="X47" s="22">
        <v>0</v>
      </c>
      <c r="Y47" s="22">
        <v>0</v>
      </c>
      <c r="Z47" s="22">
        <v>25</v>
      </c>
      <c r="AA47" s="22">
        <v>4</v>
      </c>
      <c r="AB47" s="22">
        <v>0</v>
      </c>
      <c r="AC47" s="22">
        <f t="shared" si="9"/>
        <v>4347</v>
      </c>
      <c r="AD47" s="23">
        <v>98.9648033126294</v>
      </c>
      <c r="AE47" s="22">
        <v>0</v>
      </c>
      <c r="AF47" s="22">
        <v>0</v>
      </c>
      <c r="AG47" s="22">
        <v>490</v>
      </c>
      <c r="AH47" s="22">
        <v>0</v>
      </c>
      <c r="AI47" s="22">
        <v>0</v>
      </c>
      <c r="AJ47" s="22" t="s">
        <v>232</v>
      </c>
      <c r="AK47" s="22">
        <f t="shared" si="10"/>
        <v>490</v>
      </c>
      <c r="AL47" s="23">
        <v>26.608884073672805</v>
      </c>
      <c r="AM47" s="22">
        <v>45</v>
      </c>
      <c r="AN47" s="22">
        <v>295</v>
      </c>
      <c r="AO47" s="22">
        <v>0</v>
      </c>
      <c r="AP47" s="22">
        <f t="shared" si="11"/>
        <v>340</v>
      </c>
    </row>
    <row r="48" spans="1:42" ht="13.5">
      <c r="A48" s="40" t="s">
        <v>2</v>
      </c>
      <c r="B48" s="40" t="s">
        <v>96</v>
      </c>
      <c r="C48" s="41" t="s">
        <v>97</v>
      </c>
      <c r="D48" s="22">
        <v>10353</v>
      </c>
      <c r="E48" s="22">
        <v>10353</v>
      </c>
      <c r="F48" s="22">
        <v>2399</v>
      </c>
      <c r="G48" s="22">
        <v>20</v>
      </c>
      <c r="H48" s="22">
        <v>0</v>
      </c>
      <c r="I48" s="22">
        <f t="shared" si="6"/>
        <v>2419</v>
      </c>
      <c r="J48" s="22">
        <v>640.1426891020933</v>
      </c>
      <c r="K48" s="22">
        <v>634.8500666208855</v>
      </c>
      <c r="L48" s="22">
        <v>5.292622481207882</v>
      </c>
      <c r="M48" s="22">
        <v>301</v>
      </c>
      <c r="N48" s="22">
        <v>1880</v>
      </c>
      <c r="O48" s="22">
        <v>32</v>
      </c>
      <c r="P48" s="22">
        <f t="shared" si="7"/>
        <v>507</v>
      </c>
      <c r="Q48" s="22">
        <v>52</v>
      </c>
      <c r="R48" s="22">
        <v>455</v>
      </c>
      <c r="S48" s="22">
        <v>0</v>
      </c>
      <c r="T48" s="22">
        <v>0</v>
      </c>
      <c r="U48" s="22">
        <v>0</v>
      </c>
      <c r="V48" s="22">
        <f t="shared" si="8"/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9"/>
        <v>2419</v>
      </c>
      <c r="AD48" s="23">
        <v>98.67713931376602</v>
      </c>
      <c r="AE48" s="22">
        <v>0</v>
      </c>
      <c r="AF48" s="22">
        <v>36</v>
      </c>
      <c r="AG48" s="22">
        <v>455</v>
      </c>
      <c r="AH48" s="22">
        <v>0</v>
      </c>
      <c r="AI48" s="22">
        <v>0</v>
      </c>
      <c r="AJ48" s="22" t="s">
        <v>232</v>
      </c>
      <c r="AK48" s="22">
        <f t="shared" si="10"/>
        <v>491</v>
      </c>
      <c r="AL48" s="23">
        <v>29.117647058823533</v>
      </c>
      <c r="AM48" s="22">
        <v>32</v>
      </c>
      <c r="AN48" s="22">
        <v>185</v>
      </c>
      <c r="AO48" s="22">
        <v>16</v>
      </c>
      <c r="AP48" s="22">
        <f t="shared" si="11"/>
        <v>233</v>
      </c>
    </row>
    <row r="49" spans="1:42" ht="13.5">
      <c r="A49" s="40" t="s">
        <v>2</v>
      </c>
      <c r="B49" s="40" t="s">
        <v>98</v>
      </c>
      <c r="C49" s="41" t="s">
        <v>1</v>
      </c>
      <c r="D49" s="22">
        <v>13407</v>
      </c>
      <c r="E49" s="22">
        <v>13407</v>
      </c>
      <c r="F49" s="22">
        <v>3459</v>
      </c>
      <c r="G49" s="22">
        <v>136</v>
      </c>
      <c r="H49" s="22">
        <v>0</v>
      </c>
      <c r="I49" s="22">
        <f t="shared" si="6"/>
        <v>3595</v>
      </c>
      <c r="J49" s="22">
        <v>734.639745542862</v>
      </c>
      <c r="K49" s="22">
        <v>695.4044656696409</v>
      </c>
      <c r="L49" s="22">
        <v>39.235279873221</v>
      </c>
      <c r="M49" s="22">
        <v>184</v>
      </c>
      <c r="N49" s="22">
        <v>2615</v>
      </c>
      <c r="O49" s="22">
        <v>0</v>
      </c>
      <c r="P49" s="22">
        <f t="shared" si="7"/>
        <v>540</v>
      </c>
      <c r="Q49" s="22">
        <v>0</v>
      </c>
      <c r="R49" s="22">
        <v>540</v>
      </c>
      <c r="S49" s="22">
        <v>0</v>
      </c>
      <c r="T49" s="22">
        <v>0</v>
      </c>
      <c r="U49" s="22">
        <v>0</v>
      </c>
      <c r="V49" s="22">
        <f t="shared" si="8"/>
        <v>440</v>
      </c>
      <c r="W49" s="22">
        <v>433</v>
      </c>
      <c r="X49" s="22">
        <v>0</v>
      </c>
      <c r="Y49" s="22">
        <v>0</v>
      </c>
      <c r="Z49" s="22">
        <v>0</v>
      </c>
      <c r="AA49" s="22">
        <v>0</v>
      </c>
      <c r="AB49" s="22">
        <v>7</v>
      </c>
      <c r="AC49" s="22">
        <f t="shared" si="9"/>
        <v>3595</v>
      </c>
      <c r="AD49" s="23">
        <v>100</v>
      </c>
      <c r="AE49" s="22">
        <v>0</v>
      </c>
      <c r="AF49" s="22">
        <v>0</v>
      </c>
      <c r="AG49" s="22">
        <v>480</v>
      </c>
      <c r="AH49" s="22">
        <v>0</v>
      </c>
      <c r="AI49" s="22">
        <v>0</v>
      </c>
      <c r="AJ49" s="22" t="s">
        <v>232</v>
      </c>
      <c r="AK49" s="22">
        <f t="shared" si="10"/>
        <v>480</v>
      </c>
      <c r="AL49" s="23">
        <v>29.214077798359355</v>
      </c>
      <c r="AM49" s="22">
        <v>0</v>
      </c>
      <c r="AN49" s="22">
        <v>259</v>
      </c>
      <c r="AO49" s="22">
        <v>57</v>
      </c>
      <c r="AP49" s="22">
        <f t="shared" si="11"/>
        <v>316</v>
      </c>
    </row>
    <row r="50" spans="1:42" ht="13.5">
      <c r="A50" s="40" t="s">
        <v>2</v>
      </c>
      <c r="B50" s="40" t="s">
        <v>99</v>
      </c>
      <c r="C50" s="41" t="s">
        <v>100</v>
      </c>
      <c r="D50" s="22">
        <v>23615</v>
      </c>
      <c r="E50" s="22">
        <v>23615</v>
      </c>
      <c r="F50" s="22">
        <v>6579</v>
      </c>
      <c r="G50" s="22">
        <v>3090</v>
      </c>
      <c r="H50" s="22">
        <v>0</v>
      </c>
      <c r="I50" s="22">
        <f t="shared" si="6"/>
        <v>9669</v>
      </c>
      <c r="J50" s="22">
        <v>1121.762056273729</v>
      </c>
      <c r="K50" s="22">
        <v>691.2253936579664</v>
      </c>
      <c r="L50" s="22">
        <v>430.53666261576257</v>
      </c>
      <c r="M50" s="22">
        <v>306</v>
      </c>
      <c r="N50" s="22">
        <v>8215</v>
      </c>
      <c r="O50" s="22">
        <v>0</v>
      </c>
      <c r="P50" s="22">
        <f t="shared" si="7"/>
        <v>835</v>
      </c>
      <c r="Q50" s="22">
        <v>0</v>
      </c>
      <c r="R50" s="22">
        <v>835</v>
      </c>
      <c r="S50" s="22">
        <v>0</v>
      </c>
      <c r="T50" s="22">
        <v>0</v>
      </c>
      <c r="U50" s="22">
        <v>0</v>
      </c>
      <c r="V50" s="22">
        <f t="shared" si="8"/>
        <v>619</v>
      </c>
      <c r="W50" s="22">
        <v>609</v>
      </c>
      <c r="X50" s="22">
        <v>0</v>
      </c>
      <c r="Y50" s="22">
        <v>0</v>
      </c>
      <c r="Z50" s="22">
        <v>0</v>
      </c>
      <c r="AA50" s="22">
        <v>0</v>
      </c>
      <c r="AB50" s="22">
        <v>10</v>
      </c>
      <c r="AC50" s="22">
        <f t="shared" si="9"/>
        <v>9669</v>
      </c>
      <c r="AD50" s="23">
        <v>100</v>
      </c>
      <c r="AE50" s="22">
        <v>0</v>
      </c>
      <c r="AF50" s="22">
        <v>0</v>
      </c>
      <c r="AG50" s="22">
        <v>745</v>
      </c>
      <c r="AH50" s="22">
        <v>0</v>
      </c>
      <c r="AI50" s="22">
        <v>0</v>
      </c>
      <c r="AJ50" s="22" t="s">
        <v>232</v>
      </c>
      <c r="AK50" s="22">
        <f t="shared" si="10"/>
        <v>745</v>
      </c>
      <c r="AL50" s="23">
        <v>16.74185463659148</v>
      </c>
      <c r="AM50" s="22">
        <v>0</v>
      </c>
      <c r="AN50" s="22">
        <v>815</v>
      </c>
      <c r="AO50" s="22">
        <v>86</v>
      </c>
      <c r="AP50" s="22">
        <f t="shared" si="11"/>
        <v>901</v>
      </c>
    </row>
    <row r="51" spans="1:42" ht="13.5">
      <c r="A51" s="40" t="s">
        <v>2</v>
      </c>
      <c r="B51" s="40" t="s">
        <v>101</v>
      </c>
      <c r="C51" s="41" t="s">
        <v>102</v>
      </c>
      <c r="D51" s="22">
        <v>11594</v>
      </c>
      <c r="E51" s="22">
        <v>11594</v>
      </c>
      <c r="F51" s="22">
        <v>2778</v>
      </c>
      <c r="G51" s="22">
        <v>2306</v>
      </c>
      <c r="H51" s="22">
        <v>0</v>
      </c>
      <c r="I51" s="22">
        <f t="shared" si="6"/>
        <v>5084</v>
      </c>
      <c r="J51" s="22">
        <v>1201.37718848436</v>
      </c>
      <c r="K51" s="22">
        <v>767.5202809199845</v>
      </c>
      <c r="L51" s="22">
        <v>433.85690756437555</v>
      </c>
      <c r="M51" s="22">
        <v>436</v>
      </c>
      <c r="N51" s="22">
        <v>3380</v>
      </c>
      <c r="O51" s="22">
        <v>1002</v>
      </c>
      <c r="P51" s="22">
        <f t="shared" si="7"/>
        <v>662</v>
      </c>
      <c r="Q51" s="22">
        <v>247</v>
      </c>
      <c r="R51" s="22">
        <v>415</v>
      </c>
      <c r="S51" s="22">
        <v>0</v>
      </c>
      <c r="T51" s="22">
        <v>0</v>
      </c>
      <c r="U51" s="22">
        <v>0</v>
      </c>
      <c r="V51" s="22">
        <f t="shared" si="8"/>
        <v>40</v>
      </c>
      <c r="W51" s="22">
        <v>33</v>
      </c>
      <c r="X51" s="22">
        <v>0</v>
      </c>
      <c r="Y51" s="22">
        <v>0</v>
      </c>
      <c r="Z51" s="22">
        <v>0</v>
      </c>
      <c r="AA51" s="22">
        <v>0</v>
      </c>
      <c r="AB51" s="22">
        <v>7</v>
      </c>
      <c r="AC51" s="22">
        <f t="shared" si="9"/>
        <v>5084</v>
      </c>
      <c r="AD51" s="23">
        <v>80.29110936270652</v>
      </c>
      <c r="AE51" s="22">
        <v>0</v>
      </c>
      <c r="AF51" s="22">
        <v>208</v>
      </c>
      <c r="AG51" s="22">
        <v>415</v>
      </c>
      <c r="AH51" s="22">
        <v>0</v>
      </c>
      <c r="AI51" s="22">
        <v>0</v>
      </c>
      <c r="AJ51" s="22" t="s">
        <v>232</v>
      </c>
      <c r="AK51" s="22">
        <f t="shared" si="10"/>
        <v>623</v>
      </c>
      <c r="AL51" s="23">
        <v>19.909420289855074</v>
      </c>
      <c r="AM51" s="22">
        <v>1002</v>
      </c>
      <c r="AN51" s="22">
        <v>500</v>
      </c>
      <c r="AO51" s="22">
        <v>36</v>
      </c>
      <c r="AP51" s="22">
        <f t="shared" si="11"/>
        <v>1538</v>
      </c>
    </row>
    <row r="52" spans="1:42" ht="13.5">
      <c r="A52" s="40" t="s">
        <v>2</v>
      </c>
      <c r="B52" s="40" t="s">
        <v>103</v>
      </c>
      <c r="C52" s="41" t="s">
        <v>104</v>
      </c>
      <c r="D52" s="22">
        <v>26792</v>
      </c>
      <c r="E52" s="22">
        <v>26792</v>
      </c>
      <c r="F52" s="22">
        <v>7238</v>
      </c>
      <c r="G52" s="22">
        <v>4167</v>
      </c>
      <c r="H52" s="22">
        <v>0</v>
      </c>
      <c r="I52" s="22">
        <f t="shared" si="6"/>
        <v>11405</v>
      </c>
      <c r="J52" s="22">
        <v>1166.2651292350608</v>
      </c>
      <c r="K52" s="22">
        <v>680.0230696548142</v>
      </c>
      <c r="L52" s="22">
        <v>486.2420595802468</v>
      </c>
      <c r="M52" s="22">
        <v>1128</v>
      </c>
      <c r="N52" s="22">
        <v>7402</v>
      </c>
      <c r="O52" s="22">
        <v>2304</v>
      </c>
      <c r="P52" s="22">
        <f t="shared" si="7"/>
        <v>1612</v>
      </c>
      <c r="Q52" s="22">
        <v>670</v>
      </c>
      <c r="R52" s="22">
        <v>942</v>
      </c>
      <c r="S52" s="22">
        <v>0</v>
      </c>
      <c r="T52" s="22">
        <v>0</v>
      </c>
      <c r="U52" s="22">
        <v>0</v>
      </c>
      <c r="V52" s="22">
        <f t="shared" si="8"/>
        <v>87</v>
      </c>
      <c r="W52" s="22">
        <v>72</v>
      </c>
      <c r="X52" s="22">
        <v>0</v>
      </c>
      <c r="Y52" s="22">
        <v>0</v>
      </c>
      <c r="Z52" s="22">
        <v>0</v>
      </c>
      <c r="AA52" s="22">
        <v>0</v>
      </c>
      <c r="AB52" s="22">
        <v>15</v>
      </c>
      <c r="AC52" s="22">
        <f t="shared" si="9"/>
        <v>11405</v>
      </c>
      <c r="AD52" s="23">
        <v>79.79833406400701</v>
      </c>
      <c r="AE52" s="22">
        <v>0</v>
      </c>
      <c r="AF52" s="22">
        <v>563</v>
      </c>
      <c r="AG52" s="22">
        <v>942</v>
      </c>
      <c r="AH52" s="22">
        <v>0</v>
      </c>
      <c r="AI52" s="22">
        <v>0</v>
      </c>
      <c r="AJ52" s="22" t="s">
        <v>232</v>
      </c>
      <c r="AK52" s="22">
        <f t="shared" si="10"/>
        <v>1505</v>
      </c>
      <c r="AL52" s="23">
        <v>21.70270485917179</v>
      </c>
      <c r="AM52" s="22">
        <v>2304</v>
      </c>
      <c r="AN52" s="22">
        <v>1095</v>
      </c>
      <c r="AO52" s="22">
        <v>98</v>
      </c>
      <c r="AP52" s="22">
        <f t="shared" si="11"/>
        <v>3497</v>
      </c>
    </row>
    <row r="53" spans="1:42" ht="13.5">
      <c r="A53" s="40" t="s">
        <v>2</v>
      </c>
      <c r="B53" s="40" t="s">
        <v>105</v>
      </c>
      <c r="C53" s="41" t="s">
        <v>106</v>
      </c>
      <c r="D53" s="22">
        <v>25369</v>
      </c>
      <c r="E53" s="22">
        <v>25369</v>
      </c>
      <c r="F53" s="22">
        <v>4434</v>
      </c>
      <c r="G53" s="22">
        <v>3758</v>
      </c>
      <c r="H53" s="22">
        <v>0</v>
      </c>
      <c r="I53" s="22">
        <f t="shared" si="6"/>
        <v>8192</v>
      </c>
      <c r="J53" s="22">
        <v>884.6953217091078</v>
      </c>
      <c r="K53" s="22">
        <v>620.6474626296683</v>
      </c>
      <c r="L53" s="22">
        <v>264.04785907943955</v>
      </c>
      <c r="M53" s="22">
        <v>0</v>
      </c>
      <c r="N53" s="22">
        <v>6493</v>
      </c>
      <c r="O53" s="22">
        <v>0</v>
      </c>
      <c r="P53" s="22">
        <f t="shared" si="7"/>
        <v>425</v>
      </c>
      <c r="Q53" s="22">
        <v>0</v>
      </c>
      <c r="R53" s="22">
        <v>22</v>
      </c>
      <c r="S53" s="22">
        <v>0</v>
      </c>
      <c r="T53" s="22">
        <v>0</v>
      </c>
      <c r="U53" s="22">
        <v>403</v>
      </c>
      <c r="V53" s="22">
        <f t="shared" si="8"/>
        <v>1274</v>
      </c>
      <c r="W53" s="22">
        <v>181</v>
      </c>
      <c r="X53" s="22">
        <v>413</v>
      </c>
      <c r="Y53" s="22">
        <v>347</v>
      </c>
      <c r="Z53" s="22">
        <v>0</v>
      </c>
      <c r="AA53" s="22">
        <v>0</v>
      </c>
      <c r="AB53" s="22">
        <v>333</v>
      </c>
      <c r="AC53" s="22">
        <f t="shared" si="9"/>
        <v>8192</v>
      </c>
      <c r="AD53" s="23">
        <v>100</v>
      </c>
      <c r="AE53" s="22">
        <v>0</v>
      </c>
      <c r="AF53" s="22">
        <v>0</v>
      </c>
      <c r="AG53" s="22">
        <v>22</v>
      </c>
      <c r="AH53" s="22">
        <v>0</v>
      </c>
      <c r="AI53" s="22">
        <v>0</v>
      </c>
      <c r="AJ53" s="22" t="s">
        <v>232</v>
      </c>
      <c r="AK53" s="22">
        <f t="shared" si="10"/>
        <v>22</v>
      </c>
      <c r="AL53" s="23">
        <v>15.8203125</v>
      </c>
      <c r="AM53" s="22">
        <v>0</v>
      </c>
      <c r="AN53" s="22">
        <v>598</v>
      </c>
      <c r="AO53" s="22">
        <v>403</v>
      </c>
      <c r="AP53" s="22">
        <f t="shared" si="11"/>
        <v>1001</v>
      </c>
    </row>
    <row r="54" spans="1:42" ht="13.5">
      <c r="A54" s="40" t="s">
        <v>2</v>
      </c>
      <c r="B54" s="40" t="s">
        <v>107</v>
      </c>
      <c r="C54" s="41" t="s">
        <v>0</v>
      </c>
      <c r="D54" s="22">
        <v>27536</v>
      </c>
      <c r="E54" s="22">
        <v>27536</v>
      </c>
      <c r="F54" s="22">
        <v>5109</v>
      </c>
      <c r="G54" s="22">
        <v>4761</v>
      </c>
      <c r="H54" s="22">
        <v>0</v>
      </c>
      <c r="I54" s="22">
        <f t="shared" si="6"/>
        <v>9870</v>
      </c>
      <c r="J54" s="22">
        <v>982.0270151950524</v>
      </c>
      <c r="K54" s="22">
        <v>634.7854464989294</v>
      </c>
      <c r="L54" s="22">
        <v>347.2415686961228</v>
      </c>
      <c r="M54" s="22">
        <v>0</v>
      </c>
      <c r="N54" s="22">
        <v>8019</v>
      </c>
      <c r="O54" s="22">
        <v>0</v>
      </c>
      <c r="P54" s="22">
        <f t="shared" si="7"/>
        <v>505</v>
      </c>
      <c r="Q54" s="22">
        <v>0</v>
      </c>
      <c r="R54" s="22">
        <v>26</v>
      </c>
      <c r="S54" s="22">
        <v>0</v>
      </c>
      <c r="T54" s="22">
        <v>0</v>
      </c>
      <c r="U54" s="22">
        <v>479</v>
      </c>
      <c r="V54" s="22">
        <f t="shared" si="8"/>
        <v>1346</v>
      </c>
      <c r="W54" s="22">
        <v>191</v>
      </c>
      <c r="X54" s="22">
        <v>412</v>
      </c>
      <c r="Y54" s="22">
        <v>396</v>
      </c>
      <c r="Z54" s="22">
        <v>0</v>
      </c>
      <c r="AA54" s="22">
        <v>0</v>
      </c>
      <c r="AB54" s="22">
        <v>347</v>
      </c>
      <c r="AC54" s="22">
        <f t="shared" si="9"/>
        <v>9870</v>
      </c>
      <c r="AD54" s="23">
        <v>100</v>
      </c>
      <c r="AE54" s="22">
        <v>0</v>
      </c>
      <c r="AF54" s="22">
        <v>0</v>
      </c>
      <c r="AG54" s="22">
        <v>26</v>
      </c>
      <c r="AH54" s="22">
        <v>0</v>
      </c>
      <c r="AI54" s="22">
        <v>0</v>
      </c>
      <c r="AJ54" s="22" t="s">
        <v>232</v>
      </c>
      <c r="AK54" s="22">
        <f t="shared" si="10"/>
        <v>26</v>
      </c>
      <c r="AL54" s="23">
        <v>13.900709219858157</v>
      </c>
      <c r="AM54" s="22">
        <v>0</v>
      </c>
      <c r="AN54" s="22">
        <v>738</v>
      </c>
      <c r="AO54" s="22">
        <v>479</v>
      </c>
      <c r="AP54" s="22">
        <f t="shared" si="11"/>
        <v>1217</v>
      </c>
    </row>
    <row r="55" spans="1:42" ht="13.5">
      <c r="A55" s="40" t="s">
        <v>2</v>
      </c>
      <c r="B55" s="40" t="s">
        <v>108</v>
      </c>
      <c r="C55" s="41" t="s">
        <v>109</v>
      </c>
      <c r="D55" s="22">
        <v>21438</v>
      </c>
      <c r="E55" s="22">
        <v>21438</v>
      </c>
      <c r="F55" s="22">
        <v>5249</v>
      </c>
      <c r="G55" s="22">
        <v>419</v>
      </c>
      <c r="H55" s="22">
        <v>0</v>
      </c>
      <c r="I55" s="22">
        <f t="shared" si="6"/>
        <v>5668</v>
      </c>
      <c r="J55" s="22">
        <v>724.357081970691</v>
      </c>
      <c r="K55" s="22">
        <v>663.9087933729252</v>
      </c>
      <c r="L55" s="22">
        <v>60.448288597765846</v>
      </c>
      <c r="M55" s="22">
        <v>703</v>
      </c>
      <c r="N55" s="22">
        <v>3962</v>
      </c>
      <c r="O55" s="22">
        <v>0</v>
      </c>
      <c r="P55" s="22">
        <f t="shared" si="7"/>
        <v>1241</v>
      </c>
      <c r="Q55" s="22">
        <v>675</v>
      </c>
      <c r="R55" s="22">
        <v>7</v>
      </c>
      <c r="S55" s="22">
        <v>0</v>
      </c>
      <c r="T55" s="22">
        <v>0</v>
      </c>
      <c r="U55" s="22">
        <v>559</v>
      </c>
      <c r="V55" s="22">
        <f t="shared" si="8"/>
        <v>465</v>
      </c>
      <c r="W55" s="22">
        <v>446</v>
      </c>
      <c r="X55" s="22">
        <v>0</v>
      </c>
      <c r="Y55" s="22">
        <v>0</v>
      </c>
      <c r="Z55" s="22">
        <v>17</v>
      </c>
      <c r="AA55" s="22">
        <v>2</v>
      </c>
      <c r="AB55" s="22">
        <v>0</v>
      </c>
      <c r="AC55" s="22">
        <f t="shared" si="9"/>
        <v>5668</v>
      </c>
      <c r="AD55" s="23">
        <v>100</v>
      </c>
      <c r="AE55" s="22">
        <v>0</v>
      </c>
      <c r="AF55" s="22">
        <v>380</v>
      </c>
      <c r="AG55" s="22">
        <v>7</v>
      </c>
      <c r="AH55" s="22">
        <v>0</v>
      </c>
      <c r="AI55" s="22">
        <v>0</v>
      </c>
      <c r="AJ55" s="22" t="s">
        <v>232</v>
      </c>
      <c r="AK55" s="22">
        <f t="shared" si="10"/>
        <v>387</v>
      </c>
      <c r="AL55" s="23">
        <v>24.40747135457542</v>
      </c>
      <c r="AM55" s="22">
        <v>0</v>
      </c>
      <c r="AN55" s="22">
        <v>389</v>
      </c>
      <c r="AO55" s="22">
        <v>854</v>
      </c>
      <c r="AP55" s="22">
        <f t="shared" si="11"/>
        <v>1243</v>
      </c>
    </row>
    <row r="56" spans="1:42" ht="13.5">
      <c r="A56" s="40" t="s">
        <v>2</v>
      </c>
      <c r="B56" s="40" t="s">
        <v>110</v>
      </c>
      <c r="C56" s="41" t="s">
        <v>111</v>
      </c>
      <c r="D56" s="22">
        <v>6749</v>
      </c>
      <c r="E56" s="22">
        <v>6749</v>
      </c>
      <c r="F56" s="22">
        <v>1108</v>
      </c>
      <c r="G56" s="22">
        <v>257</v>
      </c>
      <c r="H56" s="22">
        <v>0</v>
      </c>
      <c r="I56" s="22">
        <f t="shared" si="6"/>
        <v>1365</v>
      </c>
      <c r="J56" s="22">
        <v>554.1155767368884</v>
      </c>
      <c r="K56" s="22">
        <v>454.2529892810097</v>
      </c>
      <c r="L56" s="22">
        <v>99.8625874558788</v>
      </c>
      <c r="M56" s="22">
        <v>377</v>
      </c>
      <c r="N56" s="22">
        <v>1007</v>
      </c>
      <c r="O56" s="22">
        <v>0</v>
      </c>
      <c r="P56" s="22">
        <f t="shared" si="7"/>
        <v>292</v>
      </c>
      <c r="Q56" s="22">
        <v>231</v>
      </c>
      <c r="R56" s="22">
        <v>0</v>
      </c>
      <c r="S56" s="22">
        <v>0</v>
      </c>
      <c r="T56" s="22">
        <v>0</v>
      </c>
      <c r="U56" s="22">
        <v>61</v>
      </c>
      <c r="V56" s="22">
        <f t="shared" si="8"/>
        <v>66</v>
      </c>
      <c r="W56" s="22">
        <v>0</v>
      </c>
      <c r="X56" s="22">
        <v>0</v>
      </c>
      <c r="Y56" s="22">
        <v>56</v>
      </c>
      <c r="Z56" s="22">
        <v>10</v>
      </c>
      <c r="AA56" s="22">
        <v>0</v>
      </c>
      <c r="AB56" s="22">
        <v>0</v>
      </c>
      <c r="AC56" s="22">
        <f t="shared" si="9"/>
        <v>1365</v>
      </c>
      <c r="AD56" s="23">
        <v>100</v>
      </c>
      <c r="AE56" s="22">
        <v>0</v>
      </c>
      <c r="AF56" s="22">
        <v>105</v>
      </c>
      <c r="AG56" s="22">
        <v>0</v>
      </c>
      <c r="AH56" s="22">
        <v>0</v>
      </c>
      <c r="AI56" s="22">
        <v>0</v>
      </c>
      <c r="AJ56" s="22" t="s">
        <v>232</v>
      </c>
      <c r="AK56" s="22">
        <f t="shared" si="10"/>
        <v>105</v>
      </c>
      <c r="AL56" s="23">
        <v>31.45809414466131</v>
      </c>
      <c r="AM56" s="22">
        <v>0</v>
      </c>
      <c r="AN56" s="22">
        <v>127</v>
      </c>
      <c r="AO56" s="22">
        <v>182</v>
      </c>
      <c r="AP56" s="22">
        <f t="shared" si="11"/>
        <v>309</v>
      </c>
    </row>
    <row r="57" spans="1:42" ht="13.5">
      <c r="A57" s="40" t="s">
        <v>2</v>
      </c>
      <c r="B57" s="40" t="s">
        <v>112</v>
      </c>
      <c r="C57" s="41" t="s">
        <v>113</v>
      </c>
      <c r="D57" s="22">
        <v>6673</v>
      </c>
      <c r="E57" s="22">
        <v>6673</v>
      </c>
      <c r="F57" s="22">
        <v>1384</v>
      </c>
      <c r="G57" s="22">
        <v>182</v>
      </c>
      <c r="H57" s="22">
        <v>0</v>
      </c>
      <c r="I57" s="22">
        <f t="shared" si="6"/>
        <v>1566</v>
      </c>
      <c r="J57" s="22">
        <v>642.9508405371062</v>
      </c>
      <c r="K57" s="22">
        <v>568.2273073456928</v>
      </c>
      <c r="L57" s="22">
        <v>74.72353319141337</v>
      </c>
      <c r="M57" s="22">
        <v>130</v>
      </c>
      <c r="N57" s="22">
        <v>886</v>
      </c>
      <c r="O57" s="22">
        <v>0</v>
      </c>
      <c r="P57" s="22">
        <f t="shared" si="7"/>
        <v>430</v>
      </c>
      <c r="Q57" s="22">
        <v>298</v>
      </c>
      <c r="R57" s="22">
        <v>9</v>
      </c>
      <c r="S57" s="22">
        <v>0</v>
      </c>
      <c r="T57" s="22">
        <v>0</v>
      </c>
      <c r="U57" s="22">
        <v>123</v>
      </c>
      <c r="V57" s="22">
        <f t="shared" si="8"/>
        <v>250</v>
      </c>
      <c r="W57" s="22">
        <v>250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f t="shared" si="9"/>
        <v>1566</v>
      </c>
      <c r="AD57" s="23">
        <v>100</v>
      </c>
      <c r="AE57" s="22">
        <v>0</v>
      </c>
      <c r="AF57" s="22">
        <v>144</v>
      </c>
      <c r="AG57" s="22">
        <v>9</v>
      </c>
      <c r="AH57" s="22">
        <v>0</v>
      </c>
      <c r="AI57" s="22">
        <v>0</v>
      </c>
      <c r="AJ57" s="22" t="s">
        <v>232</v>
      </c>
      <c r="AK57" s="22">
        <f t="shared" si="10"/>
        <v>153</v>
      </c>
      <c r="AL57" s="23">
        <v>31.42688679245283</v>
      </c>
      <c r="AM57" s="22">
        <v>0</v>
      </c>
      <c r="AN57" s="22">
        <v>76</v>
      </c>
      <c r="AO57" s="22">
        <v>277</v>
      </c>
      <c r="AP57" s="22">
        <f t="shared" si="11"/>
        <v>353</v>
      </c>
    </row>
    <row r="58" spans="1:42" ht="13.5">
      <c r="A58" s="40" t="s">
        <v>2</v>
      </c>
      <c r="B58" s="40" t="s">
        <v>114</v>
      </c>
      <c r="C58" s="41" t="s">
        <v>115</v>
      </c>
      <c r="D58" s="22">
        <v>3405</v>
      </c>
      <c r="E58" s="22">
        <v>3405</v>
      </c>
      <c r="F58" s="22">
        <v>834</v>
      </c>
      <c r="G58" s="22">
        <v>64</v>
      </c>
      <c r="H58" s="22">
        <v>0</v>
      </c>
      <c r="I58" s="22">
        <f t="shared" si="6"/>
        <v>898</v>
      </c>
      <c r="J58" s="22">
        <v>722.5474222034477</v>
      </c>
      <c r="K58" s="22">
        <v>671.0518375475227</v>
      </c>
      <c r="L58" s="22">
        <v>51.49558465592501</v>
      </c>
      <c r="M58" s="22">
        <v>84</v>
      </c>
      <c r="N58" s="22">
        <v>531</v>
      </c>
      <c r="O58" s="22">
        <v>0</v>
      </c>
      <c r="P58" s="22">
        <f t="shared" si="7"/>
        <v>254</v>
      </c>
      <c r="Q58" s="22">
        <v>216</v>
      </c>
      <c r="R58" s="22">
        <v>0</v>
      </c>
      <c r="S58" s="22">
        <v>0</v>
      </c>
      <c r="T58" s="22">
        <v>0</v>
      </c>
      <c r="U58" s="22">
        <v>38</v>
      </c>
      <c r="V58" s="22">
        <f t="shared" si="8"/>
        <v>113</v>
      </c>
      <c r="W58" s="22">
        <v>94</v>
      </c>
      <c r="X58" s="22">
        <v>0</v>
      </c>
      <c r="Y58" s="22">
        <v>16</v>
      </c>
      <c r="Z58" s="22">
        <v>3</v>
      </c>
      <c r="AA58" s="22">
        <v>0</v>
      </c>
      <c r="AB58" s="22">
        <v>0</v>
      </c>
      <c r="AC58" s="22">
        <f t="shared" si="9"/>
        <v>898</v>
      </c>
      <c r="AD58" s="23">
        <v>100</v>
      </c>
      <c r="AE58" s="22">
        <v>0</v>
      </c>
      <c r="AF58" s="22">
        <v>88</v>
      </c>
      <c r="AG58" s="22">
        <v>0</v>
      </c>
      <c r="AH58" s="22">
        <v>0</v>
      </c>
      <c r="AI58" s="22">
        <v>0</v>
      </c>
      <c r="AJ58" s="22" t="s">
        <v>232</v>
      </c>
      <c r="AK58" s="22">
        <f t="shared" si="10"/>
        <v>88</v>
      </c>
      <c r="AL58" s="23">
        <v>29.022403258655803</v>
      </c>
      <c r="AM58" s="22">
        <v>0</v>
      </c>
      <c r="AN58" s="22">
        <v>31</v>
      </c>
      <c r="AO58" s="22">
        <v>141</v>
      </c>
      <c r="AP58" s="22">
        <f t="shared" si="11"/>
        <v>172</v>
      </c>
    </row>
    <row r="59" spans="1:42" ht="13.5">
      <c r="A59" s="40" t="s">
        <v>2</v>
      </c>
      <c r="B59" s="40" t="s">
        <v>116</v>
      </c>
      <c r="C59" s="41" t="s">
        <v>117</v>
      </c>
      <c r="D59" s="22">
        <v>12284</v>
      </c>
      <c r="E59" s="22">
        <v>12284</v>
      </c>
      <c r="F59" s="22">
        <v>2344</v>
      </c>
      <c r="G59" s="22">
        <v>1048</v>
      </c>
      <c r="H59" s="22">
        <v>0</v>
      </c>
      <c r="I59" s="22">
        <f t="shared" si="6"/>
        <v>3392</v>
      </c>
      <c r="J59" s="22">
        <v>756.5248033972246</v>
      </c>
      <c r="K59" s="22">
        <v>669.0962294197151</v>
      </c>
      <c r="L59" s="22">
        <v>87.42857397750944</v>
      </c>
      <c r="M59" s="22">
        <v>305</v>
      </c>
      <c r="N59" s="22">
        <v>2407</v>
      </c>
      <c r="O59" s="22">
        <v>109</v>
      </c>
      <c r="P59" s="22">
        <f t="shared" si="7"/>
        <v>597</v>
      </c>
      <c r="Q59" s="22">
        <v>462</v>
      </c>
      <c r="R59" s="22">
        <v>135</v>
      </c>
      <c r="S59" s="22">
        <v>0</v>
      </c>
      <c r="T59" s="22">
        <v>0</v>
      </c>
      <c r="U59" s="22">
        <v>0</v>
      </c>
      <c r="V59" s="22">
        <f t="shared" si="8"/>
        <v>279</v>
      </c>
      <c r="W59" s="22">
        <v>234</v>
      </c>
      <c r="X59" s="22">
        <v>26</v>
      </c>
      <c r="Y59" s="22">
        <v>0</v>
      </c>
      <c r="Z59" s="22">
        <v>0</v>
      </c>
      <c r="AA59" s="22">
        <v>0</v>
      </c>
      <c r="AB59" s="22">
        <v>19</v>
      </c>
      <c r="AC59" s="22">
        <f t="shared" si="9"/>
        <v>3392</v>
      </c>
      <c r="AD59" s="23">
        <v>96.78655660377359</v>
      </c>
      <c r="AE59" s="22">
        <v>0</v>
      </c>
      <c r="AF59" s="22">
        <v>173</v>
      </c>
      <c r="AG59" s="22">
        <v>135</v>
      </c>
      <c r="AH59" s="22">
        <v>0</v>
      </c>
      <c r="AI59" s="22">
        <v>0</v>
      </c>
      <c r="AJ59" s="22" t="s">
        <v>232</v>
      </c>
      <c r="AK59" s="22">
        <f t="shared" si="10"/>
        <v>308</v>
      </c>
      <c r="AL59" s="23">
        <v>24.12767108466324</v>
      </c>
      <c r="AM59" s="22">
        <v>109</v>
      </c>
      <c r="AN59" s="22">
        <v>251</v>
      </c>
      <c r="AO59" s="22">
        <v>32</v>
      </c>
      <c r="AP59" s="22">
        <f t="shared" si="11"/>
        <v>392</v>
      </c>
    </row>
    <row r="60" spans="1:42" ht="13.5">
      <c r="A60" s="40" t="s">
        <v>2</v>
      </c>
      <c r="B60" s="40" t="s">
        <v>118</v>
      </c>
      <c r="C60" s="41" t="s">
        <v>119</v>
      </c>
      <c r="D60" s="22">
        <v>23814</v>
      </c>
      <c r="E60" s="22">
        <v>23814</v>
      </c>
      <c r="F60" s="22">
        <v>5023</v>
      </c>
      <c r="G60" s="22">
        <v>3367</v>
      </c>
      <c r="H60" s="22">
        <v>0</v>
      </c>
      <c r="I60" s="22">
        <f t="shared" si="6"/>
        <v>8390</v>
      </c>
      <c r="J60" s="22">
        <v>965.2431918141855</v>
      </c>
      <c r="K60" s="22">
        <v>606.872209394497</v>
      </c>
      <c r="L60" s="22">
        <v>358.3709824196887</v>
      </c>
      <c r="M60" s="22">
        <v>829</v>
      </c>
      <c r="N60" s="22">
        <v>5307</v>
      </c>
      <c r="O60" s="22">
        <v>1667</v>
      </c>
      <c r="P60" s="22">
        <f t="shared" si="7"/>
        <v>1350</v>
      </c>
      <c r="Q60" s="22">
        <v>541</v>
      </c>
      <c r="R60" s="22">
        <v>809</v>
      </c>
      <c r="S60" s="22">
        <v>0</v>
      </c>
      <c r="T60" s="22">
        <v>0</v>
      </c>
      <c r="U60" s="22">
        <v>0</v>
      </c>
      <c r="V60" s="22">
        <f t="shared" si="8"/>
        <v>66</v>
      </c>
      <c r="W60" s="22">
        <v>52</v>
      </c>
      <c r="X60" s="22">
        <v>0</v>
      </c>
      <c r="Y60" s="22">
        <v>0</v>
      </c>
      <c r="Z60" s="22">
        <v>0</v>
      </c>
      <c r="AA60" s="22">
        <v>0</v>
      </c>
      <c r="AB60" s="22">
        <v>14</v>
      </c>
      <c r="AC60" s="22">
        <f t="shared" si="9"/>
        <v>8390</v>
      </c>
      <c r="AD60" s="23">
        <v>80.1311084624553</v>
      </c>
      <c r="AE60" s="22">
        <v>0</v>
      </c>
      <c r="AF60" s="22">
        <v>454</v>
      </c>
      <c r="AG60" s="22">
        <v>809</v>
      </c>
      <c r="AH60" s="22">
        <v>0</v>
      </c>
      <c r="AI60" s="22">
        <v>0</v>
      </c>
      <c r="AJ60" s="22" t="s">
        <v>232</v>
      </c>
      <c r="AK60" s="22">
        <f t="shared" si="10"/>
        <v>1263</v>
      </c>
      <c r="AL60" s="23">
        <v>23.408178761253932</v>
      </c>
      <c r="AM60" s="22">
        <v>1667</v>
      </c>
      <c r="AN60" s="22">
        <v>785</v>
      </c>
      <c r="AO60" s="22">
        <v>79</v>
      </c>
      <c r="AP60" s="22">
        <f t="shared" si="11"/>
        <v>2531</v>
      </c>
    </row>
    <row r="61" spans="1:42" ht="13.5">
      <c r="A61" s="40" t="s">
        <v>2</v>
      </c>
      <c r="B61" s="40" t="s">
        <v>120</v>
      </c>
      <c r="C61" s="41" t="s">
        <v>121</v>
      </c>
      <c r="D61" s="22">
        <v>14398</v>
      </c>
      <c r="E61" s="22">
        <v>14398</v>
      </c>
      <c r="F61" s="22">
        <v>2811</v>
      </c>
      <c r="G61" s="22">
        <v>917</v>
      </c>
      <c r="H61" s="22">
        <v>0</v>
      </c>
      <c r="I61" s="22">
        <f t="shared" si="6"/>
        <v>3728</v>
      </c>
      <c r="J61" s="22">
        <v>709.3831525306978</v>
      </c>
      <c r="K61" s="22">
        <v>657.0547279207348</v>
      </c>
      <c r="L61" s="22">
        <v>52.32842460996296</v>
      </c>
      <c r="M61" s="22">
        <v>610</v>
      </c>
      <c r="N61" s="22">
        <v>2320</v>
      </c>
      <c r="O61" s="22">
        <v>391</v>
      </c>
      <c r="P61" s="22">
        <f t="shared" si="7"/>
        <v>549</v>
      </c>
      <c r="Q61" s="22">
        <v>0</v>
      </c>
      <c r="R61" s="22">
        <v>549</v>
      </c>
      <c r="S61" s="22">
        <v>0</v>
      </c>
      <c r="T61" s="22">
        <v>0</v>
      </c>
      <c r="U61" s="22">
        <v>0</v>
      </c>
      <c r="V61" s="22">
        <f t="shared" si="8"/>
        <v>468</v>
      </c>
      <c r="W61" s="22">
        <v>89</v>
      </c>
      <c r="X61" s="22">
        <v>214</v>
      </c>
      <c r="Y61" s="22">
        <v>157</v>
      </c>
      <c r="Z61" s="22">
        <v>0</v>
      </c>
      <c r="AA61" s="22">
        <v>3</v>
      </c>
      <c r="AB61" s="22">
        <v>5</v>
      </c>
      <c r="AC61" s="22">
        <f t="shared" si="9"/>
        <v>3728</v>
      </c>
      <c r="AD61" s="23">
        <v>89.5118025751073</v>
      </c>
      <c r="AE61" s="22">
        <v>0</v>
      </c>
      <c r="AF61" s="22">
        <v>0</v>
      </c>
      <c r="AG61" s="22">
        <v>37</v>
      </c>
      <c r="AH61" s="22">
        <v>0</v>
      </c>
      <c r="AI61" s="22">
        <v>0</v>
      </c>
      <c r="AJ61" s="22" t="s">
        <v>232</v>
      </c>
      <c r="AK61" s="22">
        <f t="shared" si="10"/>
        <v>37</v>
      </c>
      <c r="AL61" s="23">
        <v>25.703088981097277</v>
      </c>
      <c r="AM61" s="22">
        <v>391</v>
      </c>
      <c r="AN61" s="22">
        <v>228</v>
      </c>
      <c r="AO61" s="22">
        <v>512</v>
      </c>
      <c r="AP61" s="22">
        <f t="shared" si="11"/>
        <v>1131</v>
      </c>
    </row>
    <row r="62" spans="1:42" ht="13.5">
      <c r="A62" s="40" t="s">
        <v>2</v>
      </c>
      <c r="B62" s="40" t="s">
        <v>122</v>
      </c>
      <c r="C62" s="41" t="s">
        <v>123</v>
      </c>
      <c r="D62" s="22">
        <v>32516</v>
      </c>
      <c r="E62" s="22">
        <v>32516</v>
      </c>
      <c r="F62" s="22">
        <v>4669</v>
      </c>
      <c r="G62" s="22">
        <v>1733</v>
      </c>
      <c r="H62" s="22">
        <v>0</v>
      </c>
      <c r="I62" s="22">
        <f t="shared" si="6"/>
        <v>6402</v>
      </c>
      <c r="J62" s="22">
        <v>539.4183179787569</v>
      </c>
      <c r="K62" s="22">
        <v>486.8414622432455</v>
      </c>
      <c r="L62" s="22">
        <v>52.57685573551145</v>
      </c>
      <c r="M62" s="22">
        <v>1199</v>
      </c>
      <c r="N62" s="22">
        <v>4333</v>
      </c>
      <c r="O62" s="22">
        <v>653</v>
      </c>
      <c r="P62" s="22">
        <f t="shared" si="7"/>
        <v>575</v>
      </c>
      <c r="Q62" s="22">
        <v>0</v>
      </c>
      <c r="R62" s="22">
        <v>575</v>
      </c>
      <c r="S62" s="22">
        <v>0</v>
      </c>
      <c r="T62" s="22">
        <v>0</v>
      </c>
      <c r="U62" s="22">
        <v>0</v>
      </c>
      <c r="V62" s="22">
        <f t="shared" si="8"/>
        <v>841</v>
      </c>
      <c r="W62" s="22">
        <v>152</v>
      </c>
      <c r="X62" s="22">
        <v>371</v>
      </c>
      <c r="Y62" s="22">
        <v>306</v>
      </c>
      <c r="Z62" s="22">
        <v>0</v>
      </c>
      <c r="AA62" s="22">
        <v>5</v>
      </c>
      <c r="AB62" s="22">
        <v>7</v>
      </c>
      <c r="AC62" s="22">
        <f t="shared" si="9"/>
        <v>6402</v>
      </c>
      <c r="AD62" s="23">
        <v>89.80006248047485</v>
      </c>
      <c r="AE62" s="22">
        <v>0</v>
      </c>
      <c r="AF62" s="22">
        <v>0</v>
      </c>
      <c r="AG62" s="22">
        <v>55</v>
      </c>
      <c r="AH62" s="22">
        <v>0</v>
      </c>
      <c r="AI62" s="22">
        <v>0</v>
      </c>
      <c r="AJ62" s="22" t="s">
        <v>232</v>
      </c>
      <c r="AK62" s="22">
        <f t="shared" si="10"/>
        <v>55</v>
      </c>
      <c r="AL62" s="23">
        <v>27.562162873306146</v>
      </c>
      <c r="AM62" s="22">
        <v>653</v>
      </c>
      <c r="AN62" s="22">
        <v>389</v>
      </c>
      <c r="AO62" s="22">
        <v>520</v>
      </c>
      <c r="AP62" s="22">
        <f t="shared" si="11"/>
        <v>1562</v>
      </c>
    </row>
    <row r="63" spans="1:42" ht="13.5">
      <c r="A63" s="40" t="s">
        <v>2</v>
      </c>
      <c r="B63" s="40" t="s">
        <v>124</v>
      </c>
      <c r="C63" s="41" t="s">
        <v>257</v>
      </c>
      <c r="D63" s="22">
        <v>20877</v>
      </c>
      <c r="E63" s="22">
        <v>20877</v>
      </c>
      <c r="F63" s="22">
        <v>3223</v>
      </c>
      <c r="G63" s="22">
        <v>2038</v>
      </c>
      <c r="H63" s="22">
        <v>0</v>
      </c>
      <c r="I63" s="22">
        <f t="shared" si="6"/>
        <v>5261</v>
      </c>
      <c r="J63" s="22">
        <v>690.4104339769597</v>
      </c>
      <c r="K63" s="22">
        <v>578.0760238868099</v>
      </c>
      <c r="L63" s="22">
        <v>112.33441009014966</v>
      </c>
      <c r="M63" s="22">
        <v>773</v>
      </c>
      <c r="N63" s="22">
        <v>3738</v>
      </c>
      <c r="O63" s="22">
        <v>178</v>
      </c>
      <c r="P63" s="22">
        <f t="shared" si="7"/>
        <v>981</v>
      </c>
      <c r="Q63" s="22">
        <v>753</v>
      </c>
      <c r="R63" s="22">
        <v>228</v>
      </c>
      <c r="S63" s="22">
        <v>0</v>
      </c>
      <c r="T63" s="22">
        <v>0</v>
      </c>
      <c r="U63" s="22">
        <v>0</v>
      </c>
      <c r="V63" s="22">
        <f t="shared" si="8"/>
        <v>364</v>
      </c>
      <c r="W63" s="22">
        <v>301</v>
      </c>
      <c r="X63" s="22">
        <v>42</v>
      </c>
      <c r="Y63" s="22">
        <v>0</v>
      </c>
      <c r="Z63" s="22">
        <v>0</v>
      </c>
      <c r="AA63" s="22">
        <v>0</v>
      </c>
      <c r="AB63" s="22">
        <v>21</v>
      </c>
      <c r="AC63" s="22">
        <f t="shared" si="9"/>
        <v>5261</v>
      </c>
      <c r="AD63" s="23">
        <v>96.61661281125261</v>
      </c>
      <c r="AE63" s="22">
        <v>0</v>
      </c>
      <c r="AF63" s="22">
        <v>300</v>
      </c>
      <c r="AG63" s="22">
        <v>228</v>
      </c>
      <c r="AH63" s="22">
        <v>0</v>
      </c>
      <c r="AI63" s="22">
        <v>0</v>
      </c>
      <c r="AJ63" s="22" t="s">
        <v>232</v>
      </c>
      <c r="AK63" s="22">
        <f t="shared" si="10"/>
        <v>528</v>
      </c>
      <c r="AL63" s="23">
        <v>27.59363606231356</v>
      </c>
      <c r="AM63" s="22">
        <v>178</v>
      </c>
      <c r="AN63" s="22">
        <v>389</v>
      </c>
      <c r="AO63" s="22">
        <v>53</v>
      </c>
      <c r="AP63" s="22">
        <f t="shared" si="11"/>
        <v>620</v>
      </c>
    </row>
    <row r="64" spans="1:42" ht="13.5">
      <c r="A64" s="40" t="s">
        <v>2</v>
      </c>
      <c r="B64" s="40" t="s">
        <v>125</v>
      </c>
      <c r="C64" s="41" t="s">
        <v>233</v>
      </c>
      <c r="D64" s="22">
        <v>21154</v>
      </c>
      <c r="E64" s="22">
        <v>21154</v>
      </c>
      <c r="F64" s="22">
        <v>2490</v>
      </c>
      <c r="G64" s="22">
        <v>315</v>
      </c>
      <c r="H64" s="22">
        <v>0</v>
      </c>
      <c r="I64" s="22">
        <f t="shared" si="6"/>
        <v>2805</v>
      </c>
      <c r="J64" s="22">
        <v>363.2850291599374</v>
      </c>
      <c r="K64" s="22">
        <v>321.97026113782687</v>
      </c>
      <c r="L64" s="22">
        <v>41.31476802211053</v>
      </c>
      <c r="M64" s="22">
        <v>1089</v>
      </c>
      <c r="N64" s="22">
        <v>1675</v>
      </c>
      <c r="O64" s="22">
        <v>603</v>
      </c>
      <c r="P64" s="22">
        <f t="shared" si="7"/>
        <v>527</v>
      </c>
      <c r="Q64" s="22">
        <v>220</v>
      </c>
      <c r="R64" s="22">
        <v>307</v>
      </c>
      <c r="S64" s="22">
        <v>0</v>
      </c>
      <c r="T64" s="22">
        <v>0</v>
      </c>
      <c r="U64" s="22">
        <v>0</v>
      </c>
      <c r="V64" s="22">
        <f t="shared" si="8"/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t="shared" si="9"/>
        <v>2805</v>
      </c>
      <c r="AD64" s="23">
        <v>78.50267379679144</v>
      </c>
      <c r="AE64" s="22">
        <v>0</v>
      </c>
      <c r="AF64" s="22">
        <v>112</v>
      </c>
      <c r="AG64" s="22">
        <v>300</v>
      </c>
      <c r="AH64" s="22">
        <v>0</v>
      </c>
      <c r="AI64" s="22">
        <v>0</v>
      </c>
      <c r="AJ64" s="22" t="s">
        <v>232</v>
      </c>
      <c r="AK64" s="22">
        <f t="shared" si="10"/>
        <v>412</v>
      </c>
      <c r="AL64" s="23">
        <v>38.54648176682075</v>
      </c>
      <c r="AM64" s="22">
        <v>603</v>
      </c>
      <c r="AN64" s="22">
        <v>202</v>
      </c>
      <c r="AO64" s="22">
        <v>115</v>
      </c>
      <c r="AP64" s="22">
        <f t="shared" si="11"/>
        <v>920</v>
      </c>
    </row>
    <row r="65" spans="1:42" ht="13.5">
      <c r="A65" s="40" t="s">
        <v>2</v>
      </c>
      <c r="B65" s="40" t="s">
        <v>126</v>
      </c>
      <c r="C65" s="41" t="s">
        <v>127</v>
      </c>
      <c r="D65" s="22">
        <v>6702</v>
      </c>
      <c r="E65" s="22">
        <v>6702</v>
      </c>
      <c r="F65" s="22">
        <v>569</v>
      </c>
      <c r="G65" s="22">
        <v>490</v>
      </c>
      <c r="H65" s="22">
        <v>20</v>
      </c>
      <c r="I65" s="22">
        <f t="shared" si="6"/>
        <v>1079</v>
      </c>
      <c r="J65" s="22">
        <v>441.08689698025125</v>
      </c>
      <c r="K65" s="22">
        <v>364.23394366024456</v>
      </c>
      <c r="L65" s="22">
        <v>76.8529533200067</v>
      </c>
      <c r="M65" s="22">
        <v>272</v>
      </c>
      <c r="N65" s="22">
        <v>742</v>
      </c>
      <c r="O65" s="22">
        <v>21</v>
      </c>
      <c r="P65" s="22">
        <f t="shared" si="7"/>
        <v>253</v>
      </c>
      <c r="Q65" s="22">
        <v>0</v>
      </c>
      <c r="R65" s="22">
        <v>253</v>
      </c>
      <c r="S65" s="22">
        <v>0</v>
      </c>
      <c r="T65" s="22">
        <v>0</v>
      </c>
      <c r="U65" s="22">
        <v>0</v>
      </c>
      <c r="V65" s="22">
        <f t="shared" si="8"/>
        <v>43</v>
      </c>
      <c r="W65" s="22">
        <v>42</v>
      </c>
      <c r="X65" s="22">
        <v>0</v>
      </c>
      <c r="Y65" s="22">
        <v>0</v>
      </c>
      <c r="Z65" s="22">
        <v>0</v>
      </c>
      <c r="AA65" s="22">
        <v>1</v>
      </c>
      <c r="AB65" s="22">
        <v>0</v>
      </c>
      <c r="AC65" s="22">
        <f t="shared" si="9"/>
        <v>1059</v>
      </c>
      <c r="AD65" s="23">
        <v>98.01699716713881</v>
      </c>
      <c r="AE65" s="22">
        <v>0</v>
      </c>
      <c r="AF65" s="22">
        <v>0</v>
      </c>
      <c r="AG65" s="22">
        <v>212</v>
      </c>
      <c r="AH65" s="22">
        <v>0</v>
      </c>
      <c r="AI65" s="22">
        <v>0</v>
      </c>
      <c r="AJ65" s="22" t="s">
        <v>232</v>
      </c>
      <c r="AK65" s="22">
        <f t="shared" si="10"/>
        <v>212</v>
      </c>
      <c r="AL65" s="23">
        <v>39.59429000751315</v>
      </c>
      <c r="AM65" s="22">
        <v>21</v>
      </c>
      <c r="AN65" s="22">
        <v>121</v>
      </c>
      <c r="AO65" s="22">
        <v>41</v>
      </c>
      <c r="AP65" s="22">
        <f t="shared" si="11"/>
        <v>183</v>
      </c>
    </row>
    <row r="66" spans="1:42" ht="13.5">
      <c r="A66" s="40" t="s">
        <v>2</v>
      </c>
      <c r="B66" s="40" t="s">
        <v>128</v>
      </c>
      <c r="C66" s="41" t="s">
        <v>129</v>
      </c>
      <c r="D66" s="22">
        <v>18810</v>
      </c>
      <c r="E66" s="22">
        <v>18810</v>
      </c>
      <c r="F66" s="22">
        <v>4466</v>
      </c>
      <c r="G66" s="22">
        <v>921</v>
      </c>
      <c r="H66" s="22">
        <v>0</v>
      </c>
      <c r="I66" s="22">
        <f t="shared" si="6"/>
        <v>5387</v>
      </c>
      <c r="J66" s="22">
        <v>784.6307341620969</v>
      </c>
      <c r="K66" s="22">
        <v>687.3347752944004</v>
      </c>
      <c r="L66" s="22">
        <v>97.29595886769644</v>
      </c>
      <c r="M66" s="22">
        <v>372</v>
      </c>
      <c r="N66" s="22">
        <v>3715</v>
      </c>
      <c r="O66" s="22">
        <v>666</v>
      </c>
      <c r="P66" s="22">
        <f t="shared" si="7"/>
        <v>452</v>
      </c>
      <c r="Q66" s="22">
        <v>248</v>
      </c>
      <c r="R66" s="22">
        <v>204</v>
      </c>
      <c r="S66" s="22">
        <v>0</v>
      </c>
      <c r="T66" s="22">
        <v>0</v>
      </c>
      <c r="U66" s="22">
        <v>0</v>
      </c>
      <c r="V66" s="22">
        <f t="shared" si="8"/>
        <v>554</v>
      </c>
      <c r="W66" s="22">
        <v>486</v>
      </c>
      <c r="X66" s="22">
        <v>68</v>
      </c>
      <c r="Y66" s="22">
        <v>0</v>
      </c>
      <c r="Z66" s="22">
        <v>0</v>
      </c>
      <c r="AA66" s="22">
        <v>0</v>
      </c>
      <c r="AB66" s="22">
        <v>0</v>
      </c>
      <c r="AC66" s="22">
        <f t="shared" si="9"/>
        <v>5387</v>
      </c>
      <c r="AD66" s="23">
        <v>87.63690365695193</v>
      </c>
      <c r="AE66" s="22">
        <v>0</v>
      </c>
      <c r="AF66" s="22">
        <v>125</v>
      </c>
      <c r="AG66" s="22">
        <v>204</v>
      </c>
      <c r="AH66" s="22">
        <v>0</v>
      </c>
      <c r="AI66" s="22">
        <v>0</v>
      </c>
      <c r="AJ66" s="22" t="s">
        <v>232</v>
      </c>
      <c r="AK66" s="22">
        <f t="shared" si="10"/>
        <v>329</v>
      </c>
      <c r="AL66" s="23">
        <v>21.791977773919083</v>
      </c>
      <c r="AM66" s="22">
        <v>666</v>
      </c>
      <c r="AN66" s="22">
        <v>346</v>
      </c>
      <c r="AO66" s="22">
        <v>123</v>
      </c>
      <c r="AP66" s="22">
        <f t="shared" si="11"/>
        <v>1135</v>
      </c>
    </row>
    <row r="67" spans="1:42" ht="13.5">
      <c r="A67" s="40" t="s">
        <v>2</v>
      </c>
      <c r="B67" s="40" t="s">
        <v>130</v>
      </c>
      <c r="C67" s="41" t="s">
        <v>131</v>
      </c>
      <c r="D67" s="22">
        <v>19645</v>
      </c>
      <c r="E67" s="22">
        <v>19645</v>
      </c>
      <c r="F67" s="22">
        <v>5660</v>
      </c>
      <c r="G67" s="22">
        <v>677</v>
      </c>
      <c r="H67" s="22">
        <v>0</v>
      </c>
      <c r="I67" s="22">
        <f t="shared" si="6"/>
        <v>6337</v>
      </c>
      <c r="J67" s="22">
        <v>883.769093184853</v>
      </c>
      <c r="K67" s="22">
        <v>607.9137568554165</v>
      </c>
      <c r="L67" s="22">
        <v>275.8553363294365</v>
      </c>
      <c r="M67" s="22">
        <v>275</v>
      </c>
      <c r="N67" s="22">
        <v>4281</v>
      </c>
      <c r="O67" s="22">
        <v>657</v>
      </c>
      <c r="P67" s="22">
        <f t="shared" si="7"/>
        <v>779</v>
      </c>
      <c r="Q67" s="22">
        <v>575</v>
      </c>
      <c r="R67" s="22">
        <v>204</v>
      </c>
      <c r="S67" s="22">
        <v>0</v>
      </c>
      <c r="T67" s="22">
        <v>0</v>
      </c>
      <c r="U67" s="22">
        <v>0</v>
      </c>
      <c r="V67" s="22">
        <f t="shared" si="8"/>
        <v>620</v>
      </c>
      <c r="W67" s="22">
        <v>437</v>
      </c>
      <c r="X67" s="22">
        <v>13</v>
      </c>
      <c r="Y67" s="22">
        <v>170</v>
      </c>
      <c r="Z67" s="22">
        <v>0</v>
      </c>
      <c r="AA67" s="22">
        <v>0</v>
      </c>
      <c r="AB67" s="22">
        <v>0</v>
      </c>
      <c r="AC67" s="22">
        <f t="shared" si="9"/>
        <v>6337</v>
      </c>
      <c r="AD67" s="23">
        <v>89.63231813160802</v>
      </c>
      <c r="AE67" s="22">
        <v>0</v>
      </c>
      <c r="AF67" s="22">
        <v>107</v>
      </c>
      <c r="AG67" s="22">
        <v>199</v>
      </c>
      <c r="AH67" s="22">
        <v>0</v>
      </c>
      <c r="AI67" s="22">
        <v>0</v>
      </c>
      <c r="AJ67" s="22" t="s">
        <v>232</v>
      </c>
      <c r="AK67" s="22">
        <f t="shared" si="10"/>
        <v>306</v>
      </c>
      <c r="AL67" s="23">
        <v>18.163944343617665</v>
      </c>
      <c r="AM67" s="22">
        <v>657</v>
      </c>
      <c r="AN67" s="22">
        <v>517</v>
      </c>
      <c r="AO67" s="22">
        <v>109</v>
      </c>
      <c r="AP67" s="22">
        <f t="shared" si="11"/>
        <v>1283</v>
      </c>
    </row>
    <row r="68" spans="1:42" ht="13.5">
      <c r="A68" s="40" t="s">
        <v>2</v>
      </c>
      <c r="B68" s="40" t="s">
        <v>132</v>
      </c>
      <c r="C68" s="41" t="s">
        <v>133</v>
      </c>
      <c r="D68" s="22">
        <v>19389</v>
      </c>
      <c r="E68" s="22">
        <v>19389</v>
      </c>
      <c r="F68" s="22">
        <v>4709</v>
      </c>
      <c r="G68" s="22">
        <v>638</v>
      </c>
      <c r="H68" s="22">
        <v>0</v>
      </c>
      <c r="I68" s="22">
        <f t="shared" si="6"/>
        <v>5347</v>
      </c>
      <c r="J68" s="22">
        <v>755.5477367833902</v>
      </c>
      <c r="K68" s="22">
        <v>490.7457059750728</v>
      </c>
      <c r="L68" s="22">
        <v>264.8020308083174</v>
      </c>
      <c r="M68" s="22">
        <v>751</v>
      </c>
      <c r="N68" s="22">
        <v>3890</v>
      </c>
      <c r="O68" s="22">
        <v>508</v>
      </c>
      <c r="P68" s="22">
        <f t="shared" si="7"/>
        <v>949</v>
      </c>
      <c r="Q68" s="22">
        <v>616</v>
      </c>
      <c r="R68" s="22">
        <v>333</v>
      </c>
      <c r="S68" s="22">
        <v>0</v>
      </c>
      <c r="T68" s="22">
        <v>0</v>
      </c>
      <c r="U68" s="22">
        <v>0</v>
      </c>
      <c r="V68" s="22">
        <f t="shared" si="8"/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f t="shared" si="9"/>
        <v>5347</v>
      </c>
      <c r="AD68" s="23">
        <v>90.49934542734243</v>
      </c>
      <c r="AE68" s="22">
        <v>0</v>
      </c>
      <c r="AF68" s="22">
        <v>119</v>
      </c>
      <c r="AG68" s="22">
        <v>327</v>
      </c>
      <c r="AH68" s="22">
        <v>0</v>
      </c>
      <c r="AI68" s="22">
        <v>0</v>
      </c>
      <c r="AJ68" s="22" t="s">
        <v>232</v>
      </c>
      <c r="AK68" s="22">
        <f t="shared" si="10"/>
        <v>446</v>
      </c>
      <c r="AL68" s="23">
        <v>19.62938668415874</v>
      </c>
      <c r="AM68" s="22">
        <v>508</v>
      </c>
      <c r="AN68" s="22">
        <v>476</v>
      </c>
      <c r="AO68" s="22">
        <v>122</v>
      </c>
      <c r="AP68" s="22">
        <f t="shared" si="11"/>
        <v>1106</v>
      </c>
    </row>
    <row r="69" spans="1:42" ht="13.5">
      <c r="A69" s="40" t="s">
        <v>2</v>
      </c>
      <c r="B69" s="40" t="s">
        <v>134</v>
      </c>
      <c r="C69" s="41" t="s">
        <v>135</v>
      </c>
      <c r="D69" s="22">
        <v>28691</v>
      </c>
      <c r="E69" s="22">
        <v>28691</v>
      </c>
      <c r="F69" s="22">
        <v>6508</v>
      </c>
      <c r="G69" s="22">
        <v>908</v>
      </c>
      <c r="H69" s="22">
        <v>0</v>
      </c>
      <c r="I69" s="22">
        <f t="shared" si="6"/>
        <v>7416</v>
      </c>
      <c r="J69" s="22">
        <v>708.1596395795923</v>
      </c>
      <c r="K69" s="22">
        <v>476.4035115780186</v>
      </c>
      <c r="L69" s="22">
        <v>231.7561280015737</v>
      </c>
      <c r="M69" s="22">
        <v>1367</v>
      </c>
      <c r="N69" s="22">
        <v>5394</v>
      </c>
      <c r="O69" s="22">
        <v>847</v>
      </c>
      <c r="P69" s="22">
        <f t="shared" si="7"/>
        <v>1175</v>
      </c>
      <c r="Q69" s="22">
        <v>793</v>
      </c>
      <c r="R69" s="22">
        <v>382</v>
      </c>
      <c r="S69" s="22">
        <v>0</v>
      </c>
      <c r="T69" s="22">
        <v>0</v>
      </c>
      <c r="U69" s="22">
        <v>0</v>
      </c>
      <c r="V69" s="22">
        <f t="shared" si="8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7416</v>
      </c>
      <c r="AD69" s="23">
        <v>88.57874865156418</v>
      </c>
      <c r="AE69" s="22">
        <v>0</v>
      </c>
      <c r="AF69" s="22">
        <v>144</v>
      </c>
      <c r="AG69" s="22">
        <v>372</v>
      </c>
      <c r="AH69" s="22">
        <v>0</v>
      </c>
      <c r="AI69" s="22">
        <v>0</v>
      </c>
      <c r="AJ69" s="22" t="s">
        <v>232</v>
      </c>
      <c r="AK69" s="22">
        <f t="shared" si="10"/>
        <v>516</v>
      </c>
      <c r="AL69" s="23">
        <v>21.439143800523738</v>
      </c>
      <c r="AM69" s="22">
        <v>847</v>
      </c>
      <c r="AN69" s="22">
        <v>657</v>
      </c>
      <c r="AO69" s="22">
        <v>151</v>
      </c>
      <c r="AP69" s="22">
        <f t="shared" si="11"/>
        <v>1655</v>
      </c>
    </row>
    <row r="70" spans="1:42" ht="13.5">
      <c r="A70" s="40" t="s">
        <v>2</v>
      </c>
      <c r="B70" s="40" t="s">
        <v>136</v>
      </c>
      <c r="C70" s="41" t="s">
        <v>137</v>
      </c>
      <c r="D70" s="22">
        <v>11516</v>
      </c>
      <c r="E70" s="22">
        <v>11516</v>
      </c>
      <c r="F70" s="22">
        <v>1459</v>
      </c>
      <c r="G70" s="22">
        <v>120</v>
      </c>
      <c r="H70" s="22">
        <v>250</v>
      </c>
      <c r="I70" s="22">
        <f t="shared" si="6"/>
        <v>1829</v>
      </c>
      <c r="J70" s="22">
        <v>435.13015839784555</v>
      </c>
      <c r="K70" s="22">
        <v>362.0930022315587</v>
      </c>
      <c r="L70" s="22">
        <v>73.0371561662868</v>
      </c>
      <c r="M70" s="22">
        <v>637</v>
      </c>
      <c r="N70" s="22">
        <v>1003</v>
      </c>
      <c r="O70" s="22">
        <v>301</v>
      </c>
      <c r="P70" s="22">
        <f t="shared" si="7"/>
        <v>275</v>
      </c>
      <c r="Q70" s="22">
        <v>94</v>
      </c>
      <c r="R70" s="22">
        <v>181</v>
      </c>
      <c r="S70" s="22">
        <v>0</v>
      </c>
      <c r="T70" s="22">
        <v>0</v>
      </c>
      <c r="U70" s="22">
        <v>0</v>
      </c>
      <c r="V70" s="22">
        <f t="shared" si="8"/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9"/>
        <v>1579</v>
      </c>
      <c r="AD70" s="23">
        <v>80.93730208993034</v>
      </c>
      <c r="AE70" s="22">
        <v>0</v>
      </c>
      <c r="AF70" s="22">
        <v>48</v>
      </c>
      <c r="AG70" s="22">
        <v>177</v>
      </c>
      <c r="AH70" s="22">
        <v>0</v>
      </c>
      <c r="AI70" s="22">
        <v>0</v>
      </c>
      <c r="AJ70" s="22" t="s">
        <v>232</v>
      </c>
      <c r="AK70" s="22">
        <f t="shared" si="10"/>
        <v>225</v>
      </c>
      <c r="AL70" s="23">
        <v>38.898916967509024</v>
      </c>
      <c r="AM70" s="22">
        <v>301</v>
      </c>
      <c r="AN70" s="22">
        <v>112</v>
      </c>
      <c r="AO70" s="22">
        <v>50</v>
      </c>
      <c r="AP70" s="22">
        <f t="shared" si="11"/>
        <v>463</v>
      </c>
    </row>
    <row r="71" spans="1:42" ht="13.5">
      <c r="A71" s="40" t="s">
        <v>2</v>
      </c>
      <c r="B71" s="40" t="s">
        <v>138</v>
      </c>
      <c r="C71" s="41" t="s">
        <v>139</v>
      </c>
      <c r="D71" s="22">
        <v>1276</v>
      </c>
      <c r="E71" s="22">
        <v>1276</v>
      </c>
      <c r="F71" s="22">
        <v>95</v>
      </c>
      <c r="G71" s="22">
        <v>3</v>
      </c>
      <c r="H71" s="22">
        <v>0</v>
      </c>
      <c r="I71" s="22">
        <f t="shared" si="6"/>
        <v>98</v>
      </c>
      <c r="J71" s="22">
        <v>210.4178296903852</v>
      </c>
      <c r="K71" s="22">
        <v>210.4178296903852</v>
      </c>
      <c r="L71" s="22">
        <v>0</v>
      </c>
      <c r="M71" s="22">
        <v>0</v>
      </c>
      <c r="N71" s="22">
        <v>22</v>
      </c>
      <c r="O71" s="22">
        <v>19</v>
      </c>
      <c r="P71" s="22">
        <f t="shared" si="7"/>
        <v>57</v>
      </c>
      <c r="Q71" s="22">
        <v>31</v>
      </c>
      <c r="R71" s="22">
        <v>26</v>
      </c>
      <c r="S71" s="22">
        <v>0</v>
      </c>
      <c r="T71" s="22">
        <v>0</v>
      </c>
      <c r="U71" s="22">
        <v>0</v>
      </c>
      <c r="V71" s="22">
        <f t="shared" si="8"/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9"/>
        <v>98</v>
      </c>
      <c r="AD71" s="23">
        <v>80.61224489795919</v>
      </c>
      <c r="AE71" s="22">
        <v>0</v>
      </c>
      <c r="AF71" s="22">
        <v>0</v>
      </c>
      <c r="AG71" s="22">
        <v>26</v>
      </c>
      <c r="AH71" s="22">
        <v>0</v>
      </c>
      <c r="AI71" s="22">
        <v>0</v>
      </c>
      <c r="AJ71" s="22" t="s">
        <v>232</v>
      </c>
      <c r="AK71" s="22">
        <f t="shared" si="10"/>
        <v>26</v>
      </c>
      <c r="AL71" s="23">
        <v>26.53061224489796</v>
      </c>
      <c r="AM71" s="22">
        <v>19</v>
      </c>
      <c r="AN71" s="22">
        <v>0</v>
      </c>
      <c r="AO71" s="22">
        <v>31</v>
      </c>
      <c r="AP71" s="22">
        <f t="shared" si="11"/>
        <v>50</v>
      </c>
    </row>
    <row r="72" spans="1:42" ht="13.5">
      <c r="A72" s="40" t="s">
        <v>2</v>
      </c>
      <c r="B72" s="40" t="s">
        <v>140</v>
      </c>
      <c r="C72" s="41" t="s">
        <v>141</v>
      </c>
      <c r="D72" s="22">
        <v>6173</v>
      </c>
      <c r="E72" s="22">
        <v>6173</v>
      </c>
      <c r="F72" s="22">
        <v>1266</v>
      </c>
      <c r="G72" s="22">
        <v>626</v>
      </c>
      <c r="H72" s="22">
        <v>0</v>
      </c>
      <c r="I72" s="22">
        <f t="shared" si="6"/>
        <v>1892</v>
      </c>
      <c r="J72" s="22">
        <v>839.7151537073735</v>
      </c>
      <c r="K72" s="22">
        <v>561.88128149764</v>
      </c>
      <c r="L72" s="22">
        <v>277.83387220973356</v>
      </c>
      <c r="M72" s="22">
        <v>279</v>
      </c>
      <c r="N72" s="22">
        <v>1376</v>
      </c>
      <c r="O72" s="22">
        <v>0</v>
      </c>
      <c r="P72" s="22">
        <f t="shared" si="7"/>
        <v>135</v>
      </c>
      <c r="Q72" s="22">
        <v>0</v>
      </c>
      <c r="R72" s="22">
        <v>135</v>
      </c>
      <c r="S72" s="22">
        <v>0</v>
      </c>
      <c r="T72" s="22">
        <v>0</v>
      </c>
      <c r="U72" s="22">
        <v>0</v>
      </c>
      <c r="V72" s="22">
        <f t="shared" si="8"/>
        <v>381</v>
      </c>
      <c r="W72" s="22">
        <v>69</v>
      </c>
      <c r="X72" s="22">
        <v>248</v>
      </c>
      <c r="Y72" s="22">
        <v>54</v>
      </c>
      <c r="Z72" s="22">
        <v>8</v>
      </c>
      <c r="AA72" s="22">
        <v>0</v>
      </c>
      <c r="AB72" s="22">
        <v>2</v>
      </c>
      <c r="AC72" s="22">
        <f t="shared" si="9"/>
        <v>1892</v>
      </c>
      <c r="AD72" s="23">
        <v>100</v>
      </c>
      <c r="AE72" s="22">
        <v>0</v>
      </c>
      <c r="AF72" s="22">
        <v>0</v>
      </c>
      <c r="AG72" s="22">
        <v>96</v>
      </c>
      <c r="AH72" s="22">
        <v>0</v>
      </c>
      <c r="AI72" s="22">
        <v>0</v>
      </c>
      <c r="AJ72" s="22" t="s">
        <v>232</v>
      </c>
      <c r="AK72" s="22">
        <f t="shared" si="10"/>
        <v>96</v>
      </c>
      <c r="AL72" s="23">
        <v>34.82266236757255</v>
      </c>
      <c r="AM72" s="22">
        <v>0</v>
      </c>
      <c r="AN72" s="22">
        <v>224</v>
      </c>
      <c r="AO72" s="22">
        <v>39</v>
      </c>
      <c r="AP72" s="22">
        <f t="shared" si="11"/>
        <v>263</v>
      </c>
    </row>
    <row r="73" spans="1:42" ht="13.5">
      <c r="A73" s="40" t="s">
        <v>2</v>
      </c>
      <c r="B73" s="40" t="s">
        <v>142</v>
      </c>
      <c r="C73" s="41" t="s">
        <v>143</v>
      </c>
      <c r="D73" s="22">
        <v>3869</v>
      </c>
      <c r="E73" s="22">
        <v>3392</v>
      </c>
      <c r="F73" s="22">
        <v>657</v>
      </c>
      <c r="G73" s="22">
        <v>548</v>
      </c>
      <c r="H73" s="22">
        <v>81</v>
      </c>
      <c r="I73" s="22">
        <f t="shared" si="6"/>
        <v>1286</v>
      </c>
      <c r="J73" s="22">
        <v>910.6455598947731</v>
      </c>
      <c r="K73" s="22">
        <v>522.5944192864249</v>
      </c>
      <c r="L73" s="22">
        <v>388.0511406083481</v>
      </c>
      <c r="M73" s="22">
        <v>89</v>
      </c>
      <c r="N73" s="22">
        <v>929</v>
      </c>
      <c r="O73" s="22">
        <v>0</v>
      </c>
      <c r="P73" s="22">
        <f t="shared" si="7"/>
        <v>67</v>
      </c>
      <c r="Q73" s="22">
        <v>0</v>
      </c>
      <c r="R73" s="22">
        <v>67</v>
      </c>
      <c r="S73" s="22">
        <v>0</v>
      </c>
      <c r="T73" s="22">
        <v>0</v>
      </c>
      <c r="U73" s="22">
        <v>0</v>
      </c>
      <c r="V73" s="22">
        <f t="shared" si="8"/>
        <v>209</v>
      </c>
      <c r="W73" s="22">
        <v>47</v>
      </c>
      <c r="X73" s="22">
        <v>137</v>
      </c>
      <c r="Y73" s="22">
        <v>24</v>
      </c>
      <c r="Z73" s="22">
        <v>0</v>
      </c>
      <c r="AA73" s="22">
        <v>0</v>
      </c>
      <c r="AB73" s="22">
        <v>1</v>
      </c>
      <c r="AC73" s="22">
        <f t="shared" si="9"/>
        <v>1205</v>
      </c>
      <c r="AD73" s="23">
        <v>100</v>
      </c>
      <c r="AE73" s="22">
        <v>0</v>
      </c>
      <c r="AF73" s="22">
        <v>0</v>
      </c>
      <c r="AG73" s="22">
        <v>48</v>
      </c>
      <c r="AH73" s="22">
        <v>0</v>
      </c>
      <c r="AI73" s="22">
        <v>0</v>
      </c>
      <c r="AJ73" s="22" t="s">
        <v>232</v>
      </c>
      <c r="AK73" s="22">
        <f t="shared" si="10"/>
        <v>48</v>
      </c>
      <c r="AL73" s="23">
        <v>26.738794435857805</v>
      </c>
      <c r="AM73" s="22">
        <v>0</v>
      </c>
      <c r="AN73" s="22">
        <v>152</v>
      </c>
      <c r="AO73" s="22">
        <v>19</v>
      </c>
      <c r="AP73" s="22">
        <f t="shared" si="11"/>
        <v>171</v>
      </c>
    </row>
    <row r="74" spans="1:42" ht="13.5">
      <c r="A74" s="40" t="s">
        <v>2</v>
      </c>
      <c r="B74" s="40" t="s">
        <v>144</v>
      </c>
      <c r="C74" s="41" t="s">
        <v>145</v>
      </c>
      <c r="D74" s="22">
        <v>11796</v>
      </c>
      <c r="E74" s="22">
        <v>11796</v>
      </c>
      <c r="F74" s="22">
        <v>3409</v>
      </c>
      <c r="G74" s="22">
        <v>375</v>
      </c>
      <c r="H74" s="22">
        <v>50</v>
      </c>
      <c r="I74" s="22">
        <f t="shared" si="6"/>
        <v>3834</v>
      </c>
      <c r="J74" s="22">
        <v>890.4806365752031</v>
      </c>
      <c r="K74" s="22">
        <v>669.8346781123855</v>
      </c>
      <c r="L74" s="22">
        <v>220.64595846281765</v>
      </c>
      <c r="M74" s="22">
        <v>761</v>
      </c>
      <c r="N74" s="22">
        <v>2821</v>
      </c>
      <c r="O74" s="22">
        <v>36</v>
      </c>
      <c r="P74" s="22">
        <f t="shared" si="7"/>
        <v>911</v>
      </c>
      <c r="Q74" s="22">
        <v>0</v>
      </c>
      <c r="R74" s="22">
        <v>911</v>
      </c>
      <c r="S74" s="22">
        <v>0</v>
      </c>
      <c r="T74" s="22">
        <v>0</v>
      </c>
      <c r="U74" s="22">
        <v>0</v>
      </c>
      <c r="V74" s="22">
        <f t="shared" si="8"/>
        <v>16</v>
      </c>
      <c r="W74" s="22">
        <v>9</v>
      </c>
      <c r="X74" s="22">
        <v>1</v>
      </c>
      <c r="Y74" s="22">
        <v>0</v>
      </c>
      <c r="Z74" s="22">
        <v>0</v>
      </c>
      <c r="AA74" s="22">
        <v>0</v>
      </c>
      <c r="AB74" s="22">
        <v>6</v>
      </c>
      <c r="AC74" s="22">
        <f t="shared" si="9"/>
        <v>3784</v>
      </c>
      <c r="AD74" s="23">
        <v>99.04862579281183</v>
      </c>
      <c r="AE74" s="22">
        <v>13</v>
      </c>
      <c r="AF74" s="22">
        <v>0</v>
      </c>
      <c r="AG74" s="22">
        <v>424</v>
      </c>
      <c r="AH74" s="22">
        <v>0</v>
      </c>
      <c r="AI74" s="22">
        <v>0</v>
      </c>
      <c r="AJ74" s="22" t="s">
        <v>232</v>
      </c>
      <c r="AK74" s="22">
        <f t="shared" si="10"/>
        <v>437</v>
      </c>
      <c r="AL74" s="23">
        <v>26.710671067106713</v>
      </c>
      <c r="AM74" s="22">
        <v>36</v>
      </c>
      <c r="AN74" s="22">
        <v>349</v>
      </c>
      <c r="AO74" s="22">
        <v>3</v>
      </c>
      <c r="AP74" s="22">
        <f t="shared" si="11"/>
        <v>388</v>
      </c>
    </row>
    <row r="75" spans="1:42" ht="13.5">
      <c r="A75" s="40" t="s">
        <v>2</v>
      </c>
      <c r="B75" s="40" t="s">
        <v>146</v>
      </c>
      <c r="C75" s="41" t="s">
        <v>147</v>
      </c>
      <c r="D75" s="22">
        <v>17033</v>
      </c>
      <c r="E75" s="22">
        <v>17033</v>
      </c>
      <c r="F75" s="22">
        <v>5715</v>
      </c>
      <c r="G75" s="22">
        <v>1664</v>
      </c>
      <c r="H75" s="22">
        <v>416</v>
      </c>
      <c r="I75" s="22">
        <f t="shared" si="6"/>
        <v>7795</v>
      </c>
      <c r="J75" s="22">
        <v>1253.8110951424674</v>
      </c>
      <c r="K75" s="22">
        <v>705.4798541750945</v>
      </c>
      <c r="L75" s="22">
        <v>548.3312409673728</v>
      </c>
      <c r="M75" s="22">
        <v>750</v>
      </c>
      <c r="N75" s="22">
        <v>4914</v>
      </c>
      <c r="O75" s="22">
        <v>1045</v>
      </c>
      <c r="P75" s="22">
        <f t="shared" si="7"/>
        <v>313</v>
      </c>
      <c r="Q75" s="22">
        <v>313</v>
      </c>
      <c r="R75" s="22">
        <v>0</v>
      </c>
      <c r="S75" s="22">
        <v>0</v>
      </c>
      <c r="T75" s="22">
        <v>0</v>
      </c>
      <c r="U75" s="22">
        <v>0</v>
      </c>
      <c r="V75" s="22">
        <f t="shared" si="8"/>
        <v>1107</v>
      </c>
      <c r="W75" s="22">
        <v>102</v>
      </c>
      <c r="X75" s="22">
        <v>90</v>
      </c>
      <c r="Y75" s="22">
        <v>152</v>
      </c>
      <c r="Z75" s="22">
        <v>34</v>
      </c>
      <c r="AA75" s="22">
        <v>0</v>
      </c>
      <c r="AB75" s="22">
        <v>729</v>
      </c>
      <c r="AC75" s="22">
        <f t="shared" si="9"/>
        <v>7379</v>
      </c>
      <c r="AD75" s="23">
        <v>85.83818945656593</v>
      </c>
      <c r="AE75" s="22">
        <v>0</v>
      </c>
      <c r="AF75" s="22">
        <v>169</v>
      </c>
      <c r="AG75" s="22">
        <v>0</v>
      </c>
      <c r="AH75" s="22">
        <v>0</v>
      </c>
      <c r="AI75" s="22">
        <v>0</v>
      </c>
      <c r="AJ75" s="22" t="s">
        <v>232</v>
      </c>
      <c r="AK75" s="22">
        <f t="shared" si="10"/>
        <v>169</v>
      </c>
      <c r="AL75" s="23">
        <v>24.923114774264977</v>
      </c>
      <c r="AM75" s="22">
        <v>1045</v>
      </c>
      <c r="AN75" s="22">
        <v>586</v>
      </c>
      <c r="AO75" s="22">
        <v>31</v>
      </c>
      <c r="AP75" s="22">
        <f t="shared" si="11"/>
        <v>1662</v>
      </c>
    </row>
    <row r="76" spans="1:42" ht="13.5">
      <c r="A76" s="40" t="s">
        <v>2</v>
      </c>
      <c r="B76" s="40" t="s">
        <v>148</v>
      </c>
      <c r="C76" s="41" t="s">
        <v>149</v>
      </c>
      <c r="D76" s="22">
        <v>14176</v>
      </c>
      <c r="E76" s="22">
        <v>14176</v>
      </c>
      <c r="F76" s="22">
        <v>3232</v>
      </c>
      <c r="G76" s="22">
        <v>592</v>
      </c>
      <c r="H76" s="22">
        <v>0</v>
      </c>
      <c r="I76" s="22">
        <f t="shared" si="6"/>
        <v>3824</v>
      </c>
      <c r="J76" s="22">
        <v>739.0457342527598</v>
      </c>
      <c r="K76" s="22">
        <v>619.4146386715731</v>
      </c>
      <c r="L76" s="22">
        <v>119.63109558118681</v>
      </c>
      <c r="M76" s="22">
        <v>955</v>
      </c>
      <c r="N76" s="22">
        <v>2694</v>
      </c>
      <c r="O76" s="22">
        <v>1</v>
      </c>
      <c r="P76" s="22">
        <f t="shared" si="7"/>
        <v>1104</v>
      </c>
      <c r="Q76" s="22">
        <v>0</v>
      </c>
      <c r="R76" s="22">
        <v>1104</v>
      </c>
      <c r="S76" s="22">
        <v>0</v>
      </c>
      <c r="T76" s="22">
        <v>0</v>
      </c>
      <c r="U76" s="22">
        <v>0</v>
      </c>
      <c r="V76" s="22">
        <f t="shared" si="8"/>
        <v>25</v>
      </c>
      <c r="W76" s="22">
        <v>15</v>
      </c>
      <c r="X76" s="22">
        <v>1</v>
      </c>
      <c r="Y76" s="22">
        <v>0</v>
      </c>
      <c r="Z76" s="22">
        <v>0</v>
      </c>
      <c r="AA76" s="22">
        <v>0</v>
      </c>
      <c r="AB76" s="22">
        <v>9</v>
      </c>
      <c r="AC76" s="22">
        <f t="shared" si="9"/>
        <v>3824</v>
      </c>
      <c r="AD76" s="23">
        <v>99.97384937238493</v>
      </c>
      <c r="AE76" s="22">
        <v>12</v>
      </c>
      <c r="AF76" s="22">
        <v>0</v>
      </c>
      <c r="AG76" s="22">
        <v>498</v>
      </c>
      <c r="AH76" s="22">
        <v>0</v>
      </c>
      <c r="AI76" s="22">
        <v>0</v>
      </c>
      <c r="AJ76" s="22" t="s">
        <v>232</v>
      </c>
      <c r="AK76" s="22">
        <f t="shared" si="10"/>
        <v>510</v>
      </c>
      <c r="AL76" s="23">
        <v>31.178070726093328</v>
      </c>
      <c r="AM76" s="22">
        <v>1</v>
      </c>
      <c r="AN76" s="22">
        <v>338</v>
      </c>
      <c r="AO76" s="22">
        <v>3</v>
      </c>
      <c r="AP76" s="22">
        <f t="shared" si="11"/>
        <v>342</v>
      </c>
    </row>
    <row r="77" spans="1:42" ht="13.5">
      <c r="A77" s="40" t="s">
        <v>2</v>
      </c>
      <c r="B77" s="40" t="s">
        <v>150</v>
      </c>
      <c r="C77" s="41" t="s">
        <v>151</v>
      </c>
      <c r="D77" s="22">
        <v>21390</v>
      </c>
      <c r="E77" s="22">
        <v>21390</v>
      </c>
      <c r="F77" s="22">
        <v>4041</v>
      </c>
      <c r="G77" s="22">
        <v>20</v>
      </c>
      <c r="H77" s="22">
        <v>600</v>
      </c>
      <c r="I77" s="22">
        <f t="shared" si="6"/>
        <v>4661</v>
      </c>
      <c r="J77" s="22">
        <v>597.0015434174207</v>
      </c>
      <c r="K77" s="22">
        <v>492.61273031182157</v>
      </c>
      <c r="L77" s="22">
        <v>104.3888131055992</v>
      </c>
      <c r="M77" s="22">
        <v>958</v>
      </c>
      <c r="N77" s="22">
        <v>2589</v>
      </c>
      <c r="O77" s="22">
        <v>558</v>
      </c>
      <c r="P77" s="22">
        <f t="shared" si="7"/>
        <v>420</v>
      </c>
      <c r="Q77" s="22">
        <v>137</v>
      </c>
      <c r="R77" s="22">
        <v>186</v>
      </c>
      <c r="S77" s="22">
        <v>0</v>
      </c>
      <c r="T77" s="22">
        <v>0</v>
      </c>
      <c r="U77" s="22">
        <v>97</v>
      </c>
      <c r="V77" s="22">
        <f t="shared" si="8"/>
        <v>494</v>
      </c>
      <c r="W77" s="22">
        <v>342</v>
      </c>
      <c r="X77" s="22">
        <v>0</v>
      </c>
      <c r="Y77" s="22">
        <v>134</v>
      </c>
      <c r="Z77" s="22">
        <v>0</v>
      </c>
      <c r="AA77" s="22">
        <v>0</v>
      </c>
      <c r="AB77" s="22">
        <v>18</v>
      </c>
      <c r="AC77" s="22">
        <f t="shared" si="9"/>
        <v>4061</v>
      </c>
      <c r="AD77" s="23">
        <v>86.25954198473282</v>
      </c>
      <c r="AE77" s="22">
        <v>0</v>
      </c>
      <c r="AF77" s="22">
        <v>0</v>
      </c>
      <c r="AG77" s="22">
        <v>186</v>
      </c>
      <c r="AH77" s="22">
        <v>0</v>
      </c>
      <c r="AI77" s="22">
        <v>0</v>
      </c>
      <c r="AJ77" s="22" t="s">
        <v>232</v>
      </c>
      <c r="AK77" s="22">
        <f t="shared" si="10"/>
        <v>186</v>
      </c>
      <c r="AL77" s="23">
        <v>32.63598326359833</v>
      </c>
      <c r="AM77" s="22">
        <v>558</v>
      </c>
      <c r="AN77" s="22">
        <v>292</v>
      </c>
      <c r="AO77" s="22">
        <v>234</v>
      </c>
      <c r="AP77" s="22">
        <f t="shared" si="11"/>
        <v>1084</v>
      </c>
    </row>
    <row r="78" spans="1:42" ht="13.5">
      <c r="A78" s="40" t="s">
        <v>2</v>
      </c>
      <c r="B78" s="40" t="s">
        <v>152</v>
      </c>
      <c r="C78" s="41" t="s">
        <v>153</v>
      </c>
      <c r="D78" s="22">
        <v>15478</v>
      </c>
      <c r="E78" s="22">
        <v>15478</v>
      </c>
      <c r="F78" s="22">
        <v>3058</v>
      </c>
      <c r="G78" s="22">
        <v>31</v>
      </c>
      <c r="H78" s="22">
        <v>0</v>
      </c>
      <c r="I78" s="22">
        <f t="shared" si="6"/>
        <v>3089</v>
      </c>
      <c r="J78" s="22">
        <v>546.7769542983679</v>
      </c>
      <c r="K78" s="22">
        <v>541.2897139023661</v>
      </c>
      <c r="L78" s="22">
        <v>5.487240396001749</v>
      </c>
      <c r="M78" s="22">
        <v>633</v>
      </c>
      <c r="N78" s="22">
        <v>1507</v>
      </c>
      <c r="O78" s="22">
        <v>516</v>
      </c>
      <c r="P78" s="22">
        <f t="shared" si="7"/>
        <v>1055</v>
      </c>
      <c r="Q78" s="22">
        <v>819</v>
      </c>
      <c r="R78" s="22">
        <v>236</v>
      </c>
      <c r="S78" s="22">
        <v>0</v>
      </c>
      <c r="T78" s="22">
        <v>0</v>
      </c>
      <c r="U78" s="22">
        <v>0</v>
      </c>
      <c r="V78" s="22">
        <f t="shared" si="8"/>
        <v>11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11</v>
      </c>
      <c r="AC78" s="22">
        <f t="shared" si="9"/>
        <v>3089</v>
      </c>
      <c r="AD78" s="23">
        <v>83.29556490773713</v>
      </c>
      <c r="AE78" s="22">
        <v>0</v>
      </c>
      <c r="AF78" s="22">
        <v>819</v>
      </c>
      <c r="AG78" s="22">
        <v>236</v>
      </c>
      <c r="AH78" s="22">
        <v>0</v>
      </c>
      <c r="AI78" s="22">
        <v>0</v>
      </c>
      <c r="AJ78" s="22" t="s">
        <v>232</v>
      </c>
      <c r="AK78" s="22">
        <f t="shared" si="10"/>
        <v>1055</v>
      </c>
      <c r="AL78" s="23">
        <v>45.647501343363786</v>
      </c>
      <c r="AM78" s="22">
        <v>516</v>
      </c>
      <c r="AN78" s="22">
        <v>167</v>
      </c>
      <c r="AO78" s="22">
        <v>0</v>
      </c>
      <c r="AP78" s="22">
        <f t="shared" si="11"/>
        <v>683</v>
      </c>
    </row>
    <row r="79" spans="1:42" ht="13.5">
      <c r="A79" s="40" t="s">
        <v>2</v>
      </c>
      <c r="B79" s="40" t="s">
        <v>154</v>
      </c>
      <c r="C79" s="41" t="s">
        <v>155</v>
      </c>
      <c r="D79" s="22">
        <v>16073</v>
      </c>
      <c r="E79" s="22">
        <v>16073</v>
      </c>
      <c r="F79" s="22">
        <v>2812</v>
      </c>
      <c r="G79" s="22">
        <v>209</v>
      </c>
      <c r="H79" s="22">
        <v>479</v>
      </c>
      <c r="I79" s="22">
        <f t="shared" si="6"/>
        <v>3500</v>
      </c>
      <c r="J79" s="22">
        <v>596.5931124177447</v>
      </c>
      <c r="K79" s="22">
        <v>522.9564768278974</v>
      </c>
      <c r="L79" s="22">
        <v>73.63663558984736</v>
      </c>
      <c r="M79" s="22">
        <v>349</v>
      </c>
      <c r="N79" s="22">
        <v>1939</v>
      </c>
      <c r="O79" s="22">
        <v>618</v>
      </c>
      <c r="P79" s="22">
        <f t="shared" si="7"/>
        <v>451</v>
      </c>
      <c r="Q79" s="22">
        <v>153</v>
      </c>
      <c r="R79" s="22">
        <v>298</v>
      </c>
      <c r="S79" s="22">
        <v>0</v>
      </c>
      <c r="T79" s="22">
        <v>0</v>
      </c>
      <c r="U79" s="22">
        <v>0</v>
      </c>
      <c r="V79" s="22">
        <f t="shared" si="8"/>
        <v>13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13</v>
      </c>
      <c r="AC79" s="22">
        <f t="shared" si="9"/>
        <v>3021</v>
      </c>
      <c r="AD79" s="23">
        <v>79.54319761668322</v>
      </c>
      <c r="AE79" s="22">
        <v>0</v>
      </c>
      <c r="AF79" s="22">
        <v>153</v>
      </c>
      <c r="AG79" s="22">
        <v>298</v>
      </c>
      <c r="AH79" s="22">
        <v>0</v>
      </c>
      <c r="AI79" s="22">
        <v>0</v>
      </c>
      <c r="AJ79" s="22" t="s">
        <v>232</v>
      </c>
      <c r="AK79" s="22">
        <f t="shared" si="10"/>
        <v>451</v>
      </c>
      <c r="AL79" s="23">
        <v>24.124629080118694</v>
      </c>
      <c r="AM79" s="22">
        <v>618</v>
      </c>
      <c r="AN79" s="22">
        <v>218</v>
      </c>
      <c r="AO79" s="22">
        <v>0</v>
      </c>
      <c r="AP79" s="22">
        <f t="shared" si="11"/>
        <v>836</v>
      </c>
    </row>
    <row r="80" spans="1:42" ht="13.5">
      <c r="A80" s="74" t="s">
        <v>158</v>
      </c>
      <c r="B80" s="75"/>
      <c r="C80" s="76"/>
      <c r="D80" s="22">
        <f aca="true" t="shared" si="12" ref="D80:I80">SUM(D6:D79)</f>
        <v>3790822</v>
      </c>
      <c r="E80" s="22">
        <f t="shared" si="12"/>
        <v>3790345</v>
      </c>
      <c r="F80" s="22">
        <f t="shared" si="12"/>
        <v>1272061</v>
      </c>
      <c r="G80" s="22">
        <f t="shared" si="12"/>
        <v>173397</v>
      </c>
      <c r="H80" s="22">
        <f t="shared" si="12"/>
        <v>3046</v>
      </c>
      <c r="I80" s="22">
        <f t="shared" si="12"/>
        <v>1448504</v>
      </c>
      <c r="J80" s="22">
        <f>I80/D80/365*1000000</f>
        <v>1046.871657278828</v>
      </c>
      <c r="K80" s="22">
        <f>('ごみ搬入量内訳'!E81+'ごみ処理概要'!H80)/'ごみ処理概要'!D80/365*1000000</f>
        <v>743.471960174785</v>
      </c>
      <c r="L80" s="22">
        <f>'ごみ搬入量内訳'!F81/D80/365*1000000</f>
        <v>303.399697104043</v>
      </c>
      <c r="M80" s="22">
        <f aca="true" t="shared" si="13" ref="M80:AC80">SUM(M6:M79)</f>
        <v>109714</v>
      </c>
      <c r="N80" s="22">
        <f t="shared" si="13"/>
        <v>1129717</v>
      </c>
      <c r="O80" s="22">
        <f t="shared" si="13"/>
        <v>48454</v>
      </c>
      <c r="P80" s="22">
        <f t="shared" si="13"/>
        <v>163029</v>
      </c>
      <c r="Q80" s="22">
        <f t="shared" si="13"/>
        <v>74637</v>
      </c>
      <c r="R80" s="22">
        <f t="shared" si="13"/>
        <v>55353</v>
      </c>
      <c r="S80" s="22">
        <f t="shared" si="13"/>
        <v>457</v>
      </c>
      <c r="T80" s="22">
        <f t="shared" si="13"/>
        <v>28426</v>
      </c>
      <c r="U80" s="22">
        <f t="shared" si="13"/>
        <v>4156</v>
      </c>
      <c r="V80" s="22">
        <f t="shared" si="13"/>
        <v>104258</v>
      </c>
      <c r="W80" s="22">
        <f t="shared" si="13"/>
        <v>55120</v>
      </c>
      <c r="X80" s="22">
        <f t="shared" si="13"/>
        <v>19026</v>
      </c>
      <c r="Y80" s="22">
        <f t="shared" si="13"/>
        <v>20529</v>
      </c>
      <c r="Z80" s="22">
        <f t="shared" si="13"/>
        <v>939</v>
      </c>
      <c r="AA80" s="22">
        <f t="shared" si="13"/>
        <v>1280</v>
      </c>
      <c r="AB80" s="22">
        <f t="shared" si="13"/>
        <v>7364</v>
      </c>
      <c r="AC80" s="22">
        <f t="shared" si="13"/>
        <v>1445458</v>
      </c>
      <c r="AD80" s="23">
        <f>(N80+P80+V80)/AC80*100</f>
        <v>96.64784448942827</v>
      </c>
      <c r="AE80" s="22">
        <f aca="true" t="shared" si="14" ref="AE80:AK80">SUM(AE6:AE79)</f>
        <v>3144</v>
      </c>
      <c r="AF80" s="22">
        <f t="shared" si="14"/>
        <v>27757</v>
      </c>
      <c r="AG80" s="22">
        <f t="shared" si="14"/>
        <v>46333</v>
      </c>
      <c r="AH80" s="22">
        <f t="shared" si="14"/>
        <v>457</v>
      </c>
      <c r="AI80" s="22">
        <f t="shared" si="14"/>
        <v>16990</v>
      </c>
      <c r="AJ80" s="22">
        <f t="shared" si="14"/>
        <v>0</v>
      </c>
      <c r="AK80" s="22">
        <f t="shared" si="14"/>
        <v>94681</v>
      </c>
      <c r="AL80" s="23">
        <f>(M80+V80+AK80)/(M80+AC80)*100</f>
        <v>19.84687224307022</v>
      </c>
      <c r="AM80" s="22">
        <f>SUM(AM6:AM79)</f>
        <v>48454</v>
      </c>
      <c r="AN80" s="22">
        <f>SUM(AN6:AN79)</f>
        <v>136999</v>
      </c>
      <c r="AO80" s="22">
        <f>SUM(AO6:AO79)</f>
        <v>25920</v>
      </c>
      <c r="AP80" s="22">
        <f>SUM(AP6:AP79)</f>
        <v>211373</v>
      </c>
    </row>
  </sheetData>
  <mergeCells count="31">
    <mergeCell ref="AO3:AO4"/>
    <mergeCell ref="A80:C80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235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159</v>
      </c>
      <c r="B2" s="49" t="s">
        <v>160</v>
      </c>
      <c r="C2" s="54" t="s">
        <v>161</v>
      </c>
      <c r="D2" s="57" t="s">
        <v>162</v>
      </c>
      <c r="E2" s="68"/>
      <c r="F2" s="80"/>
      <c r="G2" s="26" t="s">
        <v>163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164</v>
      </c>
    </row>
    <row r="3" spans="1:34" s="42" customFormat="1" ht="13.5">
      <c r="A3" s="50"/>
      <c r="B3" s="50"/>
      <c r="C3" s="78"/>
      <c r="D3" s="30"/>
      <c r="E3" s="44"/>
      <c r="F3" s="45" t="s">
        <v>165</v>
      </c>
      <c r="G3" s="39" t="s">
        <v>213</v>
      </c>
      <c r="H3" s="14" t="s">
        <v>166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167</v>
      </c>
      <c r="AH3" s="78"/>
    </row>
    <row r="4" spans="1:34" s="42" customFormat="1" ht="13.5">
      <c r="A4" s="50"/>
      <c r="B4" s="50"/>
      <c r="C4" s="78"/>
      <c r="D4" s="39" t="s">
        <v>213</v>
      </c>
      <c r="E4" s="54" t="s">
        <v>168</v>
      </c>
      <c r="F4" s="54" t="s">
        <v>169</v>
      </c>
      <c r="G4" s="13"/>
      <c r="H4" s="39" t="s">
        <v>213</v>
      </c>
      <c r="I4" s="65" t="s">
        <v>170</v>
      </c>
      <c r="J4" s="82"/>
      <c r="K4" s="82"/>
      <c r="L4" s="83"/>
      <c r="M4" s="65" t="s">
        <v>171</v>
      </c>
      <c r="N4" s="82"/>
      <c r="O4" s="82"/>
      <c r="P4" s="83"/>
      <c r="Q4" s="65" t="s">
        <v>172</v>
      </c>
      <c r="R4" s="82"/>
      <c r="S4" s="82"/>
      <c r="T4" s="83"/>
      <c r="U4" s="65" t="s">
        <v>173</v>
      </c>
      <c r="V4" s="82"/>
      <c r="W4" s="82"/>
      <c r="X4" s="83"/>
      <c r="Y4" s="65" t="s">
        <v>174</v>
      </c>
      <c r="Z4" s="82"/>
      <c r="AA4" s="82"/>
      <c r="AB4" s="83"/>
      <c r="AC4" s="65" t="s">
        <v>175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213</v>
      </c>
      <c r="J5" s="7" t="s">
        <v>176</v>
      </c>
      <c r="K5" s="7" t="s">
        <v>177</v>
      </c>
      <c r="L5" s="7" t="s">
        <v>178</v>
      </c>
      <c r="M5" s="39" t="s">
        <v>213</v>
      </c>
      <c r="N5" s="7" t="s">
        <v>176</v>
      </c>
      <c r="O5" s="7" t="s">
        <v>177</v>
      </c>
      <c r="P5" s="7" t="s">
        <v>178</v>
      </c>
      <c r="Q5" s="39" t="s">
        <v>213</v>
      </c>
      <c r="R5" s="7" t="s">
        <v>176</v>
      </c>
      <c r="S5" s="7" t="s">
        <v>177</v>
      </c>
      <c r="T5" s="7" t="s">
        <v>178</v>
      </c>
      <c r="U5" s="39" t="s">
        <v>213</v>
      </c>
      <c r="V5" s="7" t="s">
        <v>176</v>
      </c>
      <c r="W5" s="7" t="s">
        <v>177</v>
      </c>
      <c r="X5" s="7" t="s">
        <v>178</v>
      </c>
      <c r="Y5" s="39" t="s">
        <v>213</v>
      </c>
      <c r="Z5" s="7" t="s">
        <v>176</v>
      </c>
      <c r="AA5" s="7" t="s">
        <v>177</v>
      </c>
      <c r="AB5" s="7" t="s">
        <v>178</v>
      </c>
      <c r="AC5" s="39" t="s">
        <v>213</v>
      </c>
      <c r="AD5" s="7" t="s">
        <v>176</v>
      </c>
      <c r="AE5" s="7" t="s">
        <v>177</v>
      </c>
      <c r="AF5" s="7" t="s">
        <v>178</v>
      </c>
      <c r="AG5" s="13"/>
      <c r="AH5" s="61"/>
    </row>
    <row r="6" spans="1:34" s="42" customFormat="1" ht="13.5">
      <c r="A6" s="51"/>
      <c r="B6" s="77"/>
      <c r="C6" s="79"/>
      <c r="D6" s="19" t="s">
        <v>179</v>
      </c>
      <c r="E6" s="20" t="s">
        <v>180</v>
      </c>
      <c r="F6" s="20" t="s">
        <v>180</v>
      </c>
      <c r="G6" s="20" t="s">
        <v>180</v>
      </c>
      <c r="H6" s="19" t="s">
        <v>180</v>
      </c>
      <c r="I6" s="19" t="s">
        <v>180</v>
      </c>
      <c r="J6" s="21" t="s">
        <v>180</v>
      </c>
      <c r="K6" s="21" t="s">
        <v>180</v>
      </c>
      <c r="L6" s="21" t="s">
        <v>180</v>
      </c>
      <c r="M6" s="19" t="s">
        <v>180</v>
      </c>
      <c r="N6" s="21" t="s">
        <v>180</v>
      </c>
      <c r="O6" s="21" t="s">
        <v>180</v>
      </c>
      <c r="P6" s="21" t="s">
        <v>180</v>
      </c>
      <c r="Q6" s="19" t="s">
        <v>180</v>
      </c>
      <c r="R6" s="21" t="s">
        <v>180</v>
      </c>
      <c r="S6" s="21" t="s">
        <v>180</v>
      </c>
      <c r="T6" s="21" t="s">
        <v>180</v>
      </c>
      <c r="U6" s="19" t="s">
        <v>180</v>
      </c>
      <c r="V6" s="21" t="s">
        <v>180</v>
      </c>
      <c r="W6" s="21" t="s">
        <v>180</v>
      </c>
      <c r="X6" s="21" t="s">
        <v>180</v>
      </c>
      <c r="Y6" s="19" t="s">
        <v>180</v>
      </c>
      <c r="Z6" s="21" t="s">
        <v>180</v>
      </c>
      <c r="AA6" s="21" t="s">
        <v>180</v>
      </c>
      <c r="AB6" s="21" t="s">
        <v>180</v>
      </c>
      <c r="AC6" s="19" t="s">
        <v>180</v>
      </c>
      <c r="AD6" s="21" t="s">
        <v>180</v>
      </c>
      <c r="AE6" s="21" t="s">
        <v>180</v>
      </c>
      <c r="AF6" s="21" t="s">
        <v>180</v>
      </c>
      <c r="AG6" s="20" t="s">
        <v>180</v>
      </c>
      <c r="AH6" s="20" t="s">
        <v>180</v>
      </c>
    </row>
    <row r="7" spans="1:34" ht="13.5">
      <c r="A7" s="40" t="s">
        <v>2</v>
      </c>
      <c r="B7" s="40" t="s">
        <v>3</v>
      </c>
      <c r="C7" s="41" t="s">
        <v>4</v>
      </c>
      <c r="D7" s="31">
        <f aca="true" t="shared" si="0" ref="D7:D37">SUM(E7:F7)</f>
        <v>226165</v>
      </c>
      <c r="E7" s="22">
        <v>166003</v>
      </c>
      <c r="F7" s="22">
        <v>60162</v>
      </c>
      <c r="G7" s="32">
        <f aca="true" t="shared" si="1" ref="G7:G37">H7+AG7</f>
        <v>226165</v>
      </c>
      <c r="H7" s="31">
        <f aca="true" t="shared" si="2" ref="H7:H37">I7+M7+Q7+U7+Y7+AC7</f>
        <v>202883</v>
      </c>
      <c r="I7" s="32">
        <f aca="true" t="shared" si="3" ref="I7:I37">SUM(J7:L7)</f>
        <v>0</v>
      </c>
      <c r="J7" s="22">
        <v>0</v>
      </c>
      <c r="K7" s="22">
        <v>0</v>
      </c>
      <c r="L7" s="22">
        <v>0</v>
      </c>
      <c r="M7" s="32">
        <f aca="true" t="shared" si="4" ref="M7:M37">SUM(N7:P7)</f>
        <v>166609</v>
      </c>
      <c r="N7" s="22">
        <v>105804</v>
      </c>
      <c r="O7" s="22">
        <v>17608</v>
      </c>
      <c r="P7" s="22">
        <v>43197</v>
      </c>
      <c r="Q7" s="32">
        <f aca="true" t="shared" si="5" ref="Q7:Q37">SUM(R7:T7)</f>
        <v>8699</v>
      </c>
      <c r="R7" s="22">
        <v>6905</v>
      </c>
      <c r="S7" s="22">
        <v>1326</v>
      </c>
      <c r="T7" s="22">
        <v>468</v>
      </c>
      <c r="U7" s="32">
        <f aca="true" t="shared" si="6" ref="U7:U37">SUM(V7:X7)</f>
        <v>20520</v>
      </c>
      <c r="V7" s="22">
        <v>351</v>
      </c>
      <c r="W7" s="22">
        <v>20169</v>
      </c>
      <c r="X7" s="22">
        <v>0</v>
      </c>
      <c r="Y7" s="32">
        <f aca="true" t="shared" si="7" ref="Y7:Y37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37">SUM(AD7:AF7)</f>
        <v>7055</v>
      </c>
      <c r="AD7" s="22">
        <v>6904</v>
      </c>
      <c r="AE7" s="22">
        <v>151</v>
      </c>
      <c r="AF7" s="22">
        <v>0</v>
      </c>
      <c r="AG7" s="22">
        <v>23282</v>
      </c>
      <c r="AH7" s="22">
        <v>0</v>
      </c>
    </row>
    <row r="8" spans="1:34" ht="13.5">
      <c r="A8" s="40" t="s">
        <v>2</v>
      </c>
      <c r="B8" s="40" t="s">
        <v>5</v>
      </c>
      <c r="C8" s="41" t="s">
        <v>6</v>
      </c>
      <c r="D8" s="31">
        <f t="shared" si="0"/>
        <v>240044</v>
      </c>
      <c r="E8" s="22">
        <v>137193</v>
      </c>
      <c r="F8" s="22">
        <v>102851</v>
      </c>
      <c r="G8" s="32">
        <f t="shared" si="1"/>
        <v>240044</v>
      </c>
      <c r="H8" s="31">
        <f t="shared" si="2"/>
        <v>228545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195730</v>
      </c>
      <c r="N8" s="22">
        <v>117349</v>
      </c>
      <c r="O8" s="22">
        <v>0</v>
      </c>
      <c r="P8" s="22">
        <v>78381</v>
      </c>
      <c r="Q8" s="32">
        <f t="shared" si="5"/>
        <v>12609</v>
      </c>
      <c r="R8" s="22">
        <v>9695</v>
      </c>
      <c r="S8" s="22">
        <v>0</v>
      </c>
      <c r="T8" s="22">
        <v>2914</v>
      </c>
      <c r="U8" s="32">
        <f t="shared" si="6"/>
        <v>9325</v>
      </c>
      <c r="V8" s="22">
        <v>3783</v>
      </c>
      <c r="W8" s="22">
        <v>2449</v>
      </c>
      <c r="X8" s="22">
        <v>3093</v>
      </c>
      <c r="Y8" s="32">
        <f t="shared" si="7"/>
        <v>4881</v>
      </c>
      <c r="Z8" s="22">
        <v>134</v>
      </c>
      <c r="AA8" s="22">
        <v>1453</v>
      </c>
      <c r="AB8" s="22">
        <v>3294</v>
      </c>
      <c r="AC8" s="32">
        <f t="shared" si="8"/>
        <v>6000</v>
      </c>
      <c r="AD8" s="22">
        <v>2330</v>
      </c>
      <c r="AE8" s="22">
        <v>0</v>
      </c>
      <c r="AF8" s="22">
        <v>3670</v>
      </c>
      <c r="AG8" s="22">
        <v>11499</v>
      </c>
      <c r="AH8" s="22">
        <v>0</v>
      </c>
    </row>
    <row r="9" spans="1:34" ht="13.5">
      <c r="A9" s="40" t="s">
        <v>2</v>
      </c>
      <c r="B9" s="40" t="s">
        <v>7</v>
      </c>
      <c r="C9" s="41" t="s">
        <v>8</v>
      </c>
      <c r="D9" s="31">
        <f t="shared" si="0"/>
        <v>75715</v>
      </c>
      <c r="E9" s="22">
        <v>55688</v>
      </c>
      <c r="F9" s="22">
        <v>20027</v>
      </c>
      <c r="G9" s="32">
        <f t="shared" si="1"/>
        <v>75715</v>
      </c>
      <c r="H9" s="31">
        <f t="shared" si="2"/>
        <v>74624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51201</v>
      </c>
      <c r="N9" s="22">
        <v>11840</v>
      </c>
      <c r="O9" s="22">
        <v>23023</v>
      </c>
      <c r="P9" s="22">
        <v>16338</v>
      </c>
      <c r="Q9" s="32">
        <f t="shared" si="5"/>
        <v>4321</v>
      </c>
      <c r="R9" s="22">
        <v>3861</v>
      </c>
      <c r="S9" s="22">
        <v>0</v>
      </c>
      <c r="T9" s="22">
        <v>460</v>
      </c>
      <c r="U9" s="32">
        <f t="shared" si="6"/>
        <v>19102</v>
      </c>
      <c r="V9" s="22">
        <v>13370</v>
      </c>
      <c r="W9" s="22">
        <v>3594</v>
      </c>
      <c r="X9" s="22">
        <v>2138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1091</v>
      </c>
      <c r="AH9" s="22">
        <v>0</v>
      </c>
    </row>
    <row r="10" spans="1:34" ht="13.5">
      <c r="A10" s="40" t="s">
        <v>2</v>
      </c>
      <c r="B10" s="40" t="s">
        <v>9</v>
      </c>
      <c r="C10" s="41" t="s">
        <v>10</v>
      </c>
      <c r="D10" s="31">
        <f t="shared" si="0"/>
        <v>78145</v>
      </c>
      <c r="E10" s="22">
        <v>57196</v>
      </c>
      <c r="F10" s="22">
        <v>20949</v>
      </c>
      <c r="G10" s="32">
        <f t="shared" si="1"/>
        <v>78145</v>
      </c>
      <c r="H10" s="31">
        <f t="shared" si="2"/>
        <v>57196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50459</v>
      </c>
      <c r="N10" s="22">
        <v>40676</v>
      </c>
      <c r="O10" s="22">
        <v>9783</v>
      </c>
      <c r="P10" s="22">
        <v>0</v>
      </c>
      <c r="Q10" s="32">
        <f t="shared" si="5"/>
        <v>2201</v>
      </c>
      <c r="R10" s="22">
        <v>2201</v>
      </c>
      <c r="S10" s="22">
        <v>0</v>
      </c>
      <c r="T10" s="22">
        <v>0</v>
      </c>
      <c r="U10" s="32">
        <f t="shared" si="6"/>
        <v>409</v>
      </c>
      <c r="V10" s="22">
        <v>300</v>
      </c>
      <c r="W10" s="22">
        <v>109</v>
      </c>
      <c r="X10" s="22">
        <v>0</v>
      </c>
      <c r="Y10" s="32">
        <f t="shared" si="7"/>
        <v>13</v>
      </c>
      <c r="Z10" s="22">
        <v>13</v>
      </c>
      <c r="AA10" s="22">
        <v>0</v>
      </c>
      <c r="AB10" s="22">
        <v>0</v>
      </c>
      <c r="AC10" s="32">
        <f t="shared" si="8"/>
        <v>4114</v>
      </c>
      <c r="AD10" s="22">
        <v>4114</v>
      </c>
      <c r="AE10" s="22">
        <v>0</v>
      </c>
      <c r="AF10" s="22">
        <v>0</v>
      </c>
      <c r="AG10" s="22">
        <v>20949</v>
      </c>
      <c r="AH10" s="22">
        <v>0</v>
      </c>
    </row>
    <row r="11" spans="1:34" ht="13.5">
      <c r="A11" s="40" t="s">
        <v>2</v>
      </c>
      <c r="B11" s="40" t="s">
        <v>11</v>
      </c>
      <c r="C11" s="41" t="s">
        <v>12</v>
      </c>
      <c r="D11" s="31">
        <f t="shared" si="0"/>
        <v>30861</v>
      </c>
      <c r="E11" s="22">
        <v>21988</v>
      </c>
      <c r="F11" s="22">
        <v>8873</v>
      </c>
      <c r="G11" s="32">
        <f t="shared" si="1"/>
        <v>30861</v>
      </c>
      <c r="H11" s="31">
        <f t="shared" si="2"/>
        <v>26818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22341</v>
      </c>
      <c r="N11" s="22">
        <v>15409</v>
      </c>
      <c r="O11" s="22">
        <v>2184</v>
      </c>
      <c r="P11" s="22">
        <v>4748</v>
      </c>
      <c r="Q11" s="32">
        <f t="shared" si="5"/>
        <v>275</v>
      </c>
      <c r="R11" s="22">
        <v>0</v>
      </c>
      <c r="S11" s="22">
        <v>275</v>
      </c>
      <c r="T11" s="22">
        <v>0</v>
      </c>
      <c r="U11" s="32">
        <f t="shared" si="6"/>
        <v>4074</v>
      </c>
      <c r="V11" s="22">
        <v>1110</v>
      </c>
      <c r="W11" s="22">
        <v>2882</v>
      </c>
      <c r="X11" s="22">
        <v>82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128</v>
      </c>
      <c r="AD11" s="22">
        <v>128</v>
      </c>
      <c r="AE11" s="22">
        <v>0</v>
      </c>
      <c r="AF11" s="22">
        <v>0</v>
      </c>
      <c r="AG11" s="22">
        <v>4043</v>
      </c>
      <c r="AH11" s="22">
        <v>0</v>
      </c>
    </row>
    <row r="12" spans="1:34" ht="13.5">
      <c r="A12" s="40" t="s">
        <v>2</v>
      </c>
      <c r="B12" s="40" t="s">
        <v>13</v>
      </c>
      <c r="C12" s="41" t="s">
        <v>14</v>
      </c>
      <c r="D12" s="31">
        <f t="shared" si="0"/>
        <v>45131</v>
      </c>
      <c r="E12" s="22">
        <v>36230</v>
      </c>
      <c r="F12" s="22">
        <v>8901</v>
      </c>
      <c r="G12" s="32">
        <f t="shared" si="1"/>
        <v>45131</v>
      </c>
      <c r="H12" s="31">
        <f t="shared" si="2"/>
        <v>42124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38009</v>
      </c>
      <c r="N12" s="22">
        <v>0</v>
      </c>
      <c r="O12" s="22">
        <v>29649</v>
      </c>
      <c r="P12" s="22">
        <v>8360</v>
      </c>
      <c r="Q12" s="32">
        <f t="shared" si="5"/>
        <v>0</v>
      </c>
      <c r="R12" s="22">
        <v>0</v>
      </c>
      <c r="S12" s="22">
        <v>0</v>
      </c>
      <c r="T12" s="22">
        <v>0</v>
      </c>
      <c r="U12" s="32">
        <f t="shared" si="6"/>
        <v>4083</v>
      </c>
      <c r="V12" s="22">
        <v>112</v>
      </c>
      <c r="W12" s="22">
        <v>3956</v>
      </c>
      <c r="X12" s="22">
        <v>15</v>
      </c>
      <c r="Y12" s="32">
        <f t="shared" si="7"/>
        <v>32</v>
      </c>
      <c r="Z12" s="22">
        <v>32</v>
      </c>
      <c r="AA12" s="22">
        <v>0</v>
      </c>
      <c r="AB12" s="22">
        <v>0</v>
      </c>
      <c r="AC12" s="32">
        <f t="shared" si="8"/>
        <v>0</v>
      </c>
      <c r="AD12" s="22">
        <v>0</v>
      </c>
      <c r="AE12" s="22">
        <v>0</v>
      </c>
      <c r="AF12" s="22">
        <v>0</v>
      </c>
      <c r="AG12" s="22">
        <v>3007</v>
      </c>
      <c r="AH12" s="22">
        <v>0</v>
      </c>
    </row>
    <row r="13" spans="1:34" ht="13.5">
      <c r="A13" s="40" t="s">
        <v>2</v>
      </c>
      <c r="B13" s="40" t="s">
        <v>15</v>
      </c>
      <c r="C13" s="41" t="s">
        <v>16</v>
      </c>
      <c r="D13" s="31">
        <f t="shared" si="0"/>
        <v>42039</v>
      </c>
      <c r="E13" s="22">
        <v>34069</v>
      </c>
      <c r="F13" s="22">
        <v>7970</v>
      </c>
      <c r="G13" s="32">
        <f t="shared" si="1"/>
        <v>42039</v>
      </c>
      <c r="H13" s="31">
        <f t="shared" si="2"/>
        <v>39222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34805</v>
      </c>
      <c r="N13" s="22">
        <v>0</v>
      </c>
      <c r="O13" s="22">
        <v>28024</v>
      </c>
      <c r="P13" s="22">
        <v>6781</v>
      </c>
      <c r="Q13" s="32">
        <f t="shared" si="5"/>
        <v>2062</v>
      </c>
      <c r="R13" s="22">
        <v>0</v>
      </c>
      <c r="S13" s="22">
        <v>1977</v>
      </c>
      <c r="T13" s="22">
        <v>85</v>
      </c>
      <c r="U13" s="32">
        <f t="shared" si="6"/>
        <v>1827</v>
      </c>
      <c r="V13" s="22">
        <v>2</v>
      </c>
      <c r="W13" s="22">
        <v>1825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528</v>
      </c>
      <c r="AD13" s="22">
        <v>0</v>
      </c>
      <c r="AE13" s="22">
        <v>528</v>
      </c>
      <c r="AF13" s="22">
        <v>0</v>
      </c>
      <c r="AG13" s="22">
        <v>2817</v>
      </c>
      <c r="AH13" s="22">
        <v>0</v>
      </c>
    </row>
    <row r="14" spans="1:34" ht="13.5">
      <c r="A14" s="40" t="s">
        <v>2</v>
      </c>
      <c r="B14" s="40" t="s">
        <v>17</v>
      </c>
      <c r="C14" s="41" t="s">
        <v>18</v>
      </c>
      <c r="D14" s="31">
        <f t="shared" si="0"/>
        <v>47583</v>
      </c>
      <c r="E14" s="22">
        <v>27311</v>
      </c>
      <c r="F14" s="22">
        <v>20272</v>
      </c>
      <c r="G14" s="32">
        <f t="shared" si="1"/>
        <v>47583</v>
      </c>
      <c r="H14" s="31">
        <f t="shared" si="2"/>
        <v>41743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37609</v>
      </c>
      <c r="N14" s="22">
        <v>22568</v>
      </c>
      <c r="O14" s="22">
        <v>397</v>
      </c>
      <c r="P14" s="22">
        <v>14644</v>
      </c>
      <c r="Q14" s="32">
        <f t="shared" si="5"/>
        <v>1074</v>
      </c>
      <c r="R14" s="22">
        <v>694</v>
      </c>
      <c r="S14" s="22">
        <v>25</v>
      </c>
      <c r="T14" s="22">
        <v>355</v>
      </c>
      <c r="U14" s="32">
        <f t="shared" si="6"/>
        <v>1853</v>
      </c>
      <c r="V14" s="22">
        <v>1853</v>
      </c>
      <c r="W14" s="22">
        <v>0</v>
      </c>
      <c r="X14" s="22">
        <v>0</v>
      </c>
      <c r="Y14" s="32">
        <f t="shared" si="7"/>
        <v>718</v>
      </c>
      <c r="Z14" s="22">
        <v>718</v>
      </c>
      <c r="AA14" s="22">
        <v>0</v>
      </c>
      <c r="AB14" s="22">
        <v>0</v>
      </c>
      <c r="AC14" s="32">
        <f t="shared" si="8"/>
        <v>489</v>
      </c>
      <c r="AD14" s="22">
        <v>369</v>
      </c>
      <c r="AE14" s="22">
        <v>7</v>
      </c>
      <c r="AF14" s="22">
        <v>113</v>
      </c>
      <c r="AG14" s="22">
        <v>5840</v>
      </c>
      <c r="AH14" s="22">
        <v>0</v>
      </c>
    </row>
    <row r="15" spans="1:34" ht="13.5">
      <c r="A15" s="40" t="s">
        <v>2</v>
      </c>
      <c r="B15" s="40" t="s">
        <v>19</v>
      </c>
      <c r="C15" s="41" t="s">
        <v>20</v>
      </c>
      <c r="D15" s="31">
        <f t="shared" si="0"/>
        <v>26803</v>
      </c>
      <c r="E15" s="22">
        <v>22473</v>
      </c>
      <c r="F15" s="22">
        <v>4330</v>
      </c>
      <c r="G15" s="32">
        <f t="shared" si="1"/>
        <v>26803</v>
      </c>
      <c r="H15" s="31">
        <f t="shared" si="2"/>
        <v>22541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15580</v>
      </c>
      <c r="N15" s="22">
        <v>13438</v>
      </c>
      <c r="O15" s="22">
        <v>0</v>
      </c>
      <c r="P15" s="22">
        <v>2142</v>
      </c>
      <c r="Q15" s="32">
        <f t="shared" si="5"/>
        <v>4057</v>
      </c>
      <c r="R15" s="22">
        <v>4057</v>
      </c>
      <c r="S15" s="22">
        <v>0</v>
      </c>
      <c r="T15" s="22">
        <v>0</v>
      </c>
      <c r="U15" s="32">
        <f t="shared" si="6"/>
        <v>2904</v>
      </c>
      <c r="V15" s="22">
        <v>2904</v>
      </c>
      <c r="W15" s="22">
        <v>0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0</v>
      </c>
      <c r="AD15" s="22">
        <v>0</v>
      </c>
      <c r="AE15" s="22">
        <v>0</v>
      </c>
      <c r="AF15" s="22">
        <v>0</v>
      </c>
      <c r="AG15" s="22">
        <v>4262</v>
      </c>
      <c r="AH15" s="22">
        <v>0</v>
      </c>
    </row>
    <row r="16" spans="1:34" ht="13.5">
      <c r="A16" s="40" t="s">
        <v>2</v>
      </c>
      <c r="B16" s="40" t="s">
        <v>21</v>
      </c>
      <c r="C16" s="41" t="s">
        <v>22</v>
      </c>
      <c r="D16" s="31">
        <f t="shared" si="0"/>
        <v>100176</v>
      </c>
      <c r="E16" s="22">
        <v>72952</v>
      </c>
      <c r="F16" s="22">
        <v>27224</v>
      </c>
      <c r="G16" s="32">
        <f t="shared" si="1"/>
        <v>100176</v>
      </c>
      <c r="H16" s="31">
        <f t="shared" si="2"/>
        <v>93888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78067</v>
      </c>
      <c r="N16" s="22">
        <v>57131</v>
      </c>
      <c r="O16" s="22">
        <v>0</v>
      </c>
      <c r="P16" s="22">
        <v>20936</v>
      </c>
      <c r="Q16" s="32">
        <f t="shared" si="5"/>
        <v>2045</v>
      </c>
      <c r="R16" s="22">
        <v>2045</v>
      </c>
      <c r="S16" s="22">
        <v>0</v>
      </c>
      <c r="T16" s="22">
        <v>0</v>
      </c>
      <c r="U16" s="32">
        <f t="shared" si="6"/>
        <v>13711</v>
      </c>
      <c r="V16" s="22">
        <v>31</v>
      </c>
      <c r="W16" s="22">
        <v>13680</v>
      </c>
      <c r="X16" s="22">
        <v>0</v>
      </c>
      <c r="Y16" s="32">
        <f t="shared" si="7"/>
        <v>65</v>
      </c>
      <c r="Z16" s="22">
        <v>65</v>
      </c>
      <c r="AA16" s="22">
        <v>0</v>
      </c>
      <c r="AB16" s="22">
        <v>0</v>
      </c>
      <c r="AC16" s="32">
        <f t="shared" si="8"/>
        <v>0</v>
      </c>
      <c r="AD16" s="22">
        <v>0</v>
      </c>
      <c r="AE16" s="22">
        <v>0</v>
      </c>
      <c r="AF16" s="22">
        <v>0</v>
      </c>
      <c r="AG16" s="22">
        <v>6288</v>
      </c>
      <c r="AH16" s="22">
        <v>0</v>
      </c>
    </row>
    <row r="17" spans="1:34" ht="13.5">
      <c r="A17" s="40" t="s">
        <v>2</v>
      </c>
      <c r="B17" s="40" t="s">
        <v>23</v>
      </c>
      <c r="C17" s="41" t="s">
        <v>24</v>
      </c>
      <c r="D17" s="31">
        <f t="shared" si="0"/>
        <v>24806</v>
      </c>
      <c r="E17" s="22">
        <v>15334</v>
      </c>
      <c r="F17" s="22">
        <v>9472</v>
      </c>
      <c r="G17" s="32">
        <f t="shared" si="1"/>
        <v>24806</v>
      </c>
      <c r="H17" s="31">
        <f t="shared" si="2"/>
        <v>21689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17485</v>
      </c>
      <c r="N17" s="22">
        <v>11130</v>
      </c>
      <c r="O17" s="22">
        <v>0</v>
      </c>
      <c r="P17" s="22">
        <v>6355</v>
      </c>
      <c r="Q17" s="32">
        <f t="shared" si="5"/>
        <v>2610</v>
      </c>
      <c r="R17" s="22">
        <v>2610</v>
      </c>
      <c r="S17" s="22">
        <v>0</v>
      </c>
      <c r="T17" s="22">
        <v>0</v>
      </c>
      <c r="U17" s="32">
        <f t="shared" si="6"/>
        <v>1396</v>
      </c>
      <c r="V17" s="22">
        <v>745</v>
      </c>
      <c r="W17" s="22">
        <v>651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198</v>
      </c>
      <c r="AD17" s="22">
        <v>198</v>
      </c>
      <c r="AE17" s="22">
        <v>0</v>
      </c>
      <c r="AF17" s="22">
        <v>0</v>
      </c>
      <c r="AG17" s="22">
        <v>3117</v>
      </c>
      <c r="AH17" s="22">
        <v>1070</v>
      </c>
    </row>
    <row r="18" spans="1:34" ht="13.5">
      <c r="A18" s="40" t="s">
        <v>2</v>
      </c>
      <c r="B18" s="40" t="s">
        <v>25</v>
      </c>
      <c r="C18" s="41" t="s">
        <v>26</v>
      </c>
      <c r="D18" s="31">
        <f t="shared" si="0"/>
        <v>39011</v>
      </c>
      <c r="E18" s="22">
        <v>31445</v>
      </c>
      <c r="F18" s="22">
        <v>7566</v>
      </c>
      <c r="G18" s="32">
        <f t="shared" si="1"/>
        <v>39011</v>
      </c>
      <c r="H18" s="31">
        <f t="shared" si="2"/>
        <v>33871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30838</v>
      </c>
      <c r="N18" s="22">
        <v>28605</v>
      </c>
      <c r="O18" s="22">
        <v>0</v>
      </c>
      <c r="P18" s="22">
        <v>2233</v>
      </c>
      <c r="Q18" s="32">
        <f t="shared" si="5"/>
        <v>289</v>
      </c>
      <c r="R18" s="22">
        <v>271</v>
      </c>
      <c r="S18" s="22">
        <v>0</v>
      </c>
      <c r="T18" s="22">
        <v>18</v>
      </c>
      <c r="U18" s="32">
        <f t="shared" si="6"/>
        <v>2744</v>
      </c>
      <c r="V18" s="22">
        <v>2569</v>
      </c>
      <c r="W18" s="22">
        <v>0</v>
      </c>
      <c r="X18" s="22">
        <v>175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0</v>
      </c>
      <c r="AD18" s="22">
        <v>0</v>
      </c>
      <c r="AE18" s="22">
        <v>0</v>
      </c>
      <c r="AF18" s="22">
        <v>0</v>
      </c>
      <c r="AG18" s="22">
        <v>5140</v>
      </c>
      <c r="AH18" s="22">
        <v>0</v>
      </c>
    </row>
    <row r="19" spans="1:34" ht="13.5">
      <c r="A19" s="40" t="s">
        <v>2</v>
      </c>
      <c r="B19" s="40" t="s">
        <v>27</v>
      </c>
      <c r="C19" s="41" t="s">
        <v>28</v>
      </c>
      <c r="D19" s="31">
        <f t="shared" si="0"/>
        <v>25341</v>
      </c>
      <c r="E19" s="22">
        <v>22039</v>
      </c>
      <c r="F19" s="22">
        <v>3302</v>
      </c>
      <c r="G19" s="32">
        <f t="shared" si="1"/>
        <v>25341</v>
      </c>
      <c r="H19" s="31">
        <f t="shared" si="2"/>
        <v>22980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16271</v>
      </c>
      <c r="N19" s="22">
        <v>0</v>
      </c>
      <c r="O19" s="22">
        <v>14659</v>
      </c>
      <c r="P19" s="22">
        <v>1612</v>
      </c>
      <c r="Q19" s="32">
        <f t="shared" si="5"/>
        <v>4889</v>
      </c>
      <c r="R19" s="22">
        <v>1425</v>
      </c>
      <c r="S19" s="22">
        <v>2673</v>
      </c>
      <c r="T19" s="22">
        <v>791</v>
      </c>
      <c r="U19" s="32">
        <f t="shared" si="6"/>
        <v>1256</v>
      </c>
      <c r="V19" s="22">
        <v>0</v>
      </c>
      <c r="W19" s="22">
        <v>1256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564</v>
      </c>
      <c r="AD19" s="22">
        <v>0</v>
      </c>
      <c r="AE19" s="22">
        <v>564</v>
      </c>
      <c r="AF19" s="22">
        <v>0</v>
      </c>
      <c r="AG19" s="22">
        <v>2361</v>
      </c>
      <c r="AH19" s="22">
        <v>0</v>
      </c>
    </row>
    <row r="20" spans="1:34" ht="13.5">
      <c r="A20" s="40" t="s">
        <v>2</v>
      </c>
      <c r="B20" s="40" t="s">
        <v>29</v>
      </c>
      <c r="C20" s="41" t="s">
        <v>30</v>
      </c>
      <c r="D20" s="31">
        <f t="shared" si="0"/>
        <v>45252</v>
      </c>
      <c r="E20" s="22">
        <v>37946</v>
      </c>
      <c r="F20" s="22">
        <v>7306</v>
      </c>
      <c r="G20" s="32">
        <f t="shared" si="1"/>
        <v>45252</v>
      </c>
      <c r="H20" s="31">
        <f t="shared" si="2"/>
        <v>39390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28904</v>
      </c>
      <c r="N20" s="22">
        <v>12655</v>
      </c>
      <c r="O20" s="22">
        <v>14912</v>
      </c>
      <c r="P20" s="22">
        <v>1337</v>
      </c>
      <c r="Q20" s="32">
        <f t="shared" si="5"/>
        <v>396</v>
      </c>
      <c r="R20" s="22">
        <v>385</v>
      </c>
      <c r="S20" s="22">
        <v>0</v>
      </c>
      <c r="T20" s="22">
        <v>11</v>
      </c>
      <c r="U20" s="32">
        <f t="shared" si="6"/>
        <v>10090</v>
      </c>
      <c r="V20" s="22">
        <v>7038</v>
      </c>
      <c r="W20" s="22">
        <v>2956</v>
      </c>
      <c r="X20" s="22">
        <v>96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0</v>
      </c>
      <c r="AD20" s="22">
        <v>0</v>
      </c>
      <c r="AE20" s="22">
        <v>0</v>
      </c>
      <c r="AF20" s="22">
        <v>0</v>
      </c>
      <c r="AG20" s="22">
        <v>5862</v>
      </c>
      <c r="AH20" s="22">
        <v>0</v>
      </c>
    </row>
    <row r="21" spans="1:34" ht="13.5">
      <c r="A21" s="40" t="s">
        <v>2</v>
      </c>
      <c r="B21" s="40" t="s">
        <v>31</v>
      </c>
      <c r="C21" s="41" t="s">
        <v>32</v>
      </c>
      <c r="D21" s="31">
        <f t="shared" si="0"/>
        <v>28557</v>
      </c>
      <c r="E21" s="22">
        <v>19239</v>
      </c>
      <c r="F21" s="22">
        <v>9318</v>
      </c>
      <c r="G21" s="32">
        <f t="shared" si="1"/>
        <v>28557</v>
      </c>
      <c r="H21" s="31">
        <f t="shared" si="2"/>
        <v>26647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20418</v>
      </c>
      <c r="N21" s="22">
        <v>1827</v>
      </c>
      <c r="O21" s="22">
        <v>10367</v>
      </c>
      <c r="P21" s="22">
        <v>8224</v>
      </c>
      <c r="Q21" s="32">
        <f t="shared" si="5"/>
        <v>1094</v>
      </c>
      <c r="R21" s="22">
        <v>1038</v>
      </c>
      <c r="S21" s="22">
        <v>0</v>
      </c>
      <c r="T21" s="22">
        <v>56</v>
      </c>
      <c r="U21" s="32">
        <f t="shared" si="6"/>
        <v>5049</v>
      </c>
      <c r="V21" s="22">
        <v>4205</v>
      </c>
      <c r="W21" s="22">
        <v>844</v>
      </c>
      <c r="X21" s="22">
        <v>0</v>
      </c>
      <c r="Y21" s="32">
        <f t="shared" si="7"/>
        <v>50</v>
      </c>
      <c r="Z21" s="22">
        <v>24</v>
      </c>
      <c r="AA21" s="22">
        <v>26</v>
      </c>
      <c r="AB21" s="22">
        <v>0</v>
      </c>
      <c r="AC21" s="32">
        <f t="shared" si="8"/>
        <v>36</v>
      </c>
      <c r="AD21" s="22">
        <v>36</v>
      </c>
      <c r="AE21" s="22">
        <v>0</v>
      </c>
      <c r="AF21" s="22">
        <v>0</v>
      </c>
      <c r="AG21" s="22">
        <v>1910</v>
      </c>
      <c r="AH21" s="22">
        <v>0</v>
      </c>
    </row>
    <row r="22" spans="1:34" ht="13.5">
      <c r="A22" s="40" t="s">
        <v>2</v>
      </c>
      <c r="B22" s="40" t="s">
        <v>33</v>
      </c>
      <c r="C22" s="41" t="s">
        <v>34</v>
      </c>
      <c r="D22" s="31">
        <f t="shared" si="0"/>
        <v>18479</v>
      </c>
      <c r="E22" s="22">
        <v>10914</v>
      </c>
      <c r="F22" s="22">
        <v>7565</v>
      </c>
      <c r="G22" s="32">
        <f t="shared" si="1"/>
        <v>18479</v>
      </c>
      <c r="H22" s="31">
        <f t="shared" si="2"/>
        <v>15651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12825</v>
      </c>
      <c r="N22" s="22">
        <v>0</v>
      </c>
      <c r="O22" s="22">
        <v>8088</v>
      </c>
      <c r="P22" s="22">
        <v>4737</v>
      </c>
      <c r="Q22" s="32">
        <f t="shared" si="5"/>
        <v>1318</v>
      </c>
      <c r="R22" s="22">
        <v>0</v>
      </c>
      <c r="S22" s="22">
        <v>1318</v>
      </c>
      <c r="T22" s="22">
        <v>0</v>
      </c>
      <c r="U22" s="32">
        <f t="shared" si="6"/>
        <v>1336</v>
      </c>
      <c r="V22" s="22">
        <v>0</v>
      </c>
      <c r="W22" s="22">
        <v>1336</v>
      </c>
      <c r="X22" s="22">
        <v>0</v>
      </c>
      <c r="Y22" s="32">
        <f t="shared" si="7"/>
        <v>25</v>
      </c>
      <c r="Z22" s="22">
        <v>0</v>
      </c>
      <c r="AA22" s="22">
        <v>25</v>
      </c>
      <c r="AB22" s="22">
        <v>0</v>
      </c>
      <c r="AC22" s="32">
        <f t="shared" si="8"/>
        <v>147</v>
      </c>
      <c r="AD22" s="22">
        <v>0</v>
      </c>
      <c r="AE22" s="22">
        <v>147</v>
      </c>
      <c r="AF22" s="22">
        <v>0</v>
      </c>
      <c r="AG22" s="22">
        <v>2828</v>
      </c>
      <c r="AH22" s="22">
        <v>0</v>
      </c>
    </row>
    <row r="23" spans="1:34" ht="13.5">
      <c r="A23" s="40" t="s">
        <v>2</v>
      </c>
      <c r="B23" s="40" t="s">
        <v>35</v>
      </c>
      <c r="C23" s="41" t="s">
        <v>36</v>
      </c>
      <c r="D23" s="31">
        <f t="shared" si="0"/>
        <v>6269</v>
      </c>
      <c r="E23" s="22">
        <v>5426</v>
      </c>
      <c r="F23" s="22">
        <v>843</v>
      </c>
      <c r="G23" s="32">
        <f t="shared" si="1"/>
        <v>6269</v>
      </c>
      <c r="H23" s="31">
        <f t="shared" si="2"/>
        <v>5426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4233</v>
      </c>
      <c r="N23" s="22">
        <v>1756</v>
      </c>
      <c r="O23" s="22">
        <v>2477</v>
      </c>
      <c r="P23" s="22">
        <v>0</v>
      </c>
      <c r="Q23" s="32">
        <f t="shared" si="5"/>
        <v>88</v>
      </c>
      <c r="R23" s="22">
        <v>88</v>
      </c>
      <c r="S23" s="22">
        <v>0</v>
      </c>
      <c r="T23" s="22">
        <v>0</v>
      </c>
      <c r="U23" s="32">
        <f t="shared" si="6"/>
        <v>798</v>
      </c>
      <c r="V23" s="22">
        <v>4</v>
      </c>
      <c r="W23" s="22">
        <v>794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307</v>
      </c>
      <c r="AD23" s="22">
        <v>307</v>
      </c>
      <c r="AE23" s="22">
        <v>0</v>
      </c>
      <c r="AF23" s="22">
        <v>0</v>
      </c>
      <c r="AG23" s="22">
        <v>843</v>
      </c>
      <c r="AH23" s="22">
        <v>0</v>
      </c>
    </row>
    <row r="24" spans="1:34" ht="13.5">
      <c r="A24" s="40" t="s">
        <v>2</v>
      </c>
      <c r="B24" s="40" t="s">
        <v>37</v>
      </c>
      <c r="C24" s="41" t="s">
        <v>38</v>
      </c>
      <c r="D24" s="31">
        <f t="shared" si="0"/>
        <v>25664</v>
      </c>
      <c r="E24" s="22">
        <v>20348</v>
      </c>
      <c r="F24" s="22">
        <v>5316</v>
      </c>
      <c r="G24" s="32">
        <f t="shared" si="1"/>
        <v>25664</v>
      </c>
      <c r="H24" s="31">
        <f t="shared" si="2"/>
        <v>23062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19513</v>
      </c>
      <c r="N24" s="22">
        <v>15714</v>
      </c>
      <c r="O24" s="22">
        <v>0</v>
      </c>
      <c r="P24" s="22">
        <v>3799</v>
      </c>
      <c r="Q24" s="32">
        <f t="shared" si="5"/>
        <v>331</v>
      </c>
      <c r="R24" s="22">
        <v>331</v>
      </c>
      <c r="S24" s="22">
        <v>0</v>
      </c>
      <c r="T24" s="22">
        <v>0</v>
      </c>
      <c r="U24" s="32">
        <f t="shared" si="6"/>
        <v>2779</v>
      </c>
      <c r="V24" s="22">
        <v>1188</v>
      </c>
      <c r="W24" s="22">
        <v>1591</v>
      </c>
      <c r="X24" s="22">
        <v>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439</v>
      </c>
      <c r="AD24" s="22">
        <v>439</v>
      </c>
      <c r="AE24" s="22">
        <v>0</v>
      </c>
      <c r="AF24" s="22">
        <v>0</v>
      </c>
      <c r="AG24" s="22">
        <v>2602</v>
      </c>
      <c r="AH24" s="22">
        <v>0</v>
      </c>
    </row>
    <row r="25" spans="1:34" ht="13.5">
      <c r="A25" s="40" t="s">
        <v>2</v>
      </c>
      <c r="B25" s="40" t="s">
        <v>39</v>
      </c>
      <c r="C25" s="41" t="s">
        <v>40</v>
      </c>
      <c r="D25" s="31">
        <f t="shared" si="0"/>
        <v>15773</v>
      </c>
      <c r="E25" s="22">
        <v>7896</v>
      </c>
      <c r="F25" s="22">
        <v>7877</v>
      </c>
      <c r="G25" s="32">
        <f t="shared" si="1"/>
        <v>15773</v>
      </c>
      <c r="H25" s="31">
        <f t="shared" si="2"/>
        <v>12713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11995</v>
      </c>
      <c r="N25" s="22">
        <v>7206</v>
      </c>
      <c r="O25" s="22">
        <v>0</v>
      </c>
      <c r="P25" s="22">
        <v>4789</v>
      </c>
      <c r="Q25" s="32">
        <f t="shared" si="5"/>
        <v>272</v>
      </c>
      <c r="R25" s="22">
        <v>272</v>
      </c>
      <c r="S25" s="22">
        <v>0</v>
      </c>
      <c r="T25" s="22">
        <v>0</v>
      </c>
      <c r="U25" s="32">
        <f t="shared" si="6"/>
        <v>418</v>
      </c>
      <c r="V25" s="22">
        <v>418</v>
      </c>
      <c r="W25" s="22">
        <v>0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28</v>
      </c>
      <c r="AD25" s="22">
        <v>0</v>
      </c>
      <c r="AE25" s="22">
        <v>0</v>
      </c>
      <c r="AF25" s="22">
        <v>28</v>
      </c>
      <c r="AG25" s="22">
        <v>3060</v>
      </c>
      <c r="AH25" s="22">
        <v>0</v>
      </c>
    </row>
    <row r="26" spans="1:34" ht="13.5">
      <c r="A26" s="40" t="s">
        <v>2</v>
      </c>
      <c r="B26" s="40" t="s">
        <v>41</v>
      </c>
      <c r="C26" s="41" t="s">
        <v>42</v>
      </c>
      <c r="D26" s="31">
        <f t="shared" si="0"/>
        <v>17346</v>
      </c>
      <c r="E26" s="22">
        <v>14608</v>
      </c>
      <c r="F26" s="22">
        <v>2738</v>
      </c>
      <c r="G26" s="32">
        <f t="shared" si="1"/>
        <v>17346</v>
      </c>
      <c r="H26" s="31">
        <f t="shared" si="2"/>
        <v>15857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12657</v>
      </c>
      <c r="N26" s="22">
        <v>0</v>
      </c>
      <c r="O26" s="22">
        <v>10088</v>
      </c>
      <c r="P26" s="22">
        <v>2569</v>
      </c>
      <c r="Q26" s="32">
        <f t="shared" si="5"/>
        <v>186</v>
      </c>
      <c r="R26" s="22">
        <v>0</v>
      </c>
      <c r="S26" s="22">
        <v>186</v>
      </c>
      <c r="T26" s="22">
        <v>0</v>
      </c>
      <c r="U26" s="32">
        <f t="shared" si="6"/>
        <v>2708</v>
      </c>
      <c r="V26" s="22">
        <v>0</v>
      </c>
      <c r="W26" s="22">
        <v>2708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306</v>
      </c>
      <c r="AD26" s="22">
        <v>0</v>
      </c>
      <c r="AE26" s="22">
        <v>264</v>
      </c>
      <c r="AF26" s="22">
        <v>42</v>
      </c>
      <c r="AG26" s="22">
        <v>1489</v>
      </c>
      <c r="AH26" s="22">
        <v>0</v>
      </c>
    </row>
    <row r="27" spans="1:34" ht="13.5">
      <c r="A27" s="40" t="s">
        <v>2</v>
      </c>
      <c r="B27" s="40" t="s">
        <v>43</v>
      </c>
      <c r="C27" s="41" t="s">
        <v>44</v>
      </c>
      <c r="D27" s="31">
        <f t="shared" si="0"/>
        <v>18120</v>
      </c>
      <c r="E27" s="22">
        <v>11918</v>
      </c>
      <c r="F27" s="22">
        <v>6202</v>
      </c>
      <c r="G27" s="32">
        <f t="shared" si="1"/>
        <v>18120</v>
      </c>
      <c r="H27" s="31">
        <f t="shared" si="2"/>
        <v>13470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10570</v>
      </c>
      <c r="N27" s="22">
        <v>0</v>
      </c>
      <c r="O27" s="22">
        <v>7728</v>
      </c>
      <c r="P27" s="22">
        <v>2842</v>
      </c>
      <c r="Q27" s="32">
        <f t="shared" si="5"/>
        <v>1439</v>
      </c>
      <c r="R27" s="22">
        <v>0</v>
      </c>
      <c r="S27" s="22">
        <v>1397</v>
      </c>
      <c r="T27" s="22">
        <v>42</v>
      </c>
      <c r="U27" s="32">
        <f t="shared" si="6"/>
        <v>1075</v>
      </c>
      <c r="V27" s="22">
        <v>0</v>
      </c>
      <c r="W27" s="22">
        <v>899</v>
      </c>
      <c r="X27" s="22">
        <v>176</v>
      </c>
      <c r="Y27" s="32">
        <f t="shared" si="7"/>
        <v>14</v>
      </c>
      <c r="Z27" s="22">
        <v>0</v>
      </c>
      <c r="AA27" s="22">
        <v>14</v>
      </c>
      <c r="AB27" s="22">
        <v>0</v>
      </c>
      <c r="AC27" s="32">
        <f t="shared" si="8"/>
        <v>372</v>
      </c>
      <c r="AD27" s="22">
        <v>0</v>
      </c>
      <c r="AE27" s="22">
        <v>372</v>
      </c>
      <c r="AF27" s="22">
        <v>0</v>
      </c>
      <c r="AG27" s="22">
        <v>4650</v>
      </c>
      <c r="AH27" s="22">
        <v>0</v>
      </c>
    </row>
    <row r="28" spans="1:34" ht="13.5">
      <c r="A28" s="40" t="s">
        <v>2</v>
      </c>
      <c r="B28" s="40" t="s">
        <v>45</v>
      </c>
      <c r="C28" s="41" t="s">
        <v>46</v>
      </c>
      <c r="D28" s="31">
        <f t="shared" si="0"/>
        <v>10682</v>
      </c>
      <c r="E28" s="22">
        <v>6680</v>
      </c>
      <c r="F28" s="22">
        <v>4002</v>
      </c>
      <c r="G28" s="32">
        <f t="shared" si="1"/>
        <v>10682</v>
      </c>
      <c r="H28" s="31">
        <f t="shared" si="2"/>
        <v>9045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8092</v>
      </c>
      <c r="N28" s="22">
        <v>0</v>
      </c>
      <c r="O28" s="22">
        <v>4644</v>
      </c>
      <c r="P28" s="22">
        <v>3448</v>
      </c>
      <c r="Q28" s="32">
        <f t="shared" si="5"/>
        <v>0</v>
      </c>
      <c r="R28" s="22">
        <v>0</v>
      </c>
      <c r="S28" s="22">
        <v>0</v>
      </c>
      <c r="T28" s="22">
        <v>0</v>
      </c>
      <c r="U28" s="32">
        <f t="shared" si="6"/>
        <v>691</v>
      </c>
      <c r="V28" s="22">
        <v>0</v>
      </c>
      <c r="W28" s="22">
        <v>613</v>
      </c>
      <c r="X28" s="22">
        <v>78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262</v>
      </c>
      <c r="AD28" s="22">
        <v>0</v>
      </c>
      <c r="AE28" s="22">
        <v>258</v>
      </c>
      <c r="AF28" s="22">
        <v>4</v>
      </c>
      <c r="AG28" s="22">
        <v>1637</v>
      </c>
      <c r="AH28" s="22">
        <v>0</v>
      </c>
    </row>
    <row r="29" spans="1:34" ht="13.5">
      <c r="A29" s="40" t="s">
        <v>2</v>
      </c>
      <c r="B29" s="40" t="s">
        <v>47</v>
      </c>
      <c r="C29" s="41" t="s">
        <v>48</v>
      </c>
      <c r="D29" s="31">
        <f t="shared" si="0"/>
        <v>4707</v>
      </c>
      <c r="E29" s="22">
        <v>2534</v>
      </c>
      <c r="F29" s="22">
        <v>2173</v>
      </c>
      <c r="G29" s="32">
        <f t="shared" si="1"/>
        <v>4707</v>
      </c>
      <c r="H29" s="31">
        <f t="shared" si="2"/>
        <v>3926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3579</v>
      </c>
      <c r="N29" s="22">
        <v>0</v>
      </c>
      <c r="O29" s="22">
        <v>2296</v>
      </c>
      <c r="P29" s="22">
        <v>1283</v>
      </c>
      <c r="Q29" s="32">
        <f t="shared" si="5"/>
        <v>60</v>
      </c>
      <c r="R29" s="22">
        <v>60</v>
      </c>
      <c r="S29" s="22">
        <v>0</v>
      </c>
      <c r="T29" s="22">
        <v>0</v>
      </c>
      <c r="U29" s="32">
        <f t="shared" si="6"/>
        <v>208</v>
      </c>
      <c r="V29" s="22">
        <v>99</v>
      </c>
      <c r="W29" s="22">
        <v>0</v>
      </c>
      <c r="X29" s="22">
        <v>109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79</v>
      </c>
      <c r="AD29" s="22">
        <v>79</v>
      </c>
      <c r="AE29" s="22">
        <v>0</v>
      </c>
      <c r="AF29" s="22">
        <v>0</v>
      </c>
      <c r="AG29" s="22">
        <v>781</v>
      </c>
      <c r="AH29" s="22">
        <v>0</v>
      </c>
    </row>
    <row r="30" spans="1:34" ht="13.5">
      <c r="A30" s="40" t="s">
        <v>2</v>
      </c>
      <c r="B30" s="40" t="s">
        <v>49</v>
      </c>
      <c r="C30" s="41" t="s">
        <v>50</v>
      </c>
      <c r="D30" s="31">
        <f t="shared" si="0"/>
        <v>7437</v>
      </c>
      <c r="E30" s="22">
        <v>4985</v>
      </c>
      <c r="F30" s="22">
        <v>2452</v>
      </c>
      <c r="G30" s="32">
        <f t="shared" si="1"/>
        <v>7437</v>
      </c>
      <c r="H30" s="31">
        <f t="shared" si="2"/>
        <v>4363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3631</v>
      </c>
      <c r="N30" s="22">
        <v>1</v>
      </c>
      <c r="O30" s="22">
        <v>2710</v>
      </c>
      <c r="P30" s="22">
        <v>920</v>
      </c>
      <c r="Q30" s="32">
        <f t="shared" si="5"/>
        <v>143</v>
      </c>
      <c r="R30" s="22">
        <v>0</v>
      </c>
      <c r="S30" s="22">
        <v>125</v>
      </c>
      <c r="T30" s="22">
        <v>18</v>
      </c>
      <c r="U30" s="32">
        <f t="shared" si="6"/>
        <v>400</v>
      </c>
      <c r="V30" s="22">
        <v>0</v>
      </c>
      <c r="W30" s="22">
        <v>238</v>
      </c>
      <c r="X30" s="22">
        <v>162</v>
      </c>
      <c r="Y30" s="32">
        <f t="shared" si="7"/>
        <v>9</v>
      </c>
      <c r="Z30" s="22">
        <v>9</v>
      </c>
      <c r="AA30" s="22">
        <v>0</v>
      </c>
      <c r="AB30" s="22">
        <v>0</v>
      </c>
      <c r="AC30" s="32">
        <f t="shared" si="8"/>
        <v>180</v>
      </c>
      <c r="AD30" s="22">
        <v>0</v>
      </c>
      <c r="AE30" s="22">
        <v>180</v>
      </c>
      <c r="AF30" s="22">
        <v>0</v>
      </c>
      <c r="AG30" s="22">
        <v>3074</v>
      </c>
      <c r="AH30" s="22">
        <v>80</v>
      </c>
    </row>
    <row r="31" spans="1:34" ht="13.5">
      <c r="A31" s="40" t="s">
        <v>2</v>
      </c>
      <c r="B31" s="40" t="s">
        <v>51</v>
      </c>
      <c r="C31" s="41" t="s">
        <v>52</v>
      </c>
      <c r="D31" s="31">
        <f t="shared" si="0"/>
        <v>3798</v>
      </c>
      <c r="E31" s="22">
        <v>3172</v>
      </c>
      <c r="F31" s="22">
        <v>626</v>
      </c>
      <c r="G31" s="32">
        <f t="shared" si="1"/>
        <v>3798</v>
      </c>
      <c r="H31" s="31">
        <f t="shared" si="2"/>
        <v>3389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2850</v>
      </c>
      <c r="N31" s="22">
        <v>2633</v>
      </c>
      <c r="O31" s="22">
        <v>0</v>
      </c>
      <c r="P31" s="22">
        <v>217</v>
      </c>
      <c r="Q31" s="32">
        <f t="shared" si="5"/>
        <v>0</v>
      </c>
      <c r="R31" s="22">
        <v>0</v>
      </c>
      <c r="S31" s="22">
        <v>0</v>
      </c>
      <c r="T31" s="22">
        <v>0</v>
      </c>
      <c r="U31" s="32">
        <f t="shared" si="6"/>
        <v>316</v>
      </c>
      <c r="V31" s="22">
        <v>155</v>
      </c>
      <c r="W31" s="22">
        <v>161</v>
      </c>
      <c r="X31" s="22">
        <v>0</v>
      </c>
      <c r="Y31" s="32">
        <f t="shared" si="7"/>
        <v>4</v>
      </c>
      <c r="Z31" s="22">
        <v>4</v>
      </c>
      <c r="AA31" s="22">
        <v>0</v>
      </c>
      <c r="AB31" s="22">
        <v>0</v>
      </c>
      <c r="AC31" s="32">
        <f t="shared" si="8"/>
        <v>219</v>
      </c>
      <c r="AD31" s="22">
        <v>0</v>
      </c>
      <c r="AE31" s="22">
        <v>219</v>
      </c>
      <c r="AF31" s="22">
        <v>0</v>
      </c>
      <c r="AG31" s="22">
        <v>409</v>
      </c>
      <c r="AH31" s="22">
        <v>0</v>
      </c>
    </row>
    <row r="32" spans="1:34" ht="13.5">
      <c r="A32" s="40" t="s">
        <v>2</v>
      </c>
      <c r="B32" s="40" t="s">
        <v>53</v>
      </c>
      <c r="C32" s="41" t="s">
        <v>54</v>
      </c>
      <c r="D32" s="31">
        <f t="shared" si="0"/>
        <v>4342</v>
      </c>
      <c r="E32" s="22">
        <v>3119</v>
      </c>
      <c r="F32" s="22">
        <v>1223</v>
      </c>
      <c r="G32" s="32">
        <f t="shared" si="1"/>
        <v>4342</v>
      </c>
      <c r="H32" s="31">
        <f t="shared" si="2"/>
        <v>3015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2475</v>
      </c>
      <c r="N32" s="22">
        <v>2475</v>
      </c>
      <c r="O32" s="22">
        <v>0</v>
      </c>
      <c r="P32" s="22">
        <v>0</v>
      </c>
      <c r="Q32" s="32">
        <f t="shared" si="5"/>
        <v>172</v>
      </c>
      <c r="R32" s="22">
        <v>0</v>
      </c>
      <c r="S32" s="22">
        <v>172</v>
      </c>
      <c r="T32" s="22">
        <v>0</v>
      </c>
      <c r="U32" s="32">
        <f t="shared" si="6"/>
        <v>253</v>
      </c>
      <c r="V32" s="22">
        <v>0</v>
      </c>
      <c r="W32" s="22">
        <v>253</v>
      </c>
      <c r="X32" s="22">
        <v>0</v>
      </c>
      <c r="Y32" s="32">
        <f t="shared" si="7"/>
        <v>2</v>
      </c>
      <c r="Z32" s="22">
        <v>0</v>
      </c>
      <c r="AA32" s="22">
        <v>2</v>
      </c>
      <c r="AB32" s="22">
        <v>0</v>
      </c>
      <c r="AC32" s="32">
        <f t="shared" si="8"/>
        <v>113</v>
      </c>
      <c r="AD32" s="22">
        <v>0</v>
      </c>
      <c r="AE32" s="22">
        <v>113</v>
      </c>
      <c r="AF32" s="22">
        <v>0</v>
      </c>
      <c r="AG32" s="22">
        <v>1327</v>
      </c>
      <c r="AH32" s="22">
        <v>0</v>
      </c>
    </row>
    <row r="33" spans="1:34" ht="13.5">
      <c r="A33" s="40" t="s">
        <v>2</v>
      </c>
      <c r="B33" s="40" t="s">
        <v>55</v>
      </c>
      <c r="C33" s="41" t="s">
        <v>56</v>
      </c>
      <c r="D33" s="31">
        <f t="shared" si="0"/>
        <v>1684</v>
      </c>
      <c r="E33" s="22">
        <v>1400</v>
      </c>
      <c r="F33" s="22">
        <v>284</v>
      </c>
      <c r="G33" s="32">
        <f t="shared" si="1"/>
        <v>1684</v>
      </c>
      <c r="H33" s="31">
        <f t="shared" si="2"/>
        <v>1400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1173</v>
      </c>
      <c r="N33" s="22">
        <v>1173</v>
      </c>
      <c r="O33" s="22">
        <v>0</v>
      </c>
      <c r="P33" s="22">
        <v>0</v>
      </c>
      <c r="Q33" s="32">
        <f t="shared" si="5"/>
        <v>63</v>
      </c>
      <c r="R33" s="22">
        <v>63</v>
      </c>
      <c r="S33" s="22">
        <v>0</v>
      </c>
      <c r="T33" s="22">
        <v>0</v>
      </c>
      <c r="U33" s="32">
        <f t="shared" si="6"/>
        <v>47</v>
      </c>
      <c r="V33" s="22">
        <v>47</v>
      </c>
      <c r="W33" s="22">
        <v>0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117</v>
      </c>
      <c r="AD33" s="22">
        <v>0</v>
      </c>
      <c r="AE33" s="22">
        <v>117</v>
      </c>
      <c r="AF33" s="22">
        <v>0</v>
      </c>
      <c r="AG33" s="22">
        <v>284</v>
      </c>
      <c r="AH33" s="22">
        <v>0</v>
      </c>
    </row>
    <row r="34" spans="1:34" ht="13.5">
      <c r="A34" s="40" t="s">
        <v>2</v>
      </c>
      <c r="B34" s="40" t="s">
        <v>57</v>
      </c>
      <c r="C34" s="41" t="s">
        <v>68</v>
      </c>
      <c r="D34" s="31">
        <f t="shared" si="0"/>
        <v>6181</v>
      </c>
      <c r="E34" s="22">
        <v>3477</v>
      </c>
      <c r="F34" s="22">
        <v>2704</v>
      </c>
      <c r="G34" s="32">
        <f t="shared" si="1"/>
        <v>6181</v>
      </c>
      <c r="H34" s="31">
        <f t="shared" si="2"/>
        <v>4886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3912</v>
      </c>
      <c r="N34" s="22">
        <v>0</v>
      </c>
      <c r="O34" s="22">
        <v>2318</v>
      </c>
      <c r="P34" s="22">
        <v>1594</v>
      </c>
      <c r="Q34" s="32">
        <f t="shared" si="5"/>
        <v>290</v>
      </c>
      <c r="R34" s="22">
        <v>0</v>
      </c>
      <c r="S34" s="22">
        <v>268</v>
      </c>
      <c r="T34" s="22">
        <v>22</v>
      </c>
      <c r="U34" s="32">
        <f t="shared" si="6"/>
        <v>684</v>
      </c>
      <c r="V34" s="22">
        <v>0</v>
      </c>
      <c r="W34" s="22">
        <v>632</v>
      </c>
      <c r="X34" s="22">
        <v>52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0</v>
      </c>
      <c r="AD34" s="22">
        <v>0</v>
      </c>
      <c r="AE34" s="22">
        <v>0</v>
      </c>
      <c r="AF34" s="22">
        <v>0</v>
      </c>
      <c r="AG34" s="22">
        <v>1295</v>
      </c>
      <c r="AH34" s="22">
        <v>0</v>
      </c>
    </row>
    <row r="35" spans="1:34" ht="13.5">
      <c r="A35" s="40" t="s">
        <v>2</v>
      </c>
      <c r="B35" s="40" t="s">
        <v>69</v>
      </c>
      <c r="C35" s="41" t="s">
        <v>70</v>
      </c>
      <c r="D35" s="31">
        <f t="shared" si="0"/>
        <v>6966</v>
      </c>
      <c r="E35" s="22">
        <v>3775</v>
      </c>
      <c r="F35" s="22">
        <v>3191</v>
      </c>
      <c r="G35" s="32">
        <f t="shared" si="1"/>
        <v>6966</v>
      </c>
      <c r="H35" s="31">
        <f t="shared" si="2"/>
        <v>3775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2887</v>
      </c>
      <c r="N35" s="22">
        <v>2887</v>
      </c>
      <c r="O35" s="22">
        <v>0</v>
      </c>
      <c r="P35" s="22">
        <v>0</v>
      </c>
      <c r="Q35" s="32">
        <f t="shared" si="5"/>
        <v>48</v>
      </c>
      <c r="R35" s="22">
        <v>48</v>
      </c>
      <c r="S35" s="22">
        <v>0</v>
      </c>
      <c r="T35" s="22">
        <v>0</v>
      </c>
      <c r="U35" s="32">
        <f t="shared" si="6"/>
        <v>724</v>
      </c>
      <c r="V35" s="22">
        <v>724</v>
      </c>
      <c r="W35" s="22">
        <v>0</v>
      </c>
      <c r="X35" s="22">
        <v>0</v>
      </c>
      <c r="Y35" s="32">
        <f t="shared" si="7"/>
        <v>116</v>
      </c>
      <c r="Z35" s="22">
        <v>116</v>
      </c>
      <c r="AA35" s="22">
        <v>0</v>
      </c>
      <c r="AB35" s="22">
        <v>0</v>
      </c>
      <c r="AC35" s="32">
        <f t="shared" si="8"/>
        <v>0</v>
      </c>
      <c r="AD35" s="22">
        <v>0</v>
      </c>
      <c r="AE35" s="22">
        <v>0</v>
      </c>
      <c r="AF35" s="22">
        <v>0</v>
      </c>
      <c r="AG35" s="22">
        <v>3191</v>
      </c>
      <c r="AH35" s="22">
        <v>0</v>
      </c>
    </row>
    <row r="36" spans="1:34" ht="13.5">
      <c r="A36" s="40" t="s">
        <v>2</v>
      </c>
      <c r="B36" s="40" t="s">
        <v>71</v>
      </c>
      <c r="C36" s="41" t="s">
        <v>72</v>
      </c>
      <c r="D36" s="31">
        <f t="shared" si="0"/>
        <v>2227</v>
      </c>
      <c r="E36" s="22">
        <v>1282</v>
      </c>
      <c r="F36" s="22">
        <v>945</v>
      </c>
      <c r="G36" s="32">
        <f t="shared" si="1"/>
        <v>2227</v>
      </c>
      <c r="H36" s="31">
        <f t="shared" si="2"/>
        <v>1733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1349</v>
      </c>
      <c r="N36" s="22">
        <v>0</v>
      </c>
      <c r="O36" s="22">
        <v>934</v>
      </c>
      <c r="P36" s="22">
        <v>415</v>
      </c>
      <c r="Q36" s="32">
        <f t="shared" si="5"/>
        <v>46</v>
      </c>
      <c r="R36" s="22">
        <v>0</v>
      </c>
      <c r="S36" s="22">
        <v>41</v>
      </c>
      <c r="T36" s="22">
        <v>5</v>
      </c>
      <c r="U36" s="32">
        <f t="shared" si="6"/>
        <v>336</v>
      </c>
      <c r="V36" s="22">
        <v>0</v>
      </c>
      <c r="W36" s="22">
        <v>306</v>
      </c>
      <c r="X36" s="22">
        <v>30</v>
      </c>
      <c r="Y36" s="32">
        <f t="shared" si="7"/>
        <v>2</v>
      </c>
      <c r="Z36" s="22">
        <v>0</v>
      </c>
      <c r="AA36" s="22">
        <v>2</v>
      </c>
      <c r="AB36" s="22">
        <v>0</v>
      </c>
      <c r="AC36" s="32">
        <f t="shared" si="8"/>
        <v>0</v>
      </c>
      <c r="AD36" s="22">
        <v>0</v>
      </c>
      <c r="AE36" s="22">
        <v>0</v>
      </c>
      <c r="AF36" s="22">
        <v>0</v>
      </c>
      <c r="AG36" s="22">
        <v>494</v>
      </c>
      <c r="AH36" s="22">
        <v>0</v>
      </c>
    </row>
    <row r="37" spans="1:34" ht="13.5">
      <c r="A37" s="40" t="s">
        <v>2</v>
      </c>
      <c r="B37" s="40" t="s">
        <v>73</v>
      </c>
      <c r="C37" s="41" t="s">
        <v>74</v>
      </c>
      <c r="D37" s="31">
        <f t="shared" si="0"/>
        <v>3380</v>
      </c>
      <c r="E37" s="22">
        <v>1257</v>
      </c>
      <c r="F37" s="22">
        <v>2123</v>
      </c>
      <c r="G37" s="32">
        <f t="shared" si="1"/>
        <v>3380</v>
      </c>
      <c r="H37" s="31">
        <f t="shared" si="2"/>
        <v>2671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2205</v>
      </c>
      <c r="N37" s="22">
        <v>0</v>
      </c>
      <c r="O37" s="22">
        <v>966</v>
      </c>
      <c r="P37" s="22">
        <v>1239</v>
      </c>
      <c r="Q37" s="32">
        <f t="shared" si="5"/>
        <v>41</v>
      </c>
      <c r="R37" s="22">
        <v>0</v>
      </c>
      <c r="S37" s="22">
        <v>36</v>
      </c>
      <c r="T37" s="22">
        <v>5</v>
      </c>
      <c r="U37" s="32">
        <f t="shared" si="6"/>
        <v>425</v>
      </c>
      <c r="V37" s="22">
        <v>0</v>
      </c>
      <c r="W37" s="22">
        <v>255</v>
      </c>
      <c r="X37" s="22">
        <v>170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0</v>
      </c>
      <c r="AD37" s="22">
        <v>0</v>
      </c>
      <c r="AE37" s="22">
        <v>0</v>
      </c>
      <c r="AF37" s="22">
        <v>0</v>
      </c>
      <c r="AG37" s="22">
        <v>709</v>
      </c>
      <c r="AH37" s="22">
        <v>0</v>
      </c>
    </row>
    <row r="38" spans="1:34" ht="13.5">
      <c r="A38" s="40" t="s">
        <v>2</v>
      </c>
      <c r="B38" s="40" t="s">
        <v>75</v>
      </c>
      <c r="C38" s="41" t="s">
        <v>76</v>
      </c>
      <c r="D38" s="31">
        <f aca="true" t="shared" si="9" ref="D38:D80">SUM(E38:F38)</f>
        <v>15505</v>
      </c>
      <c r="E38" s="22">
        <v>12150</v>
      </c>
      <c r="F38" s="22">
        <v>3355</v>
      </c>
      <c r="G38" s="32">
        <f aca="true" t="shared" si="10" ref="G38:G80">H38+AG38</f>
        <v>15505</v>
      </c>
      <c r="H38" s="31">
        <f aca="true" t="shared" si="11" ref="H38:H80">I38+M38+Q38+U38+Y38+AC38</f>
        <v>14584</v>
      </c>
      <c r="I38" s="32">
        <f aca="true" t="shared" si="12" ref="I38:I80">SUM(J38:L38)</f>
        <v>0</v>
      </c>
      <c r="J38" s="22">
        <v>0</v>
      </c>
      <c r="K38" s="22">
        <v>0</v>
      </c>
      <c r="L38" s="22">
        <v>0</v>
      </c>
      <c r="M38" s="32">
        <f aca="true" t="shared" si="13" ref="M38:M80">SUM(N38:P38)</f>
        <v>12140</v>
      </c>
      <c r="N38" s="22">
        <v>0</v>
      </c>
      <c r="O38" s="22">
        <v>8996</v>
      </c>
      <c r="P38" s="22">
        <v>3144</v>
      </c>
      <c r="Q38" s="32">
        <f aca="true" t="shared" si="14" ref="Q38:Q80">SUM(R38:T38)</f>
        <v>686</v>
      </c>
      <c r="R38" s="22">
        <v>0</v>
      </c>
      <c r="S38" s="22">
        <v>686</v>
      </c>
      <c r="T38" s="22">
        <v>0</v>
      </c>
      <c r="U38" s="32">
        <f aca="true" t="shared" si="15" ref="U38:U80">SUM(V38:X38)</f>
        <v>1551</v>
      </c>
      <c r="V38" s="22">
        <v>0</v>
      </c>
      <c r="W38" s="22">
        <v>1551</v>
      </c>
      <c r="X38" s="22">
        <v>0</v>
      </c>
      <c r="Y38" s="32">
        <f aca="true" t="shared" si="16" ref="Y38:Y80">SUM(Z38:AB38)</f>
        <v>0</v>
      </c>
      <c r="Z38" s="22">
        <v>0</v>
      </c>
      <c r="AA38" s="22">
        <v>0</v>
      </c>
      <c r="AB38" s="22">
        <v>0</v>
      </c>
      <c r="AC38" s="32">
        <f aca="true" t="shared" si="17" ref="AC38:AC80">SUM(AD38:AF38)</f>
        <v>207</v>
      </c>
      <c r="AD38" s="22">
        <v>0</v>
      </c>
      <c r="AE38" s="22">
        <v>0</v>
      </c>
      <c r="AF38" s="22">
        <v>207</v>
      </c>
      <c r="AG38" s="22">
        <v>921</v>
      </c>
      <c r="AH38" s="22">
        <v>0</v>
      </c>
    </row>
    <row r="39" spans="1:34" ht="13.5">
      <c r="A39" s="40" t="s">
        <v>2</v>
      </c>
      <c r="B39" s="40" t="s">
        <v>77</v>
      </c>
      <c r="C39" s="41" t="s">
        <v>78</v>
      </c>
      <c r="D39" s="31">
        <f t="shared" si="9"/>
        <v>6953</v>
      </c>
      <c r="E39" s="22">
        <v>5943</v>
      </c>
      <c r="F39" s="22">
        <v>1010</v>
      </c>
      <c r="G39" s="32">
        <f t="shared" si="10"/>
        <v>6953</v>
      </c>
      <c r="H39" s="31">
        <f t="shared" si="11"/>
        <v>6317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4044</v>
      </c>
      <c r="N39" s="22">
        <v>0</v>
      </c>
      <c r="O39" s="22">
        <v>3333</v>
      </c>
      <c r="P39" s="22">
        <v>711</v>
      </c>
      <c r="Q39" s="32">
        <f t="shared" si="14"/>
        <v>111</v>
      </c>
      <c r="R39" s="22">
        <v>0</v>
      </c>
      <c r="S39" s="22">
        <v>97</v>
      </c>
      <c r="T39" s="22">
        <v>14</v>
      </c>
      <c r="U39" s="32">
        <f t="shared" si="15"/>
        <v>2162</v>
      </c>
      <c r="V39" s="22">
        <v>0</v>
      </c>
      <c r="W39" s="22">
        <v>1982</v>
      </c>
      <c r="X39" s="22">
        <v>180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0</v>
      </c>
      <c r="AD39" s="22">
        <v>0</v>
      </c>
      <c r="AE39" s="22">
        <v>0</v>
      </c>
      <c r="AF39" s="22">
        <v>0</v>
      </c>
      <c r="AG39" s="22">
        <v>636</v>
      </c>
      <c r="AH39" s="22">
        <v>0</v>
      </c>
    </row>
    <row r="40" spans="1:34" ht="13.5">
      <c r="A40" s="40" t="s">
        <v>2</v>
      </c>
      <c r="B40" s="40" t="s">
        <v>79</v>
      </c>
      <c r="C40" s="41" t="s">
        <v>80</v>
      </c>
      <c r="D40" s="31">
        <f t="shared" si="9"/>
        <v>5290</v>
      </c>
      <c r="E40" s="22">
        <v>4132</v>
      </c>
      <c r="F40" s="22">
        <v>1158</v>
      </c>
      <c r="G40" s="32">
        <f t="shared" si="10"/>
        <v>5290</v>
      </c>
      <c r="H40" s="31">
        <f t="shared" si="11"/>
        <v>4639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2892</v>
      </c>
      <c r="N40" s="22">
        <v>2293</v>
      </c>
      <c r="O40" s="22">
        <v>0</v>
      </c>
      <c r="P40" s="22">
        <v>599</v>
      </c>
      <c r="Q40" s="32">
        <f t="shared" si="14"/>
        <v>114</v>
      </c>
      <c r="R40" s="22">
        <v>114</v>
      </c>
      <c r="S40" s="22">
        <v>0</v>
      </c>
      <c r="T40" s="22">
        <v>0</v>
      </c>
      <c r="U40" s="32">
        <f t="shared" si="15"/>
        <v>1229</v>
      </c>
      <c r="V40" s="22">
        <v>1229</v>
      </c>
      <c r="W40" s="22">
        <v>0</v>
      </c>
      <c r="X40" s="22">
        <v>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404</v>
      </c>
      <c r="AD40" s="22">
        <v>404</v>
      </c>
      <c r="AE40" s="22">
        <v>0</v>
      </c>
      <c r="AF40" s="22">
        <v>0</v>
      </c>
      <c r="AG40" s="22">
        <v>651</v>
      </c>
      <c r="AH40" s="22">
        <v>0</v>
      </c>
    </row>
    <row r="41" spans="1:34" ht="13.5">
      <c r="A41" s="40" t="s">
        <v>2</v>
      </c>
      <c r="B41" s="40" t="s">
        <v>81</v>
      </c>
      <c r="C41" s="41" t="s">
        <v>82</v>
      </c>
      <c r="D41" s="31">
        <f t="shared" si="9"/>
        <v>2785</v>
      </c>
      <c r="E41" s="22">
        <v>1479</v>
      </c>
      <c r="F41" s="22">
        <v>1306</v>
      </c>
      <c r="G41" s="32">
        <f t="shared" si="10"/>
        <v>2785</v>
      </c>
      <c r="H41" s="31">
        <f t="shared" si="11"/>
        <v>1479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1164</v>
      </c>
      <c r="N41" s="22">
        <v>1164</v>
      </c>
      <c r="O41" s="22">
        <v>0</v>
      </c>
      <c r="P41" s="22">
        <v>0</v>
      </c>
      <c r="Q41" s="32">
        <f t="shared" si="14"/>
        <v>24</v>
      </c>
      <c r="R41" s="22">
        <v>24</v>
      </c>
      <c r="S41" s="22">
        <v>0</v>
      </c>
      <c r="T41" s="22">
        <v>0</v>
      </c>
      <c r="U41" s="32">
        <f t="shared" si="15"/>
        <v>291</v>
      </c>
      <c r="V41" s="22">
        <v>291</v>
      </c>
      <c r="W41" s="22">
        <v>0</v>
      </c>
      <c r="X41" s="22">
        <v>0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0</v>
      </c>
      <c r="AD41" s="22">
        <v>0</v>
      </c>
      <c r="AE41" s="22">
        <v>0</v>
      </c>
      <c r="AF41" s="22">
        <v>0</v>
      </c>
      <c r="AG41" s="22">
        <v>1306</v>
      </c>
      <c r="AH41" s="22">
        <v>0</v>
      </c>
    </row>
    <row r="42" spans="1:34" ht="13.5">
      <c r="A42" s="40" t="s">
        <v>2</v>
      </c>
      <c r="B42" s="40" t="s">
        <v>83</v>
      </c>
      <c r="C42" s="41" t="s">
        <v>84</v>
      </c>
      <c r="D42" s="31">
        <f t="shared" si="9"/>
        <v>2454</v>
      </c>
      <c r="E42" s="22">
        <v>1296</v>
      </c>
      <c r="F42" s="22">
        <v>1158</v>
      </c>
      <c r="G42" s="32">
        <f t="shared" si="10"/>
        <v>2454</v>
      </c>
      <c r="H42" s="31">
        <f t="shared" si="11"/>
        <v>1296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1000</v>
      </c>
      <c r="N42" s="22">
        <v>1000</v>
      </c>
      <c r="O42" s="22">
        <v>0</v>
      </c>
      <c r="P42" s="22">
        <v>0</v>
      </c>
      <c r="Q42" s="32">
        <f t="shared" si="14"/>
        <v>18</v>
      </c>
      <c r="R42" s="22">
        <v>18</v>
      </c>
      <c r="S42" s="22">
        <v>0</v>
      </c>
      <c r="T42" s="22">
        <v>0</v>
      </c>
      <c r="U42" s="32">
        <f t="shared" si="15"/>
        <v>278</v>
      </c>
      <c r="V42" s="22">
        <v>278</v>
      </c>
      <c r="W42" s="22">
        <v>0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0</v>
      </c>
      <c r="AD42" s="22">
        <v>0</v>
      </c>
      <c r="AE42" s="22">
        <v>0</v>
      </c>
      <c r="AF42" s="22">
        <v>0</v>
      </c>
      <c r="AG42" s="22">
        <v>1158</v>
      </c>
      <c r="AH42" s="22">
        <v>0</v>
      </c>
    </row>
    <row r="43" spans="1:34" ht="13.5">
      <c r="A43" s="40" t="s">
        <v>2</v>
      </c>
      <c r="B43" s="40" t="s">
        <v>85</v>
      </c>
      <c r="C43" s="41" t="s">
        <v>256</v>
      </c>
      <c r="D43" s="31">
        <f t="shared" si="9"/>
        <v>7227</v>
      </c>
      <c r="E43" s="22">
        <v>6394</v>
      </c>
      <c r="F43" s="22">
        <v>833</v>
      </c>
      <c r="G43" s="32">
        <f t="shared" si="10"/>
        <v>7227</v>
      </c>
      <c r="H43" s="31">
        <f t="shared" si="11"/>
        <v>7227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5315</v>
      </c>
      <c r="N43" s="22">
        <v>0</v>
      </c>
      <c r="O43" s="22">
        <v>4482</v>
      </c>
      <c r="P43" s="22">
        <v>833</v>
      </c>
      <c r="Q43" s="32">
        <f t="shared" si="14"/>
        <v>283</v>
      </c>
      <c r="R43" s="22">
        <v>0</v>
      </c>
      <c r="S43" s="22">
        <v>283</v>
      </c>
      <c r="T43" s="22">
        <v>0</v>
      </c>
      <c r="U43" s="32">
        <f t="shared" si="15"/>
        <v>1078</v>
      </c>
      <c r="V43" s="22">
        <v>54</v>
      </c>
      <c r="W43" s="22">
        <v>1024</v>
      </c>
      <c r="X43" s="22">
        <v>0</v>
      </c>
      <c r="Y43" s="32">
        <f t="shared" si="16"/>
        <v>5</v>
      </c>
      <c r="Z43" s="22">
        <v>5</v>
      </c>
      <c r="AA43" s="22">
        <v>0</v>
      </c>
      <c r="AB43" s="22">
        <v>0</v>
      </c>
      <c r="AC43" s="32">
        <f t="shared" si="17"/>
        <v>546</v>
      </c>
      <c r="AD43" s="22">
        <v>546</v>
      </c>
      <c r="AE43" s="22">
        <v>0</v>
      </c>
      <c r="AF43" s="22">
        <v>0</v>
      </c>
      <c r="AG43" s="22">
        <v>0</v>
      </c>
      <c r="AH43" s="22">
        <v>0</v>
      </c>
    </row>
    <row r="44" spans="1:34" ht="13.5">
      <c r="A44" s="40" t="s">
        <v>2</v>
      </c>
      <c r="B44" s="40" t="s">
        <v>86</v>
      </c>
      <c r="C44" s="41" t="s">
        <v>87</v>
      </c>
      <c r="D44" s="31">
        <f t="shared" si="9"/>
        <v>12183</v>
      </c>
      <c r="E44" s="22">
        <v>10544</v>
      </c>
      <c r="F44" s="22">
        <v>1639</v>
      </c>
      <c r="G44" s="32">
        <f t="shared" si="10"/>
        <v>12183</v>
      </c>
      <c r="H44" s="31">
        <f t="shared" si="11"/>
        <v>10927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6812</v>
      </c>
      <c r="N44" s="22">
        <v>2153</v>
      </c>
      <c r="O44" s="22">
        <v>3621</v>
      </c>
      <c r="P44" s="22">
        <v>1038</v>
      </c>
      <c r="Q44" s="32">
        <f t="shared" si="14"/>
        <v>1927</v>
      </c>
      <c r="R44" s="22">
        <v>747</v>
      </c>
      <c r="S44" s="22">
        <v>1060</v>
      </c>
      <c r="T44" s="22">
        <v>120</v>
      </c>
      <c r="U44" s="32">
        <f t="shared" si="15"/>
        <v>2028</v>
      </c>
      <c r="V44" s="22">
        <v>0</v>
      </c>
      <c r="W44" s="22">
        <v>2028</v>
      </c>
      <c r="X44" s="22">
        <v>0</v>
      </c>
      <c r="Y44" s="32">
        <f t="shared" si="16"/>
        <v>160</v>
      </c>
      <c r="Z44" s="22">
        <v>0</v>
      </c>
      <c r="AA44" s="22">
        <v>160</v>
      </c>
      <c r="AB44" s="22">
        <v>0</v>
      </c>
      <c r="AC44" s="32">
        <f t="shared" si="17"/>
        <v>0</v>
      </c>
      <c r="AD44" s="22">
        <v>0</v>
      </c>
      <c r="AE44" s="22">
        <v>0</v>
      </c>
      <c r="AF44" s="22">
        <v>0</v>
      </c>
      <c r="AG44" s="22">
        <v>1256</v>
      </c>
      <c r="AH44" s="22">
        <v>0</v>
      </c>
    </row>
    <row r="45" spans="1:34" ht="13.5">
      <c r="A45" s="40" t="s">
        <v>2</v>
      </c>
      <c r="B45" s="40" t="s">
        <v>88</v>
      </c>
      <c r="C45" s="41" t="s">
        <v>89</v>
      </c>
      <c r="D45" s="31">
        <f t="shared" si="9"/>
        <v>8537</v>
      </c>
      <c r="E45" s="22">
        <v>6542</v>
      </c>
      <c r="F45" s="22">
        <v>1995</v>
      </c>
      <c r="G45" s="32">
        <f t="shared" si="10"/>
        <v>8537</v>
      </c>
      <c r="H45" s="31">
        <f t="shared" si="11"/>
        <v>7996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5892</v>
      </c>
      <c r="N45" s="22">
        <v>1002</v>
      </c>
      <c r="O45" s="22">
        <v>3436</v>
      </c>
      <c r="P45" s="22">
        <v>1454</v>
      </c>
      <c r="Q45" s="32">
        <f t="shared" si="14"/>
        <v>141</v>
      </c>
      <c r="R45" s="22">
        <v>34</v>
      </c>
      <c r="S45" s="22">
        <v>107</v>
      </c>
      <c r="T45" s="22">
        <v>0</v>
      </c>
      <c r="U45" s="32">
        <f t="shared" si="15"/>
        <v>1956</v>
      </c>
      <c r="V45" s="22">
        <v>406</v>
      </c>
      <c r="W45" s="22">
        <v>1550</v>
      </c>
      <c r="X45" s="22">
        <v>0</v>
      </c>
      <c r="Y45" s="32">
        <f t="shared" si="16"/>
        <v>7</v>
      </c>
      <c r="Z45" s="22">
        <v>2</v>
      </c>
      <c r="AA45" s="22">
        <v>5</v>
      </c>
      <c r="AB45" s="22">
        <v>0</v>
      </c>
      <c r="AC45" s="32">
        <f t="shared" si="17"/>
        <v>0</v>
      </c>
      <c r="AD45" s="22">
        <v>0</v>
      </c>
      <c r="AE45" s="22">
        <v>0</v>
      </c>
      <c r="AF45" s="22">
        <v>0</v>
      </c>
      <c r="AG45" s="22">
        <v>541</v>
      </c>
      <c r="AH45" s="22">
        <v>0</v>
      </c>
    </row>
    <row r="46" spans="1:34" ht="13.5">
      <c r="A46" s="40" t="s">
        <v>2</v>
      </c>
      <c r="B46" s="40" t="s">
        <v>90</v>
      </c>
      <c r="C46" s="41" t="s">
        <v>91</v>
      </c>
      <c r="D46" s="31">
        <f t="shared" si="9"/>
        <v>2184</v>
      </c>
      <c r="E46" s="22">
        <v>2041</v>
      </c>
      <c r="F46" s="22">
        <v>143</v>
      </c>
      <c r="G46" s="32">
        <f t="shared" si="10"/>
        <v>2184</v>
      </c>
      <c r="H46" s="31">
        <f t="shared" si="11"/>
        <v>2004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1638</v>
      </c>
      <c r="N46" s="22">
        <v>0</v>
      </c>
      <c r="O46" s="22">
        <v>1638</v>
      </c>
      <c r="P46" s="22">
        <v>0</v>
      </c>
      <c r="Q46" s="32">
        <f t="shared" si="14"/>
        <v>241</v>
      </c>
      <c r="R46" s="22">
        <v>0</v>
      </c>
      <c r="S46" s="22">
        <v>241</v>
      </c>
      <c r="T46" s="22">
        <v>0</v>
      </c>
      <c r="U46" s="32">
        <f t="shared" si="15"/>
        <v>117</v>
      </c>
      <c r="V46" s="22">
        <v>0</v>
      </c>
      <c r="W46" s="22">
        <v>117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8</v>
      </c>
      <c r="AD46" s="22">
        <v>0</v>
      </c>
      <c r="AE46" s="22">
        <v>8</v>
      </c>
      <c r="AF46" s="22">
        <v>0</v>
      </c>
      <c r="AG46" s="22">
        <v>180</v>
      </c>
      <c r="AH46" s="22">
        <v>0</v>
      </c>
    </row>
    <row r="47" spans="1:34" ht="13.5">
      <c r="A47" s="40" t="s">
        <v>2</v>
      </c>
      <c r="B47" s="40" t="s">
        <v>92</v>
      </c>
      <c r="C47" s="41" t="s">
        <v>93</v>
      </c>
      <c r="D47" s="31">
        <f t="shared" si="9"/>
        <v>4122</v>
      </c>
      <c r="E47" s="22">
        <v>3910</v>
      </c>
      <c r="F47" s="22">
        <v>212</v>
      </c>
      <c r="G47" s="32">
        <f t="shared" si="10"/>
        <v>4122</v>
      </c>
      <c r="H47" s="31">
        <f t="shared" si="11"/>
        <v>4070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3416</v>
      </c>
      <c r="N47" s="22">
        <v>0</v>
      </c>
      <c r="O47" s="22">
        <v>3256</v>
      </c>
      <c r="P47" s="22">
        <v>160</v>
      </c>
      <c r="Q47" s="32">
        <f t="shared" si="14"/>
        <v>96</v>
      </c>
      <c r="R47" s="22">
        <v>0</v>
      </c>
      <c r="S47" s="22">
        <v>96</v>
      </c>
      <c r="T47" s="22">
        <v>0</v>
      </c>
      <c r="U47" s="32">
        <f t="shared" si="15"/>
        <v>335</v>
      </c>
      <c r="V47" s="22">
        <v>5</v>
      </c>
      <c r="W47" s="22">
        <v>330</v>
      </c>
      <c r="X47" s="22">
        <v>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223</v>
      </c>
      <c r="AD47" s="22">
        <v>0</v>
      </c>
      <c r="AE47" s="22">
        <v>223</v>
      </c>
      <c r="AF47" s="22">
        <v>0</v>
      </c>
      <c r="AG47" s="22">
        <v>52</v>
      </c>
      <c r="AH47" s="22">
        <v>0</v>
      </c>
    </row>
    <row r="48" spans="1:34" ht="13.5">
      <c r="A48" s="40" t="s">
        <v>2</v>
      </c>
      <c r="B48" s="40" t="s">
        <v>94</v>
      </c>
      <c r="C48" s="41" t="s">
        <v>95</v>
      </c>
      <c r="D48" s="31">
        <f t="shared" si="9"/>
        <v>4347</v>
      </c>
      <c r="E48" s="22">
        <v>4011</v>
      </c>
      <c r="F48" s="22">
        <v>336</v>
      </c>
      <c r="G48" s="32">
        <f t="shared" si="10"/>
        <v>4347</v>
      </c>
      <c r="H48" s="31">
        <f t="shared" si="11"/>
        <v>4192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3187</v>
      </c>
      <c r="N48" s="22">
        <v>3006</v>
      </c>
      <c r="O48" s="22">
        <v>0</v>
      </c>
      <c r="P48" s="22">
        <v>181</v>
      </c>
      <c r="Q48" s="32">
        <f t="shared" si="14"/>
        <v>202</v>
      </c>
      <c r="R48" s="22">
        <v>0</v>
      </c>
      <c r="S48" s="22">
        <v>202</v>
      </c>
      <c r="T48" s="22">
        <v>0</v>
      </c>
      <c r="U48" s="32">
        <f t="shared" si="15"/>
        <v>803</v>
      </c>
      <c r="V48" s="22">
        <v>470</v>
      </c>
      <c r="W48" s="22">
        <v>333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0</v>
      </c>
      <c r="AD48" s="22">
        <v>0</v>
      </c>
      <c r="AE48" s="22">
        <v>0</v>
      </c>
      <c r="AF48" s="22">
        <v>0</v>
      </c>
      <c r="AG48" s="22">
        <v>155</v>
      </c>
      <c r="AH48" s="22">
        <v>0</v>
      </c>
    </row>
    <row r="49" spans="1:34" ht="13.5">
      <c r="A49" s="40" t="s">
        <v>2</v>
      </c>
      <c r="B49" s="40" t="s">
        <v>96</v>
      </c>
      <c r="C49" s="41" t="s">
        <v>97</v>
      </c>
      <c r="D49" s="31">
        <f t="shared" si="9"/>
        <v>2419</v>
      </c>
      <c r="E49" s="22">
        <v>2399</v>
      </c>
      <c r="F49" s="22">
        <v>20</v>
      </c>
      <c r="G49" s="32">
        <f t="shared" si="10"/>
        <v>2419</v>
      </c>
      <c r="H49" s="31">
        <f t="shared" si="11"/>
        <v>2399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1860</v>
      </c>
      <c r="N49" s="22">
        <v>1860</v>
      </c>
      <c r="O49" s="22">
        <v>0</v>
      </c>
      <c r="P49" s="22">
        <v>0</v>
      </c>
      <c r="Q49" s="32">
        <f t="shared" si="14"/>
        <v>30</v>
      </c>
      <c r="R49" s="22">
        <v>30</v>
      </c>
      <c r="S49" s="22">
        <v>0</v>
      </c>
      <c r="T49" s="22">
        <v>0</v>
      </c>
      <c r="U49" s="32">
        <f t="shared" si="15"/>
        <v>455</v>
      </c>
      <c r="V49" s="22">
        <v>455</v>
      </c>
      <c r="W49" s="22">
        <v>0</v>
      </c>
      <c r="X49" s="22">
        <v>0</v>
      </c>
      <c r="Y49" s="32">
        <f t="shared" si="16"/>
        <v>2</v>
      </c>
      <c r="Z49" s="22">
        <v>2</v>
      </c>
      <c r="AA49" s="22">
        <v>0</v>
      </c>
      <c r="AB49" s="22">
        <v>0</v>
      </c>
      <c r="AC49" s="32">
        <f t="shared" si="17"/>
        <v>52</v>
      </c>
      <c r="AD49" s="22">
        <v>52</v>
      </c>
      <c r="AE49" s="22">
        <v>0</v>
      </c>
      <c r="AF49" s="22">
        <v>0</v>
      </c>
      <c r="AG49" s="22">
        <v>20</v>
      </c>
      <c r="AH49" s="22">
        <v>0</v>
      </c>
    </row>
    <row r="50" spans="1:34" ht="13.5">
      <c r="A50" s="40" t="s">
        <v>2</v>
      </c>
      <c r="B50" s="40" t="s">
        <v>98</v>
      </c>
      <c r="C50" s="41" t="s">
        <v>1</v>
      </c>
      <c r="D50" s="31">
        <f t="shared" si="9"/>
        <v>3595</v>
      </c>
      <c r="E50" s="22">
        <v>3403</v>
      </c>
      <c r="F50" s="22">
        <v>192</v>
      </c>
      <c r="G50" s="32">
        <f t="shared" si="10"/>
        <v>3595</v>
      </c>
      <c r="H50" s="31">
        <f t="shared" si="11"/>
        <v>3459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2517</v>
      </c>
      <c r="N50" s="22">
        <v>0</v>
      </c>
      <c r="O50" s="22">
        <v>2464</v>
      </c>
      <c r="P50" s="22">
        <v>53</v>
      </c>
      <c r="Q50" s="32">
        <f t="shared" si="14"/>
        <v>52</v>
      </c>
      <c r="R50" s="22">
        <v>0</v>
      </c>
      <c r="S50" s="22">
        <v>52</v>
      </c>
      <c r="T50" s="22">
        <v>0</v>
      </c>
      <c r="U50" s="32">
        <f t="shared" si="15"/>
        <v>890</v>
      </c>
      <c r="V50" s="22">
        <v>0</v>
      </c>
      <c r="W50" s="22">
        <v>887</v>
      </c>
      <c r="X50" s="22">
        <v>3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0</v>
      </c>
      <c r="AD50" s="22">
        <v>0</v>
      </c>
      <c r="AE50" s="22">
        <v>0</v>
      </c>
      <c r="AF50" s="22">
        <v>0</v>
      </c>
      <c r="AG50" s="22">
        <v>136</v>
      </c>
      <c r="AH50" s="22">
        <v>0</v>
      </c>
    </row>
    <row r="51" spans="1:34" ht="13.5">
      <c r="A51" s="40" t="s">
        <v>2</v>
      </c>
      <c r="B51" s="40" t="s">
        <v>99</v>
      </c>
      <c r="C51" s="41" t="s">
        <v>100</v>
      </c>
      <c r="D51" s="31">
        <f t="shared" si="9"/>
        <v>9669</v>
      </c>
      <c r="E51" s="22">
        <v>5958</v>
      </c>
      <c r="F51" s="22">
        <v>3711</v>
      </c>
      <c r="G51" s="32">
        <f t="shared" si="10"/>
        <v>9669</v>
      </c>
      <c r="H51" s="31">
        <f t="shared" si="11"/>
        <v>6579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5233</v>
      </c>
      <c r="N51" s="22">
        <v>0</v>
      </c>
      <c r="O51" s="22">
        <v>4612</v>
      </c>
      <c r="P51" s="22">
        <v>621</v>
      </c>
      <c r="Q51" s="32">
        <f t="shared" si="14"/>
        <v>75</v>
      </c>
      <c r="R51" s="22">
        <v>0</v>
      </c>
      <c r="S51" s="22">
        <v>75</v>
      </c>
      <c r="T51" s="22">
        <v>0</v>
      </c>
      <c r="U51" s="32">
        <f t="shared" si="15"/>
        <v>1271</v>
      </c>
      <c r="V51" s="22">
        <v>0</v>
      </c>
      <c r="W51" s="22">
        <v>1271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0</v>
      </c>
      <c r="AD51" s="22">
        <v>0</v>
      </c>
      <c r="AE51" s="22">
        <v>0</v>
      </c>
      <c r="AF51" s="22">
        <v>0</v>
      </c>
      <c r="AG51" s="22">
        <v>3090</v>
      </c>
      <c r="AH51" s="22">
        <v>0</v>
      </c>
    </row>
    <row r="52" spans="1:34" ht="13.5">
      <c r="A52" s="40" t="s">
        <v>2</v>
      </c>
      <c r="B52" s="40" t="s">
        <v>101</v>
      </c>
      <c r="C52" s="41" t="s">
        <v>102</v>
      </c>
      <c r="D52" s="31">
        <f t="shared" si="9"/>
        <v>5084</v>
      </c>
      <c r="E52" s="22">
        <v>3248</v>
      </c>
      <c r="F52" s="22">
        <v>1836</v>
      </c>
      <c r="G52" s="32">
        <f t="shared" si="10"/>
        <v>5084</v>
      </c>
      <c r="H52" s="31">
        <f t="shared" si="11"/>
        <v>2778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2227</v>
      </c>
      <c r="N52" s="22">
        <v>1263</v>
      </c>
      <c r="O52" s="22">
        <v>550</v>
      </c>
      <c r="P52" s="22">
        <v>414</v>
      </c>
      <c r="Q52" s="32">
        <f t="shared" si="14"/>
        <v>8</v>
      </c>
      <c r="R52" s="22">
        <v>0</v>
      </c>
      <c r="S52" s="22">
        <v>8</v>
      </c>
      <c r="T52" s="22">
        <v>0</v>
      </c>
      <c r="U52" s="32">
        <f t="shared" si="15"/>
        <v>543</v>
      </c>
      <c r="V52" s="22">
        <v>0</v>
      </c>
      <c r="W52" s="22">
        <v>530</v>
      </c>
      <c r="X52" s="22">
        <v>13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0</v>
      </c>
      <c r="AD52" s="22">
        <v>0</v>
      </c>
      <c r="AE52" s="22">
        <v>0</v>
      </c>
      <c r="AF52" s="22">
        <v>0</v>
      </c>
      <c r="AG52" s="22">
        <v>2306</v>
      </c>
      <c r="AH52" s="22">
        <v>0</v>
      </c>
    </row>
    <row r="53" spans="1:34" ht="13.5">
      <c r="A53" s="40" t="s">
        <v>2</v>
      </c>
      <c r="B53" s="40" t="s">
        <v>103</v>
      </c>
      <c r="C53" s="41" t="s">
        <v>104</v>
      </c>
      <c r="D53" s="31">
        <f t="shared" si="9"/>
        <v>11405</v>
      </c>
      <c r="E53" s="22">
        <v>6650</v>
      </c>
      <c r="F53" s="22">
        <v>4755</v>
      </c>
      <c r="G53" s="32">
        <f t="shared" si="10"/>
        <v>11405</v>
      </c>
      <c r="H53" s="31">
        <f t="shared" si="11"/>
        <v>7238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5905</v>
      </c>
      <c r="N53" s="22">
        <v>3562</v>
      </c>
      <c r="O53" s="22">
        <v>435</v>
      </c>
      <c r="P53" s="22">
        <v>1908</v>
      </c>
      <c r="Q53" s="32">
        <f t="shared" si="14"/>
        <v>22</v>
      </c>
      <c r="R53" s="22">
        <v>0</v>
      </c>
      <c r="S53" s="22">
        <v>22</v>
      </c>
      <c r="T53" s="22">
        <v>0</v>
      </c>
      <c r="U53" s="32">
        <f t="shared" si="15"/>
        <v>1311</v>
      </c>
      <c r="V53" s="22">
        <v>0</v>
      </c>
      <c r="W53" s="22">
        <v>1223</v>
      </c>
      <c r="X53" s="22">
        <v>88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0</v>
      </c>
      <c r="AD53" s="22">
        <v>0</v>
      </c>
      <c r="AE53" s="22">
        <v>0</v>
      </c>
      <c r="AF53" s="22">
        <v>0</v>
      </c>
      <c r="AG53" s="22">
        <v>4167</v>
      </c>
      <c r="AH53" s="22">
        <v>0</v>
      </c>
    </row>
    <row r="54" spans="1:34" ht="13.5">
      <c r="A54" s="40" t="s">
        <v>2</v>
      </c>
      <c r="B54" s="40" t="s">
        <v>105</v>
      </c>
      <c r="C54" s="41" t="s">
        <v>106</v>
      </c>
      <c r="D54" s="31">
        <f t="shared" si="9"/>
        <v>8192</v>
      </c>
      <c r="E54" s="22">
        <v>5747</v>
      </c>
      <c r="F54" s="22">
        <v>2445</v>
      </c>
      <c r="G54" s="32">
        <f t="shared" si="10"/>
        <v>8192</v>
      </c>
      <c r="H54" s="31">
        <f t="shared" si="11"/>
        <v>4434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3532</v>
      </c>
      <c r="N54" s="22">
        <v>3532</v>
      </c>
      <c r="O54" s="22">
        <v>0</v>
      </c>
      <c r="P54" s="22">
        <v>0</v>
      </c>
      <c r="Q54" s="32">
        <f t="shared" si="14"/>
        <v>874</v>
      </c>
      <c r="R54" s="22">
        <v>874</v>
      </c>
      <c r="S54" s="22">
        <v>0</v>
      </c>
      <c r="T54" s="22">
        <v>0</v>
      </c>
      <c r="U54" s="32">
        <f t="shared" si="15"/>
        <v>28</v>
      </c>
      <c r="V54" s="22">
        <v>28</v>
      </c>
      <c r="W54" s="22">
        <v>0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0</v>
      </c>
      <c r="AD54" s="22">
        <v>0</v>
      </c>
      <c r="AE54" s="22">
        <v>0</v>
      </c>
      <c r="AF54" s="22">
        <v>0</v>
      </c>
      <c r="AG54" s="22">
        <v>3758</v>
      </c>
      <c r="AH54" s="22">
        <v>0</v>
      </c>
    </row>
    <row r="55" spans="1:34" ht="13.5">
      <c r="A55" s="40" t="s">
        <v>2</v>
      </c>
      <c r="B55" s="40" t="s">
        <v>107</v>
      </c>
      <c r="C55" s="41" t="s">
        <v>0</v>
      </c>
      <c r="D55" s="31">
        <f t="shared" si="9"/>
        <v>9870</v>
      </c>
      <c r="E55" s="22">
        <v>6380</v>
      </c>
      <c r="F55" s="22">
        <v>3490</v>
      </c>
      <c r="G55" s="32">
        <f t="shared" si="10"/>
        <v>9870</v>
      </c>
      <c r="H55" s="31">
        <f t="shared" si="11"/>
        <v>5109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4087</v>
      </c>
      <c r="N55" s="22">
        <v>4087</v>
      </c>
      <c r="O55" s="22">
        <v>0</v>
      </c>
      <c r="P55" s="22">
        <v>0</v>
      </c>
      <c r="Q55" s="32">
        <f t="shared" si="14"/>
        <v>987</v>
      </c>
      <c r="R55" s="22">
        <v>987</v>
      </c>
      <c r="S55" s="22">
        <v>0</v>
      </c>
      <c r="T55" s="22">
        <v>0</v>
      </c>
      <c r="U55" s="32">
        <f t="shared" si="15"/>
        <v>35</v>
      </c>
      <c r="V55" s="22">
        <v>35</v>
      </c>
      <c r="W55" s="22">
        <v>0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0</v>
      </c>
      <c r="AD55" s="22">
        <v>0</v>
      </c>
      <c r="AE55" s="22">
        <v>0</v>
      </c>
      <c r="AF55" s="22">
        <v>0</v>
      </c>
      <c r="AG55" s="22">
        <v>4761</v>
      </c>
      <c r="AH55" s="22">
        <v>0</v>
      </c>
    </row>
    <row r="56" spans="1:34" ht="13.5">
      <c r="A56" s="40" t="s">
        <v>2</v>
      </c>
      <c r="B56" s="40" t="s">
        <v>108</v>
      </c>
      <c r="C56" s="41" t="s">
        <v>109</v>
      </c>
      <c r="D56" s="31">
        <f t="shared" si="9"/>
        <v>5668</v>
      </c>
      <c r="E56" s="22">
        <v>5195</v>
      </c>
      <c r="F56" s="22">
        <v>473</v>
      </c>
      <c r="G56" s="32">
        <f t="shared" si="10"/>
        <v>5668</v>
      </c>
      <c r="H56" s="31">
        <f t="shared" si="11"/>
        <v>5249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3608</v>
      </c>
      <c r="N56" s="22">
        <v>0</v>
      </c>
      <c r="O56" s="22">
        <v>3554</v>
      </c>
      <c r="P56" s="22">
        <v>54</v>
      </c>
      <c r="Q56" s="32">
        <f t="shared" si="14"/>
        <v>529</v>
      </c>
      <c r="R56" s="22">
        <v>0</v>
      </c>
      <c r="S56" s="22">
        <v>529</v>
      </c>
      <c r="T56" s="22">
        <v>0</v>
      </c>
      <c r="U56" s="32">
        <f t="shared" si="15"/>
        <v>852</v>
      </c>
      <c r="V56" s="22">
        <v>0</v>
      </c>
      <c r="W56" s="22">
        <v>852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260</v>
      </c>
      <c r="AD56" s="22">
        <v>0</v>
      </c>
      <c r="AE56" s="22">
        <v>260</v>
      </c>
      <c r="AF56" s="22">
        <v>0</v>
      </c>
      <c r="AG56" s="22">
        <v>419</v>
      </c>
      <c r="AH56" s="22">
        <v>0</v>
      </c>
    </row>
    <row r="57" spans="1:34" ht="13.5">
      <c r="A57" s="40" t="s">
        <v>2</v>
      </c>
      <c r="B57" s="40" t="s">
        <v>110</v>
      </c>
      <c r="C57" s="41" t="s">
        <v>111</v>
      </c>
      <c r="D57" s="31">
        <f t="shared" si="9"/>
        <v>1365</v>
      </c>
      <c r="E57" s="22">
        <v>1119</v>
      </c>
      <c r="F57" s="22">
        <v>246</v>
      </c>
      <c r="G57" s="32">
        <f t="shared" si="10"/>
        <v>1365</v>
      </c>
      <c r="H57" s="31">
        <f t="shared" si="11"/>
        <v>1108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755</v>
      </c>
      <c r="N57" s="22">
        <v>755</v>
      </c>
      <c r="O57" s="22">
        <v>0</v>
      </c>
      <c r="P57" s="22">
        <v>0</v>
      </c>
      <c r="Q57" s="32">
        <f t="shared" si="14"/>
        <v>226</v>
      </c>
      <c r="R57" s="22">
        <v>226</v>
      </c>
      <c r="S57" s="22">
        <v>0</v>
      </c>
      <c r="T57" s="22">
        <v>0</v>
      </c>
      <c r="U57" s="32">
        <f t="shared" si="15"/>
        <v>66</v>
      </c>
      <c r="V57" s="22">
        <v>66</v>
      </c>
      <c r="W57" s="22">
        <v>0</v>
      </c>
      <c r="X57" s="22">
        <v>0</v>
      </c>
      <c r="Y57" s="32">
        <f t="shared" si="16"/>
        <v>61</v>
      </c>
      <c r="Z57" s="22">
        <v>61</v>
      </c>
      <c r="AA57" s="22">
        <v>0</v>
      </c>
      <c r="AB57" s="22">
        <v>0</v>
      </c>
      <c r="AC57" s="32">
        <f t="shared" si="17"/>
        <v>0</v>
      </c>
      <c r="AD57" s="22">
        <v>0</v>
      </c>
      <c r="AE57" s="22">
        <v>0</v>
      </c>
      <c r="AF57" s="22">
        <v>0</v>
      </c>
      <c r="AG57" s="22">
        <v>257</v>
      </c>
      <c r="AH57" s="22">
        <v>0</v>
      </c>
    </row>
    <row r="58" spans="1:34" ht="13.5">
      <c r="A58" s="40" t="s">
        <v>2</v>
      </c>
      <c r="B58" s="40" t="s">
        <v>112</v>
      </c>
      <c r="C58" s="41" t="s">
        <v>113</v>
      </c>
      <c r="D58" s="31">
        <f t="shared" si="9"/>
        <v>1566</v>
      </c>
      <c r="E58" s="22">
        <v>1384</v>
      </c>
      <c r="F58" s="22">
        <v>182</v>
      </c>
      <c r="G58" s="32">
        <f t="shared" si="10"/>
        <v>1566</v>
      </c>
      <c r="H58" s="31">
        <f t="shared" si="11"/>
        <v>1384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702</v>
      </c>
      <c r="N58" s="22">
        <v>702</v>
      </c>
      <c r="O58" s="22">
        <v>0</v>
      </c>
      <c r="P58" s="22">
        <v>0</v>
      </c>
      <c r="Q58" s="32">
        <f t="shared" si="14"/>
        <v>277</v>
      </c>
      <c r="R58" s="22">
        <v>154</v>
      </c>
      <c r="S58" s="22">
        <v>123</v>
      </c>
      <c r="T58" s="22">
        <v>0</v>
      </c>
      <c r="U58" s="32">
        <f t="shared" si="15"/>
        <v>403</v>
      </c>
      <c r="V58" s="22">
        <v>198</v>
      </c>
      <c r="W58" s="22">
        <v>205</v>
      </c>
      <c r="X58" s="22">
        <v>0</v>
      </c>
      <c r="Y58" s="32">
        <f t="shared" si="16"/>
        <v>2</v>
      </c>
      <c r="Z58" s="22">
        <v>2</v>
      </c>
      <c r="AA58" s="22">
        <v>0</v>
      </c>
      <c r="AB58" s="22">
        <v>0</v>
      </c>
      <c r="AC58" s="32">
        <f t="shared" si="17"/>
        <v>0</v>
      </c>
      <c r="AD58" s="22">
        <v>0</v>
      </c>
      <c r="AE58" s="22">
        <v>0</v>
      </c>
      <c r="AF58" s="22">
        <v>0</v>
      </c>
      <c r="AG58" s="22">
        <v>182</v>
      </c>
      <c r="AH58" s="22">
        <v>0</v>
      </c>
    </row>
    <row r="59" spans="1:34" ht="13.5">
      <c r="A59" s="40" t="s">
        <v>2</v>
      </c>
      <c r="B59" s="40" t="s">
        <v>114</v>
      </c>
      <c r="C59" s="41" t="s">
        <v>115</v>
      </c>
      <c r="D59" s="31">
        <f t="shared" si="9"/>
        <v>898</v>
      </c>
      <c r="E59" s="22">
        <v>834</v>
      </c>
      <c r="F59" s="22">
        <v>64</v>
      </c>
      <c r="G59" s="32">
        <f t="shared" si="10"/>
        <v>898</v>
      </c>
      <c r="H59" s="31">
        <f t="shared" si="11"/>
        <v>834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488</v>
      </c>
      <c r="N59" s="22">
        <v>488</v>
      </c>
      <c r="O59" s="22">
        <v>0</v>
      </c>
      <c r="P59" s="22">
        <v>0</v>
      </c>
      <c r="Q59" s="32">
        <f t="shared" si="14"/>
        <v>141</v>
      </c>
      <c r="R59" s="22">
        <v>103</v>
      </c>
      <c r="S59" s="22">
        <v>38</v>
      </c>
      <c r="T59" s="22">
        <v>0</v>
      </c>
      <c r="U59" s="32">
        <f t="shared" si="15"/>
        <v>205</v>
      </c>
      <c r="V59" s="22">
        <v>88</v>
      </c>
      <c r="W59" s="22">
        <v>117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0</v>
      </c>
      <c r="AD59" s="22">
        <v>0</v>
      </c>
      <c r="AE59" s="22">
        <v>0</v>
      </c>
      <c r="AF59" s="22">
        <v>0</v>
      </c>
      <c r="AG59" s="22">
        <v>64</v>
      </c>
      <c r="AH59" s="22">
        <v>0</v>
      </c>
    </row>
    <row r="60" spans="1:34" ht="13.5">
      <c r="A60" s="40" t="s">
        <v>2</v>
      </c>
      <c r="B60" s="40" t="s">
        <v>116</v>
      </c>
      <c r="C60" s="41" t="s">
        <v>117</v>
      </c>
      <c r="D60" s="31">
        <f t="shared" si="9"/>
        <v>3392</v>
      </c>
      <c r="E60" s="22">
        <v>3000</v>
      </c>
      <c r="F60" s="22">
        <v>392</v>
      </c>
      <c r="G60" s="32">
        <f t="shared" si="10"/>
        <v>3392</v>
      </c>
      <c r="H60" s="31">
        <f t="shared" si="11"/>
        <v>2344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1921</v>
      </c>
      <c r="N60" s="22">
        <v>0</v>
      </c>
      <c r="O60" s="22">
        <v>1653</v>
      </c>
      <c r="P60" s="22">
        <v>268</v>
      </c>
      <c r="Q60" s="32">
        <f t="shared" si="14"/>
        <v>107</v>
      </c>
      <c r="R60" s="22">
        <v>0</v>
      </c>
      <c r="S60" s="22">
        <v>107</v>
      </c>
      <c r="T60" s="22">
        <v>0</v>
      </c>
      <c r="U60" s="32">
        <f t="shared" si="15"/>
        <v>316</v>
      </c>
      <c r="V60" s="22">
        <v>0</v>
      </c>
      <c r="W60" s="22">
        <v>316</v>
      </c>
      <c r="X60" s="22">
        <v>0</v>
      </c>
      <c r="Y60" s="32">
        <f t="shared" si="16"/>
        <v>0</v>
      </c>
      <c r="Z60" s="22">
        <v>0</v>
      </c>
      <c r="AA60" s="22">
        <v>0</v>
      </c>
      <c r="AB60" s="22">
        <v>0</v>
      </c>
      <c r="AC60" s="32">
        <f t="shared" si="17"/>
        <v>0</v>
      </c>
      <c r="AD60" s="22">
        <v>0</v>
      </c>
      <c r="AE60" s="22">
        <v>0</v>
      </c>
      <c r="AF60" s="22">
        <v>0</v>
      </c>
      <c r="AG60" s="22">
        <v>1048</v>
      </c>
      <c r="AH60" s="22">
        <v>0</v>
      </c>
    </row>
    <row r="61" spans="1:34" ht="13.5">
      <c r="A61" s="40" t="s">
        <v>2</v>
      </c>
      <c r="B61" s="40" t="s">
        <v>118</v>
      </c>
      <c r="C61" s="41" t="s">
        <v>119</v>
      </c>
      <c r="D61" s="31">
        <f t="shared" si="9"/>
        <v>8390</v>
      </c>
      <c r="E61" s="22">
        <v>5275</v>
      </c>
      <c r="F61" s="22">
        <v>3115</v>
      </c>
      <c r="G61" s="32">
        <f t="shared" si="10"/>
        <v>8390</v>
      </c>
      <c r="H61" s="31">
        <f t="shared" si="11"/>
        <v>5023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3932</v>
      </c>
      <c r="N61" s="22">
        <v>2493</v>
      </c>
      <c r="O61" s="22">
        <v>478</v>
      </c>
      <c r="P61" s="22">
        <v>961</v>
      </c>
      <c r="Q61" s="32">
        <f t="shared" si="14"/>
        <v>15</v>
      </c>
      <c r="R61" s="22">
        <v>0</v>
      </c>
      <c r="S61" s="22">
        <v>15</v>
      </c>
      <c r="T61" s="22">
        <v>0</v>
      </c>
      <c r="U61" s="32">
        <f t="shared" si="15"/>
        <v>1076</v>
      </c>
      <c r="V61" s="22">
        <v>0</v>
      </c>
      <c r="W61" s="22">
        <v>1054</v>
      </c>
      <c r="X61" s="22">
        <v>22</v>
      </c>
      <c r="Y61" s="32">
        <f t="shared" si="16"/>
        <v>0</v>
      </c>
      <c r="Z61" s="22">
        <v>0</v>
      </c>
      <c r="AA61" s="22">
        <v>0</v>
      </c>
      <c r="AB61" s="22">
        <v>0</v>
      </c>
      <c r="AC61" s="32">
        <f t="shared" si="17"/>
        <v>0</v>
      </c>
      <c r="AD61" s="22">
        <v>0</v>
      </c>
      <c r="AE61" s="22">
        <v>0</v>
      </c>
      <c r="AF61" s="22">
        <v>0</v>
      </c>
      <c r="AG61" s="22">
        <v>3367</v>
      </c>
      <c r="AH61" s="22">
        <v>0</v>
      </c>
    </row>
    <row r="62" spans="1:34" ht="13.5">
      <c r="A62" s="40" t="s">
        <v>2</v>
      </c>
      <c r="B62" s="40" t="s">
        <v>120</v>
      </c>
      <c r="C62" s="41" t="s">
        <v>121</v>
      </c>
      <c r="D62" s="31">
        <f t="shared" si="9"/>
        <v>3728</v>
      </c>
      <c r="E62" s="22">
        <v>3453</v>
      </c>
      <c r="F62" s="22">
        <v>275</v>
      </c>
      <c r="G62" s="32">
        <f t="shared" si="10"/>
        <v>3728</v>
      </c>
      <c r="H62" s="31">
        <f t="shared" si="11"/>
        <v>2811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1885</v>
      </c>
      <c r="N62" s="22">
        <v>0</v>
      </c>
      <c r="O62" s="22">
        <v>1885</v>
      </c>
      <c r="P62" s="22">
        <v>0</v>
      </c>
      <c r="Q62" s="32">
        <f t="shared" si="14"/>
        <v>685</v>
      </c>
      <c r="R62" s="22">
        <v>0</v>
      </c>
      <c r="S62" s="22">
        <v>685</v>
      </c>
      <c r="T62" s="22">
        <v>0</v>
      </c>
      <c r="U62" s="32">
        <f t="shared" si="15"/>
        <v>241</v>
      </c>
      <c r="V62" s="22">
        <v>0</v>
      </c>
      <c r="W62" s="22">
        <v>241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0</v>
      </c>
      <c r="AD62" s="22">
        <v>0</v>
      </c>
      <c r="AE62" s="22">
        <v>0</v>
      </c>
      <c r="AF62" s="22">
        <v>0</v>
      </c>
      <c r="AG62" s="22">
        <v>917</v>
      </c>
      <c r="AH62" s="22">
        <v>0</v>
      </c>
    </row>
    <row r="63" spans="1:34" ht="13.5">
      <c r="A63" s="40" t="s">
        <v>2</v>
      </c>
      <c r="B63" s="40" t="s">
        <v>122</v>
      </c>
      <c r="C63" s="41" t="s">
        <v>123</v>
      </c>
      <c r="D63" s="31">
        <f t="shared" si="9"/>
        <v>6402</v>
      </c>
      <c r="E63" s="22">
        <v>5778</v>
      </c>
      <c r="F63" s="22">
        <v>624</v>
      </c>
      <c r="G63" s="32">
        <f t="shared" si="10"/>
        <v>6402</v>
      </c>
      <c r="H63" s="31">
        <f t="shared" si="11"/>
        <v>4669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3290</v>
      </c>
      <c r="N63" s="22">
        <v>0</v>
      </c>
      <c r="O63" s="22">
        <v>3290</v>
      </c>
      <c r="P63" s="22">
        <v>0</v>
      </c>
      <c r="Q63" s="32">
        <f t="shared" si="14"/>
        <v>933</v>
      </c>
      <c r="R63" s="22">
        <v>0</v>
      </c>
      <c r="S63" s="22">
        <v>933</v>
      </c>
      <c r="T63" s="22">
        <v>0</v>
      </c>
      <c r="U63" s="32">
        <f t="shared" si="15"/>
        <v>446</v>
      </c>
      <c r="V63" s="22">
        <v>0</v>
      </c>
      <c r="W63" s="22">
        <v>446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0</v>
      </c>
      <c r="AD63" s="22">
        <v>0</v>
      </c>
      <c r="AE63" s="22">
        <v>0</v>
      </c>
      <c r="AF63" s="22">
        <v>0</v>
      </c>
      <c r="AG63" s="22">
        <v>1733</v>
      </c>
      <c r="AH63" s="22">
        <v>0</v>
      </c>
    </row>
    <row r="64" spans="1:34" ht="13.5">
      <c r="A64" s="40" t="s">
        <v>2</v>
      </c>
      <c r="B64" s="40" t="s">
        <v>124</v>
      </c>
      <c r="C64" s="41" t="s">
        <v>257</v>
      </c>
      <c r="D64" s="31">
        <f t="shared" si="9"/>
        <v>5261</v>
      </c>
      <c r="E64" s="22">
        <v>4405</v>
      </c>
      <c r="F64" s="22">
        <v>856</v>
      </c>
      <c r="G64" s="32">
        <f t="shared" si="10"/>
        <v>5261</v>
      </c>
      <c r="H64" s="31">
        <f t="shared" si="11"/>
        <v>3223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2702</v>
      </c>
      <c r="N64" s="22">
        <v>0</v>
      </c>
      <c r="O64" s="22">
        <v>2413</v>
      </c>
      <c r="P64" s="22">
        <v>289</v>
      </c>
      <c r="Q64" s="32">
        <f t="shared" si="14"/>
        <v>126</v>
      </c>
      <c r="R64" s="22">
        <v>0</v>
      </c>
      <c r="S64" s="22">
        <v>126</v>
      </c>
      <c r="T64" s="22">
        <v>0</v>
      </c>
      <c r="U64" s="32">
        <f t="shared" si="15"/>
        <v>395</v>
      </c>
      <c r="V64" s="22">
        <v>0</v>
      </c>
      <c r="W64" s="22">
        <v>395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0</v>
      </c>
      <c r="AD64" s="22">
        <v>0</v>
      </c>
      <c r="AE64" s="22">
        <v>0</v>
      </c>
      <c r="AF64" s="22">
        <v>0</v>
      </c>
      <c r="AG64" s="22">
        <v>2038</v>
      </c>
      <c r="AH64" s="22">
        <v>0</v>
      </c>
    </row>
    <row r="65" spans="1:34" ht="13.5">
      <c r="A65" s="40" t="s">
        <v>2</v>
      </c>
      <c r="B65" s="40" t="s">
        <v>125</v>
      </c>
      <c r="C65" s="41" t="s">
        <v>233</v>
      </c>
      <c r="D65" s="31">
        <f t="shared" si="9"/>
        <v>2805</v>
      </c>
      <c r="E65" s="22">
        <v>2486</v>
      </c>
      <c r="F65" s="22">
        <v>319</v>
      </c>
      <c r="G65" s="32">
        <f t="shared" si="10"/>
        <v>2805</v>
      </c>
      <c r="H65" s="31">
        <f t="shared" si="11"/>
        <v>2490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1584</v>
      </c>
      <c r="N65" s="22">
        <v>0</v>
      </c>
      <c r="O65" s="22">
        <v>1584</v>
      </c>
      <c r="P65" s="22">
        <v>0</v>
      </c>
      <c r="Q65" s="32">
        <f t="shared" si="14"/>
        <v>576</v>
      </c>
      <c r="R65" s="22">
        <v>0</v>
      </c>
      <c r="S65" s="22">
        <v>576</v>
      </c>
      <c r="T65" s="22">
        <v>0</v>
      </c>
      <c r="U65" s="32">
        <f t="shared" si="15"/>
        <v>285</v>
      </c>
      <c r="V65" s="22">
        <v>0</v>
      </c>
      <c r="W65" s="22">
        <v>285</v>
      </c>
      <c r="X65" s="22">
        <v>0</v>
      </c>
      <c r="Y65" s="32">
        <f t="shared" si="16"/>
        <v>9</v>
      </c>
      <c r="Z65" s="22">
        <v>0</v>
      </c>
      <c r="AA65" s="22">
        <v>9</v>
      </c>
      <c r="AB65" s="22">
        <v>0</v>
      </c>
      <c r="AC65" s="32">
        <f t="shared" si="17"/>
        <v>36</v>
      </c>
      <c r="AD65" s="22">
        <v>0</v>
      </c>
      <c r="AE65" s="22">
        <v>36</v>
      </c>
      <c r="AF65" s="22">
        <v>0</v>
      </c>
      <c r="AG65" s="22">
        <v>315</v>
      </c>
      <c r="AH65" s="22">
        <v>0</v>
      </c>
    </row>
    <row r="66" spans="1:34" ht="13.5">
      <c r="A66" s="40" t="s">
        <v>2</v>
      </c>
      <c r="B66" s="40" t="s">
        <v>126</v>
      </c>
      <c r="C66" s="41" t="s">
        <v>127</v>
      </c>
      <c r="D66" s="31">
        <f t="shared" si="9"/>
        <v>1059</v>
      </c>
      <c r="E66" s="22">
        <v>871</v>
      </c>
      <c r="F66" s="22">
        <v>188</v>
      </c>
      <c r="G66" s="32">
        <f t="shared" si="10"/>
        <v>1059</v>
      </c>
      <c r="H66" s="31">
        <f t="shared" si="11"/>
        <v>569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455</v>
      </c>
      <c r="N66" s="22">
        <v>0</v>
      </c>
      <c r="O66" s="22">
        <v>455</v>
      </c>
      <c r="P66" s="22">
        <v>0</v>
      </c>
      <c r="Q66" s="32">
        <f t="shared" si="14"/>
        <v>111</v>
      </c>
      <c r="R66" s="22">
        <v>0</v>
      </c>
      <c r="S66" s="22">
        <v>111</v>
      </c>
      <c r="T66" s="22">
        <v>0</v>
      </c>
      <c r="U66" s="32">
        <f t="shared" si="15"/>
        <v>0</v>
      </c>
      <c r="V66" s="22">
        <v>0</v>
      </c>
      <c r="W66" s="22">
        <v>0</v>
      </c>
      <c r="X66" s="22">
        <v>0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3</v>
      </c>
      <c r="AD66" s="22">
        <v>0</v>
      </c>
      <c r="AE66" s="22">
        <v>3</v>
      </c>
      <c r="AF66" s="22">
        <v>0</v>
      </c>
      <c r="AG66" s="22">
        <v>490</v>
      </c>
      <c r="AH66" s="22">
        <v>20</v>
      </c>
    </row>
    <row r="67" spans="1:34" ht="13.5">
      <c r="A67" s="40" t="s">
        <v>2</v>
      </c>
      <c r="B67" s="40" t="s">
        <v>128</v>
      </c>
      <c r="C67" s="41" t="s">
        <v>129</v>
      </c>
      <c r="D67" s="31">
        <f t="shared" si="9"/>
        <v>5387</v>
      </c>
      <c r="E67" s="22">
        <v>4719</v>
      </c>
      <c r="F67" s="22">
        <v>668</v>
      </c>
      <c r="G67" s="32">
        <f t="shared" si="10"/>
        <v>5387</v>
      </c>
      <c r="H67" s="31">
        <f t="shared" si="11"/>
        <v>4466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3015</v>
      </c>
      <c r="N67" s="22">
        <v>0</v>
      </c>
      <c r="O67" s="22">
        <v>2347</v>
      </c>
      <c r="P67" s="22">
        <v>668</v>
      </c>
      <c r="Q67" s="32">
        <f t="shared" si="14"/>
        <v>518</v>
      </c>
      <c r="R67" s="22">
        <v>0</v>
      </c>
      <c r="S67" s="22">
        <v>518</v>
      </c>
      <c r="T67" s="22">
        <v>0</v>
      </c>
      <c r="U67" s="32">
        <f t="shared" si="15"/>
        <v>750</v>
      </c>
      <c r="V67" s="22">
        <v>0</v>
      </c>
      <c r="W67" s="22">
        <v>750</v>
      </c>
      <c r="X67" s="22">
        <v>0</v>
      </c>
      <c r="Y67" s="32">
        <f t="shared" si="16"/>
        <v>8</v>
      </c>
      <c r="Z67" s="22">
        <v>0</v>
      </c>
      <c r="AA67" s="22">
        <v>8</v>
      </c>
      <c r="AB67" s="22">
        <v>0</v>
      </c>
      <c r="AC67" s="32">
        <f t="shared" si="17"/>
        <v>175</v>
      </c>
      <c r="AD67" s="22">
        <v>0</v>
      </c>
      <c r="AE67" s="22">
        <v>175</v>
      </c>
      <c r="AF67" s="22">
        <v>0</v>
      </c>
      <c r="AG67" s="22">
        <v>921</v>
      </c>
      <c r="AH67" s="22">
        <v>0</v>
      </c>
    </row>
    <row r="68" spans="1:34" ht="13.5">
      <c r="A68" s="40" t="s">
        <v>2</v>
      </c>
      <c r="B68" s="40" t="s">
        <v>130</v>
      </c>
      <c r="C68" s="41" t="s">
        <v>131</v>
      </c>
      <c r="D68" s="31">
        <f t="shared" si="9"/>
        <v>6337</v>
      </c>
      <c r="E68" s="22">
        <v>4359</v>
      </c>
      <c r="F68" s="22">
        <v>1978</v>
      </c>
      <c r="G68" s="32">
        <f t="shared" si="10"/>
        <v>6337</v>
      </c>
      <c r="H68" s="31">
        <f t="shared" si="11"/>
        <v>5660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4086</v>
      </c>
      <c r="N68" s="22">
        <v>0</v>
      </c>
      <c r="O68" s="22">
        <v>2667</v>
      </c>
      <c r="P68" s="22">
        <v>1419</v>
      </c>
      <c r="Q68" s="32">
        <f t="shared" si="14"/>
        <v>611</v>
      </c>
      <c r="R68" s="22">
        <v>0</v>
      </c>
      <c r="S68" s="22">
        <v>611</v>
      </c>
      <c r="T68" s="22">
        <v>0</v>
      </c>
      <c r="U68" s="32">
        <f t="shared" si="15"/>
        <v>810</v>
      </c>
      <c r="V68" s="22">
        <v>0</v>
      </c>
      <c r="W68" s="22">
        <v>810</v>
      </c>
      <c r="X68" s="22">
        <v>0</v>
      </c>
      <c r="Y68" s="32">
        <f t="shared" si="16"/>
        <v>8</v>
      </c>
      <c r="Z68" s="22">
        <v>0</v>
      </c>
      <c r="AA68" s="22">
        <v>8</v>
      </c>
      <c r="AB68" s="22">
        <v>0</v>
      </c>
      <c r="AC68" s="32">
        <f t="shared" si="17"/>
        <v>145</v>
      </c>
      <c r="AD68" s="22">
        <v>0</v>
      </c>
      <c r="AE68" s="22">
        <v>145</v>
      </c>
      <c r="AF68" s="22">
        <v>0</v>
      </c>
      <c r="AG68" s="22">
        <v>677</v>
      </c>
      <c r="AH68" s="22">
        <v>0</v>
      </c>
    </row>
    <row r="69" spans="1:34" ht="13.5">
      <c r="A69" s="40" t="s">
        <v>2</v>
      </c>
      <c r="B69" s="40" t="s">
        <v>132</v>
      </c>
      <c r="C69" s="41" t="s">
        <v>133</v>
      </c>
      <c r="D69" s="31">
        <f t="shared" si="9"/>
        <v>5347</v>
      </c>
      <c r="E69" s="22">
        <v>3473</v>
      </c>
      <c r="F69" s="22">
        <v>1874</v>
      </c>
      <c r="G69" s="32">
        <f t="shared" si="10"/>
        <v>5347</v>
      </c>
      <c r="H69" s="31">
        <f t="shared" si="11"/>
        <v>4709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3752</v>
      </c>
      <c r="N69" s="22">
        <v>0</v>
      </c>
      <c r="O69" s="22">
        <v>2397</v>
      </c>
      <c r="P69" s="22">
        <v>1355</v>
      </c>
      <c r="Q69" s="32">
        <f t="shared" si="14"/>
        <v>475</v>
      </c>
      <c r="R69" s="22">
        <v>0</v>
      </c>
      <c r="S69" s="22">
        <v>475</v>
      </c>
      <c r="T69" s="22">
        <v>0</v>
      </c>
      <c r="U69" s="32">
        <f t="shared" si="15"/>
        <v>324</v>
      </c>
      <c r="V69" s="22">
        <v>0</v>
      </c>
      <c r="W69" s="22">
        <v>324</v>
      </c>
      <c r="X69" s="22">
        <v>0</v>
      </c>
      <c r="Y69" s="32">
        <f t="shared" si="16"/>
        <v>8</v>
      </c>
      <c r="Z69" s="22">
        <v>0</v>
      </c>
      <c r="AA69" s="22">
        <v>8</v>
      </c>
      <c r="AB69" s="22">
        <v>0</v>
      </c>
      <c r="AC69" s="32">
        <f t="shared" si="17"/>
        <v>150</v>
      </c>
      <c r="AD69" s="22">
        <v>0</v>
      </c>
      <c r="AE69" s="22">
        <v>150</v>
      </c>
      <c r="AF69" s="22">
        <v>0</v>
      </c>
      <c r="AG69" s="22">
        <v>638</v>
      </c>
      <c r="AH69" s="22">
        <v>0</v>
      </c>
    </row>
    <row r="70" spans="1:34" ht="13.5">
      <c r="A70" s="40" t="s">
        <v>2</v>
      </c>
      <c r="B70" s="40" t="s">
        <v>134</v>
      </c>
      <c r="C70" s="41" t="s">
        <v>135</v>
      </c>
      <c r="D70" s="31">
        <f t="shared" si="9"/>
        <v>7416</v>
      </c>
      <c r="E70" s="22">
        <v>4989</v>
      </c>
      <c r="F70" s="22">
        <v>2427</v>
      </c>
      <c r="G70" s="32">
        <f t="shared" si="10"/>
        <v>7416</v>
      </c>
      <c r="H70" s="31">
        <f t="shared" si="11"/>
        <v>6508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5204</v>
      </c>
      <c r="N70" s="22">
        <v>0</v>
      </c>
      <c r="O70" s="22">
        <v>3475</v>
      </c>
      <c r="P70" s="22">
        <v>1729</v>
      </c>
      <c r="Q70" s="32">
        <f t="shared" si="14"/>
        <v>745</v>
      </c>
      <c r="R70" s="22">
        <v>0</v>
      </c>
      <c r="S70" s="22">
        <v>745</v>
      </c>
      <c r="T70" s="22">
        <v>0</v>
      </c>
      <c r="U70" s="32">
        <f t="shared" si="15"/>
        <v>369</v>
      </c>
      <c r="V70" s="22">
        <v>0</v>
      </c>
      <c r="W70" s="22">
        <v>369</v>
      </c>
      <c r="X70" s="22">
        <v>0</v>
      </c>
      <c r="Y70" s="32">
        <f t="shared" si="16"/>
        <v>12</v>
      </c>
      <c r="Z70" s="22">
        <v>0</v>
      </c>
      <c r="AA70" s="22">
        <v>12</v>
      </c>
      <c r="AB70" s="22">
        <v>0</v>
      </c>
      <c r="AC70" s="32">
        <f t="shared" si="17"/>
        <v>178</v>
      </c>
      <c r="AD70" s="22">
        <v>0</v>
      </c>
      <c r="AE70" s="22">
        <v>178</v>
      </c>
      <c r="AF70" s="22">
        <v>0</v>
      </c>
      <c r="AG70" s="22">
        <v>908</v>
      </c>
      <c r="AH70" s="22">
        <v>0</v>
      </c>
    </row>
    <row r="71" spans="1:34" ht="13.5">
      <c r="A71" s="40" t="s">
        <v>2</v>
      </c>
      <c r="B71" s="40" t="s">
        <v>136</v>
      </c>
      <c r="C71" s="41" t="s">
        <v>137</v>
      </c>
      <c r="D71" s="31">
        <f t="shared" si="9"/>
        <v>1579</v>
      </c>
      <c r="E71" s="22">
        <v>1272</v>
      </c>
      <c r="F71" s="22">
        <v>307</v>
      </c>
      <c r="G71" s="32">
        <f t="shared" si="10"/>
        <v>1579</v>
      </c>
      <c r="H71" s="31">
        <f t="shared" si="11"/>
        <v>1459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952</v>
      </c>
      <c r="N71" s="22">
        <v>0</v>
      </c>
      <c r="O71" s="22">
        <v>696</v>
      </c>
      <c r="P71" s="22">
        <v>256</v>
      </c>
      <c r="Q71" s="32">
        <f t="shared" si="14"/>
        <v>263</v>
      </c>
      <c r="R71" s="22">
        <v>0</v>
      </c>
      <c r="S71" s="22">
        <v>263</v>
      </c>
      <c r="T71" s="22">
        <v>0</v>
      </c>
      <c r="U71" s="32">
        <f t="shared" si="15"/>
        <v>176</v>
      </c>
      <c r="V71" s="22">
        <v>0</v>
      </c>
      <c r="W71" s="22">
        <v>176</v>
      </c>
      <c r="X71" s="22">
        <v>0</v>
      </c>
      <c r="Y71" s="32">
        <f t="shared" si="16"/>
        <v>5</v>
      </c>
      <c r="Z71" s="22">
        <v>0</v>
      </c>
      <c r="AA71" s="22">
        <v>5</v>
      </c>
      <c r="AB71" s="22">
        <v>0</v>
      </c>
      <c r="AC71" s="32">
        <f t="shared" si="17"/>
        <v>63</v>
      </c>
      <c r="AD71" s="22">
        <v>0</v>
      </c>
      <c r="AE71" s="22">
        <v>63</v>
      </c>
      <c r="AF71" s="22">
        <v>0</v>
      </c>
      <c r="AG71" s="22">
        <v>120</v>
      </c>
      <c r="AH71" s="22">
        <v>250</v>
      </c>
    </row>
    <row r="72" spans="1:34" ht="13.5">
      <c r="A72" s="40" t="s">
        <v>2</v>
      </c>
      <c r="B72" s="40" t="s">
        <v>138</v>
      </c>
      <c r="C72" s="41" t="s">
        <v>139</v>
      </c>
      <c r="D72" s="31">
        <f t="shared" si="9"/>
        <v>98</v>
      </c>
      <c r="E72" s="22">
        <v>98</v>
      </c>
      <c r="F72" s="22">
        <v>0</v>
      </c>
      <c r="G72" s="32">
        <f t="shared" si="10"/>
        <v>98</v>
      </c>
      <c r="H72" s="31">
        <f t="shared" si="11"/>
        <v>95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22</v>
      </c>
      <c r="N72" s="22">
        <v>22</v>
      </c>
      <c r="O72" s="22">
        <v>0</v>
      </c>
      <c r="P72" s="22">
        <v>0</v>
      </c>
      <c r="Q72" s="32">
        <f t="shared" si="14"/>
        <v>42</v>
      </c>
      <c r="R72" s="22">
        <v>42</v>
      </c>
      <c r="S72" s="22">
        <v>0</v>
      </c>
      <c r="T72" s="22">
        <v>0</v>
      </c>
      <c r="U72" s="32">
        <f t="shared" si="15"/>
        <v>26</v>
      </c>
      <c r="V72" s="22">
        <v>26</v>
      </c>
      <c r="W72" s="22">
        <v>0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5</v>
      </c>
      <c r="AD72" s="22">
        <v>5</v>
      </c>
      <c r="AE72" s="22">
        <v>0</v>
      </c>
      <c r="AF72" s="22">
        <v>0</v>
      </c>
      <c r="AG72" s="22">
        <v>3</v>
      </c>
      <c r="AH72" s="22">
        <v>0</v>
      </c>
    </row>
    <row r="73" spans="1:34" ht="13.5">
      <c r="A73" s="40" t="s">
        <v>2</v>
      </c>
      <c r="B73" s="40" t="s">
        <v>140</v>
      </c>
      <c r="C73" s="41" t="s">
        <v>141</v>
      </c>
      <c r="D73" s="31">
        <f t="shared" si="9"/>
        <v>1892</v>
      </c>
      <c r="E73" s="22">
        <v>1266</v>
      </c>
      <c r="F73" s="22">
        <v>626</v>
      </c>
      <c r="G73" s="32">
        <f t="shared" si="10"/>
        <v>1892</v>
      </c>
      <c r="H73" s="31">
        <f t="shared" si="11"/>
        <v>1266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1014</v>
      </c>
      <c r="N73" s="22">
        <v>1014</v>
      </c>
      <c r="O73" s="22">
        <v>0</v>
      </c>
      <c r="P73" s="22">
        <v>0</v>
      </c>
      <c r="Q73" s="32">
        <f t="shared" si="14"/>
        <v>37</v>
      </c>
      <c r="R73" s="22">
        <v>37</v>
      </c>
      <c r="S73" s="22">
        <v>0</v>
      </c>
      <c r="T73" s="22">
        <v>0</v>
      </c>
      <c r="U73" s="32">
        <f t="shared" si="15"/>
        <v>101</v>
      </c>
      <c r="V73" s="22">
        <v>101</v>
      </c>
      <c r="W73" s="22">
        <v>0</v>
      </c>
      <c r="X73" s="22">
        <v>0</v>
      </c>
      <c r="Y73" s="32">
        <f t="shared" si="16"/>
        <v>0</v>
      </c>
      <c r="Z73" s="22">
        <v>0</v>
      </c>
      <c r="AA73" s="22">
        <v>0</v>
      </c>
      <c r="AB73" s="22">
        <v>0</v>
      </c>
      <c r="AC73" s="32">
        <f t="shared" si="17"/>
        <v>114</v>
      </c>
      <c r="AD73" s="22">
        <v>114</v>
      </c>
      <c r="AE73" s="22">
        <v>0</v>
      </c>
      <c r="AF73" s="22">
        <v>0</v>
      </c>
      <c r="AG73" s="22">
        <v>626</v>
      </c>
      <c r="AH73" s="22">
        <v>0</v>
      </c>
    </row>
    <row r="74" spans="1:34" ht="13.5">
      <c r="A74" s="40" t="s">
        <v>2</v>
      </c>
      <c r="B74" s="40" t="s">
        <v>142</v>
      </c>
      <c r="C74" s="41" t="s">
        <v>143</v>
      </c>
      <c r="D74" s="31">
        <f t="shared" si="9"/>
        <v>1205</v>
      </c>
      <c r="E74" s="22">
        <v>657</v>
      </c>
      <c r="F74" s="22">
        <v>548</v>
      </c>
      <c r="G74" s="32">
        <f t="shared" si="10"/>
        <v>1205</v>
      </c>
      <c r="H74" s="31">
        <f t="shared" si="11"/>
        <v>657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558</v>
      </c>
      <c r="N74" s="22">
        <v>558</v>
      </c>
      <c r="O74" s="22">
        <v>0</v>
      </c>
      <c r="P74" s="22">
        <v>0</v>
      </c>
      <c r="Q74" s="32">
        <f t="shared" si="14"/>
        <v>52</v>
      </c>
      <c r="R74" s="22">
        <v>52</v>
      </c>
      <c r="S74" s="22">
        <v>0</v>
      </c>
      <c r="T74" s="22">
        <v>0</v>
      </c>
      <c r="U74" s="32">
        <f t="shared" si="15"/>
        <v>47</v>
      </c>
      <c r="V74" s="22">
        <v>47</v>
      </c>
      <c r="W74" s="22">
        <v>0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0</v>
      </c>
      <c r="AD74" s="22">
        <v>0</v>
      </c>
      <c r="AE74" s="22">
        <v>0</v>
      </c>
      <c r="AF74" s="22">
        <v>0</v>
      </c>
      <c r="AG74" s="22">
        <v>548</v>
      </c>
      <c r="AH74" s="22">
        <v>81</v>
      </c>
    </row>
    <row r="75" spans="1:34" ht="13.5">
      <c r="A75" s="40" t="s">
        <v>2</v>
      </c>
      <c r="B75" s="40" t="s">
        <v>144</v>
      </c>
      <c r="C75" s="41" t="s">
        <v>145</v>
      </c>
      <c r="D75" s="31">
        <f t="shared" si="9"/>
        <v>3784</v>
      </c>
      <c r="E75" s="22">
        <v>2834</v>
      </c>
      <c r="F75" s="22">
        <v>950</v>
      </c>
      <c r="G75" s="32">
        <f t="shared" si="10"/>
        <v>3784</v>
      </c>
      <c r="H75" s="31">
        <f t="shared" si="11"/>
        <v>3409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2739</v>
      </c>
      <c r="N75" s="22">
        <v>0</v>
      </c>
      <c r="O75" s="22">
        <v>1987</v>
      </c>
      <c r="P75" s="22">
        <v>752</v>
      </c>
      <c r="Q75" s="32">
        <f t="shared" si="14"/>
        <v>238</v>
      </c>
      <c r="R75" s="22">
        <v>0</v>
      </c>
      <c r="S75" s="22">
        <v>155</v>
      </c>
      <c r="T75" s="22">
        <v>83</v>
      </c>
      <c r="U75" s="32">
        <f t="shared" si="15"/>
        <v>427</v>
      </c>
      <c r="V75" s="22">
        <v>0</v>
      </c>
      <c r="W75" s="22">
        <v>415</v>
      </c>
      <c r="X75" s="22">
        <v>12</v>
      </c>
      <c r="Y75" s="32">
        <f t="shared" si="16"/>
        <v>5</v>
      </c>
      <c r="Z75" s="22">
        <v>0</v>
      </c>
      <c r="AA75" s="22">
        <v>5</v>
      </c>
      <c r="AB75" s="22">
        <v>0</v>
      </c>
      <c r="AC75" s="32">
        <f t="shared" si="17"/>
        <v>0</v>
      </c>
      <c r="AD75" s="22">
        <v>0</v>
      </c>
      <c r="AE75" s="22">
        <v>0</v>
      </c>
      <c r="AF75" s="22">
        <v>0</v>
      </c>
      <c r="AG75" s="22">
        <v>375</v>
      </c>
      <c r="AH75" s="22">
        <v>50</v>
      </c>
    </row>
    <row r="76" spans="1:34" ht="13.5">
      <c r="A76" s="40" t="s">
        <v>2</v>
      </c>
      <c r="B76" s="40" t="s">
        <v>146</v>
      </c>
      <c r="C76" s="41" t="s">
        <v>147</v>
      </c>
      <c r="D76" s="31">
        <f t="shared" si="9"/>
        <v>7379</v>
      </c>
      <c r="E76" s="22">
        <v>3970</v>
      </c>
      <c r="F76" s="22">
        <v>3409</v>
      </c>
      <c r="G76" s="32">
        <f t="shared" si="10"/>
        <v>7379</v>
      </c>
      <c r="H76" s="31">
        <f t="shared" si="11"/>
        <v>5715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4307</v>
      </c>
      <c r="N76" s="22">
        <v>0</v>
      </c>
      <c r="O76" s="22">
        <v>2909</v>
      </c>
      <c r="P76" s="22">
        <v>1398</v>
      </c>
      <c r="Q76" s="32">
        <f t="shared" si="14"/>
        <v>901</v>
      </c>
      <c r="R76" s="22">
        <v>0</v>
      </c>
      <c r="S76" s="22">
        <v>445</v>
      </c>
      <c r="T76" s="22">
        <v>456</v>
      </c>
      <c r="U76" s="32">
        <f t="shared" si="15"/>
        <v>260</v>
      </c>
      <c r="V76" s="22">
        <v>0</v>
      </c>
      <c r="W76" s="22">
        <v>260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247</v>
      </c>
      <c r="AD76" s="22">
        <v>0</v>
      </c>
      <c r="AE76" s="22">
        <v>247</v>
      </c>
      <c r="AF76" s="22">
        <v>0</v>
      </c>
      <c r="AG76" s="22">
        <v>1664</v>
      </c>
      <c r="AH76" s="22">
        <v>416</v>
      </c>
    </row>
    <row r="77" spans="1:34" ht="13.5">
      <c r="A77" s="40" t="s">
        <v>2</v>
      </c>
      <c r="B77" s="40" t="s">
        <v>148</v>
      </c>
      <c r="C77" s="41" t="s">
        <v>149</v>
      </c>
      <c r="D77" s="31">
        <f t="shared" si="9"/>
        <v>3824</v>
      </c>
      <c r="E77" s="22">
        <v>3205</v>
      </c>
      <c r="F77" s="22">
        <v>619</v>
      </c>
      <c r="G77" s="32">
        <f t="shared" si="10"/>
        <v>3824</v>
      </c>
      <c r="H77" s="31">
        <f t="shared" si="11"/>
        <v>3232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2477</v>
      </c>
      <c r="N77" s="22">
        <v>0</v>
      </c>
      <c r="O77" s="22">
        <v>2075</v>
      </c>
      <c r="P77" s="22">
        <v>402</v>
      </c>
      <c r="Q77" s="32">
        <f t="shared" si="14"/>
        <v>179</v>
      </c>
      <c r="R77" s="22">
        <v>0</v>
      </c>
      <c r="S77" s="22">
        <v>126</v>
      </c>
      <c r="T77" s="22">
        <v>53</v>
      </c>
      <c r="U77" s="32">
        <f t="shared" si="15"/>
        <v>571</v>
      </c>
      <c r="V77" s="22">
        <v>0</v>
      </c>
      <c r="W77" s="22">
        <v>567</v>
      </c>
      <c r="X77" s="22">
        <v>4</v>
      </c>
      <c r="Y77" s="32">
        <f t="shared" si="16"/>
        <v>5</v>
      </c>
      <c r="Z77" s="22">
        <v>0</v>
      </c>
      <c r="AA77" s="22">
        <v>5</v>
      </c>
      <c r="AB77" s="22">
        <v>0</v>
      </c>
      <c r="AC77" s="32">
        <f t="shared" si="17"/>
        <v>0</v>
      </c>
      <c r="AD77" s="22">
        <v>0</v>
      </c>
      <c r="AE77" s="22">
        <v>0</v>
      </c>
      <c r="AF77" s="22">
        <v>0</v>
      </c>
      <c r="AG77" s="22">
        <v>592</v>
      </c>
      <c r="AH77" s="22">
        <v>0</v>
      </c>
    </row>
    <row r="78" spans="1:34" ht="13.5">
      <c r="A78" s="40" t="s">
        <v>2</v>
      </c>
      <c r="B78" s="40" t="s">
        <v>150</v>
      </c>
      <c r="C78" s="41" t="s">
        <v>151</v>
      </c>
      <c r="D78" s="31">
        <f t="shared" si="9"/>
        <v>4061</v>
      </c>
      <c r="E78" s="22">
        <v>3246</v>
      </c>
      <c r="F78" s="22">
        <v>815</v>
      </c>
      <c r="G78" s="32">
        <f t="shared" si="10"/>
        <v>4061</v>
      </c>
      <c r="H78" s="31">
        <f t="shared" si="11"/>
        <v>4041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2569</v>
      </c>
      <c r="N78" s="22">
        <v>0</v>
      </c>
      <c r="O78" s="22">
        <v>1919</v>
      </c>
      <c r="P78" s="22">
        <v>650</v>
      </c>
      <c r="Q78" s="32">
        <f t="shared" si="14"/>
        <v>655</v>
      </c>
      <c r="R78" s="22">
        <v>0</v>
      </c>
      <c r="S78" s="22">
        <v>510</v>
      </c>
      <c r="T78" s="22">
        <v>145</v>
      </c>
      <c r="U78" s="32">
        <f t="shared" si="15"/>
        <v>680</v>
      </c>
      <c r="V78" s="22">
        <v>0</v>
      </c>
      <c r="W78" s="22">
        <v>680</v>
      </c>
      <c r="X78" s="22">
        <v>0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137</v>
      </c>
      <c r="AD78" s="22">
        <v>0</v>
      </c>
      <c r="AE78" s="22">
        <v>137</v>
      </c>
      <c r="AF78" s="22">
        <v>0</v>
      </c>
      <c r="AG78" s="22">
        <v>20</v>
      </c>
      <c r="AH78" s="22">
        <v>600</v>
      </c>
    </row>
    <row r="79" spans="1:34" ht="13.5">
      <c r="A79" s="40" t="s">
        <v>2</v>
      </c>
      <c r="B79" s="40" t="s">
        <v>152</v>
      </c>
      <c r="C79" s="41" t="s">
        <v>153</v>
      </c>
      <c r="D79" s="31">
        <f t="shared" si="9"/>
        <v>3089</v>
      </c>
      <c r="E79" s="22">
        <v>3058</v>
      </c>
      <c r="F79" s="22">
        <v>31</v>
      </c>
      <c r="G79" s="32">
        <f t="shared" si="10"/>
        <v>3089</v>
      </c>
      <c r="H79" s="31">
        <f t="shared" si="11"/>
        <v>3058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1484</v>
      </c>
      <c r="N79" s="22">
        <v>0</v>
      </c>
      <c r="O79" s="22">
        <v>1484</v>
      </c>
      <c r="P79" s="22">
        <v>0</v>
      </c>
      <c r="Q79" s="32">
        <f t="shared" si="14"/>
        <v>508</v>
      </c>
      <c r="R79" s="22">
        <v>0</v>
      </c>
      <c r="S79" s="22">
        <v>508</v>
      </c>
      <c r="T79" s="22">
        <v>0</v>
      </c>
      <c r="U79" s="32">
        <f t="shared" si="15"/>
        <v>236</v>
      </c>
      <c r="V79" s="22">
        <v>0</v>
      </c>
      <c r="W79" s="22">
        <v>236</v>
      </c>
      <c r="X79" s="22">
        <v>0</v>
      </c>
      <c r="Y79" s="32">
        <f t="shared" si="16"/>
        <v>11</v>
      </c>
      <c r="Z79" s="22">
        <v>0</v>
      </c>
      <c r="AA79" s="22">
        <v>11</v>
      </c>
      <c r="AB79" s="22">
        <v>0</v>
      </c>
      <c r="AC79" s="32">
        <f t="shared" si="17"/>
        <v>819</v>
      </c>
      <c r="AD79" s="22">
        <v>0</v>
      </c>
      <c r="AE79" s="22">
        <v>819</v>
      </c>
      <c r="AF79" s="22">
        <v>0</v>
      </c>
      <c r="AG79" s="22">
        <v>31</v>
      </c>
      <c r="AH79" s="22">
        <v>0</v>
      </c>
    </row>
    <row r="80" spans="1:34" ht="13.5">
      <c r="A80" s="40" t="s">
        <v>2</v>
      </c>
      <c r="B80" s="40" t="s">
        <v>154</v>
      </c>
      <c r="C80" s="41" t="s">
        <v>155</v>
      </c>
      <c r="D80" s="31">
        <f t="shared" si="9"/>
        <v>3021</v>
      </c>
      <c r="E80" s="22">
        <v>2589</v>
      </c>
      <c r="F80" s="22">
        <v>432</v>
      </c>
      <c r="G80" s="32">
        <f t="shared" si="10"/>
        <v>3021</v>
      </c>
      <c r="H80" s="31">
        <f t="shared" si="11"/>
        <v>2812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1730</v>
      </c>
      <c r="N80" s="22">
        <v>0</v>
      </c>
      <c r="O80" s="22">
        <v>1507</v>
      </c>
      <c r="P80" s="22">
        <v>223</v>
      </c>
      <c r="Q80" s="32">
        <f t="shared" si="14"/>
        <v>618</v>
      </c>
      <c r="R80" s="22">
        <v>0</v>
      </c>
      <c r="S80" s="22">
        <v>618</v>
      </c>
      <c r="T80" s="22">
        <v>0</v>
      </c>
      <c r="U80" s="32">
        <f t="shared" si="15"/>
        <v>311</v>
      </c>
      <c r="V80" s="22">
        <v>0</v>
      </c>
      <c r="W80" s="22">
        <v>311</v>
      </c>
      <c r="X80" s="22">
        <v>0</v>
      </c>
      <c r="Y80" s="32">
        <f t="shared" si="16"/>
        <v>0</v>
      </c>
      <c r="Z80" s="22">
        <v>0</v>
      </c>
      <c r="AA80" s="22">
        <v>0</v>
      </c>
      <c r="AB80" s="22">
        <v>0</v>
      </c>
      <c r="AC80" s="32">
        <f t="shared" si="17"/>
        <v>153</v>
      </c>
      <c r="AD80" s="22">
        <v>0</v>
      </c>
      <c r="AE80" s="22">
        <v>153</v>
      </c>
      <c r="AF80" s="22">
        <v>0</v>
      </c>
      <c r="AG80" s="22">
        <v>209</v>
      </c>
      <c r="AH80" s="22">
        <v>479</v>
      </c>
    </row>
    <row r="81" spans="1:34" ht="13.5">
      <c r="A81" s="74" t="s">
        <v>158</v>
      </c>
      <c r="B81" s="75"/>
      <c r="C81" s="76"/>
      <c r="D81" s="22">
        <f aca="true" t="shared" si="18" ref="D81:AH81">SUM(D7:D80)</f>
        <v>1445458</v>
      </c>
      <c r="E81" s="22">
        <f t="shared" si="18"/>
        <v>1025659</v>
      </c>
      <c r="F81" s="22">
        <f t="shared" si="18"/>
        <v>419799</v>
      </c>
      <c r="G81" s="22">
        <f t="shared" si="18"/>
        <v>1445458</v>
      </c>
      <c r="H81" s="22">
        <f t="shared" si="18"/>
        <v>1272061</v>
      </c>
      <c r="I81" s="22">
        <f t="shared" si="18"/>
        <v>0</v>
      </c>
      <c r="J81" s="22">
        <f t="shared" si="18"/>
        <v>0</v>
      </c>
      <c r="K81" s="22">
        <f t="shared" si="18"/>
        <v>0</v>
      </c>
      <c r="L81" s="22">
        <f t="shared" si="18"/>
        <v>0</v>
      </c>
      <c r="M81" s="22">
        <f t="shared" si="18"/>
        <v>1036364</v>
      </c>
      <c r="N81" s="22">
        <f t="shared" si="18"/>
        <v>503231</v>
      </c>
      <c r="O81" s="22">
        <f t="shared" si="18"/>
        <v>268453</v>
      </c>
      <c r="P81" s="22">
        <f t="shared" si="18"/>
        <v>264680</v>
      </c>
      <c r="Q81" s="22">
        <f t="shared" si="18"/>
        <v>66577</v>
      </c>
      <c r="R81" s="22">
        <f t="shared" si="18"/>
        <v>39491</v>
      </c>
      <c r="S81" s="22">
        <f t="shared" si="18"/>
        <v>20965</v>
      </c>
      <c r="T81" s="22">
        <f t="shared" si="18"/>
        <v>6121</v>
      </c>
      <c r="U81" s="22">
        <f t="shared" si="18"/>
        <v>137275</v>
      </c>
      <c r="V81" s="22">
        <f t="shared" si="18"/>
        <v>44785</v>
      </c>
      <c r="W81" s="22">
        <f t="shared" si="18"/>
        <v>85792</v>
      </c>
      <c r="X81" s="22">
        <f t="shared" si="18"/>
        <v>6698</v>
      </c>
      <c r="Y81" s="22">
        <f t="shared" si="18"/>
        <v>6239</v>
      </c>
      <c r="Z81" s="22">
        <f t="shared" si="18"/>
        <v>1187</v>
      </c>
      <c r="AA81" s="22">
        <f t="shared" si="18"/>
        <v>1758</v>
      </c>
      <c r="AB81" s="22">
        <f t="shared" si="18"/>
        <v>3294</v>
      </c>
      <c r="AC81" s="22">
        <f t="shared" si="18"/>
        <v>25606</v>
      </c>
      <c r="AD81" s="22">
        <f t="shared" si="18"/>
        <v>16025</v>
      </c>
      <c r="AE81" s="22">
        <f t="shared" si="18"/>
        <v>5517</v>
      </c>
      <c r="AF81" s="22">
        <f t="shared" si="18"/>
        <v>4064</v>
      </c>
      <c r="AG81" s="22">
        <f t="shared" si="18"/>
        <v>173397</v>
      </c>
      <c r="AH81" s="22">
        <f t="shared" si="18"/>
        <v>3046</v>
      </c>
    </row>
  </sheetData>
  <mergeCells count="14">
    <mergeCell ref="A81:C8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8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243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159</v>
      </c>
      <c r="B2" s="49" t="s">
        <v>181</v>
      </c>
      <c r="C2" s="54" t="s">
        <v>182</v>
      </c>
      <c r="D2" s="26" t="s">
        <v>183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184</v>
      </c>
      <c r="U2" s="28"/>
      <c r="V2" s="28"/>
      <c r="W2" s="28"/>
      <c r="X2" s="28"/>
      <c r="Y2" s="28"/>
      <c r="Z2" s="33"/>
      <c r="AA2" s="26" t="s">
        <v>185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213</v>
      </c>
      <c r="E3" s="34" t="s">
        <v>186</v>
      </c>
      <c r="F3" s="65" t="s">
        <v>187</v>
      </c>
      <c r="G3" s="66"/>
      <c r="H3" s="66"/>
      <c r="I3" s="66"/>
      <c r="J3" s="66"/>
      <c r="K3" s="67"/>
      <c r="L3" s="54" t="s">
        <v>236</v>
      </c>
      <c r="M3" s="14" t="s">
        <v>216</v>
      </c>
      <c r="N3" s="28"/>
      <c r="O3" s="28"/>
      <c r="P3" s="28"/>
      <c r="Q3" s="28"/>
      <c r="R3" s="28"/>
      <c r="S3" s="33"/>
      <c r="T3" s="39" t="s">
        <v>213</v>
      </c>
      <c r="U3" s="54" t="s">
        <v>186</v>
      </c>
      <c r="V3" s="85" t="s">
        <v>188</v>
      </c>
      <c r="W3" s="86"/>
      <c r="X3" s="86"/>
      <c r="Y3" s="86"/>
      <c r="Z3" s="87"/>
      <c r="AA3" s="39" t="s">
        <v>213</v>
      </c>
      <c r="AB3" s="54" t="s">
        <v>236</v>
      </c>
      <c r="AC3" s="54" t="s">
        <v>189</v>
      </c>
      <c r="AD3" s="14" t="s">
        <v>190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213</v>
      </c>
      <c r="G4" s="7" t="s">
        <v>244</v>
      </c>
      <c r="H4" s="7" t="s">
        <v>245</v>
      </c>
      <c r="I4" s="7" t="s">
        <v>246</v>
      </c>
      <c r="J4" s="7" t="s">
        <v>247</v>
      </c>
      <c r="K4" s="7" t="s">
        <v>248</v>
      </c>
      <c r="L4" s="84"/>
      <c r="M4" s="39" t="s">
        <v>213</v>
      </c>
      <c r="N4" s="7" t="s">
        <v>221</v>
      </c>
      <c r="O4" s="7" t="s">
        <v>191</v>
      </c>
      <c r="P4" s="7" t="s">
        <v>223</v>
      </c>
      <c r="Q4" s="17" t="s">
        <v>192</v>
      </c>
      <c r="R4" s="7" t="s">
        <v>225</v>
      </c>
      <c r="S4" s="7" t="s">
        <v>193</v>
      </c>
      <c r="T4" s="16"/>
      <c r="U4" s="84"/>
      <c r="V4" s="35" t="s">
        <v>244</v>
      </c>
      <c r="W4" s="7" t="s">
        <v>245</v>
      </c>
      <c r="X4" s="7" t="s">
        <v>246</v>
      </c>
      <c r="Y4" s="7" t="s">
        <v>247</v>
      </c>
      <c r="Z4" s="7" t="s">
        <v>248</v>
      </c>
      <c r="AA4" s="16"/>
      <c r="AB4" s="84"/>
      <c r="AC4" s="84"/>
      <c r="AD4" s="39" t="s">
        <v>213</v>
      </c>
      <c r="AE4" s="7" t="s">
        <v>237</v>
      </c>
      <c r="AF4" s="7" t="s">
        <v>249</v>
      </c>
      <c r="AG4" s="7" t="s">
        <v>250</v>
      </c>
      <c r="AH4" s="7" t="s">
        <v>251</v>
      </c>
      <c r="AI4" s="7" t="s">
        <v>241</v>
      </c>
    </row>
    <row r="5" spans="1:35" s="42" customFormat="1" ht="13.5">
      <c r="A5" s="89"/>
      <c r="B5" s="91"/>
      <c r="C5" s="56"/>
      <c r="D5" s="19" t="s">
        <v>194</v>
      </c>
      <c r="E5" s="19" t="s">
        <v>180</v>
      </c>
      <c r="F5" s="19" t="s">
        <v>180</v>
      </c>
      <c r="G5" s="21" t="s">
        <v>180</v>
      </c>
      <c r="H5" s="21" t="s">
        <v>180</v>
      </c>
      <c r="I5" s="21" t="s">
        <v>180</v>
      </c>
      <c r="J5" s="21" t="s">
        <v>180</v>
      </c>
      <c r="K5" s="21" t="s">
        <v>180</v>
      </c>
      <c r="L5" s="36" t="s">
        <v>180</v>
      </c>
      <c r="M5" s="19" t="s">
        <v>180</v>
      </c>
      <c r="N5" s="21" t="s">
        <v>180</v>
      </c>
      <c r="O5" s="21" t="s">
        <v>180</v>
      </c>
      <c r="P5" s="21" t="s">
        <v>180</v>
      </c>
      <c r="Q5" s="21" t="s">
        <v>180</v>
      </c>
      <c r="R5" s="21" t="s">
        <v>180</v>
      </c>
      <c r="S5" s="21" t="s">
        <v>180</v>
      </c>
      <c r="T5" s="19" t="s">
        <v>180</v>
      </c>
      <c r="U5" s="36" t="s">
        <v>180</v>
      </c>
      <c r="V5" s="37" t="s">
        <v>180</v>
      </c>
      <c r="W5" s="21" t="s">
        <v>180</v>
      </c>
      <c r="X5" s="21" t="s">
        <v>180</v>
      </c>
      <c r="Y5" s="21" t="s">
        <v>180</v>
      </c>
      <c r="Z5" s="21" t="s">
        <v>180</v>
      </c>
      <c r="AA5" s="19" t="s">
        <v>180</v>
      </c>
      <c r="AB5" s="36" t="s">
        <v>180</v>
      </c>
      <c r="AC5" s="36" t="s">
        <v>180</v>
      </c>
      <c r="AD5" s="19" t="s">
        <v>180</v>
      </c>
      <c r="AE5" s="20" t="s">
        <v>180</v>
      </c>
      <c r="AF5" s="20" t="s">
        <v>180</v>
      </c>
      <c r="AG5" s="20" t="s">
        <v>180</v>
      </c>
      <c r="AH5" s="20" t="s">
        <v>180</v>
      </c>
      <c r="AI5" s="20" t="s">
        <v>180</v>
      </c>
    </row>
    <row r="6" spans="1:35" ht="13.5">
      <c r="A6" s="40" t="s">
        <v>2</v>
      </c>
      <c r="B6" s="40" t="s">
        <v>3</v>
      </c>
      <c r="C6" s="41" t="s">
        <v>4</v>
      </c>
      <c r="D6" s="31">
        <f aca="true" t="shared" si="0" ref="D6:D36">E6+F6+L6+M6</f>
        <v>226165</v>
      </c>
      <c r="E6" s="22">
        <v>183966</v>
      </c>
      <c r="F6" s="31">
        <f aca="true" t="shared" si="1" ref="F6:F36">SUM(G6:K6)</f>
        <v>17154</v>
      </c>
      <c r="G6" s="22">
        <v>17154</v>
      </c>
      <c r="H6" s="22">
        <v>0</v>
      </c>
      <c r="I6" s="22">
        <v>0</v>
      </c>
      <c r="J6" s="22">
        <v>0</v>
      </c>
      <c r="K6" s="22">
        <v>0</v>
      </c>
      <c r="L6" s="22">
        <v>4525</v>
      </c>
      <c r="M6" s="22">
        <f aca="true" t="shared" si="2" ref="M6:M36">SUM(N6:S6)</f>
        <v>20520</v>
      </c>
      <c r="N6" s="22">
        <v>10523</v>
      </c>
      <c r="O6" s="22">
        <v>4949</v>
      </c>
      <c r="P6" s="22">
        <v>4697</v>
      </c>
      <c r="Q6" s="22">
        <v>351</v>
      </c>
      <c r="R6" s="22">
        <v>0</v>
      </c>
      <c r="S6" s="22">
        <v>0</v>
      </c>
      <c r="T6" s="22">
        <f aca="true" t="shared" si="3" ref="T6:T36">SUM(U6:Z6)</f>
        <v>192352</v>
      </c>
      <c r="U6" s="22">
        <v>183966</v>
      </c>
      <c r="V6" s="22">
        <v>8386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36">SUM(AB6:AD6)</f>
        <v>34956</v>
      </c>
      <c r="AB6" s="22">
        <v>4525</v>
      </c>
      <c r="AC6" s="22">
        <v>26511</v>
      </c>
      <c r="AD6" s="22">
        <f aca="true" t="shared" si="5" ref="AD6:AD36">SUM(AE6:AI6)</f>
        <v>3920</v>
      </c>
      <c r="AE6" s="22">
        <v>3920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2</v>
      </c>
      <c r="B7" s="40" t="s">
        <v>5</v>
      </c>
      <c r="C7" s="41" t="s">
        <v>6</v>
      </c>
      <c r="D7" s="31">
        <f t="shared" si="0"/>
        <v>240044</v>
      </c>
      <c r="E7" s="22">
        <v>202193</v>
      </c>
      <c r="F7" s="31">
        <f t="shared" si="1"/>
        <v>20890</v>
      </c>
      <c r="G7" s="22">
        <v>19443</v>
      </c>
      <c r="H7" s="22">
        <v>1447</v>
      </c>
      <c r="I7" s="22">
        <v>0</v>
      </c>
      <c r="J7" s="22">
        <v>0</v>
      </c>
      <c r="K7" s="22">
        <v>0</v>
      </c>
      <c r="L7" s="22">
        <v>5745</v>
      </c>
      <c r="M7" s="22">
        <f t="shared" si="2"/>
        <v>11216</v>
      </c>
      <c r="N7" s="22">
        <v>0</v>
      </c>
      <c r="O7" s="22">
        <v>3910</v>
      </c>
      <c r="P7" s="22">
        <v>4012</v>
      </c>
      <c r="Q7" s="22">
        <v>0</v>
      </c>
      <c r="R7" s="22">
        <v>0</v>
      </c>
      <c r="S7" s="22">
        <v>3294</v>
      </c>
      <c r="T7" s="22">
        <f t="shared" si="3"/>
        <v>207252</v>
      </c>
      <c r="U7" s="22">
        <v>202193</v>
      </c>
      <c r="V7" s="22">
        <v>5017</v>
      </c>
      <c r="W7" s="22">
        <v>42</v>
      </c>
      <c r="X7" s="22">
        <v>0</v>
      </c>
      <c r="Y7" s="22">
        <v>0</v>
      </c>
      <c r="Z7" s="22">
        <v>0</v>
      </c>
      <c r="AA7" s="22">
        <f t="shared" si="4"/>
        <v>39889</v>
      </c>
      <c r="AB7" s="22">
        <v>5745</v>
      </c>
      <c r="AC7" s="22">
        <v>26499</v>
      </c>
      <c r="AD7" s="22">
        <f t="shared" si="5"/>
        <v>7645</v>
      </c>
      <c r="AE7" s="22">
        <v>7645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2</v>
      </c>
      <c r="B8" s="40" t="s">
        <v>7</v>
      </c>
      <c r="C8" s="41" t="s">
        <v>8</v>
      </c>
      <c r="D8" s="31">
        <f t="shared" si="0"/>
        <v>75715</v>
      </c>
      <c r="E8" s="22">
        <v>51507</v>
      </c>
      <c r="F8" s="31">
        <f t="shared" si="1"/>
        <v>9112</v>
      </c>
      <c r="G8" s="22">
        <v>237</v>
      </c>
      <c r="H8" s="22">
        <v>8875</v>
      </c>
      <c r="I8" s="22">
        <v>0</v>
      </c>
      <c r="J8" s="22">
        <v>0</v>
      </c>
      <c r="K8" s="22">
        <v>0</v>
      </c>
      <c r="L8" s="22">
        <v>4683</v>
      </c>
      <c r="M8" s="22">
        <f t="shared" si="2"/>
        <v>10413</v>
      </c>
      <c r="N8" s="22">
        <v>6771</v>
      </c>
      <c r="O8" s="22">
        <v>1337</v>
      </c>
      <c r="P8" s="22">
        <v>1616</v>
      </c>
      <c r="Q8" s="22">
        <v>0</v>
      </c>
      <c r="R8" s="22">
        <v>0</v>
      </c>
      <c r="S8" s="22">
        <v>689</v>
      </c>
      <c r="T8" s="22">
        <f t="shared" si="3"/>
        <v>51507</v>
      </c>
      <c r="U8" s="22">
        <v>51507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9931</v>
      </c>
      <c r="AB8" s="22">
        <v>4683</v>
      </c>
      <c r="AC8" s="22">
        <v>5011</v>
      </c>
      <c r="AD8" s="22">
        <f t="shared" si="5"/>
        <v>237</v>
      </c>
      <c r="AE8" s="22">
        <v>237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2</v>
      </c>
      <c r="B9" s="40" t="s">
        <v>9</v>
      </c>
      <c r="C9" s="41" t="s">
        <v>10</v>
      </c>
      <c r="D9" s="31">
        <f t="shared" si="0"/>
        <v>78145</v>
      </c>
      <c r="E9" s="22">
        <v>68147</v>
      </c>
      <c r="F9" s="31">
        <f t="shared" si="1"/>
        <v>8987</v>
      </c>
      <c r="G9" s="22">
        <v>8687</v>
      </c>
      <c r="H9" s="22">
        <v>300</v>
      </c>
      <c r="I9" s="22">
        <v>0</v>
      </c>
      <c r="J9" s="22">
        <v>0</v>
      </c>
      <c r="K9" s="22">
        <v>0</v>
      </c>
      <c r="L9" s="22">
        <v>13</v>
      </c>
      <c r="M9" s="22">
        <f t="shared" si="2"/>
        <v>998</v>
      </c>
      <c r="N9" s="22">
        <v>735</v>
      </c>
      <c r="O9" s="22">
        <v>58</v>
      </c>
      <c r="P9" s="22">
        <v>143</v>
      </c>
      <c r="Q9" s="22">
        <v>0</v>
      </c>
      <c r="R9" s="22">
        <v>62</v>
      </c>
      <c r="S9" s="22">
        <v>0</v>
      </c>
      <c r="T9" s="22">
        <f t="shared" si="3"/>
        <v>74633</v>
      </c>
      <c r="U9" s="22">
        <v>68147</v>
      </c>
      <c r="V9" s="22">
        <v>6486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11447</v>
      </c>
      <c r="AB9" s="22">
        <v>13</v>
      </c>
      <c r="AC9" s="22">
        <v>11434</v>
      </c>
      <c r="AD9" s="22">
        <f t="shared" si="5"/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2</v>
      </c>
      <c r="B10" s="40" t="s">
        <v>11</v>
      </c>
      <c r="C10" s="41" t="s">
        <v>12</v>
      </c>
      <c r="D10" s="31">
        <f t="shared" si="0"/>
        <v>30861</v>
      </c>
      <c r="E10" s="22">
        <v>25678</v>
      </c>
      <c r="F10" s="31">
        <f t="shared" si="1"/>
        <v>2756</v>
      </c>
      <c r="G10" s="22">
        <v>511</v>
      </c>
      <c r="H10" s="22">
        <v>2245</v>
      </c>
      <c r="I10" s="22">
        <v>0</v>
      </c>
      <c r="J10" s="22">
        <v>0</v>
      </c>
      <c r="K10" s="22">
        <v>0</v>
      </c>
      <c r="L10" s="22">
        <v>275</v>
      </c>
      <c r="M10" s="22">
        <f t="shared" si="2"/>
        <v>2152</v>
      </c>
      <c r="N10" s="22">
        <v>1795</v>
      </c>
      <c r="O10" s="22">
        <v>348</v>
      </c>
      <c r="P10" s="22">
        <v>0</v>
      </c>
      <c r="Q10" s="22">
        <v>0</v>
      </c>
      <c r="R10" s="22">
        <v>0</v>
      </c>
      <c r="S10" s="22">
        <v>9</v>
      </c>
      <c r="T10" s="22">
        <f t="shared" si="3"/>
        <v>26343</v>
      </c>
      <c r="U10" s="22">
        <v>25678</v>
      </c>
      <c r="V10" s="22">
        <v>153</v>
      </c>
      <c r="W10" s="22">
        <v>512</v>
      </c>
      <c r="X10" s="22">
        <v>0</v>
      </c>
      <c r="Y10" s="22">
        <v>0</v>
      </c>
      <c r="Z10" s="22">
        <v>0</v>
      </c>
      <c r="AA10" s="22">
        <f t="shared" si="4"/>
        <v>3195</v>
      </c>
      <c r="AB10" s="22">
        <v>275</v>
      </c>
      <c r="AC10" s="22">
        <v>2727</v>
      </c>
      <c r="AD10" s="22">
        <f t="shared" si="5"/>
        <v>193</v>
      </c>
      <c r="AE10" s="22">
        <v>44</v>
      </c>
      <c r="AF10" s="22">
        <v>149</v>
      </c>
      <c r="AG10" s="22">
        <v>0</v>
      </c>
      <c r="AH10" s="22">
        <v>0</v>
      </c>
      <c r="AI10" s="22">
        <v>0</v>
      </c>
    </row>
    <row r="11" spans="1:35" ht="13.5">
      <c r="A11" s="40" t="s">
        <v>2</v>
      </c>
      <c r="B11" s="40" t="s">
        <v>13</v>
      </c>
      <c r="C11" s="41" t="s">
        <v>14</v>
      </c>
      <c r="D11" s="31">
        <f t="shared" si="0"/>
        <v>45131</v>
      </c>
      <c r="E11" s="22">
        <v>39421</v>
      </c>
      <c r="F11" s="31">
        <f t="shared" si="1"/>
        <v>4053</v>
      </c>
      <c r="G11" s="22">
        <v>2984</v>
      </c>
      <c r="H11" s="22">
        <v>1069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1657</v>
      </c>
      <c r="N11" s="22">
        <v>1617</v>
      </c>
      <c r="O11" s="22">
        <v>0</v>
      </c>
      <c r="P11" s="22">
        <v>0</v>
      </c>
      <c r="Q11" s="22">
        <v>0</v>
      </c>
      <c r="R11" s="22">
        <v>6</v>
      </c>
      <c r="S11" s="22">
        <v>34</v>
      </c>
      <c r="T11" s="22">
        <f t="shared" si="3"/>
        <v>40497</v>
      </c>
      <c r="U11" s="22">
        <v>39421</v>
      </c>
      <c r="V11" s="22">
        <v>1076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5292</v>
      </c>
      <c r="AB11" s="22">
        <v>0</v>
      </c>
      <c r="AC11" s="22">
        <v>4706</v>
      </c>
      <c r="AD11" s="22">
        <f t="shared" si="5"/>
        <v>586</v>
      </c>
      <c r="AE11" s="22">
        <v>586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2</v>
      </c>
      <c r="B12" s="40" t="s">
        <v>15</v>
      </c>
      <c r="C12" s="41" t="s">
        <v>16</v>
      </c>
      <c r="D12" s="31">
        <f t="shared" si="0"/>
        <v>42039</v>
      </c>
      <c r="E12" s="22">
        <v>36358</v>
      </c>
      <c r="F12" s="31">
        <f t="shared" si="1"/>
        <v>3455</v>
      </c>
      <c r="G12" s="22">
        <v>3455</v>
      </c>
      <c r="H12" s="22">
        <v>0</v>
      </c>
      <c r="I12" s="22">
        <v>0</v>
      </c>
      <c r="J12" s="22">
        <v>0</v>
      </c>
      <c r="K12" s="22">
        <v>0</v>
      </c>
      <c r="L12" s="22">
        <v>410</v>
      </c>
      <c r="M12" s="22">
        <f t="shared" si="2"/>
        <v>1816</v>
      </c>
      <c r="N12" s="22">
        <v>0</v>
      </c>
      <c r="O12" s="22">
        <v>530</v>
      </c>
      <c r="P12" s="22">
        <v>1090</v>
      </c>
      <c r="Q12" s="22">
        <v>194</v>
      </c>
      <c r="R12" s="22">
        <v>2</v>
      </c>
      <c r="S12" s="22">
        <v>0</v>
      </c>
      <c r="T12" s="22">
        <f t="shared" si="3"/>
        <v>38082</v>
      </c>
      <c r="U12" s="22">
        <v>36358</v>
      </c>
      <c r="V12" s="22">
        <v>1724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6183</v>
      </c>
      <c r="AB12" s="22">
        <v>410</v>
      </c>
      <c r="AC12" s="22">
        <v>5000</v>
      </c>
      <c r="AD12" s="22">
        <f t="shared" si="5"/>
        <v>773</v>
      </c>
      <c r="AE12" s="22">
        <v>773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2</v>
      </c>
      <c r="B13" s="40" t="s">
        <v>17</v>
      </c>
      <c r="C13" s="41" t="s">
        <v>18</v>
      </c>
      <c r="D13" s="31">
        <f t="shared" si="0"/>
        <v>47583</v>
      </c>
      <c r="E13" s="22">
        <v>42993</v>
      </c>
      <c r="F13" s="31">
        <f t="shared" si="1"/>
        <v>2181</v>
      </c>
      <c r="G13" s="22">
        <v>2181</v>
      </c>
      <c r="H13" s="22">
        <v>0</v>
      </c>
      <c r="I13" s="22">
        <v>0</v>
      </c>
      <c r="J13" s="22">
        <v>0</v>
      </c>
      <c r="K13" s="22">
        <v>0</v>
      </c>
      <c r="L13" s="22">
        <v>544</v>
      </c>
      <c r="M13" s="22">
        <f t="shared" si="2"/>
        <v>1865</v>
      </c>
      <c r="N13" s="22">
        <v>723</v>
      </c>
      <c r="O13" s="22">
        <v>0</v>
      </c>
      <c r="P13" s="22">
        <v>1098</v>
      </c>
      <c r="Q13" s="22">
        <v>28</v>
      </c>
      <c r="R13" s="22">
        <v>8</v>
      </c>
      <c r="S13" s="22">
        <v>8</v>
      </c>
      <c r="T13" s="22">
        <f t="shared" si="3"/>
        <v>43473</v>
      </c>
      <c r="U13" s="22">
        <v>42993</v>
      </c>
      <c r="V13" s="22">
        <v>480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656</v>
      </c>
      <c r="AB13" s="22">
        <v>544</v>
      </c>
      <c r="AC13" s="22">
        <v>0</v>
      </c>
      <c r="AD13" s="22">
        <f t="shared" si="5"/>
        <v>112</v>
      </c>
      <c r="AE13" s="22">
        <v>112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2</v>
      </c>
      <c r="B14" s="40" t="s">
        <v>19</v>
      </c>
      <c r="C14" s="41" t="s">
        <v>20</v>
      </c>
      <c r="D14" s="31">
        <f t="shared" si="0"/>
        <v>26803</v>
      </c>
      <c r="E14" s="22">
        <v>17262</v>
      </c>
      <c r="F14" s="31">
        <f t="shared" si="1"/>
        <v>4835</v>
      </c>
      <c r="G14" s="22">
        <v>2661</v>
      </c>
      <c r="H14" s="22">
        <v>125</v>
      </c>
      <c r="I14" s="22">
        <v>0</v>
      </c>
      <c r="J14" s="22">
        <v>0</v>
      </c>
      <c r="K14" s="22">
        <v>2049</v>
      </c>
      <c r="L14" s="22">
        <v>1927</v>
      </c>
      <c r="M14" s="22">
        <f t="shared" si="2"/>
        <v>2779</v>
      </c>
      <c r="N14" s="22">
        <v>2106</v>
      </c>
      <c r="O14" s="22">
        <v>0</v>
      </c>
      <c r="P14" s="22">
        <v>616</v>
      </c>
      <c r="Q14" s="22">
        <v>0</v>
      </c>
      <c r="R14" s="22">
        <v>24</v>
      </c>
      <c r="S14" s="22">
        <v>33</v>
      </c>
      <c r="T14" s="22">
        <f t="shared" si="3"/>
        <v>17262</v>
      </c>
      <c r="U14" s="22">
        <v>17262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7231</v>
      </c>
      <c r="AB14" s="22">
        <v>1927</v>
      </c>
      <c r="AC14" s="22">
        <v>1983</v>
      </c>
      <c r="AD14" s="22">
        <f t="shared" si="5"/>
        <v>3321</v>
      </c>
      <c r="AE14" s="22">
        <v>1418</v>
      </c>
      <c r="AF14" s="22">
        <v>0</v>
      </c>
      <c r="AG14" s="22">
        <v>0</v>
      </c>
      <c r="AH14" s="22">
        <v>0</v>
      </c>
      <c r="AI14" s="22">
        <v>1903</v>
      </c>
    </row>
    <row r="15" spans="1:35" ht="13.5">
      <c r="A15" s="40" t="s">
        <v>2</v>
      </c>
      <c r="B15" s="40" t="s">
        <v>21</v>
      </c>
      <c r="C15" s="41" t="s">
        <v>22</v>
      </c>
      <c r="D15" s="31">
        <f t="shared" si="0"/>
        <v>100176</v>
      </c>
      <c r="E15" s="22">
        <v>84573</v>
      </c>
      <c r="F15" s="31">
        <f t="shared" si="1"/>
        <v>1534</v>
      </c>
      <c r="G15" s="22">
        <v>219</v>
      </c>
      <c r="H15" s="22">
        <v>1085</v>
      </c>
      <c r="I15" s="22">
        <v>0</v>
      </c>
      <c r="J15" s="22">
        <v>0</v>
      </c>
      <c r="K15" s="22">
        <v>230</v>
      </c>
      <c r="L15" s="22">
        <v>373</v>
      </c>
      <c r="M15" s="22">
        <f t="shared" si="2"/>
        <v>13696</v>
      </c>
      <c r="N15" s="22">
        <v>7614</v>
      </c>
      <c r="O15" s="22">
        <v>3448</v>
      </c>
      <c r="P15" s="22">
        <v>2254</v>
      </c>
      <c r="Q15" s="22">
        <v>96</v>
      </c>
      <c r="R15" s="22">
        <v>0</v>
      </c>
      <c r="S15" s="22">
        <v>284</v>
      </c>
      <c r="T15" s="22">
        <f t="shared" si="3"/>
        <v>84717</v>
      </c>
      <c r="U15" s="22">
        <v>84573</v>
      </c>
      <c r="V15" s="22">
        <v>144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11315</v>
      </c>
      <c r="AB15" s="22">
        <v>373</v>
      </c>
      <c r="AC15" s="22">
        <v>10808</v>
      </c>
      <c r="AD15" s="22">
        <f t="shared" si="5"/>
        <v>134</v>
      </c>
      <c r="AE15" s="22">
        <v>0</v>
      </c>
      <c r="AF15" s="22">
        <v>0</v>
      </c>
      <c r="AG15" s="22">
        <v>0</v>
      </c>
      <c r="AH15" s="22">
        <v>0</v>
      </c>
      <c r="AI15" s="22">
        <v>134</v>
      </c>
    </row>
    <row r="16" spans="1:35" ht="13.5">
      <c r="A16" s="40" t="s">
        <v>2</v>
      </c>
      <c r="B16" s="40" t="s">
        <v>23</v>
      </c>
      <c r="C16" s="41" t="s">
        <v>24</v>
      </c>
      <c r="D16" s="31">
        <f t="shared" si="0"/>
        <v>24806</v>
      </c>
      <c r="E16" s="22">
        <v>19478</v>
      </c>
      <c r="F16" s="31">
        <f t="shared" si="1"/>
        <v>1972</v>
      </c>
      <c r="G16" s="22">
        <v>1115</v>
      </c>
      <c r="H16" s="22">
        <v>857</v>
      </c>
      <c r="I16" s="22">
        <v>0</v>
      </c>
      <c r="J16" s="22">
        <v>0</v>
      </c>
      <c r="K16" s="22">
        <v>0</v>
      </c>
      <c r="L16" s="22">
        <v>2790</v>
      </c>
      <c r="M16" s="22">
        <f t="shared" si="2"/>
        <v>566</v>
      </c>
      <c r="N16" s="22">
        <v>0</v>
      </c>
      <c r="O16" s="22">
        <v>0</v>
      </c>
      <c r="P16" s="22">
        <v>542</v>
      </c>
      <c r="Q16" s="22">
        <v>0</v>
      </c>
      <c r="R16" s="22">
        <v>0</v>
      </c>
      <c r="S16" s="22">
        <v>24</v>
      </c>
      <c r="T16" s="22">
        <f t="shared" si="3"/>
        <v>19478</v>
      </c>
      <c r="U16" s="22">
        <v>19478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5537</v>
      </c>
      <c r="AB16" s="22">
        <v>2790</v>
      </c>
      <c r="AC16" s="22">
        <v>2170</v>
      </c>
      <c r="AD16" s="22">
        <f t="shared" si="5"/>
        <v>577</v>
      </c>
      <c r="AE16" s="22">
        <v>550</v>
      </c>
      <c r="AF16" s="22">
        <v>27</v>
      </c>
      <c r="AG16" s="22">
        <v>0</v>
      </c>
      <c r="AH16" s="22">
        <v>0</v>
      </c>
      <c r="AI16" s="22">
        <v>0</v>
      </c>
    </row>
    <row r="17" spans="1:35" ht="13.5">
      <c r="A17" s="40" t="s">
        <v>2</v>
      </c>
      <c r="B17" s="40" t="s">
        <v>25</v>
      </c>
      <c r="C17" s="41" t="s">
        <v>26</v>
      </c>
      <c r="D17" s="31">
        <f t="shared" si="0"/>
        <v>39011</v>
      </c>
      <c r="E17" s="22">
        <v>35433</v>
      </c>
      <c r="F17" s="31">
        <f t="shared" si="1"/>
        <v>3534</v>
      </c>
      <c r="G17" s="22">
        <v>0</v>
      </c>
      <c r="H17" s="22">
        <v>3534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44</v>
      </c>
      <c r="N17" s="22">
        <v>0</v>
      </c>
      <c r="O17" s="22">
        <v>0</v>
      </c>
      <c r="P17" s="22">
        <v>0</v>
      </c>
      <c r="Q17" s="22">
        <v>0</v>
      </c>
      <c r="R17" s="22">
        <v>4</v>
      </c>
      <c r="S17" s="22">
        <v>40</v>
      </c>
      <c r="T17" s="22">
        <f t="shared" si="3"/>
        <v>35448</v>
      </c>
      <c r="U17" s="22">
        <v>35433</v>
      </c>
      <c r="V17" s="22">
        <v>0</v>
      </c>
      <c r="W17" s="22">
        <v>15</v>
      </c>
      <c r="X17" s="22">
        <v>0</v>
      </c>
      <c r="Y17" s="22">
        <v>0</v>
      </c>
      <c r="Z17" s="22">
        <v>0</v>
      </c>
      <c r="AA17" s="22">
        <f t="shared" si="4"/>
        <v>3855</v>
      </c>
      <c r="AB17" s="22">
        <v>0</v>
      </c>
      <c r="AC17" s="22">
        <v>3515</v>
      </c>
      <c r="AD17" s="22">
        <f t="shared" si="5"/>
        <v>340</v>
      </c>
      <c r="AE17" s="22">
        <v>0</v>
      </c>
      <c r="AF17" s="22">
        <v>340</v>
      </c>
      <c r="AG17" s="22">
        <v>0</v>
      </c>
      <c r="AH17" s="22">
        <v>0</v>
      </c>
      <c r="AI17" s="22">
        <v>0</v>
      </c>
    </row>
    <row r="18" spans="1:35" ht="13.5">
      <c r="A18" s="40" t="s">
        <v>2</v>
      </c>
      <c r="B18" s="40" t="s">
        <v>27</v>
      </c>
      <c r="C18" s="41" t="s">
        <v>28</v>
      </c>
      <c r="D18" s="31">
        <f t="shared" si="0"/>
        <v>25341</v>
      </c>
      <c r="E18" s="22">
        <v>17470</v>
      </c>
      <c r="F18" s="31">
        <f t="shared" si="1"/>
        <v>1801</v>
      </c>
      <c r="G18" s="22">
        <v>0</v>
      </c>
      <c r="H18" s="22">
        <v>1801</v>
      </c>
      <c r="I18" s="22">
        <v>0</v>
      </c>
      <c r="J18" s="22">
        <v>0</v>
      </c>
      <c r="K18" s="22">
        <v>0</v>
      </c>
      <c r="L18" s="22">
        <v>6051</v>
      </c>
      <c r="M18" s="22">
        <f t="shared" si="2"/>
        <v>19</v>
      </c>
      <c r="N18" s="22">
        <v>0</v>
      </c>
      <c r="O18" s="22">
        <v>0</v>
      </c>
      <c r="P18" s="22">
        <v>0</v>
      </c>
      <c r="Q18" s="22">
        <v>0</v>
      </c>
      <c r="R18" s="22">
        <v>19</v>
      </c>
      <c r="S18" s="22">
        <v>0</v>
      </c>
      <c r="T18" s="22">
        <f t="shared" si="3"/>
        <v>17470</v>
      </c>
      <c r="U18" s="22">
        <v>17470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8334</v>
      </c>
      <c r="AB18" s="22">
        <v>6051</v>
      </c>
      <c r="AC18" s="22">
        <v>2283</v>
      </c>
      <c r="AD18" s="22">
        <f t="shared" si="5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2</v>
      </c>
      <c r="B19" s="40" t="s">
        <v>29</v>
      </c>
      <c r="C19" s="41" t="s">
        <v>30</v>
      </c>
      <c r="D19" s="31">
        <f t="shared" si="0"/>
        <v>45252</v>
      </c>
      <c r="E19" s="22">
        <v>34279</v>
      </c>
      <c r="F19" s="31">
        <f t="shared" si="1"/>
        <v>4444</v>
      </c>
      <c r="G19" s="22">
        <v>0</v>
      </c>
      <c r="H19" s="22">
        <v>4444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6529</v>
      </c>
      <c r="N19" s="22">
        <v>6443</v>
      </c>
      <c r="O19" s="22">
        <v>0</v>
      </c>
      <c r="P19" s="22">
        <v>0</v>
      </c>
      <c r="Q19" s="22">
        <v>0</v>
      </c>
      <c r="R19" s="22">
        <v>0</v>
      </c>
      <c r="S19" s="22">
        <v>86</v>
      </c>
      <c r="T19" s="22">
        <f t="shared" si="3"/>
        <v>34298</v>
      </c>
      <c r="U19" s="22">
        <v>34279</v>
      </c>
      <c r="V19" s="22">
        <v>0</v>
      </c>
      <c r="W19" s="22">
        <v>19</v>
      </c>
      <c r="X19" s="22">
        <v>0</v>
      </c>
      <c r="Y19" s="22">
        <v>0</v>
      </c>
      <c r="Z19" s="22">
        <v>0</v>
      </c>
      <c r="AA19" s="22">
        <f t="shared" si="4"/>
        <v>3841</v>
      </c>
      <c r="AB19" s="22">
        <v>0</v>
      </c>
      <c r="AC19" s="22">
        <v>3400</v>
      </c>
      <c r="AD19" s="22">
        <f t="shared" si="5"/>
        <v>441</v>
      </c>
      <c r="AE19" s="22">
        <v>0</v>
      </c>
      <c r="AF19" s="22">
        <v>441</v>
      </c>
      <c r="AG19" s="22">
        <v>0</v>
      </c>
      <c r="AH19" s="22">
        <v>0</v>
      </c>
      <c r="AI19" s="22">
        <v>0</v>
      </c>
    </row>
    <row r="20" spans="1:35" ht="13.5">
      <c r="A20" s="40" t="s">
        <v>2</v>
      </c>
      <c r="B20" s="40" t="s">
        <v>31</v>
      </c>
      <c r="C20" s="41" t="s">
        <v>32</v>
      </c>
      <c r="D20" s="31">
        <f t="shared" si="0"/>
        <v>28557</v>
      </c>
      <c r="E20" s="22">
        <v>0</v>
      </c>
      <c r="F20" s="31">
        <f t="shared" si="1"/>
        <v>24727</v>
      </c>
      <c r="G20" s="22">
        <v>396</v>
      </c>
      <c r="H20" s="22">
        <v>2338</v>
      </c>
      <c r="I20" s="22">
        <v>0</v>
      </c>
      <c r="J20" s="22">
        <v>21993</v>
      </c>
      <c r="K20" s="22">
        <v>0</v>
      </c>
      <c r="L20" s="22">
        <v>168</v>
      </c>
      <c r="M20" s="22">
        <f t="shared" si="2"/>
        <v>3662</v>
      </c>
      <c r="N20" s="22">
        <v>3625</v>
      </c>
      <c r="O20" s="22">
        <v>0</v>
      </c>
      <c r="P20" s="22">
        <v>0</v>
      </c>
      <c r="Q20" s="22">
        <v>0</v>
      </c>
      <c r="R20" s="22">
        <v>0</v>
      </c>
      <c r="S20" s="22">
        <v>37</v>
      </c>
      <c r="T20" s="22">
        <f t="shared" si="3"/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1028</v>
      </c>
      <c r="AB20" s="22">
        <v>168</v>
      </c>
      <c r="AC20" s="22">
        <v>0</v>
      </c>
      <c r="AD20" s="22">
        <f t="shared" si="5"/>
        <v>860</v>
      </c>
      <c r="AE20" s="22">
        <v>234</v>
      </c>
      <c r="AF20" s="22">
        <v>626</v>
      </c>
      <c r="AG20" s="22">
        <v>0</v>
      </c>
      <c r="AH20" s="22">
        <v>0</v>
      </c>
      <c r="AI20" s="22">
        <v>0</v>
      </c>
    </row>
    <row r="21" spans="1:35" ht="13.5">
      <c r="A21" s="40" t="s">
        <v>2</v>
      </c>
      <c r="B21" s="40" t="s">
        <v>33</v>
      </c>
      <c r="C21" s="41" t="s">
        <v>34</v>
      </c>
      <c r="D21" s="31">
        <f t="shared" si="0"/>
        <v>18479</v>
      </c>
      <c r="E21" s="22">
        <v>15121</v>
      </c>
      <c r="F21" s="31">
        <f t="shared" si="1"/>
        <v>1287</v>
      </c>
      <c r="G21" s="22">
        <v>389</v>
      </c>
      <c r="H21" s="22">
        <v>898</v>
      </c>
      <c r="I21" s="22">
        <v>0</v>
      </c>
      <c r="J21" s="22">
        <v>0</v>
      </c>
      <c r="K21" s="22">
        <v>0</v>
      </c>
      <c r="L21" s="22">
        <v>1608</v>
      </c>
      <c r="M21" s="22">
        <f t="shared" si="2"/>
        <v>463</v>
      </c>
      <c r="N21" s="22">
        <v>0</v>
      </c>
      <c r="O21" s="22">
        <v>438</v>
      </c>
      <c r="P21" s="22">
        <v>0</v>
      </c>
      <c r="Q21" s="22">
        <v>0</v>
      </c>
      <c r="R21" s="22">
        <v>0</v>
      </c>
      <c r="S21" s="22">
        <v>25</v>
      </c>
      <c r="T21" s="22">
        <f t="shared" si="3"/>
        <v>15121</v>
      </c>
      <c r="U21" s="22">
        <v>15121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3208</v>
      </c>
      <c r="AB21" s="22">
        <v>1608</v>
      </c>
      <c r="AC21" s="22">
        <v>1408</v>
      </c>
      <c r="AD21" s="22">
        <f t="shared" si="5"/>
        <v>192</v>
      </c>
      <c r="AE21" s="22">
        <v>192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2</v>
      </c>
      <c r="B22" s="40" t="s">
        <v>35</v>
      </c>
      <c r="C22" s="41" t="s">
        <v>36</v>
      </c>
      <c r="D22" s="31">
        <f t="shared" si="0"/>
        <v>6269</v>
      </c>
      <c r="E22" s="22">
        <v>5042</v>
      </c>
      <c r="F22" s="31">
        <f t="shared" si="1"/>
        <v>1082</v>
      </c>
      <c r="G22" s="22">
        <v>0</v>
      </c>
      <c r="H22" s="22">
        <v>1082</v>
      </c>
      <c r="I22" s="22">
        <v>0</v>
      </c>
      <c r="J22" s="22">
        <v>0</v>
      </c>
      <c r="K22" s="22">
        <v>0</v>
      </c>
      <c r="L22" s="22">
        <v>122</v>
      </c>
      <c r="M22" s="22">
        <f t="shared" si="2"/>
        <v>23</v>
      </c>
      <c r="N22" s="22">
        <v>0</v>
      </c>
      <c r="O22" s="22">
        <v>0</v>
      </c>
      <c r="P22" s="22">
        <v>23</v>
      </c>
      <c r="Q22" s="22">
        <v>0</v>
      </c>
      <c r="R22" s="22">
        <v>0</v>
      </c>
      <c r="S22" s="22">
        <v>0</v>
      </c>
      <c r="T22" s="22">
        <f t="shared" si="3"/>
        <v>5042</v>
      </c>
      <c r="U22" s="22">
        <v>5042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463</v>
      </c>
      <c r="AB22" s="22">
        <v>122</v>
      </c>
      <c r="AC22" s="22">
        <v>341</v>
      </c>
      <c r="AD22" s="22">
        <f t="shared" si="5"/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2</v>
      </c>
      <c r="B23" s="40" t="s">
        <v>37</v>
      </c>
      <c r="C23" s="41" t="s">
        <v>38</v>
      </c>
      <c r="D23" s="31">
        <f t="shared" si="0"/>
        <v>25664</v>
      </c>
      <c r="E23" s="22">
        <v>21506</v>
      </c>
      <c r="F23" s="31">
        <f t="shared" si="1"/>
        <v>1586</v>
      </c>
      <c r="G23" s="22">
        <v>439</v>
      </c>
      <c r="H23" s="22">
        <v>1147</v>
      </c>
      <c r="I23" s="22">
        <v>0</v>
      </c>
      <c r="J23" s="22">
        <v>0</v>
      </c>
      <c r="K23" s="22">
        <v>0</v>
      </c>
      <c r="L23" s="22">
        <v>331</v>
      </c>
      <c r="M23" s="22">
        <f t="shared" si="2"/>
        <v>2241</v>
      </c>
      <c r="N23" s="22">
        <v>609</v>
      </c>
      <c r="O23" s="22">
        <v>759</v>
      </c>
      <c r="P23" s="22">
        <v>0</v>
      </c>
      <c r="Q23" s="22">
        <v>0</v>
      </c>
      <c r="R23" s="22">
        <v>0</v>
      </c>
      <c r="S23" s="22">
        <v>873</v>
      </c>
      <c r="T23" s="22">
        <f t="shared" si="3"/>
        <v>21945</v>
      </c>
      <c r="U23" s="22">
        <v>21506</v>
      </c>
      <c r="V23" s="22">
        <v>439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3298</v>
      </c>
      <c r="AB23" s="22">
        <v>331</v>
      </c>
      <c r="AC23" s="22">
        <v>2967</v>
      </c>
      <c r="AD23" s="22">
        <f t="shared" si="5"/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2</v>
      </c>
      <c r="B24" s="40" t="s">
        <v>39</v>
      </c>
      <c r="C24" s="41" t="s">
        <v>40</v>
      </c>
      <c r="D24" s="31">
        <f t="shared" si="0"/>
        <v>15773</v>
      </c>
      <c r="E24" s="22">
        <v>14550</v>
      </c>
      <c r="F24" s="31">
        <f t="shared" si="1"/>
        <v>805</v>
      </c>
      <c r="G24" s="22">
        <v>533</v>
      </c>
      <c r="H24" s="22">
        <v>272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418</v>
      </c>
      <c r="N24" s="22">
        <v>118</v>
      </c>
      <c r="O24" s="22">
        <v>132</v>
      </c>
      <c r="P24" s="22">
        <v>151</v>
      </c>
      <c r="Q24" s="22">
        <v>17</v>
      </c>
      <c r="R24" s="22">
        <v>0</v>
      </c>
      <c r="S24" s="22">
        <v>0</v>
      </c>
      <c r="T24" s="22">
        <f t="shared" si="3"/>
        <v>14861</v>
      </c>
      <c r="U24" s="22">
        <v>14550</v>
      </c>
      <c r="V24" s="22">
        <v>311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1904</v>
      </c>
      <c r="AB24" s="22">
        <v>0</v>
      </c>
      <c r="AC24" s="22">
        <v>1781</v>
      </c>
      <c r="AD24" s="22">
        <f t="shared" si="5"/>
        <v>123</v>
      </c>
      <c r="AE24" s="22">
        <v>0</v>
      </c>
      <c r="AF24" s="22">
        <v>123</v>
      </c>
      <c r="AG24" s="22">
        <v>0</v>
      </c>
      <c r="AH24" s="22">
        <v>0</v>
      </c>
      <c r="AI24" s="22">
        <v>0</v>
      </c>
    </row>
    <row r="25" spans="1:35" ht="13.5">
      <c r="A25" s="40" t="s">
        <v>2</v>
      </c>
      <c r="B25" s="40" t="s">
        <v>41</v>
      </c>
      <c r="C25" s="41" t="s">
        <v>42</v>
      </c>
      <c r="D25" s="31">
        <f t="shared" si="0"/>
        <v>17346</v>
      </c>
      <c r="E25" s="22">
        <v>13659</v>
      </c>
      <c r="F25" s="31">
        <f t="shared" si="1"/>
        <v>1139</v>
      </c>
      <c r="G25" s="22">
        <v>628</v>
      </c>
      <c r="H25" s="22">
        <v>511</v>
      </c>
      <c r="I25" s="22">
        <v>0</v>
      </c>
      <c r="J25" s="22">
        <v>0</v>
      </c>
      <c r="K25" s="22">
        <v>0</v>
      </c>
      <c r="L25" s="22">
        <v>393</v>
      </c>
      <c r="M25" s="22">
        <f t="shared" si="2"/>
        <v>2155</v>
      </c>
      <c r="N25" s="22">
        <v>1771</v>
      </c>
      <c r="O25" s="22">
        <v>0</v>
      </c>
      <c r="P25" s="22">
        <v>369</v>
      </c>
      <c r="Q25" s="22">
        <v>0</v>
      </c>
      <c r="R25" s="22">
        <v>0</v>
      </c>
      <c r="S25" s="22">
        <v>15</v>
      </c>
      <c r="T25" s="22">
        <f t="shared" si="3"/>
        <v>13897</v>
      </c>
      <c r="U25" s="22">
        <v>13659</v>
      </c>
      <c r="V25" s="22">
        <v>238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2056</v>
      </c>
      <c r="AB25" s="22">
        <v>393</v>
      </c>
      <c r="AC25" s="22">
        <v>1519</v>
      </c>
      <c r="AD25" s="22">
        <f t="shared" si="5"/>
        <v>144</v>
      </c>
      <c r="AE25" s="22">
        <v>144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2</v>
      </c>
      <c r="B26" s="40" t="s">
        <v>43</v>
      </c>
      <c r="C26" s="41" t="s">
        <v>44</v>
      </c>
      <c r="D26" s="31">
        <f t="shared" si="0"/>
        <v>18120</v>
      </c>
      <c r="E26" s="22">
        <v>12214</v>
      </c>
      <c r="F26" s="31">
        <f t="shared" si="1"/>
        <v>3983</v>
      </c>
      <c r="G26" s="22">
        <v>0</v>
      </c>
      <c r="H26" s="22">
        <v>3983</v>
      </c>
      <c r="I26" s="22">
        <v>0</v>
      </c>
      <c r="J26" s="22">
        <v>0</v>
      </c>
      <c r="K26" s="22">
        <v>0</v>
      </c>
      <c r="L26" s="22">
        <v>1581</v>
      </c>
      <c r="M26" s="22">
        <f t="shared" si="2"/>
        <v>342</v>
      </c>
      <c r="N26" s="22">
        <v>198</v>
      </c>
      <c r="O26" s="22">
        <v>100</v>
      </c>
      <c r="P26" s="22">
        <v>0</v>
      </c>
      <c r="Q26" s="22">
        <v>0</v>
      </c>
      <c r="R26" s="22">
        <v>0</v>
      </c>
      <c r="S26" s="22">
        <v>44</v>
      </c>
      <c r="T26" s="22">
        <f t="shared" si="3"/>
        <v>14522</v>
      </c>
      <c r="U26" s="22">
        <v>12214</v>
      </c>
      <c r="V26" s="22">
        <v>0</v>
      </c>
      <c r="W26" s="22">
        <v>2308</v>
      </c>
      <c r="X26" s="22">
        <v>0</v>
      </c>
      <c r="Y26" s="22">
        <v>0</v>
      </c>
      <c r="Z26" s="22">
        <v>0</v>
      </c>
      <c r="AA26" s="22">
        <f t="shared" si="4"/>
        <v>3102</v>
      </c>
      <c r="AB26" s="22">
        <v>1581</v>
      </c>
      <c r="AC26" s="22">
        <v>1506</v>
      </c>
      <c r="AD26" s="22">
        <f t="shared" si="5"/>
        <v>15</v>
      </c>
      <c r="AE26" s="22">
        <v>0</v>
      </c>
      <c r="AF26" s="22">
        <v>15</v>
      </c>
      <c r="AG26" s="22">
        <v>0</v>
      </c>
      <c r="AH26" s="22">
        <v>0</v>
      </c>
      <c r="AI26" s="22">
        <v>0</v>
      </c>
    </row>
    <row r="27" spans="1:35" ht="13.5">
      <c r="A27" s="40" t="s">
        <v>2</v>
      </c>
      <c r="B27" s="40" t="s">
        <v>45</v>
      </c>
      <c r="C27" s="41" t="s">
        <v>46</v>
      </c>
      <c r="D27" s="31">
        <f t="shared" si="0"/>
        <v>10682</v>
      </c>
      <c r="E27" s="22">
        <v>9253</v>
      </c>
      <c r="F27" s="31">
        <f t="shared" si="1"/>
        <v>1199</v>
      </c>
      <c r="G27" s="22">
        <v>609</v>
      </c>
      <c r="H27" s="22">
        <v>590</v>
      </c>
      <c r="I27" s="22">
        <v>0</v>
      </c>
      <c r="J27" s="22">
        <v>0</v>
      </c>
      <c r="K27" s="22">
        <v>0</v>
      </c>
      <c r="L27" s="22">
        <v>0</v>
      </c>
      <c r="M27" s="22">
        <f t="shared" si="2"/>
        <v>230</v>
      </c>
      <c r="N27" s="22">
        <v>227</v>
      </c>
      <c r="O27" s="22">
        <v>0</v>
      </c>
      <c r="P27" s="22">
        <v>0</v>
      </c>
      <c r="Q27" s="22">
        <v>0</v>
      </c>
      <c r="R27" s="22">
        <v>0</v>
      </c>
      <c r="S27" s="22">
        <v>3</v>
      </c>
      <c r="T27" s="22">
        <f t="shared" si="3"/>
        <v>9646</v>
      </c>
      <c r="U27" s="22">
        <v>9253</v>
      </c>
      <c r="V27" s="22">
        <v>151</v>
      </c>
      <c r="W27" s="22">
        <v>242</v>
      </c>
      <c r="X27" s="22">
        <v>0</v>
      </c>
      <c r="Y27" s="22">
        <v>0</v>
      </c>
      <c r="Z27" s="22">
        <v>0</v>
      </c>
      <c r="AA27" s="22">
        <f t="shared" si="4"/>
        <v>2114</v>
      </c>
      <c r="AB27" s="22">
        <v>0</v>
      </c>
      <c r="AC27" s="22">
        <v>1790</v>
      </c>
      <c r="AD27" s="22">
        <f t="shared" si="5"/>
        <v>324</v>
      </c>
      <c r="AE27" s="22">
        <v>216</v>
      </c>
      <c r="AF27" s="22">
        <v>108</v>
      </c>
      <c r="AG27" s="22">
        <v>0</v>
      </c>
      <c r="AH27" s="22">
        <v>0</v>
      </c>
      <c r="AI27" s="22">
        <v>0</v>
      </c>
    </row>
    <row r="28" spans="1:35" ht="13.5">
      <c r="A28" s="40" t="s">
        <v>2</v>
      </c>
      <c r="B28" s="40" t="s">
        <v>47</v>
      </c>
      <c r="C28" s="41" t="s">
        <v>48</v>
      </c>
      <c r="D28" s="31">
        <f t="shared" si="0"/>
        <v>4707</v>
      </c>
      <c r="E28" s="22">
        <v>4057</v>
      </c>
      <c r="F28" s="31">
        <f t="shared" si="1"/>
        <v>553</v>
      </c>
      <c r="G28" s="22">
        <v>0</v>
      </c>
      <c r="H28" s="22">
        <v>553</v>
      </c>
      <c r="I28" s="22">
        <v>0</v>
      </c>
      <c r="J28" s="22">
        <v>0</v>
      </c>
      <c r="K28" s="22">
        <v>0</v>
      </c>
      <c r="L28" s="22">
        <v>0</v>
      </c>
      <c r="M28" s="22">
        <f t="shared" si="2"/>
        <v>97</v>
      </c>
      <c r="N28" s="22">
        <v>10</v>
      </c>
      <c r="O28" s="22">
        <v>50</v>
      </c>
      <c r="P28" s="22">
        <v>37</v>
      </c>
      <c r="Q28" s="22">
        <v>0</v>
      </c>
      <c r="R28" s="22">
        <v>0</v>
      </c>
      <c r="S28" s="22">
        <v>0</v>
      </c>
      <c r="T28" s="22">
        <f t="shared" si="3"/>
        <v>4057</v>
      </c>
      <c r="U28" s="22">
        <v>4057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657</v>
      </c>
      <c r="AB28" s="22">
        <v>0</v>
      </c>
      <c r="AC28" s="22">
        <v>500</v>
      </c>
      <c r="AD28" s="22">
        <f t="shared" si="5"/>
        <v>157</v>
      </c>
      <c r="AE28" s="22">
        <v>0</v>
      </c>
      <c r="AF28" s="22">
        <v>157</v>
      </c>
      <c r="AG28" s="22">
        <v>0</v>
      </c>
      <c r="AH28" s="22">
        <v>0</v>
      </c>
      <c r="AI28" s="22">
        <v>0</v>
      </c>
    </row>
    <row r="29" spans="1:35" ht="13.5">
      <c r="A29" s="40" t="s">
        <v>2</v>
      </c>
      <c r="B29" s="40" t="s">
        <v>49</v>
      </c>
      <c r="C29" s="41" t="s">
        <v>50</v>
      </c>
      <c r="D29" s="31">
        <f t="shared" si="0"/>
        <v>7437</v>
      </c>
      <c r="E29" s="22">
        <v>4436</v>
      </c>
      <c r="F29" s="31">
        <f t="shared" si="1"/>
        <v>2508</v>
      </c>
      <c r="G29" s="22">
        <v>2499</v>
      </c>
      <c r="H29" s="22">
        <v>0</v>
      </c>
      <c r="I29" s="22">
        <v>0</v>
      </c>
      <c r="J29" s="22">
        <v>0</v>
      </c>
      <c r="K29" s="22">
        <v>9</v>
      </c>
      <c r="L29" s="22">
        <v>93</v>
      </c>
      <c r="M29" s="22">
        <f t="shared" si="2"/>
        <v>400</v>
      </c>
      <c r="N29" s="22">
        <v>143</v>
      </c>
      <c r="O29" s="22">
        <v>164</v>
      </c>
      <c r="P29" s="22">
        <v>93</v>
      </c>
      <c r="Q29" s="22">
        <v>0</v>
      </c>
      <c r="R29" s="22">
        <v>0</v>
      </c>
      <c r="S29" s="22">
        <v>0</v>
      </c>
      <c r="T29" s="22">
        <f t="shared" si="3"/>
        <v>4570</v>
      </c>
      <c r="U29" s="22">
        <v>4436</v>
      </c>
      <c r="V29" s="22">
        <v>134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805</v>
      </c>
      <c r="AB29" s="22">
        <v>93</v>
      </c>
      <c r="AC29" s="22">
        <v>560</v>
      </c>
      <c r="AD29" s="22">
        <f t="shared" si="5"/>
        <v>152</v>
      </c>
      <c r="AE29" s="22">
        <v>143</v>
      </c>
      <c r="AF29" s="22">
        <v>0</v>
      </c>
      <c r="AG29" s="22">
        <v>0</v>
      </c>
      <c r="AH29" s="22">
        <v>0</v>
      </c>
      <c r="AI29" s="22">
        <v>9</v>
      </c>
    </row>
    <row r="30" spans="1:35" ht="13.5">
      <c r="A30" s="40" t="s">
        <v>2</v>
      </c>
      <c r="B30" s="40" t="s">
        <v>51</v>
      </c>
      <c r="C30" s="41" t="s">
        <v>52</v>
      </c>
      <c r="D30" s="31">
        <f t="shared" si="0"/>
        <v>3798</v>
      </c>
      <c r="E30" s="22">
        <v>3190</v>
      </c>
      <c r="F30" s="31">
        <f t="shared" si="1"/>
        <v>469</v>
      </c>
      <c r="G30" s="22">
        <v>219</v>
      </c>
      <c r="H30" s="22">
        <v>250</v>
      </c>
      <c r="I30" s="22">
        <v>0</v>
      </c>
      <c r="J30" s="22">
        <v>0</v>
      </c>
      <c r="K30" s="22">
        <v>0</v>
      </c>
      <c r="L30" s="22">
        <v>0</v>
      </c>
      <c r="M30" s="22">
        <f t="shared" si="2"/>
        <v>139</v>
      </c>
      <c r="N30" s="22">
        <v>135</v>
      </c>
      <c r="O30" s="22">
        <v>0</v>
      </c>
      <c r="P30" s="22">
        <v>0</v>
      </c>
      <c r="Q30" s="22">
        <v>0</v>
      </c>
      <c r="R30" s="22">
        <v>0</v>
      </c>
      <c r="S30" s="22">
        <v>4</v>
      </c>
      <c r="T30" s="22">
        <f t="shared" si="3"/>
        <v>3300</v>
      </c>
      <c r="U30" s="22">
        <v>3190</v>
      </c>
      <c r="V30" s="22">
        <v>110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600</v>
      </c>
      <c r="AB30" s="22">
        <v>0</v>
      </c>
      <c r="AC30" s="22">
        <v>558</v>
      </c>
      <c r="AD30" s="22">
        <f t="shared" si="5"/>
        <v>42</v>
      </c>
      <c r="AE30" s="22">
        <v>0</v>
      </c>
      <c r="AF30" s="22">
        <v>42</v>
      </c>
      <c r="AG30" s="22">
        <v>0</v>
      </c>
      <c r="AH30" s="22">
        <v>0</v>
      </c>
      <c r="AI30" s="22">
        <v>0</v>
      </c>
    </row>
    <row r="31" spans="1:35" ht="13.5">
      <c r="A31" s="40" t="s">
        <v>2</v>
      </c>
      <c r="B31" s="40" t="s">
        <v>53</v>
      </c>
      <c r="C31" s="41" t="s">
        <v>54</v>
      </c>
      <c r="D31" s="31">
        <f t="shared" si="0"/>
        <v>4342</v>
      </c>
      <c r="E31" s="22">
        <v>3802</v>
      </c>
      <c r="F31" s="31">
        <f t="shared" si="1"/>
        <v>366</v>
      </c>
      <c r="G31" s="22">
        <v>113</v>
      </c>
      <c r="H31" s="22">
        <v>253</v>
      </c>
      <c r="I31" s="22">
        <v>0</v>
      </c>
      <c r="J31" s="22">
        <v>0</v>
      </c>
      <c r="K31" s="22">
        <v>0</v>
      </c>
      <c r="L31" s="22">
        <v>174</v>
      </c>
      <c r="M31" s="22">
        <f t="shared" si="2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3"/>
        <v>3802</v>
      </c>
      <c r="U31" s="22">
        <v>3802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433</v>
      </c>
      <c r="AB31" s="22">
        <v>174</v>
      </c>
      <c r="AC31" s="22">
        <v>259</v>
      </c>
      <c r="AD31" s="22">
        <f t="shared" si="5"/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2</v>
      </c>
      <c r="B32" s="40" t="s">
        <v>55</v>
      </c>
      <c r="C32" s="41" t="s">
        <v>56</v>
      </c>
      <c r="D32" s="31">
        <f t="shared" si="0"/>
        <v>1684</v>
      </c>
      <c r="E32" s="22">
        <v>1454</v>
      </c>
      <c r="F32" s="31">
        <f t="shared" si="1"/>
        <v>167</v>
      </c>
      <c r="G32" s="22">
        <v>117</v>
      </c>
      <c r="H32" s="22">
        <v>50</v>
      </c>
      <c r="I32" s="22">
        <v>0</v>
      </c>
      <c r="J32" s="22">
        <v>0</v>
      </c>
      <c r="K32" s="22">
        <v>0</v>
      </c>
      <c r="L32" s="22">
        <v>63</v>
      </c>
      <c r="M32" s="22">
        <f t="shared" si="2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3"/>
        <v>1454</v>
      </c>
      <c r="U32" s="22">
        <v>1454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214</v>
      </c>
      <c r="AB32" s="22">
        <v>63</v>
      </c>
      <c r="AC32" s="22">
        <v>102</v>
      </c>
      <c r="AD32" s="22">
        <f t="shared" si="5"/>
        <v>49</v>
      </c>
      <c r="AE32" s="22">
        <v>49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2</v>
      </c>
      <c r="B33" s="40" t="s">
        <v>57</v>
      </c>
      <c r="C33" s="41" t="s">
        <v>68</v>
      </c>
      <c r="D33" s="31">
        <f t="shared" si="0"/>
        <v>6181</v>
      </c>
      <c r="E33" s="22">
        <v>4931</v>
      </c>
      <c r="F33" s="31">
        <f t="shared" si="1"/>
        <v>182</v>
      </c>
      <c r="G33" s="22">
        <v>0</v>
      </c>
      <c r="H33" s="22">
        <v>182</v>
      </c>
      <c r="I33" s="22">
        <v>0</v>
      </c>
      <c r="J33" s="22">
        <v>0</v>
      </c>
      <c r="K33" s="22">
        <v>0</v>
      </c>
      <c r="L33" s="22">
        <v>372</v>
      </c>
      <c r="M33" s="22">
        <f t="shared" si="2"/>
        <v>696</v>
      </c>
      <c r="N33" s="22">
        <v>370</v>
      </c>
      <c r="O33" s="22">
        <v>71</v>
      </c>
      <c r="P33" s="22">
        <v>155</v>
      </c>
      <c r="Q33" s="22">
        <v>0</v>
      </c>
      <c r="R33" s="22">
        <v>10</v>
      </c>
      <c r="S33" s="22">
        <v>90</v>
      </c>
      <c r="T33" s="22">
        <f t="shared" si="3"/>
        <v>4931</v>
      </c>
      <c r="U33" s="22">
        <v>4931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855</v>
      </c>
      <c r="AB33" s="22">
        <v>372</v>
      </c>
      <c r="AC33" s="22">
        <v>483</v>
      </c>
      <c r="AD33" s="22">
        <f t="shared" si="5"/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2</v>
      </c>
      <c r="B34" s="40" t="s">
        <v>69</v>
      </c>
      <c r="C34" s="41" t="s">
        <v>70</v>
      </c>
      <c r="D34" s="31">
        <f t="shared" si="0"/>
        <v>6966</v>
      </c>
      <c r="E34" s="22">
        <v>5011</v>
      </c>
      <c r="F34" s="31">
        <f t="shared" si="1"/>
        <v>592</v>
      </c>
      <c r="G34" s="22">
        <v>66</v>
      </c>
      <c r="H34" s="22">
        <v>237</v>
      </c>
      <c r="I34" s="22">
        <v>289</v>
      </c>
      <c r="J34" s="22">
        <v>0</v>
      </c>
      <c r="K34" s="22">
        <v>0</v>
      </c>
      <c r="L34" s="22">
        <v>209</v>
      </c>
      <c r="M34" s="22">
        <f t="shared" si="2"/>
        <v>1154</v>
      </c>
      <c r="N34" s="22">
        <v>565</v>
      </c>
      <c r="O34" s="22">
        <v>97</v>
      </c>
      <c r="P34" s="22">
        <v>244</v>
      </c>
      <c r="Q34" s="22">
        <v>45</v>
      </c>
      <c r="R34" s="22">
        <v>203</v>
      </c>
      <c r="S34" s="22">
        <v>0</v>
      </c>
      <c r="T34" s="22">
        <f t="shared" si="3"/>
        <v>5011</v>
      </c>
      <c r="U34" s="22">
        <v>5011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844</v>
      </c>
      <c r="AB34" s="22">
        <v>209</v>
      </c>
      <c r="AC34" s="22">
        <v>635</v>
      </c>
      <c r="AD34" s="22">
        <f t="shared" si="5"/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2</v>
      </c>
      <c r="B35" s="40" t="s">
        <v>71</v>
      </c>
      <c r="C35" s="41" t="s">
        <v>72</v>
      </c>
      <c r="D35" s="31">
        <f t="shared" si="0"/>
        <v>2227</v>
      </c>
      <c r="E35" s="22">
        <v>1748</v>
      </c>
      <c r="F35" s="31">
        <f t="shared" si="1"/>
        <v>479</v>
      </c>
      <c r="G35" s="22">
        <v>72</v>
      </c>
      <c r="H35" s="22">
        <v>407</v>
      </c>
      <c r="I35" s="22">
        <v>0</v>
      </c>
      <c r="J35" s="22">
        <v>0</v>
      </c>
      <c r="K35" s="22">
        <v>0</v>
      </c>
      <c r="L35" s="22">
        <v>0</v>
      </c>
      <c r="M35" s="22">
        <f t="shared" si="2"/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f t="shared" si="3"/>
        <v>1748</v>
      </c>
      <c r="U35" s="22">
        <v>1748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250</v>
      </c>
      <c r="AB35" s="22">
        <v>0</v>
      </c>
      <c r="AC35" s="22">
        <v>147</v>
      </c>
      <c r="AD35" s="22">
        <f t="shared" si="5"/>
        <v>103</v>
      </c>
      <c r="AE35" s="22">
        <v>54</v>
      </c>
      <c r="AF35" s="22">
        <v>49</v>
      </c>
      <c r="AG35" s="22">
        <v>0</v>
      </c>
      <c r="AH35" s="22">
        <v>0</v>
      </c>
      <c r="AI35" s="22">
        <v>0</v>
      </c>
    </row>
    <row r="36" spans="1:35" ht="13.5">
      <c r="A36" s="40" t="s">
        <v>2</v>
      </c>
      <c r="B36" s="40" t="s">
        <v>73</v>
      </c>
      <c r="C36" s="41" t="s">
        <v>74</v>
      </c>
      <c r="D36" s="31">
        <f t="shared" si="0"/>
        <v>3380</v>
      </c>
      <c r="E36" s="22">
        <v>2800</v>
      </c>
      <c r="F36" s="31">
        <f t="shared" si="1"/>
        <v>456</v>
      </c>
      <c r="G36" s="22">
        <v>0</v>
      </c>
      <c r="H36" s="22">
        <v>456</v>
      </c>
      <c r="I36" s="22">
        <v>0</v>
      </c>
      <c r="J36" s="22">
        <v>0</v>
      </c>
      <c r="K36" s="22">
        <v>0</v>
      </c>
      <c r="L36" s="22">
        <v>28</v>
      </c>
      <c r="M36" s="22">
        <f t="shared" si="2"/>
        <v>96</v>
      </c>
      <c r="N36" s="22">
        <v>96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f t="shared" si="3"/>
        <v>2927</v>
      </c>
      <c r="U36" s="22">
        <v>2800</v>
      </c>
      <c r="V36" s="22">
        <v>0</v>
      </c>
      <c r="W36" s="22">
        <v>127</v>
      </c>
      <c r="X36" s="22">
        <v>0</v>
      </c>
      <c r="Y36" s="22">
        <v>0</v>
      </c>
      <c r="Z36" s="22">
        <v>0</v>
      </c>
      <c r="AA36" s="22">
        <f t="shared" si="4"/>
        <v>253</v>
      </c>
      <c r="AB36" s="22">
        <v>28</v>
      </c>
      <c r="AC36" s="22">
        <v>225</v>
      </c>
      <c r="AD36" s="22">
        <f t="shared" si="5"/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2</v>
      </c>
      <c r="B37" s="40" t="s">
        <v>75</v>
      </c>
      <c r="C37" s="41" t="s">
        <v>76</v>
      </c>
      <c r="D37" s="31">
        <f aca="true" t="shared" si="6" ref="D37:D79">E37+F37+L37+M37</f>
        <v>15505</v>
      </c>
      <c r="E37" s="22">
        <v>12541</v>
      </c>
      <c r="F37" s="31">
        <f aca="true" t="shared" si="7" ref="F37:F79">SUM(G37:K37)</f>
        <v>1650</v>
      </c>
      <c r="G37" s="22">
        <v>1413</v>
      </c>
      <c r="H37" s="22">
        <v>237</v>
      </c>
      <c r="I37" s="22">
        <v>0</v>
      </c>
      <c r="J37" s="22">
        <v>0</v>
      </c>
      <c r="K37" s="22">
        <v>0</v>
      </c>
      <c r="L37" s="22">
        <v>0</v>
      </c>
      <c r="M37" s="22">
        <f aca="true" t="shared" si="8" ref="M37:M79">SUM(N37:S37)</f>
        <v>1314</v>
      </c>
      <c r="N37" s="22">
        <v>913</v>
      </c>
      <c r="O37" s="22">
        <v>0</v>
      </c>
      <c r="P37" s="22">
        <v>401</v>
      </c>
      <c r="Q37" s="22">
        <v>0</v>
      </c>
      <c r="R37" s="22">
        <v>0</v>
      </c>
      <c r="S37" s="22">
        <v>0</v>
      </c>
      <c r="T37" s="22">
        <f aca="true" t="shared" si="9" ref="T37:T79">SUM(U37:Z37)</f>
        <v>13398</v>
      </c>
      <c r="U37" s="22">
        <v>12541</v>
      </c>
      <c r="V37" s="22">
        <v>823</v>
      </c>
      <c r="W37" s="22">
        <v>34</v>
      </c>
      <c r="X37" s="22">
        <v>0</v>
      </c>
      <c r="Y37" s="22">
        <v>0</v>
      </c>
      <c r="Z37" s="22">
        <v>0</v>
      </c>
      <c r="AA37" s="22">
        <f aca="true" t="shared" si="10" ref="AA37:AA79">SUM(AB37:AD37)</f>
        <v>1763</v>
      </c>
      <c r="AB37" s="22">
        <v>0</v>
      </c>
      <c r="AC37" s="22">
        <v>1462</v>
      </c>
      <c r="AD37" s="22">
        <f aca="true" t="shared" si="11" ref="AD37:AD79">SUM(AE37:AI37)</f>
        <v>301</v>
      </c>
      <c r="AE37" s="22">
        <v>301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2</v>
      </c>
      <c r="B38" s="40" t="s">
        <v>77</v>
      </c>
      <c r="C38" s="41" t="s">
        <v>78</v>
      </c>
      <c r="D38" s="31">
        <f t="shared" si="6"/>
        <v>6953</v>
      </c>
      <c r="E38" s="22">
        <v>4244</v>
      </c>
      <c r="F38" s="31">
        <f t="shared" si="7"/>
        <v>2007</v>
      </c>
      <c r="G38" s="22">
        <v>0</v>
      </c>
      <c r="H38" s="22">
        <v>2007</v>
      </c>
      <c r="I38" s="22">
        <v>0</v>
      </c>
      <c r="J38" s="22">
        <v>0</v>
      </c>
      <c r="K38" s="22">
        <v>0</v>
      </c>
      <c r="L38" s="22">
        <v>0</v>
      </c>
      <c r="M38" s="22">
        <f t="shared" si="8"/>
        <v>702</v>
      </c>
      <c r="N38" s="22">
        <v>684</v>
      </c>
      <c r="O38" s="22">
        <v>0</v>
      </c>
      <c r="P38" s="22">
        <v>14</v>
      </c>
      <c r="Q38" s="22">
        <v>0</v>
      </c>
      <c r="R38" s="22">
        <v>0</v>
      </c>
      <c r="S38" s="22">
        <v>4</v>
      </c>
      <c r="T38" s="22">
        <f t="shared" si="9"/>
        <v>4532</v>
      </c>
      <c r="U38" s="22">
        <v>4244</v>
      </c>
      <c r="V38" s="22">
        <v>0</v>
      </c>
      <c r="W38" s="22">
        <v>288</v>
      </c>
      <c r="X38" s="22">
        <v>0</v>
      </c>
      <c r="Y38" s="22">
        <v>0</v>
      </c>
      <c r="Z38" s="22">
        <v>0</v>
      </c>
      <c r="AA38" s="22">
        <f t="shared" si="10"/>
        <v>235</v>
      </c>
      <c r="AB38" s="22">
        <v>0</v>
      </c>
      <c r="AC38" s="22">
        <v>198</v>
      </c>
      <c r="AD38" s="22">
        <f t="shared" si="11"/>
        <v>37</v>
      </c>
      <c r="AE38" s="22">
        <v>0</v>
      </c>
      <c r="AF38" s="22">
        <v>37</v>
      </c>
      <c r="AG38" s="22">
        <v>0</v>
      </c>
      <c r="AH38" s="22">
        <v>0</v>
      </c>
      <c r="AI38" s="22">
        <v>0</v>
      </c>
    </row>
    <row r="39" spans="1:35" ht="13.5">
      <c r="A39" s="40" t="s">
        <v>2</v>
      </c>
      <c r="B39" s="40" t="s">
        <v>79</v>
      </c>
      <c r="C39" s="41" t="s">
        <v>80</v>
      </c>
      <c r="D39" s="31">
        <f t="shared" si="6"/>
        <v>5290</v>
      </c>
      <c r="E39" s="22">
        <v>3765</v>
      </c>
      <c r="F39" s="31">
        <f t="shared" si="7"/>
        <v>271</v>
      </c>
      <c r="G39" s="22">
        <v>0</v>
      </c>
      <c r="H39" s="22">
        <v>271</v>
      </c>
      <c r="I39" s="22">
        <v>0</v>
      </c>
      <c r="J39" s="22">
        <v>0</v>
      </c>
      <c r="K39" s="22">
        <v>0</v>
      </c>
      <c r="L39" s="22">
        <v>13</v>
      </c>
      <c r="M39" s="22">
        <f t="shared" si="8"/>
        <v>1241</v>
      </c>
      <c r="N39" s="22">
        <v>765</v>
      </c>
      <c r="O39" s="22">
        <v>28</v>
      </c>
      <c r="P39" s="22">
        <v>172</v>
      </c>
      <c r="Q39" s="22">
        <v>0</v>
      </c>
      <c r="R39" s="22">
        <v>276</v>
      </c>
      <c r="S39" s="22">
        <v>0</v>
      </c>
      <c r="T39" s="22">
        <f t="shared" si="9"/>
        <v>3765</v>
      </c>
      <c r="U39" s="22">
        <v>3765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10"/>
        <v>349</v>
      </c>
      <c r="AB39" s="22">
        <v>13</v>
      </c>
      <c r="AC39" s="22">
        <v>336</v>
      </c>
      <c r="AD39" s="22">
        <f t="shared" si="11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2</v>
      </c>
      <c r="B40" s="40" t="s">
        <v>81</v>
      </c>
      <c r="C40" s="41" t="s">
        <v>82</v>
      </c>
      <c r="D40" s="31">
        <f t="shared" si="6"/>
        <v>2785</v>
      </c>
      <c r="E40" s="22">
        <v>2052</v>
      </c>
      <c r="F40" s="31">
        <f t="shared" si="7"/>
        <v>218</v>
      </c>
      <c r="G40" s="22">
        <v>34</v>
      </c>
      <c r="H40" s="22">
        <v>117</v>
      </c>
      <c r="I40" s="22">
        <v>67</v>
      </c>
      <c r="J40" s="22">
        <v>0</v>
      </c>
      <c r="K40" s="22">
        <v>0</v>
      </c>
      <c r="L40" s="22">
        <v>46</v>
      </c>
      <c r="M40" s="22">
        <f t="shared" si="8"/>
        <v>469</v>
      </c>
      <c r="N40" s="22">
        <v>202</v>
      </c>
      <c r="O40" s="22">
        <v>59</v>
      </c>
      <c r="P40" s="22">
        <v>121</v>
      </c>
      <c r="Q40" s="22">
        <v>18</v>
      </c>
      <c r="R40" s="22">
        <v>69</v>
      </c>
      <c r="S40" s="22">
        <v>0</v>
      </c>
      <c r="T40" s="22">
        <f t="shared" si="9"/>
        <v>2052</v>
      </c>
      <c r="U40" s="22">
        <v>2052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306</v>
      </c>
      <c r="AB40" s="22">
        <v>46</v>
      </c>
      <c r="AC40" s="22">
        <v>260</v>
      </c>
      <c r="AD40" s="22">
        <f t="shared" si="11"/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2</v>
      </c>
      <c r="B41" s="40" t="s">
        <v>83</v>
      </c>
      <c r="C41" s="41" t="s">
        <v>84</v>
      </c>
      <c r="D41" s="31">
        <f t="shared" si="6"/>
        <v>2454</v>
      </c>
      <c r="E41" s="22">
        <v>1735</v>
      </c>
      <c r="F41" s="31">
        <f t="shared" si="7"/>
        <v>238</v>
      </c>
      <c r="G41" s="22">
        <v>31</v>
      </c>
      <c r="H41" s="22">
        <v>106</v>
      </c>
      <c r="I41" s="22">
        <v>101</v>
      </c>
      <c r="J41" s="22">
        <v>0</v>
      </c>
      <c r="K41" s="22">
        <v>0</v>
      </c>
      <c r="L41" s="22">
        <v>38</v>
      </c>
      <c r="M41" s="22">
        <f t="shared" si="8"/>
        <v>443</v>
      </c>
      <c r="N41" s="22">
        <v>190</v>
      </c>
      <c r="O41" s="22">
        <v>48</v>
      </c>
      <c r="P41" s="22">
        <v>101</v>
      </c>
      <c r="Q41" s="22">
        <v>19</v>
      </c>
      <c r="R41" s="22">
        <v>85</v>
      </c>
      <c r="S41" s="22">
        <v>0</v>
      </c>
      <c r="T41" s="22">
        <f t="shared" si="9"/>
        <v>1735</v>
      </c>
      <c r="U41" s="22">
        <v>1735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259</v>
      </c>
      <c r="AB41" s="22">
        <v>38</v>
      </c>
      <c r="AC41" s="22">
        <v>221</v>
      </c>
      <c r="AD41" s="22">
        <f t="shared" si="11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2</v>
      </c>
      <c r="B42" s="40" t="s">
        <v>85</v>
      </c>
      <c r="C42" s="41" t="s">
        <v>256</v>
      </c>
      <c r="D42" s="31">
        <f t="shared" si="6"/>
        <v>7227</v>
      </c>
      <c r="E42" s="22">
        <v>5773</v>
      </c>
      <c r="F42" s="31">
        <f t="shared" si="7"/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376</v>
      </c>
      <c r="M42" s="22">
        <f t="shared" si="8"/>
        <v>1078</v>
      </c>
      <c r="N42" s="22">
        <v>0</v>
      </c>
      <c r="O42" s="22">
        <v>197</v>
      </c>
      <c r="P42" s="22">
        <v>273</v>
      </c>
      <c r="Q42" s="22">
        <v>57</v>
      </c>
      <c r="R42" s="22">
        <v>497</v>
      </c>
      <c r="S42" s="22">
        <v>54</v>
      </c>
      <c r="T42" s="22">
        <f t="shared" si="9"/>
        <v>5773</v>
      </c>
      <c r="U42" s="22">
        <v>5773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812</v>
      </c>
      <c r="AB42" s="22">
        <v>376</v>
      </c>
      <c r="AC42" s="22">
        <v>436</v>
      </c>
      <c r="AD42" s="22">
        <f t="shared" si="11"/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2</v>
      </c>
      <c r="B43" s="40" t="s">
        <v>86</v>
      </c>
      <c r="C43" s="41" t="s">
        <v>87</v>
      </c>
      <c r="D43" s="31">
        <f t="shared" si="6"/>
        <v>12183</v>
      </c>
      <c r="E43" s="22">
        <v>7500</v>
      </c>
      <c r="F43" s="31">
        <f t="shared" si="7"/>
        <v>357</v>
      </c>
      <c r="G43" s="22">
        <v>0</v>
      </c>
      <c r="H43" s="22">
        <v>249</v>
      </c>
      <c r="I43" s="22">
        <v>0</v>
      </c>
      <c r="J43" s="22">
        <v>0</v>
      </c>
      <c r="K43" s="22">
        <v>108</v>
      </c>
      <c r="L43" s="22">
        <v>2489</v>
      </c>
      <c r="M43" s="22">
        <f t="shared" si="8"/>
        <v>1837</v>
      </c>
      <c r="N43" s="22">
        <v>1040</v>
      </c>
      <c r="O43" s="22">
        <v>263</v>
      </c>
      <c r="P43" s="22">
        <v>399</v>
      </c>
      <c r="Q43" s="22">
        <v>0</v>
      </c>
      <c r="R43" s="22">
        <v>0</v>
      </c>
      <c r="S43" s="22">
        <v>135</v>
      </c>
      <c r="T43" s="22">
        <f t="shared" si="9"/>
        <v>7500</v>
      </c>
      <c r="U43" s="22">
        <v>7500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10"/>
        <v>3355</v>
      </c>
      <c r="AB43" s="22">
        <v>2489</v>
      </c>
      <c r="AC43" s="22">
        <v>758</v>
      </c>
      <c r="AD43" s="22">
        <f t="shared" si="11"/>
        <v>108</v>
      </c>
      <c r="AE43" s="22">
        <v>0</v>
      </c>
      <c r="AF43" s="22">
        <v>0</v>
      </c>
      <c r="AG43" s="22">
        <v>0</v>
      </c>
      <c r="AH43" s="22">
        <v>0</v>
      </c>
      <c r="AI43" s="22">
        <v>108</v>
      </c>
    </row>
    <row r="44" spans="1:35" ht="13.5">
      <c r="A44" s="40" t="s">
        <v>2</v>
      </c>
      <c r="B44" s="40" t="s">
        <v>88</v>
      </c>
      <c r="C44" s="41" t="s">
        <v>89</v>
      </c>
      <c r="D44" s="31">
        <f t="shared" si="6"/>
        <v>8537</v>
      </c>
      <c r="E44" s="22">
        <v>0</v>
      </c>
      <c r="F44" s="31">
        <f t="shared" si="7"/>
        <v>8391</v>
      </c>
      <c r="G44" s="22">
        <v>0</v>
      </c>
      <c r="H44" s="22">
        <v>1958</v>
      </c>
      <c r="I44" s="22">
        <v>0</v>
      </c>
      <c r="J44" s="22">
        <v>6433</v>
      </c>
      <c r="K44" s="22">
        <v>0</v>
      </c>
      <c r="L44" s="22">
        <v>141</v>
      </c>
      <c r="M44" s="22">
        <f t="shared" si="8"/>
        <v>5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5</v>
      </c>
      <c r="T44" s="22">
        <f t="shared" si="9"/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214</v>
      </c>
      <c r="AB44" s="22">
        <v>141</v>
      </c>
      <c r="AC44" s="22">
        <v>0</v>
      </c>
      <c r="AD44" s="22">
        <f t="shared" si="11"/>
        <v>73</v>
      </c>
      <c r="AE44" s="22">
        <v>0</v>
      </c>
      <c r="AF44" s="22">
        <v>73</v>
      </c>
      <c r="AG44" s="22">
        <v>0</v>
      </c>
      <c r="AH44" s="22">
        <v>0</v>
      </c>
      <c r="AI44" s="22">
        <v>0</v>
      </c>
    </row>
    <row r="45" spans="1:35" ht="13.5">
      <c r="A45" s="40" t="s">
        <v>2</v>
      </c>
      <c r="B45" s="40" t="s">
        <v>90</v>
      </c>
      <c r="C45" s="41" t="s">
        <v>91</v>
      </c>
      <c r="D45" s="31">
        <f t="shared" si="6"/>
        <v>2184</v>
      </c>
      <c r="E45" s="22">
        <v>1779</v>
      </c>
      <c r="F45" s="31">
        <f t="shared" si="7"/>
        <v>288</v>
      </c>
      <c r="G45" s="22">
        <v>288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f t="shared" si="8"/>
        <v>117</v>
      </c>
      <c r="N45" s="22">
        <v>0</v>
      </c>
      <c r="O45" s="22">
        <v>4</v>
      </c>
      <c r="P45" s="22">
        <v>96</v>
      </c>
      <c r="Q45" s="22">
        <v>17</v>
      </c>
      <c r="R45" s="22">
        <v>0</v>
      </c>
      <c r="S45" s="22">
        <v>0</v>
      </c>
      <c r="T45" s="22">
        <f t="shared" si="9"/>
        <v>1872</v>
      </c>
      <c r="U45" s="22">
        <v>1779</v>
      </c>
      <c r="V45" s="22">
        <v>93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317</v>
      </c>
      <c r="AB45" s="22">
        <v>0</v>
      </c>
      <c r="AC45" s="22">
        <v>252</v>
      </c>
      <c r="AD45" s="22">
        <f t="shared" si="11"/>
        <v>65</v>
      </c>
      <c r="AE45" s="22">
        <v>65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2</v>
      </c>
      <c r="B46" s="40" t="s">
        <v>92</v>
      </c>
      <c r="C46" s="41" t="s">
        <v>93</v>
      </c>
      <c r="D46" s="31">
        <f t="shared" si="6"/>
        <v>4122</v>
      </c>
      <c r="E46" s="22">
        <v>3468</v>
      </c>
      <c r="F46" s="31">
        <f t="shared" si="7"/>
        <v>553</v>
      </c>
      <c r="G46" s="22">
        <v>0</v>
      </c>
      <c r="H46" s="22">
        <v>553</v>
      </c>
      <c r="I46" s="22">
        <v>0</v>
      </c>
      <c r="J46" s="22">
        <v>0</v>
      </c>
      <c r="K46" s="22">
        <v>0</v>
      </c>
      <c r="L46" s="22">
        <v>96</v>
      </c>
      <c r="M46" s="22">
        <f t="shared" si="8"/>
        <v>5</v>
      </c>
      <c r="N46" s="22">
        <v>5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9"/>
        <v>3468</v>
      </c>
      <c r="U46" s="22">
        <v>3468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437</v>
      </c>
      <c r="AB46" s="22">
        <v>96</v>
      </c>
      <c r="AC46" s="22">
        <v>341</v>
      </c>
      <c r="AD46" s="22">
        <f t="shared" si="11"/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2</v>
      </c>
      <c r="B47" s="40" t="s">
        <v>94</v>
      </c>
      <c r="C47" s="41" t="s">
        <v>95</v>
      </c>
      <c r="D47" s="31">
        <f t="shared" si="6"/>
        <v>4347</v>
      </c>
      <c r="E47" s="22">
        <v>3342</v>
      </c>
      <c r="F47" s="31">
        <f t="shared" si="7"/>
        <v>490</v>
      </c>
      <c r="G47" s="22">
        <v>0</v>
      </c>
      <c r="H47" s="22">
        <v>490</v>
      </c>
      <c r="I47" s="22">
        <v>0</v>
      </c>
      <c r="J47" s="22">
        <v>0</v>
      </c>
      <c r="K47" s="22">
        <v>0</v>
      </c>
      <c r="L47" s="22">
        <v>45</v>
      </c>
      <c r="M47" s="22">
        <f t="shared" si="8"/>
        <v>470</v>
      </c>
      <c r="N47" s="22">
        <v>441</v>
      </c>
      <c r="O47" s="22">
        <v>0</v>
      </c>
      <c r="P47" s="22">
        <v>0</v>
      </c>
      <c r="Q47" s="22">
        <v>25</v>
      </c>
      <c r="R47" s="22">
        <v>4</v>
      </c>
      <c r="S47" s="22">
        <v>0</v>
      </c>
      <c r="T47" s="22">
        <f t="shared" si="9"/>
        <v>3342</v>
      </c>
      <c r="U47" s="22">
        <v>3342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340</v>
      </c>
      <c r="AB47" s="22">
        <v>45</v>
      </c>
      <c r="AC47" s="22">
        <v>295</v>
      </c>
      <c r="AD47" s="22">
        <f t="shared" si="11"/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2</v>
      </c>
      <c r="B48" s="40" t="s">
        <v>96</v>
      </c>
      <c r="C48" s="41" t="s">
        <v>97</v>
      </c>
      <c r="D48" s="31">
        <f t="shared" si="6"/>
        <v>2419</v>
      </c>
      <c r="E48" s="22">
        <v>1880</v>
      </c>
      <c r="F48" s="31">
        <f t="shared" si="7"/>
        <v>507</v>
      </c>
      <c r="G48" s="22">
        <v>52</v>
      </c>
      <c r="H48" s="22">
        <v>455</v>
      </c>
      <c r="I48" s="22">
        <v>0</v>
      </c>
      <c r="J48" s="22">
        <v>0</v>
      </c>
      <c r="K48" s="22">
        <v>0</v>
      </c>
      <c r="L48" s="22">
        <v>32</v>
      </c>
      <c r="M48" s="22">
        <f t="shared" si="8"/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9"/>
        <v>1880</v>
      </c>
      <c r="U48" s="22">
        <v>1880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233</v>
      </c>
      <c r="AB48" s="22">
        <v>32</v>
      </c>
      <c r="AC48" s="22">
        <v>185</v>
      </c>
      <c r="AD48" s="22">
        <f t="shared" si="11"/>
        <v>16</v>
      </c>
      <c r="AE48" s="22">
        <v>16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2</v>
      </c>
      <c r="B49" s="40" t="s">
        <v>98</v>
      </c>
      <c r="C49" s="41" t="s">
        <v>1</v>
      </c>
      <c r="D49" s="31">
        <f t="shared" si="6"/>
        <v>3595</v>
      </c>
      <c r="E49" s="22">
        <v>2615</v>
      </c>
      <c r="F49" s="31">
        <f t="shared" si="7"/>
        <v>540</v>
      </c>
      <c r="G49" s="22">
        <v>0</v>
      </c>
      <c r="H49" s="22">
        <v>540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440</v>
      </c>
      <c r="N49" s="22">
        <v>433</v>
      </c>
      <c r="O49" s="22">
        <v>0</v>
      </c>
      <c r="P49" s="22">
        <v>0</v>
      </c>
      <c r="Q49" s="22">
        <v>0</v>
      </c>
      <c r="R49" s="22">
        <v>0</v>
      </c>
      <c r="S49" s="22">
        <v>7</v>
      </c>
      <c r="T49" s="22">
        <f t="shared" si="9"/>
        <v>2618</v>
      </c>
      <c r="U49" s="22">
        <v>2615</v>
      </c>
      <c r="V49" s="22">
        <v>0</v>
      </c>
      <c r="W49" s="22">
        <v>3</v>
      </c>
      <c r="X49" s="22">
        <v>0</v>
      </c>
      <c r="Y49" s="22">
        <v>0</v>
      </c>
      <c r="Z49" s="22">
        <v>0</v>
      </c>
      <c r="AA49" s="22">
        <f t="shared" si="10"/>
        <v>316</v>
      </c>
      <c r="AB49" s="22">
        <v>0</v>
      </c>
      <c r="AC49" s="22">
        <v>259</v>
      </c>
      <c r="AD49" s="22">
        <f t="shared" si="11"/>
        <v>57</v>
      </c>
      <c r="AE49" s="22">
        <v>0</v>
      </c>
      <c r="AF49" s="22">
        <v>57</v>
      </c>
      <c r="AG49" s="22">
        <v>0</v>
      </c>
      <c r="AH49" s="22">
        <v>0</v>
      </c>
      <c r="AI49" s="22">
        <v>0</v>
      </c>
    </row>
    <row r="50" spans="1:35" ht="13.5">
      <c r="A50" s="40" t="s">
        <v>2</v>
      </c>
      <c r="B50" s="40" t="s">
        <v>99</v>
      </c>
      <c r="C50" s="41" t="s">
        <v>100</v>
      </c>
      <c r="D50" s="31">
        <f t="shared" si="6"/>
        <v>9669</v>
      </c>
      <c r="E50" s="22">
        <v>8215</v>
      </c>
      <c r="F50" s="31">
        <f t="shared" si="7"/>
        <v>835</v>
      </c>
      <c r="G50" s="22">
        <v>0</v>
      </c>
      <c r="H50" s="22">
        <v>835</v>
      </c>
      <c r="I50" s="22">
        <v>0</v>
      </c>
      <c r="J50" s="22">
        <v>0</v>
      </c>
      <c r="K50" s="22">
        <v>0</v>
      </c>
      <c r="L50" s="22">
        <v>0</v>
      </c>
      <c r="M50" s="22">
        <f t="shared" si="8"/>
        <v>619</v>
      </c>
      <c r="N50" s="22">
        <v>609</v>
      </c>
      <c r="O50" s="22">
        <v>0</v>
      </c>
      <c r="P50" s="22">
        <v>0</v>
      </c>
      <c r="Q50" s="22">
        <v>0</v>
      </c>
      <c r="R50" s="22">
        <v>0</v>
      </c>
      <c r="S50" s="22">
        <v>10</v>
      </c>
      <c r="T50" s="22">
        <f t="shared" si="9"/>
        <v>8219</v>
      </c>
      <c r="U50" s="22">
        <v>8215</v>
      </c>
      <c r="V50" s="22">
        <v>0</v>
      </c>
      <c r="W50" s="22">
        <v>4</v>
      </c>
      <c r="X50" s="22">
        <v>0</v>
      </c>
      <c r="Y50" s="22">
        <v>0</v>
      </c>
      <c r="Z50" s="22">
        <v>0</v>
      </c>
      <c r="AA50" s="22">
        <f t="shared" si="10"/>
        <v>901</v>
      </c>
      <c r="AB50" s="22">
        <v>0</v>
      </c>
      <c r="AC50" s="22">
        <v>815</v>
      </c>
      <c r="AD50" s="22">
        <f t="shared" si="11"/>
        <v>86</v>
      </c>
      <c r="AE50" s="22">
        <v>0</v>
      </c>
      <c r="AF50" s="22">
        <v>86</v>
      </c>
      <c r="AG50" s="22">
        <v>0</v>
      </c>
      <c r="AH50" s="22">
        <v>0</v>
      </c>
      <c r="AI50" s="22">
        <v>0</v>
      </c>
    </row>
    <row r="51" spans="1:35" ht="13.5">
      <c r="A51" s="40" t="s">
        <v>2</v>
      </c>
      <c r="B51" s="40" t="s">
        <v>101</v>
      </c>
      <c r="C51" s="41" t="s">
        <v>102</v>
      </c>
      <c r="D51" s="31">
        <f t="shared" si="6"/>
        <v>5084</v>
      </c>
      <c r="E51" s="22">
        <v>3380</v>
      </c>
      <c r="F51" s="31">
        <f t="shared" si="7"/>
        <v>662</v>
      </c>
      <c r="G51" s="22">
        <v>247</v>
      </c>
      <c r="H51" s="22">
        <v>415</v>
      </c>
      <c r="I51" s="22">
        <v>0</v>
      </c>
      <c r="J51" s="22">
        <v>0</v>
      </c>
      <c r="K51" s="22">
        <v>0</v>
      </c>
      <c r="L51" s="22">
        <v>1002</v>
      </c>
      <c r="M51" s="22">
        <f t="shared" si="8"/>
        <v>40</v>
      </c>
      <c r="N51" s="22">
        <v>33</v>
      </c>
      <c r="O51" s="22">
        <v>0</v>
      </c>
      <c r="P51" s="22">
        <v>0</v>
      </c>
      <c r="Q51" s="22">
        <v>0</v>
      </c>
      <c r="R51" s="22">
        <v>0</v>
      </c>
      <c r="S51" s="22">
        <v>7</v>
      </c>
      <c r="T51" s="22">
        <f t="shared" si="9"/>
        <v>3383</v>
      </c>
      <c r="U51" s="22">
        <v>3380</v>
      </c>
      <c r="V51" s="22">
        <v>3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1538</v>
      </c>
      <c r="AB51" s="22">
        <v>1002</v>
      </c>
      <c r="AC51" s="22">
        <v>500</v>
      </c>
      <c r="AD51" s="22">
        <f t="shared" si="11"/>
        <v>36</v>
      </c>
      <c r="AE51" s="22">
        <v>36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2</v>
      </c>
      <c r="B52" s="40" t="s">
        <v>103</v>
      </c>
      <c r="C52" s="41" t="s">
        <v>104</v>
      </c>
      <c r="D52" s="31">
        <f t="shared" si="6"/>
        <v>11405</v>
      </c>
      <c r="E52" s="22">
        <v>7402</v>
      </c>
      <c r="F52" s="31">
        <f t="shared" si="7"/>
        <v>1612</v>
      </c>
      <c r="G52" s="22">
        <v>670</v>
      </c>
      <c r="H52" s="22">
        <v>942</v>
      </c>
      <c r="I52" s="22">
        <v>0</v>
      </c>
      <c r="J52" s="22">
        <v>0</v>
      </c>
      <c r="K52" s="22">
        <v>0</v>
      </c>
      <c r="L52" s="22">
        <v>2304</v>
      </c>
      <c r="M52" s="22">
        <f t="shared" si="8"/>
        <v>87</v>
      </c>
      <c r="N52" s="22">
        <v>72</v>
      </c>
      <c r="O52" s="22">
        <v>0</v>
      </c>
      <c r="P52" s="22">
        <v>0</v>
      </c>
      <c r="Q52" s="22">
        <v>0</v>
      </c>
      <c r="R52" s="22">
        <v>0</v>
      </c>
      <c r="S52" s="22">
        <v>15</v>
      </c>
      <c r="T52" s="22">
        <f t="shared" si="9"/>
        <v>7411</v>
      </c>
      <c r="U52" s="22">
        <v>7402</v>
      </c>
      <c r="V52" s="22">
        <v>9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3497</v>
      </c>
      <c r="AB52" s="22">
        <v>2304</v>
      </c>
      <c r="AC52" s="22">
        <v>1095</v>
      </c>
      <c r="AD52" s="22">
        <f t="shared" si="11"/>
        <v>98</v>
      </c>
      <c r="AE52" s="22">
        <v>98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2</v>
      </c>
      <c r="B53" s="40" t="s">
        <v>105</v>
      </c>
      <c r="C53" s="41" t="s">
        <v>106</v>
      </c>
      <c r="D53" s="31">
        <f t="shared" si="6"/>
        <v>8192</v>
      </c>
      <c r="E53" s="22">
        <v>6493</v>
      </c>
      <c r="F53" s="31">
        <f t="shared" si="7"/>
        <v>425</v>
      </c>
      <c r="G53" s="22">
        <v>0</v>
      </c>
      <c r="H53" s="22">
        <v>22</v>
      </c>
      <c r="I53" s="22">
        <v>0</v>
      </c>
      <c r="J53" s="22">
        <v>0</v>
      </c>
      <c r="K53" s="22">
        <v>403</v>
      </c>
      <c r="L53" s="22">
        <v>0</v>
      </c>
      <c r="M53" s="22">
        <f t="shared" si="8"/>
        <v>1274</v>
      </c>
      <c r="N53" s="22">
        <v>181</v>
      </c>
      <c r="O53" s="22">
        <v>413</v>
      </c>
      <c r="P53" s="22">
        <v>347</v>
      </c>
      <c r="Q53" s="22">
        <v>0</v>
      </c>
      <c r="R53" s="22">
        <v>0</v>
      </c>
      <c r="S53" s="22">
        <v>333</v>
      </c>
      <c r="T53" s="22">
        <f t="shared" si="9"/>
        <v>6493</v>
      </c>
      <c r="U53" s="22">
        <v>6493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1001</v>
      </c>
      <c r="AB53" s="22">
        <v>0</v>
      </c>
      <c r="AC53" s="22">
        <v>598</v>
      </c>
      <c r="AD53" s="22">
        <f t="shared" si="11"/>
        <v>403</v>
      </c>
      <c r="AE53" s="22">
        <v>0</v>
      </c>
      <c r="AF53" s="22">
        <v>0</v>
      </c>
      <c r="AG53" s="22">
        <v>0</v>
      </c>
      <c r="AH53" s="22">
        <v>0</v>
      </c>
      <c r="AI53" s="22">
        <v>403</v>
      </c>
    </row>
    <row r="54" spans="1:35" ht="13.5">
      <c r="A54" s="40" t="s">
        <v>2</v>
      </c>
      <c r="B54" s="40" t="s">
        <v>107</v>
      </c>
      <c r="C54" s="41" t="s">
        <v>0</v>
      </c>
      <c r="D54" s="31">
        <f t="shared" si="6"/>
        <v>9870</v>
      </c>
      <c r="E54" s="22">
        <v>8019</v>
      </c>
      <c r="F54" s="31">
        <f t="shared" si="7"/>
        <v>505</v>
      </c>
      <c r="G54" s="22">
        <v>0</v>
      </c>
      <c r="H54" s="22">
        <v>26</v>
      </c>
      <c r="I54" s="22">
        <v>0</v>
      </c>
      <c r="J54" s="22">
        <v>0</v>
      </c>
      <c r="K54" s="22">
        <v>479</v>
      </c>
      <c r="L54" s="22">
        <v>0</v>
      </c>
      <c r="M54" s="22">
        <f t="shared" si="8"/>
        <v>1346</v>
      </c>
      <c r="N54" s="22">
        <v>191</v>
      </c>
      <c r="O54" s="22">
        <v>412</v>
      </c>
      <c r="P54" s="22">
        <v>396</v>
      </c>
      <c r="Q54" s="22">
        <v>0</v>
      </c>
      <c r="R54" s="22">
        <v>0</v>
      </c>
      <c r="S54" s="22">
        <v>347</v>
      </c>
      <c r="T54" s="22">
        <f t="shared" si="9"/>
        <v>8019</v>
      </c>
      <c r="U54" s="22">
        <v>8019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1217</v>
      </c>
      <c r="AB54" s="22">
        <v>0</v>
      </c>
      <c r="AC54" s="22">
        <v>738</v>
      </c>
      <c r="AD54" s="22">
        <f t="shared" si="11"/>
        <v>479</v>
      </c>
      <c r="AE54" s="22">
        <v>0</v>
      </c>
      <c r="AF54" s="22">
        <v>0</v>
      </c>
      <c r="AG54" s="22">
        <v>0</v>
      </c>
      <c r="AH54" s="22">
        <v>0</v>
      </c>
      <c r="AI54" s="22">
        <v>479</v>
      </c>
    </row>
    <row r="55" spans="1:35" ht="13.5">
      <c r="A55" s="40" t="s">
        <v>2</v>
      </c>
      <c r="B55" s="40" t="s">
        <v>108</v>
      </c>
      <c r="C55" s="41" t="s">
        <v>109</v>
      </c>
      <c r="D55" s="31">
        <f t="shared" si="6"/>
        <v>5668</v>
      </c>
      <c r="E55" s="22">
        <v>3962</v>
      </c>
      <c r="F55" s="31">
        <f t="shared" si="7"/>
        <v>1241</v>
      </c>
      <c r="G55" s="22">
        <v>675</v>
      </c>
      <c r="H55" s="22">
        <v>7</v>
      </c>
      <c r="I55" s="22">
        <v>0</v>
      </c>
      <c r="J55" s="22">
        <v>0</v>
      </c>
      <c r="K55" s="22">
        <v>559</v>
      </c>
      <c r="L55" s="22">
        <v>0</v>
      </c>
      <c r="M55" s="22">
        <f t="shared" si="8"/>
        <v>465</v>
      </c>
      <c r="N55" s="22">
        <v>446</v>
      </c>
      <c r="O55" s="22">
        <v>0</v>
      </c>
      <c r="P55" s="22">
        <v>0</v>
      </c>
      <c r="Q55" s="22">
        <v>17</v>
      </c>
      <c r="R55" s="22">
        <v>2</v>
      </c>
      <c r="S55" s="22">
        <v>0</v>
      </c>
      <c r="T55" s="22">
        <f t="shared" si="9"/>
        <v>3962</v>
      </c>
      <c r="U55" s="22">
        <v>3962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1243</v>
      </c>
      <c r="AB55" s="22">
        <v>0</v>
      </c>
      <c r="AC55" s="22">
        <v>389</v>
      </c>
      <c r="AD55" s="22">
        <f t="shared" si="11"/>
        <v>854</v>
      </c>
      <c r="AE55" s="22">
        <v>295</v>
      </c>
      <c r="AF55" s="22">
        <v>0</v>
      </c>
      <c r="AG55" s="22">
        <v>0</v>
      </c>
      <c r="AH55" s="22">
        <v>0</v>
      </c>
      <c r="AI55" s="22">
        <v>559</v>
      </c>
    </row>
    <row r="56" spans="1:35" ht="13.5">
      <c r="A56" s="40" t="s">
        <v>2</v>
      </c>
      <c r="B56" s="40" t="s">
        <v>110</v>
      </c>
      <c r="C56" s="41" t="s">
        <v>111</v>
      </c>
      <c r="D56" s="31">
        <f t="shared" si="6"/>
        <v>1365</v>
      </c>
      <c r="E56" s="22">
        <v>1007</v>
      </c>
      <c r="F56" s="31">
        <f t="shared" si="7"/>
        <v>292</v>
      </c>
      <c r="G56" s="22">
        <v>231</v>
      </c>
      <c r="H56" s="22">
        <v>0</v>
      </c>
      <c r="I56" s="22">
        <v>0</v>
      </c>
      <c r="J56" s="22">
        <v>0</v>
      </c>
      <c r="K56" s="22">
        <v>61</v>
      </c>
      <c r="L56" s="22">
        <v>0</v>
      </c>
      <c r="M56" s="22">
        <f t="shared" si="8"/>
        <v>66</v>
      </c>
      <c r="N56" s="22">
        <v>0</v>
      </c>
      <c r="O56" s="22">
        <v>0</v>
      </c>
      <c r="P56" s="22">
        <v>56</v>
      </c>
      <c r="Q56" s="22">
        <v>10</v>
      </c>
      <c r="R56" s="22">
        <v>0</v>
      </c>
      <c r="S56" s="22">
        <v>0</v>
      </c>
      <c r="T56" s="22">
        <f t="shared" si="9"/>
        <v>1007</v>
      </c>
      <c r="U56" s="22">
        <v>1007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309</v>
      </c>
      <c r="AB56" s="22">
        <v>0</v>
      </c>
      <c r="AC56" s="22">
        <v>127</v>
      </c>
      <c r="AD56" s="22">
        <f t="shared" si="11"/>
        <v>182</v>
      </c>
      <c r="AE56" s="22">
        <v>121</v>
      </c>
      <c r="AF56" s="22">
        <v>0</v>
      </c>
      <c r="AG56" s="22">
        <v>0</v>
      </c>
      <c r="AH56" s="22">
        <v>0</v>
      </c>
      <c r="AI56" s="22">
        <v>61</v>
      </c>
    </row>
    <row r="57" spans="1:35" ht="13.5">
      <c r="A57" s="40" t="s">
        <v>2</v>
      </c>
      <c r="B57" s="40" t="s">
        <v>112</v>
      </c>
      <c r="C57" s="41" t="s">
        <v>113</v>
      </c>
      <c r="D57" s="31">
        <f t="shared" si="6"/>
        <v>1566</v>
      </c>
      <c r="E57" s="22">
        <v>886</v>
      </c>
      <c r="F57" s="31">
        <f t="shared" si="7"/>
        <v>430</v>
      </c>
      <c r="G57" s="22">
        <v>298</v>
      </c>
      <c r="H57" s="22">
        <v>9</v>
      </c>
      <c r="I57" s="22">
        <v>0</v>
      </c>
      <c r="J57" s="22">
        <v>0</v>
      </c>
      <c r="K57" s="22">
        <v>123</v>
      </c>
      <c r="L57" s="22">
        <v>0</v>
      </c>
      <c r="M57" s="22">
        <f t="shared" si="8"/>
        <v>250</v>
      </c>
      <c r="N57" s="22">
        <v>250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f t="shared" si="9"/>
        <v>886</v>
      </c>
      <c r="U57" s="22">
        <v>886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353</v>
      </c>
      <c r="AB57" s="22">
        <v>0</v>
      </c>
      <c r="AC57" s="22">
        <v>76</v>
      </c>
      <c r="AD57" s="22">
        <f t="shared" si="11"/>
        <v>277</v>
      </c>
      <c r="AE57" s="22">
        <v>154</v>
      </c>
      <c r="AF57" s="22">
        <v>0</v>
      </c>
      <c r="AG57" s="22">
        <v>0</v>
      </c>
      <c r="AH57" s="22">
        <v>0</v>
      </c>
      <c r="AI57" s="22">
        <v>123</v>
      </c>
    </row>
    <row r="58" spans="1:35" ht="13.5">
      <c r="A58" s="40" t="s">
        <v>2</v>
      </c>
      <c r="B58" s="40" t="s">
        <v>114</v>
      </c>
      <c r="C58" s="41" t="s">
        <v>115</v>
      </c>
      <c r="D58" s="31">
        <f t="shared" si="6"/>
        <v>898</v>
      </c>
      <c r="E58" s="22">
        <v>531</v>
      </c>
      <c r="F58" s="31">
        <f t="shared" si="7"/>
        <v>254</v>
      </c>
      <c r="G58" s="22">
        <v>216</v>
      </c>
      <c r="H58" s="22">
        <v>0</v>
      </c>
      <c r="I58" s="22">
        <v>0</v>
      </c>
      <c r="J58" s="22">
        <v>0</v>
      </c>
      <c r="K58" s="22">
        <v>38</v>
      </c>
      <c r="L58" s="22">
        <v>0</v>
      </c>
      <c r="M58" s="22">
        <f t="shared" si="8"/>
        <v>113</v>
      </c>
      <c r="N58" s="22">
        <v>94</v>
      </c>
      <c r="O58" s="22">
        <v>0</v>
      </c>
      <c r="P58" s="22">
        <v>16</v>
      </c>
      <c r="Q58" s="22">
        <v>3</v>
      </c>
      <c r="R58" s="22">
        <v>0</v>
      </c>
      <c r="S58" s="22">
        <v>0</v>
      </c>
      <c r="T58" s="22">
        <f t="shared" si="9"/>
        <v>531</v>
      </c>
      <c r="U58" s="22">
        <v>531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172</v>
      </c>
      <c r="AB58" s="22">
        <v>0</v>
      </c>
      <c r="AC58" s="22">
        <v>31</v>
      </c>
      <c r="AD58" s="22">
        <f t="shared" si="11"/>
        <v>141</v>
      </c>
      <c r="AE58" s="22">
        <v>103</v>
      </c>
      <c r="AF58" s="22">
        <v>0</v>
      </c>
      <c r="AG58" s="22">
        <v>0</v>
      </c>
      <c r="AH58" s="22">
        <v>0</v>
      </c>
      <c r="AI58" s="22">
        <v>38</v>
      </c>
    </row>
    <row r="59" spans="1:35" ht="13.5">
      <c r="A59" s="40" t="s">
        <v>2</v>
      </c>
      <c r="B59" s="40" t="s">
        <v>116</v>
      </c>
      <c r="C59" s="41" t="s">
        <v>117</v>
      </c>
      <c r="D59" s="31">
        <f t="shared" si="6"/>
        <v>3392</v>
      </c>
      <c r="E59" s="22">
        <v>2407</v>
      </c>
      <c r="F59" s="31">
        <f t="shared" si="7"/>
        <v>597</v>
      </c>
      <c r="G59" s="22">
        <v>462</v>
      </c>
      <c r="H59" s="22">
        <v>135</v>
      </c>
      <c r="I59" s="22">
        <v>0</v>
      </c>
      <c r="J59" s="22">
        <v>0</v>
      </c>
      <c r="K59" s="22">
        <v>0</v>
      </c>
      <c r="L59" s="22">
        <v>109</v>
      </c>
      <c r="M59" s="22">
        <f t="shared" si="8"/>
        <v>279</v>
      </c>
      <c r="N59" s="22">
        <v>234</v>
      </c>
      <c r="O59" s="22">
        <v>26</v>
      </c>
      <c r="P59" s="22">
        <v>0</v>
      </c>
      <c r="Q59" s="22">
        <v>0</v>
      </c>
      <c r="R59" s="22">
        <v>0</v>
      </c>
      <c r="S59" s="22">
        <v>19</v>
      </c>
      <c r="T59" s="22">
        <f t="shared" si="9"/>
        <v>2664</v>
      </c>
      <c r="U59" s="22">
        <v>2407</v>
      </c>
      <c r="V59" s="22">
        <v>257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10"/>
        <v>392</v>
      </c>
      <c r="AB59" s="22">
        <v>109</v>
      </c>
      <c r="AC59" s="22">
        <v>251</v>
      </c>
      <c r="AD59" s="22">
        <f t="shared" si="11"/>
        <v>32</v>
      </c>
      <c r="AE59" s="22">
        <v>32</v>
      </c>
      <c r="AF59" s="22">
        <v>0</v>
      </c>
      <c r="AG59" s="22">
        <v>0</v>
      </c>
      <c r="AH59" s="22">
        <v>0</v>
      </c>
      <c r="AI59" s="22">
        <v>0</v>
      </c>
    </row>
    <row r="60" spans="1:35" ht="13.5">
      <c r="A60" s="40" t="s">
        <v>2</v>
      </c>
      <c r="B60" s="40" t="s">
        <v>118</v>
      </c>
      <c r="C60" s="41" t="s">
        <v>119</v>
      </c>
      <c r="D60" s="31">
        <f t="shared" si="6"/>
        <v>8390</v>
      </c>
      <c r="E60" s="22">
        <v>5307</v>
      </c>
      <c r="F60" s="31">
        <f t="shared" si="7"/>
        <v>1350</v>
      </c>
      <c r="G60" s="22">
        <v>541</v>
      </c>
      <c r="H60" s="22">
        <v>809</v>
      </c>
      <c r="I60" s="22">
        <v>0</v>
      </c>
      <c r="J60" s="22">
        <v>0</v>
      </c>
      <c r="K60" s="22">
        <v>0</v>
      </c>
      <c r="L60" s="22">
        <v>1667</v>
      </c>
      <c r="M60" s="22">
        <f t="shared" si="8"/>
        <v>66</v>
      </c>
      <c r="N60" s="22">
        <v>52</v>
      </c>
      <c r="O60" s="22">
        <v>0</v>
      </c>
      <c r="P60" s="22">
        <v>0</v>
      </c>
      <c r="Q60" s="22">
        <v>0</v>
      </c>
      <c r="R60" s="22">
        <v>0</v>
      </c>
      <c r="S60" s="22">
        <v>14</v>
      </c>
      <c r="T60" s="22">
        <f t="shared" si="9"/>
        <v>5315</v>
      </c>
      <c r="U60" s="22">
        <v>5307</v>
      </c>
      <c r="V60" s="22">
        <v>8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2531</v>
      </c>
      <c r="AB60" s="22">
        <v>1667</v>
      </c>
      <c r="AC60" s="22">
        <v>785</v>
      </c>
      <c r="AD60" s="22">
        <f t="shared" si="11"/>
        <v>79</v>
      </c>
      <c r="AE60" s="22">
        <v>79</v>
      </c>
      <c r="AF60" s="22">
        <v>0</v>
      </c>
      <c r="AG60" s="22">
        <v>0</v>
      </c>
      <c r="AH60" s="22">
        <v>0</v>
      </c>
      <c r="AI60" s="22">
        <v>0</v>
      </c>
    </row>
    <row r="61" spans="1:35" ht="13.5">
      <c r="A61" s="40" t="s">
        <v>2</v>
      </c>
      <c r="B61" s="40" t="s">
        <v>120</v>
      </c>
      <c r="C61" s="41" t="s">
        <v>121</v>
      </c>
      <c r="D61" s="31">
        <f t="shared" si="6"/>
        <v>3728</v>
      </c>
      <c r="E61" s="22">
        <v>2320</v>
      </c>
      <c r="F61" s="31">
        <f t="shared" si="7"/>
        <v>549</v>
      </c>
      <c r="G61" s="22">
        <v>0</v>
      </c>
      <c r="H61" s="22">
        <v>549</v>
      </c>
      <c r="I61" s="22">
        <v>0</v>
      </c>
      <c r="J61" s="22">
        <v>0</v>
      </c>
      <c r="K61" s="22">
        <v>0</v>
      </c>
      <c r="L61" s="22">
        <v>391</v>
      </c>
      <c r="M61" s="22">
        <f t="shared" si="8"/>
        <v>468</v>
      </c>
      <c r="N61" s="22">
        <v>89</v>
      </c>
      <c r="O61" s="22">
        <v>214</v>
      </c>
      <c r="P61" s="22">
        <v>157</v>
      </c>
      <c r="Q61" s="22">
        <v>0</v>
      </c>
      <c r="R61" s="22">
        <v>3</v>
      </c>
      <c r="S61" s="22">
        <v>5</v>
      </c>
      <c r="T61" s="22">
        <f t="shared" si="9"/>
        <v>2320</v>
      </c>
      <c r="U61" s="22">
        <v>2320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1131</v>
      </c>
      <c r="AB61" s="22">
        <v>391</v>
      </c>
      <c r="AC61" s="22">
        <v>228</v>
      </c>
      <c r="AD61" s="22">
        <f t="shared" si="11"/>
        <v>512</v>
      </c>
      <c r="AE61" s="22">
        <v>0</v>
      </c>
      <c r="AF61" s="22">
        <v>512</v>
      </c>
      <c r="AG61" s="22">
        <v>0</v>
      </c>
      <c r="AH61" s="22">
        <v>0</v>
      </c>
      <c r="AI61" s="22">
        <v>0</v>
      </c>
    </row>
    <row r="62" spans="1:35" ht="13.5">
      <c r="A62" s="40" t="s">
        <v>2</v>
      </c>
      <c r="B62" s="40" t="s">
        <v>122</v>
      </c>
      <c r="C62" s="41" t="s">
        <v>123</v>
      </c>
      <c r="D62" s="31">
        <f t="shared" si="6"/>
        <v>6402</v>
      </c>
      <c r="E62" s="22">
        <v>4333</v>
      </c>
      <c r="F62" s="31">
        <f t="shared" si="7"/>
        <v>575</v>
      </c>
      <c r="G62" s="22">
        <v>0</v>
      </c>
      <c r="H62" s="22">
        <v>575</v>
      </c>
      <c r="I62" s="22">
        <v>0</v>
      </c>
      <c r="J62" s="22">
        <v>0</v>
      </c>
      <c r="K62" s="22">
        <v>0</v>
      </c>
      <c r="L62" s="22">
        <v>653</v>
      </c>
      <c r="M62" s="22">
        <f t="shared" si="8"/>
        <v>841</v>
      </c>
      <c r="N62" s="22">
        <v>152</v>
      </c>
      <c r="O62" s="22">
        <v>371</v>
      </c>
      <c r="P62" s="22">
        <v>306</v>
      </c>
      <c r="Q62" s="22">
        <v>0</v>
      </c>
      <c r="R62" s="22">
        <v>5</v>
      </c>
      <c r="S62" s="22">
        <v>7</v>
      </c>
      <c r="T62" s="22">
        <f t="shared" si="9"/>
        <v>4333</v>
      </c>
      <c r="U62" s="22">
        <v>4333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1562</v>
      </c>
      <c r="AB62" s="22">
        <v>653</v>
      </c>
      <c r="AC62" s="22">
        <v>389</v>
      </c>
      <c r="AD62" s="22">
        <f t="shared" si="11"/>
        <v>520</v>
      </c>
      <c r="AE62" s="22">
        <v>0</v>
      </c>
      <c r="AF62" s="22">
        <v>520</v>
      </c>
      <c r="AG62" s="22">
        <v>0</v>
      </c>
      <c r="AH62" s="22">
        <v>0</v>
      </c>
      <c r="AI62" s="22">
        <v>0</v>
      </c>
    </row>
    <row r="63" spans="1:35" ht="13.5">
      <c r="A63" s="40" t="s">
        <v>2</v>
      </c>
      <c r="B63" s="40" t="s">
        <v>124</v>
      </c>
      <c r="C63" s="41" t="s">
        <v>257</v>
      </c>
      <c r="D63" s="31">
        <f t="shared" si="6"/>
        <v>5261</v>
      </c>
      <c r="E63" s="22">
        <v>3738</v>
      </c>
      <c r="F63" s="31">
        <f t="shared" si="7"/>
        <v>981</v>
      </c>
      <c r="G63" s="22">
        <v>753</v>
      </c>
      <c r="H63" s="22">
        <v>228</v>
      </c>
      <c r="I63" s="22">
        <v>0</v>
      </c>
      <c r="J63" s="22">
        <v>0</v>
      </c>
      <c r="K63" s="22">
        <v>0</v>
      </c>
      <c r="L63" s="22">
        <v>178</v>
      </c>
      <c r="M63" s="22">
        <f t="shared" si="8"/>
        <v>364</v>
      </c>
      <c r="N63" s="22">
        <v>301</v>
      </c>
      <c r="O63" s="22">
        <v>42</v>
      </c>
      <c r="P63" s="22">
        <v>0</v>
      </c>
      <c r="Q63" s="22">
        <v>0</v>
      </c>
      <c r="R63" s="22">
        <v>0</v>
      </c>
      <c r="S63" s="22">
        <v>21</v>
      </c>
      <c r="T63" s="22">
        <f t="shared" si="9"/>
        <v>4138</v>
      </c>
      <c r="U63" s="22">
        <v>3738</v>
      </c>
      <c r="V63" s="22">
        <v>400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620</v>
      </c>
      <c r="AB63" s="22">
        <v>178</v>
      </c>
      <c r="AC63" s="22">
        <v>389</v>
      </c>
      <c r="AD63" s="22">
        <f t="shared" si="11"/>
        <v>53</v>
      </c>
      <c r="AE63" s="22">
        <v>53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2</v>
      </c>
      <c r="B64" s="40" t="s">
        <v>125</v>
      </c>
      <c r="C64" s="41" t="s">
        <v>233</v>
      </c>
      <c r="D64" s="31">
        <f t="shared" si="6"/>
        <v>2805</v>
      </c>
      <c r="E64" s="22">
        <v>1675</v>
      </c>
      <c r="F64" s="31">
        <f t="shared" si="7"/>
        <v>527</v>
      </c>
      <c r="G64" s="22">
        <v>220</v>
      </c>
      <c r="H64" s="22">
        <v>307</v>
      </c>
      <c r="I64" s="22">
        <v>0</v>
      </c>
      <c r="J64" s="22">
        <v>0</v>
      </c>
      <c r="K64" s="22">
        <v>0</v>
      </c>
      <c r="L64" s="22">
        <v>603</v>
      </c>
      <c r="M64" s="22">
        <f t="shared" si="8"/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9"/>
        <v>1675</v>
      </c>
      <c r="U64" s="22">
        <v>1675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10"/>
        <v>920</v>
      </c>
      <c r="AB64" s="22">
        <v>603</v>
      </c>
      <c r="AC64" s="22">
        <v>202</v>
      </c>
      <c r="AD64" s="22">
        <f t="shared" si="11"/>
        <v>115</v>
      </c>
      <c r="AE64" s="22">
        <v>108</v>
      </c>
      <c r="AF64" s="22">
        <v>7</v>
      </c>
      <c r="AG64" s="22">
        <v>0</v>
      </c>
      <c r="AH64" s="22">
        <v>0</v>
      </c>
      <c r="AI64" s="22">
        <v>0</v>
      </c>
    </row>
    <row r="65" spans="1:35" ht="13.5">
      <c r="A65" s="40" t="s">
        <v>2</v>
      </c>
      <c r="B65" s="40" t="s">
        <v>126</v>
      </c>
      <c r="C65" s="41" t="s">
        <v>127</v>
      </c>
      <c r="D65" s="31">
        <f t="shared" si="6"/>
        <v>1059</v>
      </c>
      <c r="E65" s="22">
        <v>742</v>
      </c>
      <c r="F65" s="31">
        <f t="shared" si="7"/>
        <v>253</v>
      </c>
      <c r="G65" s="22">
        <v>0</v>
      </c>
      <c r="H65" s="22">
        <v>253</v>
      </c>
      <c r="I65" s="22">
        <v>0</v>
      </c>
      <c r="J65" s="22">
        <v>0</v>
      </c>
      <c r="K65" s="22">
        <v>0</v>
      </c>
      <c r="L65" s="22">
        <v>21</v>
      </c>
      <c r="M65" s="22">
        <f t="shared" si="8"/>
        <v>43</v>
      </c>
      <c r="N65" s="22">
        <v>42</v>
      </c>
      <c r="O65" s="22">
        <v>0</v>
      </c>
      <c r="P65" s="22">
        <v>0</v>
      </c>
      <c r="Q65" s="22">
        <v>0</v>
      </c>
      <c r="R65" s="22">
        <v>1</v>
      </c>
      <c r="S65" s="22">
        <v>0</v>
      </c>
      <c r="T65" s="22">
        <f t="shared" si="9"/>
        <v>742</v>
      </c>
      <c r="U65" s="22">
        <v>742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10"/>
        <v>183</v>
      </c>
      <c r="AB65" s="22">
        <v>21</v>
      </c>
      <c r="AC65" s="22">
        <v>121</v>
      </c>
      <c r="AD65" s="22">
        <f t="shared" si="11"/>
        <v>41</v>
      </c>
      <c r="AE65" s="22">
        <v>0</v>
      </c>
      <c r="AF65" s="22">
        <v>41</v>
      </c>
      <c r="AG65" s="22">
        <v>0</v>
      </c>
      <c r="AH65" s="22">
        <v>0</v>
      </c>
      <c r="AI65" s="22">
        <v>0</v>
      </c>
    </row>
    <row r="66" spans="1:35" ht="13.5">
      <c r="A66" s="40" t="s">
        <v>2</v>
      </c>
      <c r="B66" s="40" t="s">
        <v>128</v>
      </c>
      <c r="C66" s="41" t="s">
        <v>129</v>
      </c>
      <c r="D66" s="31">
        <f t="shared" si="6"/>
        <v>5387</v>
      </c>
      <c r="E66" s="22">
        <v>3715</v>
      </c>
      <c r="F66" s="31">
        <f t="shared" si="7"/>
        <v>452</v>
      </c>
      <c r="G66" s="22">
        <v>248</v>
      </c>
      <c r="H66" s="22">
        <v>204</v>
      </c>
      <c r="I66" s="22">
        <v>0</v>
      </c>
      <c r="J66" s="22">
        <v>0</v>
      </c>
      <c r="K66" s="22">
        <v>0</v>
      </c>
      <c r="L66" s="22">
        <v>666</v>
      </c>
      <c r="M66" s="22">
        <f t="shared" si="8"/>
        <v>554</v>
      </c>
      <c r="N66" s="22">
        <v>486</v>
      </c>
      <c r="O66" s="22">
        <v>68</v>
      </c>
      <c r="P66" s="22">
        <v>0</v>
      </c>
      <c r="Q66" s="22">
        <v>0</v>
      </c>
      <c r="R66" s="22">
        <v>0</v>
      </c>
      <c r="S66" s="22">
        <v>0</v>
      </c>
      <c r="T66" s="22">
        <f t="shared" si="9"/>
        <v>3715</v>
      </c>
      <c r="U66" s="22">
        <v>3715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10"/>
        <v>1135</v>
      </c>
      <c r="AB66" s="22">
        <v>666</v>
      </c>
      <c r="AC66" s="22">
        <v>346</v>
      </c>
      <c r="AD66" s="22">
        <f t="shared" si="11"/>
        <v>123</v>
      </c>
      <c r="AE66" s="22">
        <v>123</v>
      </c>
      <c r="AF66" s="22">
        <v>0</v>
      </c>
      <c r="AG66" s="22">
        <v>0</v>
      </c>
      <c r="AH66" s="22">
        <v>0</v>
      </c>
      <c r="AI66" s="22">
        <v>0</v>
      </c>
    </row>
    <row r="67" spans="1:35" ht="13.5">
      <c r="A67" s="40" t="s">
        <v>2</v>
      </c>
      <c r="B67" s="40" t="s">
        <v>130</v>
      </c>
      <c r="C67" s="41" t="s">
        <v>131</v>
      </c>
      <c r="D67" s="31">
        <f t="shared" si="6"/>
        <v>6337</v>
      </c>
      <c r="E67" s="22">
        <v>4281</v>
      </c>
      <c r="F67" s="31">
        <f t="shared" si="7"/>
        <v>779</v>
      </c>
      <c r="G67" s="22">
        <v>575</v>
      </c>
      <c r="H67" s="22">
        <v>204</v>
      </c>
      <c r="I67" s="22">
        <v>0</v>
      </c>
      <c r="J67" s="22">
        <v>0</v>
      </c>
      <c r="K67" s="22">
        <v>0</v>
      </c>
      <c r="L67" s="22">
        <v>657</v>
      </c>
      <c r="M67" s="22">
        <f t="shared" si="8"/>
        <v>620</v>
      </c>
      <c r="N67" s="22">
        <v>437</v>
      </c>
      <c r="O67" s="22">
        <v>13</v>
      </c>
      <c r="P67" s="22">
        <v>170</v>
      </c>
      <c r="Q67" s="22">
        <v>0</v>
      </c>
      <c r="R67" s="22">
        <v>0</v>
      </c>
      <c r="S67" s="22">
        <v>0</v>
      </c>
      <c r="T67" s="22">
        <f t="shared" si="9"/>
        <v>4645</v>
      </c>
      <c r="U67" s="22">
        <v>4281</v>
      </c>
      <c r="V67" s="22">
        <v>364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10"/>
        <v>1283</v>
      </c>
      <c r="AB67" s="22">
        <v>657</v>
      </c>
      <c r="AC67" s="22">
        <v>517</v>
      </c>
      <c r="AD67" s="22">
        <f t="shared" si="11"/>
        <v>109</v>
      </c>
      <c r="AE67" s="22">
        <v>104</v>
      </c>
      <c r="AF67" s="22">
        <v>5</v>
      </c>
      <c r="AG67" s="22">
        <v>0</v>
      </c>
      <c r="AH67" s="22">
        <v>0</v>
      </c>
      <c r="AI67" s="22">
        <v>0</v>
      </c>
    </row>
    <row r="68" spans="1:35" ht="13.5">
      <c r="A68" s="40" t="s">
        <v>2</v>
      </c>
      <c r="B68" s="40" t="s">
        <v>132</v>
      </c>
      <c r="C68" s="41" t="s">
        <v>133</v>
      </c>
      <c r="D68" s="31">
        <f t="shared" si="6"/>
        <v>5347</v>
      </c>
      <c r="E68" s="22">
        <v>3890</v>
      </c>
      <c r="F68" s="31">
        <f t="shared" si="7"/>
        <v>949</v>
      </c>
      <c r="G68" s="22">
        <v>616</v>
      </c>
      <c r="H68" s="22">
        <v>333</v>
      </c>
      <c r="I68" s="22">
        <v>0</v>
      </c>
      <c r="J68" s="22">
        <v>0</v>
      </c>
      <c r="K68" s="22">
        <v>0</v>
      </c>
      <c r="L68" s="22">
        <v>508</v>
      </c>
      <c r="M68" s="22">
        <f t="shared" si="8"/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f t="shared" si="9"/>
        <v>4271</v>
      </c>
      <c r="U68" s="22">
        <v>3890</v>
      </c>
      <c r="V68" s="22">
        <v>381</v>
      </c>
      <c r="W68" s="22">
        <v>0</v>
      </c>
      <c r="X68" s="22">
        <v>0</v>
      </c>
      <c r="Y68" s="22">
        <v>0</v>
      </c>
      <c r="Z68" s="22">
        <v>0</v>
      </c>
      <c r="AA68" s="22">
        <f t="shared" si="10"/>
        <v>1106</v>
      </c>
      <c r="AB68" s="22">
        <v>508</v>
      </c>
      <c r="AC68" s="22">
        <v>476</v>
      </c>
      <c r="AD68" s="22">
        <f t="shared" si="11"/>
        <v>122</v>
      </c>
      <c r="AE68" s="22">
        <v>116</v>
      </c>
      <c r="AF68" s="22">
        <v>6</v>
      </c>
      <c r="AG68" s="22">
        <v>0</v>
      </c>
      <c r="AH68" s="22">
        <v>0</v>
      </c>
      <c r="AI68" s="22">
        <v>0</v>
      </c>
    </row>
    <row r="69" spans="1:35" ht="13.5">
      <c r="A69" s="40" t="s">
        <v>2</v>
      </c>
      <c r="B69" s="40" t="s">
        <v>134</v>
      </c>
      <c r="C69" s="41" t="s">
        <v>135</v>
      </c>
      <c r="D69" s="31">
        <f t="shared" si="6"/>
        <v>7416</v>
      </c>
      <c r="E69" s="22">
        <v>5394</v>
      </c>
      <c r="F69" s="31">
        <f t="shared" si="7"/>
        <v>1175</v>
      </c>
      <c r="G69" s="22">
        <v>793</v>
      </c>
      <c r="H69" s="22">
        <v>382</v>
      </c>
      <c r="I69" s="22">
        <v>0</v>
      </c>
      <c r="J69" s="22">
        <v>0</v>
      </c>
      <c r="K69" s="22">
        <v>0</v>
      </c>
      <c r="L69" s="22">
        <v>847</v>
      </c>
      <c r="M69" s="22">
        <f t="shared" si="8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5902</v>
      </c>
      <c r="U69" s="22">
        <v>5394</v>
      </c>
      <c r="V69" s="22">
        <v>508</v>
      </c>
      <c r="W69" s="22">
        <v>0</v>
      </c>
      <c r="X69" s="22">
        <v>0</v>
      </c>
      <c r="Y69" s="22">
        <v>0</v>
      </c>
      <c r="Z69" s="22">
        <v>0</v>
      </c>
      <c r="AA69" s="22">
        <f t="shared" si="10"/>
        <v>1655</v>
      </c>
      <c r="AB69" s="22">
        <v>847</v>
      </c>
      <c r="AC69" s="22">
        <v>657</v>
      </c>
      <c r="AD69" s="22">
        <f t="shared" si="11"/>
        <v>151</v>
      </c>
      <c r="AE69" s="22">
        <v>141</v>
      </c>
      <c r="AF69" s="22">
        <v>10</v>
      </c>
      <c r="AG69" s="22">
        <v>0</v>
      </c>
      <c r="AH69" s="22">
        <v>0</v>
      </c>
      <c r="AI69" s="22">
        <v>0</v>
      </c>
    </row>
    <row r="70" spans="1:35" ht="13.5">
      <c r="A70" s="40" t="s">
        <v>2</v>
      </c>
      <c r="B70" s="40" t="s">
        <v>136</v>
      </c>
      <c r="C70" s="41" t="s">
        <v>137</v>
      </c>
      <c r="D70" s="31">
        <f t="shared" si="6"/>
        <v>1579</v>
      </c>
      <c r="E70" s="22">
        <v>1003</v>
      </c>
      <c r="F70" s="31">
        <f t="shared" si="7"/>
        <v>275</v>
      </c>
      <c r="G70" s="22">
        <v>94</v>
      </c>
      <c r="H70" s="22">
        <v>181</v>
      </c>
      <c r="I70" s="22">
        <v>0</v>
      </c>
      <c r="J70" s="22">
        <v>0</v>
      </c>
      <c r="K70" s="22">
        <v>0</v>
      </c>
      <c r="L70" s="22">
        <v>301</v>
      </c>
      <c r="M70" s="22">
        <f t="shared" si="8"/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9"/>
        <v>1003</v>
      </c>
      <c r="U70" s="22">
        <v>1003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10"/>
        <v>463</v>
      </c>
      <c r="AB70" s="22">
        <v>301</v>
      </c>
      <c r="AC70" s="22">
        <v>112</v>
      </c>
      <c r="AD70" s="22">
        <f t="shared" si="11"/>
        <v>50</v>
      </c>
      <c r="AE70" s="22">
        <v>46</v>
      </c>
      <c r="AF70" s="22">
        <v>4</v>
      </c>
      <c r="AG70" s="22">
        <v>0</v>
      </c>
      <c r="AH70" s="22">
        <v>0</v>
      </c>
      <c r="AI70" s="22">
        <v>0</v>
      </c>
    </row>
    <row r="71" spans="1:35" ht="13.5">
      <c r="A71" s="40" t="s">
        <v>2</v>
      </c>
      <c r="B71" s="40" t="s">
        <v>138</v>
      </c>
      <c r="C71" s="41" t="s">
        <v>139</v>
      </c>
      <c r="D71" s="31">
        <f t="shared" si="6"/>
        <v>98</v>
      </c>
      <c r="E71" s="22">
        <v>22</v>
      </c>
      <c r="F71" s="31">
        <f t="shared" si="7"/>
        <v>57</v>
      </c>
      <c r="G71" s="22">
        <v>31</v>
      </c>
      <c r="H71" s="22">
        <v>26</v>
      </c>
      <c r="I71" s="22">
        <v>0</v>
      </c>
      <c r="J71" s="22">
        <v>0</v>
      </c>
      <c r="K71" s="22">
        <v>0</v>
      </c>
      <c r="L71" s="22">
        <v>19</v>
      </c>
      <c r="M71" s="22">
        <f t="shared" si="8"/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9"/>
        <v>22</v>
      </c>
      <c r="U71" s="22">
        <v>22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50</v>
      </c>
      <c r="AB71" s="22">
        <v>19</v>
      </c>
      <c r="AC71" s="22">
        <v>0</v>
      </c>
      <c r="AD71" s="22">
        <f t="shared" si="11"/>
        <v>31</v>
      </c>
      <c r="AE71" s="22">
        <v>31</v>
      </c>
      <c r="AF71" s="22">
        <v>0</v>
      </c>
      <c r="AG71" s="22">
        <v>0</v>
      </c>
      <c r="AH71" s="22">
        <v>0</v>
      </c>
      <c r="AI71" s="22">
        <v>0</v>
      </c>
    </row>
    <row r="72" spans="1:35" ht="13.5">
      <c r="A72" s="40" t="s">
        <v>2</v>
      </c>
      <c r="B72" s="40" t="s">
        <v>140</v>
      </c>
      <c r="C72" s="41" t="s">
        <v>141</v>
      </c>
      <c r="D72" s="31">
        <f t="shared" si="6"/>
        <v>1892</v>
      </c>
      <c r="E72" s="22">
        <v>1376</v>
      </c>
      <c r="F72" s="31">
        <f t="shared" si="7"/>
        <v>135</v>
      </c>
      <c r="G72" s="22">
        <v>0</v>
      </c>
      <c r="H72" s="22">
        <v>135</v>
      </c>
      <c r="I72" s="22">
        <v>0</v>
      </c>
      <c r="J72" s="22">
        <v>0</v>
      </c>
      <c r="K72" s="22">
        <v>0</v>
      </c>
      <c r="L72" s="22">
        <v>0</v>
      </c>
      <c r="M72" s="22">
        <f t="shared" si="8"/>
        <v>381</v>
      </c>
      <c r="N72" s="22">
        <v>69</v>
      </c>
      <c r="O72" s="22">
        <v>248</v>
      </c>
      <c r="P72" s="22">
        <v>54</v>
      </c>
      <c r="Q72" s="22">
        <v>8</v>
      </c>
      <c r="R72" s="22">
        <v>0</v>
      </c>
      <c r="S72" s="22">
        <v>2</v>
      </c>
      <c r="T72" s="22">
        <f t="shared" si="9"/>
        <v>1376</v>
      </c>
      <c r="U72" s="22">
        <v>1376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263</v>
      </c>
      <c r="AB72" s="22">
        <v>0</v>
      </c>
      <c r="AC72" s="22">
        <v>224</v>
      </c>
      <c r="AD72" s="22">
        <f t="shared" si="11"/>
        <v>39</v>
      </c>
      <c r="AE72" s="22">
        <v>0</v>
      </c>
      <c r="AF72" s="22">
        <v>39</v>
      </c>
      <c r="AG72" s="22">
        <v>0</v>
      </c>
      <c r="AH72" s="22">
        <v>0</v>
      </c>
      <c r="AI72" s="22">
        <v>0</v>
      </c>
    </row>
    <row r="73" spans="1:35" ht="13.5">
      <c r="A73" s="40" t="s">
        <v>2</v>
      </c>
      <c r="B73" s="40" t="s">
        <v>142</v>
      </c>
      <c r="C73" s="41" t="s">
        <v>143</v>
      </c>
      <c r="D73" s="31">
        <f t="shared" si="6"/>
        <v>1205</v>
      </c>
      <c r="E73" s="22">
        <v>929</v>
      </c>
      <c r="F73" s="31">
        <f t="shared" si="7"/>
        <v>67</v>
      </c>
      <c r="G73" s="22">
        <v>0</v>
      </c>
      <c r="H73" s="22">
        <v>67</v>
      </c>
      <c r="I73" s="22">
        <v>0</v>
      </c>
      <c r="J73" s="22">
        <v>0</v>
      </c>
      <c r="K73" s="22">
        <v>0</v>
      </c>
      <c r="L73" s="22">
        <v>0</v>
      </c>
      <c r="M73" s="22">
        <f t="shared" si="8"/>
        <v>209</v>
      </c>
      <c r="N73" s="22">
        <v>47</v>
      </c>
      <c r="O73" s="22">
        <v>137</v>
      </c>
      <c r="P73" s="22">
        <v>24</v>
      </c>
      <c r="Q73" s="22">
        <v>0</v>
      </c>
      <c r="R73" s="22">
        <v>0</v>
      </c>
      <c r="S73" s="22">
        <v>1</v>
      </c>
      <c r="T73" s="22">
        <f t="shared" si="9"/>
        <v>929</v>
      </c>
      <c r="U73" s="22">
        <v>929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10"/>
        <v>171</v>
      </c>
      <c r="AB73" s="22">
        <v>0</v>
      </c>
      <c r="AC73" s="22">
        <v>152</v>
      </c>
      <c r="AD73" s="22">
        <f t="shared" si="11"/>
        <v>19</v>
      </c>
      <c r="AE73" s="22">
        <v>0</v>
      </c>
      <c r="AF73" s="22">
        <v>19</v>
      </c>
      <c r="AG73" s="22">
        <v>0</v>
      </c>
      <c r="AH73" s="22">
        <v>0</v>
      </c>
      <c r="AI73" s="22">
        <v>0</v>
      </c>
    </row>
    <row r="74" spans="1:35" ht="13.5">
      <c r="A74" s="40" t="s">
        <v>2</v>
      </c>
      <c r="B74" s="40" t="s">
        <v>144</v>
      </c>
      <c r="C74" s="41" t="s">
        <v>145</v>
      </c>
      <c r="D74" s="31">
        <f t="shared" si="6"/>
        <v>3784</v>
      </c>
      <c r="E74" s="22">
        <v>2821</v>
      </c>
      <c r="F74" s="31">
        <f t="shared" si="7"/>
        <v>911</v>
      </c>
      <c r="G74" s="22">
        <v>0</v>
      </c>
      <c r="H74" s="22">
        <v>911</v>
      </c>
      <c r="I74" s="22">
        <v>0</v>
      </c>
      <c r="J74" s="22">
        <v>0</v>
      </c>
      <c r="K74" s="22">
        <v>0</v>
      </c>
      <c r="L74" s="22">
        <v>36</v>
      </c>
      <c r="M74" s="22">
        <f t="shared" si="8"/>
        <v>16</v>
      </c>
      <c r="N74" s="22">
        <v>9</v>
      </c>
      <c r="O74" s="22">
        <v>1</v>
      </c>
      <c r="P74" s="22">
        <v>0</v>
      </c>
      <c r="Q74" s="22">
        <v>0</v>
      </c>
      <c r="R74" s="22">
        <v>0</v>
      </c>
      <c r="S74" s="22">
        <v>6</v>
      </c>
      <c r="T74" s="22">
        <f t="shared" si="9"/>
        <v>3305</v>
      </c>
      <c r="U74" s="22">
        <v>2821</v>
      </c>
      <c r="V74" s="22">
        <v>0</v>
      </c>
      <c r="W74" s="22">
        <v>484</v>
      </c>
      <c r="X74" s="22">
        <v>0</v>
      </c>
      <c r="Y74" s="22">
        <v>0</v>
      </c>
      <c r="Z74" s="22">
        <v>0</v>
      </c>
      <c r="AA74" s="22">
        <f t="shared" si="10"/>
        <v>388</v>
      </c>
      <c r="AB74" s="22">
        <v>36</v>
      </c>
      <c r="AC74" s="22">
        <v>349</v>
      </c>
      <c r="AD74" s="22">
        <f t="shared" si="11"/>
        <v>3</v>
      </c>
      <c r="AE74" s="22">
        <v>0</v>
      </c>
      <c r="AF74" s="22">
        <v>3</v>
      </c>
      <c r="AG74" s="22">
        <v>0</v>
      </c>
      <c r="AH74" s="22">
        <v>0</v>
      </c>
      <c r="AI74" s="22">
        <v>0</v>
      </c>
    </row>
    <row r="75" spans="1:35" ht="13.5">
      <c r="A75" s="40" t="s">
        <v>2</v>
      </c>
      <c r="B75" s="40" t="s">
        <v>146</v>
      </c>
      <c r="C75" s="41" t="s">
        <v>147</v>
      </c>
      <c r="D75" s="31">
        <f t="shared" si="6"/>
        <v>7379</v>
      </c>
      <c r="E75" s="22">
        <v>4914</v>
      </c>
      <c r="F75" s="31">
        <f t="shared" si="7"/>
        <v>313</v>
      </c>
      <c r="G75" s="22">
        <v>313</v>
      </c>
      <c r="H75" s="22">
        <v>0</v>
      </c>
      <c r="I75" s="22">
        <v>0</v>
      </c>
      <c r="J75" s="22">
        <v>0</v>
      </c>
      <c r="K75" s="22">
        <v>0</v>
      </c>
      <c r="L75" s="22">
        <v>1045</v>
      </c>
      <c r="M75" s="22">
        <f t="shared" si="8"/>
        <v>1107</v>
      </c>
      <c r="N75" s="22">
        <v>102</v>
      </c>
      <c r="O75" s="22">
        <v>90</v>
      </c>
      <c r="P75" s="22">
        <v>152</v>
      </c>
      <c r="Q75" s="22">
        <v>34</v>
      </c>
      <c r="R75" s="22">
        <v>0</v>
      </c>
      <c r="S75" s="22">
        <v>729</v>
      </c>
      <c r="T75" s="22">
        <f t="shared" si="9"/>
        <v>5027</v>
      </c>
      <c r="U75" s="22">
        <v>4914</v>
      </c>
      <c r="V75" s="22">
        <v>113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10"/>
        <v>1662</v>
      </c>
      <c r="AB75" s="22">
        <v>1045</v>
      </c>
      <c r="AC75" s="22">
        <v>586</v>
      </c>
      <c r="AD75" s="22">
        <f t="shared" si="11"/>
        <v>31</v>
      </c>
      <c r="AE75" s="22">
        <v>31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40" t="s">
        <v>2</v>
      </c>
      <c r="B76" s="40" t="s">
        <v>148</v>
      </c>
      <c r="C76" s="41" t="s">
        <v>149</v>
      </c>
      <c r="D76" s="31">
        <f t="shared" si="6"/>
        <v>3824</v>
      </c>
      <c r="E76" s="22">
        <v>2694</v>
      </c>
      <c r="F76" s="31">
        <f t="shared" si="7"/>
        <v>1104</v>
      </c>
      <c r="G76" s="22">
        <v>0</v>
      </c>
      <c r="H76" s="22">
        <v>1104</v>
      </c>
      <c r="I76" s="22">
        <v>0</v>
      </c>
      <c r="J76" s="22">
        <v>0</v>
      </c>
      <c r="K76" s="22">
        <v>0</v>
      </c>
      <c r="L76" s="22">
        <v>1</v>
      </c>
      <c r="M76" s="22">
        <f t="shared" si="8"/>
        <v>25</v>
      </c>
      <c r="N76" s="22">
        <v>15</v>
      </c>
      <c r="O76" s="22">
        <v>1</v>
      </c>
      <c r="P76" s="22">
        <v>0</v>
      </c>
      <c r="Q76" s="22">
        <v>0</v>
      </c>
      <c r="R76" s="22">
        <v>0</v>
      </c>
      <c r="S76" s="22">
        <v>9</v>
      </c>
      <c r="T76" s="22">
        <f t="shared" si="9"/>
        <v>3297</v>
      </c>
      <c r="U76" s="22">
        <v>2694</v>
      </c>
      <c r="V76" s="22">
        <v>0</v>
      </c>
      <c r="W76" s="22">
        <v>603</v>
      </c>
      <c r="X76" s="22">
        <v>0</v>
      </c>
      <c r="Y76" s="22">
        <v>0</v>
      </c>
      <c r="Z76" s="22">
        <v>0</v>
      </c>
      <c r="AA76" s="22">
        <f t="shared" si="10"/>
        <v>342</v>
      </c>
      <c r="AB76" s="22">
        <v>1</v>
      </c>
      <c r="AC76" s="22">
        <v>338</v>
      </c>
      <c r="AD76" s="22">
        <f t="shared" si="11"/>
        <v>3</v>
      </c>
      <c r="AE76" s="22">
        <v>0</v>
      </c>
      <c r="AF76" s="22">
        <v>3</v>
      </c>
      <c r="AG76" s="22">
        <v>0</v>
      </c>
      <c r="AH76" s="22">
        <v>0</v>
      </c>
      <c r="AI76" s="22">
        <v>0</v>
      </c>
    </row>
    <row r="77" spans="1:35" ht="13.5">
      <c r="A77" s="40" t="s">
        <v>2</v>
      </c>
      <c r="B77" s="40" t="s">
        <v>150</v>
      </c>
      <c r="C77" s="41" t="s">
        <v>151</v>
      </c>
      <c r="D77" s="31">
        <f t="shared" si="6"/>
        <v>4061</v>
      </c>
      <c r="E77" s="22">
        <v>2589</v>
      </c>
      <c r="F77" s="31">
        <f t="shared" si="7"/>
        <v>420</v>
      </c>
      <c r="G77" s="22">
        <v>137</v>
      </c>
      <c r="H77" s="22">
        <v>186</v>
      </c>
      <c r="I77" s="22">
        <v>0</v>
      </c>
      <c r="J77" s="22">
        <v>0</v>
      </c>
      <c r="K77" s="22">
        <v>97</v>
      </c>
      <c r="L77" s="22">
        <v>558</v>
      </c>
      <c r="M77" s="22">
        <f t="shared" si="8"/>
        <v>494</v>
      </c>
      <c r="N77" s="22">
        <v>342</v>
      </c>
      <c r="O77" s="22">
        <v>0</v>
      </c>
      <c r="P77" s="22">
        <v>134</v>
      </c>
      <c r="Q77" s="22">
        <v>0</v>
      </c>
      <c r="R77" s="22">
        <v>0</v>
      </c>
      <c r="S77" s="22">
        <v>18</v>
      </c>
      <c r="T77" s="22">
        <f t="shared" si="9"/>
        <v>2589</v>
      </c>
      <c r="U77" s="22">
        <v>2589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f t="shared" si="10"/>
        <v>1084</v>
      </c>
      <c r="AB77" s="22">
        <v>558</v>
      </c>
      <c r="AC77" s="22">
        <v>292</v>
      </c>
      <c r="AD77" s="22">
        <f t="shared" si="11"/>
        <v>234</v>
      </c>
      <c r="AE77" s="22">
        <v>137</v>
      </c>
      <c r="AF77" s="22">
        <v>0</v>
      </c>
      <c r="AG77" s="22">
        <v>0</v>
      </c>
      <c r="AH77" s="22">
        <v>0</v>
      </c>
      <c r="AI77" s="22">
        <v>97</v>
      </c>
    </row>
    <row r="78" spans="1:35" ht="13.5">
      <c r="A78" s="40" t="s">
        <v>2</v>
      </c>
      <c r="B78" s="40" t="s">
        <v>152</v>
      </c>
      <c r="C78" s="41" t="s">
        <v>153</v>
      </c>
      <c r="D78" s="31">
        <f t="shared" si="6"/>
        <v>3089</v>
      </c>
      <c r="E78" s="22">
        <v>1507</v>
      </c>
      <c r="F78" s="31">
        <f t="shared" si="7"/>
        <v>1055</v>
      </c>
      <c r="G78" s="22">
        <v>819</v>
      </c>
      <c r="H78" s="22">
        <v>236</v>
      </c>
      <c r="I78" s="22">
        <v>0</v>
      </c>
      <c r="J78" s="22">
        <v>0</v>
      </c>
      <c r="K78" s="22">
        <v>0</v>
      </c>
      <c r="L78" s="22">
        <v>516</v>
      </c>
      <c r="M78" s="22">
        <f t="shared" si="8"/>
        <v>11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11</v>
      </c>
      <c r="T78" s="22">
        <f t="shared" si="9"/>
        <v>1507</v>
      </c>
      <c r="U78" s="22">
        <v>1507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683</v>
      </c>
      <c r="AB78" s="22">
        <v>516</v>
      </c>
      <c r="AC78" s="22">
        <v>167</v>
      </c>
      <c r="AD78" s="22">
        <f t="shared" si="11"/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</row>
    <row r="79" spans="1:35" ht="13.5">
      <c r="A79" s="40" t="s">
        <v>2</v>
      </c>
      <c r="B79" s="40" t="s">
        <v>154</v>
      </c>
      <c r="C79" s="41" t="s">
        <v>155</v>
      </c>
      <c r="D79" s="31">
        <f t="shared" si="6"/>
        <v>3021</v>
      </c>
      <c r="E79" s="22">
        <v>1939</v>
      </c>
      <c r="F79" s="31">
        <f t="shared" si="7"/>
        <v>451</v>
      </c>
      <c r="G79" s="22">
        <v>153</v>
      </c>
      <c r="H79" s="22">
        <v>298</v>
      </c>
      <c r="I79" s="22">
        <v>0</v>
      </c>
      <c r="J79" s="22">
        <v>0</v>
      </c>
      <c r="K79" s="22">
        <v>0</v>
      </c>
      <c r="L79" s="22">
        <v>618</v>
      </c>
      <c r="M79" s="22">
        <f t="shared" si="8"/>
        <v>13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13</v>
      </c>
      <c r="T79" s="22">
        <f t="shared" si="9"/>
        <v>1939</v>
      </c>
      <c r="U79" s="22">
        <v>1939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836</v>
      </c>
      <c r="AB79" s="22">
        <v>618</v>
      </c>
      <c r="AC79" s="22">
        <v>218</v>
      </c>
      <c r="AD79" s="22">
        <f t="shared" si="11"/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74" t="s">
        <v>158</v>
      </c>
      <c r="B80" s="75"/>
      <c r="C80" s="76"/>
      <c r="D80" s="22">
        <f aca="true" t="shared" si="12" ref="D80:AI80">SUM(D6:D79)</f>
        <v>1445458</v>
      </c>
      <c r="E80" s="22">
        <f t="shared" si="12"/>
        <v>1129717</v>
      </c>
      <c r="F80" s="22">
        <f t="shared" si="12"/>
        <v>163029</v>
      </c>
      <c r="G80" s="22">
        <f t="shared" si="12"/>
        <v>74637</v>
      </c>
      <c r="H80" s="22">
        <f t="shared" si="12"/>
        <v>55353</v>
      </c>
      <c r="I80" s="22">
        <f t="shared" si="12"/>
        <v>457</v>
      </c>
      <c r="J80" s="22">
        <f t="shared" si="12"/>
        <v>28426</v>
      </c>
      <c r="K80" s="22">
        <f t="shared" si="12"/>
        <v>4156</v>
      </c>
      <c r="L80" s="22">
        <f t="shared" si="12"/>
        <v>48454</v>
      </c>
      <c r="M80" s="22">
        <f t="shared" si="12"/>
        <v>104258</v>
      </c>
      <c r="N80" s="22">
        <f t="shared" si="12"/>
        <v>55120</v>
      </c>
      <c r="O80" s="22">
        <f t="shared" si="12"/>
        <v>19026</v>
      </c>
      <c r="P80" s="22">
        <f t="shared" si="12"/>
        <v>20529</v>
      </c>
      <c r="Q80" s="22">
        <f t="shared" si="12"/>
        <v>939</v>
      </c>
      <c r="R80" s="22">
        <f t="shared" si="12"/>
        <v>1280</v>
      </c>
      <c r="S80" s="22">
        <f t="shared" si="12"/>
        <v>7364</v>
      </c>
      <c r="T80" s="22">
        <f t="shared" si="12"/>
        <v>1162206</v>
      </c>
      <c r="U80" s="22">
        <f t="shared" si="12"/>
        <v>1129717</v>
      </c>
      <c r="V80" s="22">
        <f t="shared" si="12"/>
        <v>27808</v>
      </c>
      <c r="W80" s="22">
        <f t="shared" si="12"/>
        <v>4681</v>
      </c>
      <c r="X80" s="22">
        <f t="shared" si="12"/>
        <v>0</v>
      </c>
      <c r="Y80" s="22">
        <f t="shared" si="12"/>
        <v>0</v>
      </c>
      <c r="Z80" s="22">
        <f t="shared" si="12"/>
        <v>0</v>
      </c>
      <c r="AA80" s="22">
        <f t="shared" si="12"/>
        <v>211373</v>
      </c>
      <c r="AB80" s="22">
        <f t="shared" si="12"/>
        <v>48454</v>
      </c>
      <c r="AC80" s="22">
        <f t="shared" si="12"/>
        <v>136999</v>
      </c>
      <c r="AD80" s="22">
        <f t="shared" si="12"/>
        <v>25920</v>
      </c>
      <c r="AE80" s="22">
        <f t="shared" si="12"/>
        <v>18507</v>
      </c>
      <c r="AF80" s="22">
        <f t="shared" si="12"/>
        <v>3499</v>
      </c>
      <c r="AG80" s="22">
        <f t="shared" si="12"/>
        <v>0</v>
      </c>
      <c r="AH80" s="22">
        <f t="shared" si="12"/>
        <v>0</v>
      </c>
      <c r="AI80" s="22">
        <f t="shared" si="12"/>
        <v>3914</v>
      </c>
    </row>
  </sheetData>
  <mergeCells count="10">
    <mergeCell ref="AC3:AC4"/>
    <mergeCell ref="A80:C80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7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252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159</v>
      </c>
      <c r="B2" s="49" t="s">
        <v>195</v>
      </c>
      <c r="C2" s="49" t="s">
        <v>196</v>
      </c>
      <c r="D2" s="95" t="s">
        <v>197</v>
      </c>
      <c r="E2" s="93"/>
      <c r="F2" s="93"/>
      <c r="G2" s="93"/>
      <c r="H2" s="93"/>
      <c r="I2" s="93"/>
      <c r="J2" s="94"/>
      <c r="K2" s="95" t="s">
        <v>198</v>
      </c>
      <c r="L2" s="93"/>
      <c r="M2" s="93"/>
      <c r="N2" s="93"/>
      <c r="O2" s="93"/>
      <c r="P2" s="93"/>
      <c r="Q2" s="94"/>
      <c r="R2" s="96" t="s">
        <v>58</v>
      </c>
      <c r="S2" s="47"/>
      <c r="T2" s="47"/>
      <c r="U2" s="47"/>
      <c r="V2" s="47"/>
      <c r="W2" s="47"/>
      <c r="X2" s="48"/>
      <c r="Y2" s="57" t="s">
        <v>59</v>
      </c>
      <c r="Z2" s="97"/>
      <c r="AA2" s="97"/>
      <c r="AB2" s="97"/>
      <c r="AC2" s="97"/>
      <c r="AD2" s="97"/>
      <c r="AE2" s="98"/>
      <c r="AF2" s="57" t="s">
        <v>60</v>
      </c>
      <c r="AG2" s="66"/>
      <c r="AH2" s="66"/>
      <c r="AI2" s="66"/>
      <c r="AJ2" s="66"/>
      <c r="AK2" s="66"/>
      <c r="AL2" s="67"/>
      <c r="AM2" s="57" t="s">
        <v>61</v>
      </c>
      <c r="AN2" s="99"/>
      <c r="AO2" s="99"/>
      <c r="AP2" s="99"/>
      <c r="AQ2" s="99"/>
      <c r="AR2" s="99"/>
      <c r="AS2" s="100"/>
      <c r="AT2" s="57" t="s">
        <v>62</v>
      </c>
      <c r="AU2" s="97"/>
      <c r="AV2" s="97"/>
      <c r="AW2" s="97"/>
      <c r="AX2" s="97"/>
      <c r="AY2" s="97"/>
      <c r="AZ2" s="98"/>
      <c r="BA2" s="57" t="s">
        <v>63</v>
      </c>
      <c r="BB2" s="97"/>
      <c r="BC2" s="97"/>
      <c r="BD2" s="97"/>
      <c r="BE2" s="97"/>
      <c r="BF2" s="97"/>
      <c r="BG2" s="98"/>
      <c r="BH2" s="92" t="s">
        <v>64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213</v>
      </c>
      <c r="E3" s="7" t="s">
        <v>221</v>
      </c>
      <c r="F3" s="7" t="s">
        <v>191</v>
      </c>
      <c r="G3" s="7" t="s">
        <v>223</v>
      </c>
      <c r="H3" s="7" t="s">
        <v>65</v>
      </c>
      <c r="I3" s="7" t="s">
        <v>66</v>
      </c>
      <c r="J3" s="7" t="s">
        <v>193</v>
      </c>
      <c r="K3" s="39" t="s">
        <v>213</v>
      </c>
      <c r="L3" s="7" t="s">
        <v>221</v>
      </c>
      <c r="M3" s="7" t="s">
        <v>191</v>
      </c>
      <c r="N3" s="7" t="s">
        <v>223</v>
      </c>
      <c r="O3" s="7" t="s">
        <v>65</v>
      </c>
      <c r="P3" s="7" t="s">
        <v>66</v>
      </c>
      <c r="Q3" s="7" t="s">
        <v>193</v>
      </c>
      <c r="R3" s="39" t="s">
        <v>213</v>
      </c>
      <c r="S3" s="7" t="s">
        <v>221</v>
      </c>
      <c r="T3" s="7" t="s">
        <v>191</v>
      </c>
      <c r="U3" s="7" t="s">
        <v>223</v>
      </c>
      <c r="V3" s="7" t="s">
        <v>65</v>
      </c>
      <c r="W3" s="7" t="s">
        <v>66</v>
      </c>
      <c r="X3" s="7" t="s">
        <v>193</v>
      </c>
      <c r="Y3" s="39" t="s">
        <v>213</v>
      </c>
      <c r="Z3" s="7" t="s">
        <v>221</v>
      </c>
      <c r="AA3" s="7" t="s">
        <v>191</v>
      </c>
      <c r="AB3" s="7" t="s">
        <v>223</v>
      </c>
      <c r="AC3" s="7" t="s">
        <v>65</v>
      </c>
      <c r="AD3" s="7" t="s">
        <v>66</v>
      </c>
      <c r="AE3" s="7" t="s">
        <v>193</v>
      </c>
      <c r="AF3" s="39" t="s">
        <v>213</v>
      </c>
      <c r="AG3" s="7" t="s">
        <v>221</v>
      </c>
      <c r="AH3" s="7" t="s">
        <v>191</v>
      </c>
      <c r="AI3" s="7" t="s">
        <v>223</v>
      </c>
      <c r="AJ3" s="7" t="s">
        <v>65</v>
      </c>
      <c r="AK3" s="7" t="s">
        <v>66</v>
      </c>
      <c r="AL3" s="7" t="s">
        <v>193</v>
      </c>
      <c r="AM3" s="39" t="s">
        <v>213</v>
      </c>
      <c r="AN3" s="7" t="s">
        <v>221</v>
      </c>
      <c r="AO3" s="7" t="s">
        <v>191</v>
      </c>
      <c r="AP3" s="7" t="s">
        <v>223</v>
      </c>
      <c r="AQ3" s="7" t="s">
        <v>65</v>
      </c>
      <c r="AR3" s="7" t="s">
        <v>66</v>
      </c>
      <c r="AS3" s="7" t="s">
        <v>193</v>
      </c>
      <c r="AT3" s="39" t="s">
        <v>213</v>
      </c>
      <c r="AU3" s="7" t="s">
        <v>221</v>
      </c>
      <c r="AV3" s="7" t="s">
        <v>191</v>
      </c>
      <c r="AW3" s="7" t="s">
        <v>223</v>
      </c>
      <c r="AX3" s="7" t="s">
        <v>65</v>
      </c>
      <c r="AY3" s="7" t="s">
        <v>66</v>
      </c>
      <c r="AZ3" s="7" t="s">
        <v>193</v>
      </c>
      <c r="BA3" s="39" t="s">
        <v>213</v>
      </c>
      <c r="BB3" s="7" t="s">
        <v>221</v>
      </c>
      <c r="BC3" s="7" t="s">
        <v>191</v>
      </c>
      <c r="BD3" s="7" t="s">
        <v>223</v>
      </c>
      <c r="BE3" s="7" t="s">
        <v>65</v>
      </c>
      <c r="BF3" s="7" t="s">
        <v>66</v>
      </c>
      <c r="BG3" s="7" t="s">
        <v>193</v>
      </c>
      <c r="BH3" s="39" t="s">
        <v>213</v>
      </c>
      <c r="BI3" s="7" t="s">
        <v>221</v>
      </c>
      <c r="BJ3" s="7" t="s">
        <v>191</v>
      </c>
      <c r="BK3" s="7" t="s">
        <v>223</v>
      </c>
      <c r="BL3" s="7" t="s">
        <v>65</v>
      </c>
      <c r="BM3" s="7" t="s">
        <v>66</v>
      </c>
      <c r="BN3" s="7" t="s">
        <v>193</v>
      </c>
    </row>
    <row r="4" spans="1:66" s="42" customFormat="1" ht="13.5">
      <c r="A4" s="51"/>
      <c r="B4" s="77"/>
      <c r="C4" s="77"/>
      <c r="D4" s="19" t="s">
        <v>194</v>
      </c>
      <c r="E4" s="38" t="s">
        <v>180</v>
      </c>
      <c r="F4" s="38" t="s">
        <v>180</v>
      </c>
      <c r="G4" s="38" t="s">
        <v>180</v>
      </c>
      <c r="H4" s="38" t="s">
        <v>180</v>
      </c>
      <c r="I4" s="38" t="s">
        <v>180</v>
      </c>
      <c r="J4" s="38" t="s">
        <v>180</v>
      </c>
      <c r="K4" s="19" t="s">
        <v>180</v>
      </c>
      <c r="L4" s="38" t="s">
        <v>180</v>
      </c>
      <c r="M4" s="38" t="s">
        <v>180</v>
      </c>
      <c r="N4" s="38" t="s">
        <v>180</v>
      </c>
      <c r="O4" s="38" t="s">
        <v>180</v>
      </c>
      <c r="P4" s="38" t="s">
        <v>180</v>
      </c>
      <c r="Q4" s="38" t="s">
        <v>180</v>
      </c>
      <c r="R4" s="19" t="s">
        <v>180</v>
      </c>
      <c r="S4" s="38" t="s">
        <v>180</v>
      </c>
      <c r="T4" s="38" t="s">
        <v>180</v>
      </c>
      <c r="U4" s="38" t="s">
        <v>180</v>
      </c>
      <c r="V4" s="38" t="s">
        <v>180</v>
      </c>
      <c r="W4" s="38" t="s">
        <v>180</v>
      </c>
      <c r="X4" s="38" t="s">
        <v>180</v>
      </c>
      <c r="Y4" s="19" t="s">
        <v>180</v>
      </c>
      <c r="Z4" s="38" t="s">
        <v>180</v>
      </c>
      <c r="AA4" s="38" t="s">
        <v>180</v>
      </c>
      <c r="AB4" s="38" t="s">
        <v>180</v>
      </c>
      <c r="AC4" s="38" t="s">
        <v>180</v>
      </c>
      <c r="AD4" s="38" t="s">
        <v>180</v>
      </c>
      <c r="AE4" s="38" t="s">
        <v>180</v>
      </c>
      <c r="AF4" s="19" t="s">
        <v>180</v>
      </c>
      <c r="AG4" s="38" t="s">
        <v>180</v>
      </c>
      <c r="AH4" s="38" t="s">
        <v>180</v>
      </c>
      <c r="AI4" s="38" t="s">
        <v>180</v>
      </c>
      <c r="AJ4" s="38" t="s">
        <v>180</v>
      </c>
      <c r="AK4" s="38" t="s">
        <v>180</v>
      </c>
      <c r="AL4" s="38" t="s">
        <v>180</v>
      </c>
      <c r="AM4" s="19" t="s">
        <v>180</v>
      </c>
      <c r="AN4" s="38" t="s">
        <v>180</v>
      </c>
      <c r="AO4" s="38" t="s">
        <v>180</v>
      </c>
      <c r="AP4" s="38" t="s">
        <v>180</v>
      </c>
      <c r="AQ4" s="38" t="s">
        <v>180</v>
      </c>
      <c r="AR4" s="38" t="s">
        <v>180</v>
      </c>
      <c r="AS4" s="38" t="s">
        <v>180</v>
      </c>
      <c r="AT4" s="19" t="s">
        <v>180</v>
      </c>
      <c r="AU4" s="38" t="s">
        <v>180</v>
      </c>
      <c r="AV4" s="38" t="s">
        <v>180</v>
      </c>
      <c r="AW4" s="38" t="s">
        <v>180</v>
      </c>
      <c r="AX4" s="38" t="s">
        <v>180</v>
      </c>
      <c r="AY4" s="38" t="s">
        <v>180</v>
      </c>
      <c r="AZ4" s="38" t="s">
        <v>180</v>
      </c>
      <c r="BA4" s="19" t="s">
        <v>180</v>
      </c>
      <c r="BB4" s="38" t="s">
        <v>180</v>
      </c>
      <c r="BC4" s="38" t="s">
        <v>180</v>
      </c>
      <c r="BD4" s="38" t="s">
        <v>180</v>
      </c>
      <c r="BE4" s="38" t="s">
        <v>180</v>
      </c>
      <c r="BF4" s="38" t="s">
        <v>180</v>
      </c>
      <c r="BG4" s="38" t="s">
        <v>180</v>
      </c>
      <c r="BH4" s="19" t="s">
        <v>180</v>
      </c>
      <c r="BI4" s="38" t="s">
        <v>180</v>
      </c>
      <c r="BJ4" s="38" t="s">
        <v>180</v>
      </c>
      <c r="BK4" s="38" t="s">
        <v>180</v>
      </c>
      <c r="BL4" s="38" t="s">
        <v>180</v>
      </c>
      <c r="BM4" s="38" t="s">
        <v>180</v>
      </c>
      <c r="BN4" s="38" t="s">
        <v>180</v>
      </c>
    </row>
    <row r="5" spans="1:66" ht="13.5">
      <c r="A5" s="40" t="s">
        <v>2</v>
      </c>
      <c r="B5" s="40" t="s">
        <v>3</v>
      </c>
      <c r="C5" s="41" t="s">
        <v>4</v>
      </c>
      <c r="D5" s="22">
        <f aca="true" t="shared" si="0" ref="D5:D35">SUM(E5:J5)</f>
        <v>25368</v>
      </c>
      <c r="E5" s="22">
        <f aca="true" t="shared" si="1" ref="E5:J32">L5+S5</f>
        <v>10523</v>
      </c>
      <c r="F5" s="22">
        <f t="shared" si="1"/>
        <v>9797</v>
      </c>
      <c r="G5" s="22">
        <f t="shared" si="1"/>
        <v>4697</v>
      </c>
      <c r="H5" s="22">
        <f t="shared" si="1"/>
        <v>351</v>
      </c>
      <c r="I5" s="22">
        <f t="shared" si="1"/>
        <v>0</v>
      </c>
      <c r="J5" s="22">
        <f t="shared" si="1"/>
        <v>0</v>
      </c>
      <c r="K5" s="22">
        <f aca="true" t="shared" si="2" ref="K5:K35">SUM(L5:Q5)</f>
        <v>20520</v>
      </c>
      <c r="L5" s="22">
        <v>10523</v>
      </c>
      <c r="M5" s="22">
        <v>4949</v>
      </c>
      <c r="N5" s="22">
        <v>4697</v>
      </c>
      <c r="O5" s="22">
        <v>351</v>
      </c>
      <c r="P5" s="22">
        <v>0</v>
      </c>
      <c r="Q5" s="22">
        <v>0</v>
      </c>
      <c r="R5" s="22">
        <f aca="true" t="shared" si="3" ref="R5:R35">SUM(S5:X5)</f>
        <v>4848</v>
      </c>
      <c r="S5" s="22">
        <f aca="true" t="shared" si="4" ref="S5:S35">AG5+AN5</f>
        <v>0</v>
      </c>
      <c r="T5" s="22">
        <f aca="true" t="shared" si="5" ref="T5:T35">AA5+AH5+AO5+AV5+BC5</f>
        <v>4848</v>
      </c>
      <c r="U5" s="22">
        <f aca="true" t="shared" si="6" ref="U5:W12">AI5+AP5</f>
        <v>0</v>
      </c>
      <c r="V5" s="22">
        <f t="shared" si="6"/>
        <v>0</v>
      </c>
      <c r="W5" s="22">
        <f t="shared" si="6"/>
        <v>0</v>
      </c>
      <c r="X5" s="22">
        <f aca="true" t="shared" si="7" ref="X5:X35">AE5+AL5+AS5+AZ5+BG5</f>
        <v>0</v>
      </c>
      <c r="Y5" s="22">
        <f aca="true" t="shared" si="8" ref="Y5:Y35">SUM(Z5:AE5)</f>
        <v>0</v>
      </c>
      <c r="Z5" s="22" t="s">
        <v>67</v>
      </c>
      <c r="AA5" s="22">
        <v>0</v>
      </c>
      <c r="AB5" s="22" t="s">
        <v>67</v>
      </c>
      <c r="AC5" s="22" t="s">
        <v>67</v>
      </c>
      <c r="AD5" s="22" t="s">
        <v>67</v>
      </c>
      <c r="AE5" s="22">
        <v>0</v>
      </c>
      <c r="AF5" s="22">
        <f aca="true" t="shared" si="9" ref="AF5:AF35">SUM(AG5:AL5)</f>
        <v>4848</v>
      </c>
      <c r="AG5" s="22">
        <v>0</v>
      </c>
      <c r="AH5" s="22">
        <v>4848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0" ref="AM5:AM35">SUM(AN5:AS5)</f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f aca="true" t="shared" si="11" ref="AT5:AT35">SUM(AU5:AZ5)</f>
        <v>0</v>
      </c>
      <c r="AU5" s="22" t="s">
        <v>67</v>
      </c>
      <c r="AV5" s="22">
        <v>0</v>
      </c>
      <c r="AW5" s="22" t="s">
        <v>67</v>
      </c>
      <c r="AX5" s="22" t="s">
        <v>67</v>
      </c>
      <c r="AY5" s="22" t="s">
        <v>67</v>
      </c>
      <c r="AZ5" s="22">
        <v>0</v>
      </c>
      <c r="BA5" s="22">
        <f aca="true" t="shared" si="12" ref="BA5:BA35">SUM(BB5:BG5)</f>
        <v>0</v>
      </c>
      <c r="BB5" s="22" t="s">
        <v>67</v>
      </c>
      <c r="BC5" s="22">
        <v>0</v>
      </c>
      <c r="BD5" s="22" t="s">
        <v>67</v>
      </c>
      <c r="BE5" s="22" t="s">
        <v>67</v>
      </c>
      <c r="BF5" s="22" t="s">
        <v>67</v>
      </c>
      <c r="BG5" s="22">
        <v>0</v>
      </c>
      <c r="BH5" s="22">
        <f aca="true" t="shared" si="13" ref="BH5:BH35">SUM(BI5:BN5)</f>
        <v>13588</v>
      </c>
      <c r="BI5" s="22">
        <v>13327</v>
      </c>
      <c r="BJ5" s="22">
        <v>0</v>
      </c>
      <c r="BK5" s="22">
        <v>0</v>
      </c>
      <c r="BL5" s="22">
        <v>0</v>
      </c>
      <c r="BM5" s="22">
        <v>0</v>
      </c>
      <c r="BN5" s="22">
        <v>261</v>
      </c>
    </row>
    <row r="6" spans="1:66" ht="13.5">
      <c r="A6" s="40" t="s">
        <v>2</v>
      </c>
      <c r="B6" s="40" t="s">
        <v>5</v>
      </c>
      <c r="C6" s="41" t="s">
        <v>6</v>
      </c>
      <c r="D6" s="22">
        <f t="shared" si="0"/>
        <v>18725</v>
      </c>
      <c r="E6" s="22">
        <f t="shared" si="1"/>
        <v>0</v>
      </c>
      <c r="F6" s="22">
        <f t="shared" si="1"/>
        <v>10156</v>
      </c>
      <c r="G6" s="22">
        <f t="shared" si="1"/>
        <v>4012</v>
      </c>
      <c r="H6" s="22">
        <f t="shared" si="1"/>
        <v>1263</v>
      </c>
      <c r="I6" s="22">
        <f t="shared" si="1"/>
        <v>0</v>
      </c>
      <c r="J6" s="22">
        <f t="shared" si="1"/>
        <v>3294</v>
      </c>
      <c r="K6" s="22">
        <f t="shared" si="2"/>
        <v>11216</v>
      </c>
      <c r="L6" s="22">
        <v>0</v>
      </c>
      <c r="M6" s="22">
        <v>3910</v>
      </c>
      <c r="N6" s="22">
        <v>4012</v>
      </c>
      <c r="O6" s="22">
        <v>0</v>
      </c>
      <c r="P6" s="22">
        <v>0</v>
      </c>
      <c r="Q6" s="22">
        <v>3294</v>
      </c>
      <c r="R6" s="22">
        <f t="shared" si="3"/>
        <v>7509</v>
      </c>
      <c r="S6" s="22">
        <f t="shared" si="4"/>
        <v>0</v>
      </c>
      <c r="T6" s="22">
        <f t="shared" si="5"/>
        <v>6246</v>
      </c>
      <c r="U6" s="22">
        <f t="shared" si="6"/>
        <v>0</v>
      </c>
      <c r="V6" s="22">
        <f t="shared" si="6"/>
        <v>1263</v>
      </c>
      <c r="W6" s="22">
        <f t="shared" si="6"/>
        <v>0</v>
      </c>
      <c r="X6" s="22">
        <f t="shared" si="7"/>
        <v>0</v>
      </c>
      <c r="Y6" s="22">
        <f t="shared" si="8"/>
        <v>0</v>
      </c>
      <c r="Z6" s="22" t="s">
        <v>67</v>
      </c>
      <c r="AA6" s="22">
        <v>0</v>
      </c>
      <c r="AB6" s="22" t="s">
        <v>67</v>
      </c>
      <c r="AC6" s="22" t="s">
        <v>67</v>
      </c>
      <c r="AD6" s="22" t="s">
        <v>67</v>
      </c>
      <c r="AE6" s="22">
        <v>0</v>
      </c>
      <c r="AF6" s="22">
        <f t="shared" si="9"/>
        <v>6246</v>
      </c>
      <c r="AG6" s="22">
        <v>0</v>
      </c>
      <c r="AH6" s="22">
        <v>6246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0"/>
        <v>1263</v>
      </c>
      <c r="AN6" s="22">
        <v>0</v>
      </c>
      <c r="AO6" s="22">
        <v>0</v>
      </c>
      <c r="AP6" s="22">
        <v>0</v>
      </c>
      <c r="AQ6" s="22">
        <v>1263</v>
      </c>
      <c r="AR6" s="22">
        <v>0</v>
      </c>
      <c r="AS6" s="22">
        <v>0</v>
      </c>
      <c r="AT6" s="22">
        <f t="shared" si="11"/>
        <v>0</v>
      </c>
      <c r="AU6" s="22" t="s">
        <v>67</v>
      </c>
      <c r="AV6" s="22">
        <v>0</v>
      </c>
      <c r="AW6" s="22" t="s">
        <v>67</v>
      </c>
      <c r="AX6" s="22" t="s">
        <v>67</v>
      </c>
      <c r="AY6" s="22" t="s">
        <v>67</v>
      </c>
      <c r="AZ6" s="22">
        <v>0</v>
      </c>
      <c r="BA6" s="22">
        <f t="shared" si="12"/>
        <v>0</v>
      </c>
      <c r="BB6" s="22" t="s">
        <v>67</v>
      </c>
      <c r="BC6" s="22">
        <v>0</v>
      </c>
      <c r="BD6" s="22" t="s">
        <v>67</v>
      </c>
      <c r="BE6" s="22" t="s">
        <v>67</v>
      </c>
      <c r="BF6" s="22" t="s">
        <v>67</v>
      </c>
      <c r="BG6" s="22">
        <v>0</v>
      </c>
      <c r="BH6" s="22">
        <f t="shared" si="13"/>
        <v>25575</v>
      </c>
      <c r="BI6" s="22">
        <v>23970</v>
      </c>
      <c r="BJ6" s="22">
        <v>428</v>
      </c>
      <c r="BK6" s="22">
        <v>201</v>
      </c>
      <c r="BL6" s="22">
        <v>0</v>
      </c>
      <c r="BM6" s="22">
        <v>0</v>
      </c>
      <c r="BN6" s="22">
        <v>976</v>
      </c>
    </row>
    <row r="7" spans="1:66" ht="13.5">
      <c r="A7" s="40" t="s">
        <v>2</v>
      </c>
      <c r="B7" s="40" t="s">
        <v>7</v>
      </c>
      <c r="C7" s="41" t="s">
        <v>8</v>
      </c>
      <c r="D7" s="22">
        <f t="shared" si="0"/>
        <v>19288</v>
      </c>
      <c r="E7" s="22">
        <f t="shared" si="1"/>
        <v>6771</v>
      </c>
      <c r="F7" s="22">
        <f t="shared" si="1"/>
        <v>2477</v>
      </c>
      <c r="G7" s="22">
        <f t="shared" si="1"/>
        <v>1616</v>
      </c>
      <c r="H7" s="22">
        <f t="shared" si="1"/>
        <v>529</v>
      </c>
      <c r="I7" s="22">
        <f t="shared" si="1"/>
        <v>7206</v>
      </c>
      <c r="J7" s="22">
        <f t="shared" si="1"/>
        <v>689</v>
      </c>
      <c r="K7" s="22">
        <f t="shared" si="2"/>
        <v>10413</v>
      </c>
      <c r="L7" s="22">
        <v>6771</v>
      </c>
      <c r="M7" s="22">
        <v>1337</v>
      </c>
      <c r="N7" s="22">
        <v>1616</v>
      </c>
      <c r="O7" s="22">
        <v>0</v>
      </c>
      <c r="P7" s="22">
        <v>0</v>
      </c>
      <c r="Q7" s="22">
        <v>689</v>
      </c>
      <c r="R7" s="22">
        <f t="shared" si="3"/>
        <v>8875</v>
      </c>
      <c r="S7" s="22">
        <f t="shared" si="4"/>
        <v>0</v>
      </c>
      <c r="T7" s="22">
        <f t="shared" si="5"/>
        <v>1140</v>
      </c>
      <c r="U7" s="22">
        <f t="shared" si="6"/>
        <v>0</v>
      </c>
      <c r="V7" s="22">
        <f t="shared" si="6"/>
        <v>529</v>
      </c>
      <c r="W7" s="22">
        <f t="shared" si="6"/>
        <v>7206</v>
      </c>
      <c r="X7" s="22">
        <f t="shared" si="7"/>
        <v>0</v>
      </c>
      <c r="Y7" s="22">
        <f t="shared" si="8"/>
        <v>0</v>
      </c>
      <c r="Z7" s="22" t="s">
        <v>67</v>
      </c>
      <c r="AA7" s="22">
        <v>0</v>
      </c>
      <c r="AB7" s="22" t="s">
        <v>67</v>
      </c>
      <c r="AC7" s="22" t="s">
        <v>67</v>
      </c>
      <c r="AD7" s="22" t="s">
        <v>67</v>
      </c>
      <c r="AE7" s="22">
        <v>0</v>
      </c>
      <c r="AF7" s="22">
        <f t="shared" si="9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8875</v>
      </c>
      <c r="AN7" s="22">
        <v>0</v>
      </c>
      <c r="AO7" s="22">
        <v>1140</v>
      </c>
      <c r="AP7" s="22">
        <v>0</v>
      </c>
      <c r="AQ7" s="22">
        <v>529</v>
      </c>
      <c r="AR7" s="22">
        <v>7206</v>
      </c>
      <c r="AS7" s="22">
        <v>0</v>
      </c>
      <c r="AT7" s="22">
        <f t="shared" si="11"/>
        <v>0</v>
      </c>
      <c r="AU7" s="22" t="s">
        <v>67</v>
      </c>
      <c r="AV7" s="22">
        <v>0</v>
      </c>
      <c r="AW7" s="22" t="s">
        <v>67</v>
      </c>
      <c r="AX7" s="22" t="s">
        <v>67</v>
      </c>
      <c r="AY7" s="22" t="s">
        <v>67</v>
      </c>
      <c r="AZ7" s="22">
        <v>0</v>
      </c>
      <c r="BA7" s="22">
        <f t="shared" si="12"/>
        <v>0</v>
      </c>
      <c r="BB7" s="22" t="s">
        <v>67</v>
      </c>
      <c r="BC7" s="22">
        <v>0</v>
      </c>
      <c r="BD7" s="22" t="s">
        <v>67</v>
      </c>
      <c r="BE7" s="22" t="s">
        <v>67</v>
      </c>
      <c r="BF7" s="22" t="s">
        <v>67</v>
      </c>
      <c r="BG7" s="22">
        <v>0</v>
      </c>
      <c r="BH7" s="22">
        <f t="shared" si="13"/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</row>
    <row r="8" spans="1:66" ht="13.5">
      <c r="A8" s="40" t="s">
        <v>2</v>
      </c>
      <c r="B8" s="40" t="s">
        <v>9</v>
      </c>
      <c r="C8" s="41" t="s">
        <v>10</v>
      </c>
      <c r="D8" s="22">
        <f t="shared" si="0"/>
        <v>3499</v>
      </c>
      <c r="E8" s="22">
        <f t="shared" si="1"/>
        <v>735</v>
      </c>
      <c r="F8" s="22">
        <f t="shared" si="1"/>
        <v>2259</v>
      </c>
      <c r="G8" s="22">
        <f t="shared" si="1"/>
        <v>143</v>
      </c>
      <c r="H8" s="22">
        <f t="shared" si="1"/>
        <v>300</v>
      </c>
      <c r="I8" s="22">
        <f t="shared" si="1"/>
        <v>62</v>
      </c>
      <c r="J8" s="22">
        <f t="shared" si="1"/>
        <v>0</v>
      </c>
      <c r="K8" s="22">
        <f t="shared" si="2"/>
        <v>998</v>
      </c>
      <c r="L8" s="22">
        <v>735</v>
      </c>
      <c r="M8" s="22">
        <v>58</v>
      </c>
      <c r="N8" s="22">
        <v>143</v>
      </c>
      <c r="O8" s="22">
        <v>0</v>
      </c>
      <c r="P8" s="22">
        <v>62</v>
      </c>
      <c r="Q8" s="22">
        <v>0</v>
      </c>
      <c r="R8" s="22">
        <f t="shared" si="3"/>
        <v>2501</v>
      </c>
      <c r="S8" s="22">
        <f t="shared" si="4"/>
        <v>0</v>
      </c>
      <c r="T8" s="22">
        <f t="shared" si="5"/>
        <v>2201</v>
      </c>
      <c r="U8" s="22">
        <f t="shared" si="6"/>
        <v>0</v>
      </c>
      <c r="V8" s="22">
        <f t="shared" si="6"/>
        <v>300</v>
      </c>
      <c r="W8" s="22">
        <f t="shared" si="6"/>
        <v>0</v>
      </c>
      <c r="X8" s="22">
        <f t="shared" si="7"/>
        <v>0</v>
      </c>
      <c r="Y8" s="22">
        <f t="shared" si="8"/>
        <v>0</v>
      </c>
      <c r="Z8" s="22" t="s">
        <v>67</v>
      </c>
      <c r="AA8" s="22">
        <v>0</v>
      </c>
      <c r="AB8" s="22" t="s">
        <v>67</v>
      </c>
      <c r="AC8" s="22" t="s">
        <v>67</v>
      </c>
      <c r="AD8" s="22" t="s">
        <v>67</v>
      </c>
      <c r="AE8" s="22">
        <v>0</v>
      </c>
      <c r="AF8" s="22">
        <f t="shared" si="9"/>
        <v>2201</v>
      </c>
      <c r="AG8" s="22">
        <v>0</v>
      </c>
      <c r="AH8" s="22">
        <v>2201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300</v>
      </c>
      <c r="AN8" s="22">
        <v>0</v>
      </c>
      <c r="AO8" s="22">
        <v>0</v>
      </c>
      <c r="AP8" s="22">
        <v>0</v>
      </c>
      <c r="AQ8" s="22">
        <v>300</v>
      </c>
      <c r="AR8" s="22">
        <v>0</v>
      </c>
      <c r="AS8" s="22">
        <v>0</v>
      </c>
      <c r="AT8" s="22">
        <f t="shared" si="11"/>
        <v>0</v>
      </c>
      <c r="AU8" s="22" t="s">
        <v>67</v>
      </c>
      <c r="AV8" s="22">
        <v>0</v>
      </c>
      <c r="AW8" s="22" t="s">
        <v>67</v>
      </c>
      <c r="AX8" s="22" t="s">
        <v>67</v>
      </c>
      <c r="AY8" s="22" t="s">
        <v>67</v>
      </c>
      <c r="AZ8" s="22">
        <v>0</v>
      </c>
      <c r="BA8" s="22">
        <f t="shared" si="12"/>
        <v>0</v>
      </c>
      <c r="BB8" s="22" t="s">
        <v>67</v>
      </c>
      <c r="BC8" s="22">
        <v>0</v>
      </c>
      <c r="BD8" s="22" t="s">
        <v>67</v>
      </c>
      <c r="BE8" s="22" t="s">
        <v>67</v>
      </c>
      <c r="BF8" s="22" t="s">
        <v>67</v>
      </c>
      <c r="BG8" s="22">
        <v>0</v>
      </c>
      <c r="BH8" s="22">
        <f t="shared" si="13"/>
        <v>14177</v>
      </c>
      <c r="BI8" s="22">
        <v>9903</v>
      </c>
      <c r="BJ8" s="22">
        <v>1405</v>
      </c>
      <c r="BK8" s="22">
        <v>2869</v>
      </c>
      <c r="BL8" s="22">
        <v>0</v>
      </c>
      <c r="BM8" s="22">
        <v>0</v>
      </c>
      <c r="BN8" s="22">
        <v>0</v>
      </c>
    </row>
    <row r="9" spans="1:66" ht="13.5">
      <c r="A9" s="40" t="s">
        <v>2</v>
      </c>
      <c r="B9" s="40" t="s">
        <v>11</v>
      </c>
      <c r="C9" s="41" t="s">
        <v>12</v>
      </c>
      <c r="D9" s="22">
        <f t="shared" si="0"/>
        <v>4050</v>
      </c>
      <c r="E9" s="22">
        <f t="shared" si="1"/>
        <v>1795</v>
      </c>
      <c r="F9" s="22">
        <f t="shared" si="1"/>
        <v>1124</v>
      </c>
      <c r="G9" s="22">
        <f t="shared" si="1"/>
        <v>1078</v>
      </c>
      <c r="H9" s="22">
        <f t="shared" si="1"/>
        <v>3</v>
      </c>
      <c r="I9" s="22">
        <f t="shared" si="1"/>
        <v>41</v>
      </c>
      <c r="J9" s="22">
        <f t="shared" si="1"/>
        <v>9</v>
      </c>
      <c r="K9" s="22">
        <f t="shared" si="2"/>
        <v>2152</v>
      </c>
      <c r="L9" s="22">
        <v>1795</v>
      </c>
      <c r="M9" s="22">
        <v>348</v>
      </c>
      <c r="N9" s="22">
        <v>0</v>
      </c>
      <c r="O9" s="22">
        <v>0</v>
      </c>
      <c r="P9" s="22">
        <v>0</v>
      </c>
      <c r="Q9" s="22">
        <v>9</v>
      </c>
      <c r="R9" s="22">
        <f t="shared" si="3"/>
        <v>1898</v>
      </c>
      <c r="S9" s="22">
        <f t="shared" si="4"/>
        <v>0</v>
      </c>
      <c r="T9" s="22">
        <f t="shared" si="5"/>
        <v>776</v>
      </c>
      <c r="U9" s="22">
        <f t="shared" si="6"/>
        <v>1078</v>
      </c>
      <c r="V9" s="22">
        <f t="shared" si="6"/>
        <v>3</v>
      </c>
      <c r="W9" s="22">
        <f t="shared" si="6"/>
        <v>41</v>
      </c>
      <c r="X9" s="22">
        <f t="shared" si="7"/>
        <v>0</v>
      </c>
      <c r="Y9" s="22">
        <f t="shared" si="8"/>
        <v>0</v>
      </c>
      <c r="Z9" s="22" t="s">
        <v>67</v>
      </c>
      <c r="AA9" s="22">
        <v>0</v>
      </c>
      <c r="AB9" s="22" t="s">
        <v>67</v>
      </c>
      <c r="AC9" s="22" t="s">
        <v>67</v>
      </c>
      <c r="AD9" s="22" t="s">
        <v>67</v>
      </c>
      <c r="AE9" s="22">
        <v>0</v>
      </c>
      <c r="AF9" s="22">
        <f t="shared" si="9"/>
        <v>314</v>
      </c>
      <c r="AG9" s="22">
        <v>0</v>
      </c>
      <c r="AH9" s="22">
        <v>314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1584</v>
      </c>
      <c r="AN9" s="22">
        <v>0</v>
      </c>
      <c r="AO9" s="22">
        <v>462</v>
      </c>
      <c r="AP9" s="22">
        <v>1078</v>
      </c>
      <c r="AQ9" s="22">
        <v>3</v>
      </c>
      <c r="AR9" s="22">
        <v>41</v>
      </c>
      <c r="AS9" s="22">
        <v>0</v>
      </c>
      <c r="AT9" s="22">
        <f t="shared" si="11"/>
        <v>0</v>
      </c>
      <c r="AU9" s="22" t="s">
        <v>67</v>
      </c>
      <c r="AV9" s="22">
        <v>0</v>
      </c>
      <c r="AW9" s="22" t="s">
        <v>67</v>
      </c>
      <c r="AX9" s="22" t="s">
        <v>67</v>
      </c>
      <c r="AY9" s="22" t="s">
        <v>67</v>
      </c>
      <c r="AZ9" s="22">
        <v>0</v>
      </c>
      <c r="BA9" s="22">
        <f t="shared" si="12"/>
        <v>0</v>
      </c>
      <c r="BB9" s="22" t="s">
        <v>67</v>
      </c>
      <c r="BC9" s="22">
        <v>0</v>
      </c>
      <c r="BD9" s="22" t="s">
        <v>67</v>
      </c>
      <c r="BE9" s="22" t="s">
        <v>67</v>
      </c>
      <c r="BF9" s="22" t="s">
        <v>67</v>
      </c>
      <c r="BG9" s="22">
        <v>0</v>
      </c>
      <c r="BH9" s="22">
        <f t="shared" si="13"/>
        <v>1148</v>
      </c>
      <c r="BI9" s="22">
        <v>1048</v>
      </c>
      <c r="BJ9" s="22">
        <v>44</v>
      </c>
      <c r="BK9" s="22">
        <v>30</v>
      </c>
      <c r="BL9" s="22">
        <v>0</v>
      </c>
      <c r="BM9" s="22">
        <v>0</v>
      </c>
      <c r="BN9" s="22">
        <v>26</v>
      </c>
    </row>
    <row r="10" spans="1:66" ht="13.5">
      <c r="A10" s="40" t="s">
        <v>2</v>
      </c>
      <c r="B10" s="40" t="s">
        <v>13</v>
      </c>
      <c r="C10" s="41" t="s">
        <v>14</v>
      </c>
      <c r="D10" s="22">
        <f t="shared" si="0"/>
        <v>4293</v>
      </c>
      <c r="E10" s="22">
        <f t="shared" si="1"/>
        <v>1617</v>
      </c>
      <c r="F10" s="22">
        <f t="shared" si="1"/>
        <v>1567</v>
      </c>
      <c r="G10" s="22">
        <f t="shared" si="1"/>
        <v>936</v>
      </c>
      <c r="H10" s="22">
        <f t="shared" si="1"/>
        <v>133</v>
      </c>
      <c r="I10" s="22">
        <f t="shared" si="1"/>
        <v>6</v>
      </c>
      <c r="J10" s="22">
        <f t="shared" si="1"/>
        <v>34</v>
      </c>
      <c r="K10" s="22">
        <f t="shared" si="2"/>
        <v>1657</v>
      </c>
      <c r="L10" s="22">
        <v>1617</v>
      </c>
      <c r="M10" s="22">
        <v>0</v>
      </c>
      <c r="N10" s="22">
        <v>0</v>
      </c>
      <c r="O10" s="22">
        <v>0</v>
      </c>
      <c r="P10" s="22">
        <v>6</v>
      </c>
      <c r="Q10" s="22">
        <v>34</v>
      </c>
      <c r="R10" s="22">
        <f t="shared" si="3"/>
        <v>2636</v>
      </c>
      <c r="S10" s="22">
        <f t="shared" si="4"/>
        <v>0</v>
      </c>
      <c r="T10" s="22">
        <f t="shared" si="5"/>
        <v>1567</v>
      </c>
      <c r="U10" s="22">
        <f t="shared" si="6"/>
        <v>936</v>
      </c>
      <c r="V10" s="22">
        <f t="shared" si="6"/>
        <v>133</v>
      </c>
      <c r="W10" s="22">
        <f t="shared" si="6"/>
        <v>0</v>
      </c>
      <c r="X10" s="22">
        <f t="shared" si="7"/>
        <v>0</v>
      </c>
      <c r="Y10" s="22">
        <f t="shared" si="8"/>
        <v>245</v>
      </c>
      <c r="Z10" s="22" t="s">
        <v>67</v>
      </c>
      <c r="AA10" s="22">
        <v>245</v>
      </c>
      <c r="AB10" s="22" t="s">
        <v>67</v>
      </c>
      <c r="AC10" s="22" t="s">
        <v>67</v>
      </c>
      <c r="AD10" s="22" t="s">
        <v>67</v>
      </c>
      <c r="AE10" s="22">
        <v>0</v>
      </c>
      <c r="AF10" s="22">
        <f t="shared" si="9"/>
        <v>1322</v>
      </c>
      <c r="AG10" s="22">
        <v>0</v>
      </c>
      <c r="AH10" s="22">
        <v>1322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0"/>
        <v>1069</v>
      </c>
      <c r="AN10" s="22">
        <v>0</v>
      </c>
      <c r="AO10" s="22">
        <v>0</v>
      </c>
      <c r="AP10" s="22">
        <v>936</v>
      </c>
      <c r="AQ10" s="22">
        <v>133</v>
      </c>
      <c r="AR10" s="22">
        <v>0</v>
      </c>
      <c r="AS10" s="22">
        <v>0</v>
      </c>
      <c r="AT10" s="22">
        <f t="shared" si="11"/>
        <v>0</v>
      </c>
      <c r="AU10" s="22" t="s">
        <v>67</v>
      </c>
      <c r="AV10" s="22">
        <v>0</v>
      </c>
      <c r="AW10" s="22" t="s">
        <v>67</v>
      </c>
      <c r="AX10" s="22" t="s">
        <v>67</v>
      </c>
      <c r="AY10" s="22" t="s">
        <v>67</v>
      </c>
      <c r="AZ10" s="22">
        <v>0</v>
      </c>
      <c r="BA10" s="22">
        <f t="shared" si="12"/>
        <v>0</v>
      </c>
      <c r="BB10" s="22" t="s">
        <v>67</v>
      </c>
      <c r="BC10" s="22">
        <v>0</v>
      </c>
      <c r="BD10" s="22" t="s">
        <v>67</v>
      </c>
      <c r="BE10" s="22" t="s">
        <v>67</v>
      </c>
      <c r="BF10" s="22" t="s">
        <v>67</v>
      </c>
      <c r="BG10" s="22">
        <v>0</v>
      </c>
      <c r="BH10" s="22">
        <f t="shared" si="13"/>
        <v>2972</v>
      </c>
      <c r="BI10" s="22">
        <v>2883</v>
      </c>
      <c r="BJ10" s="22">
        <v>70</v>
      </c>
      <c r="BK10" s="22">
        <v>19</v>
      </c>
      <c r="BL10" s="22">
        <v>0</v>
      </c>
      <c r="BM10" s="22">
        <v>0</v>
      </c>
      <c r="BN10" s="22">
        <v>0</v>
      </c>
    </row>
    <row r="11" spans="1:66" ht="13.5">
      <c r="A11" s="40" t="s">
        <v>2</v>
      </c>
      <c r="B11" s="40" t="s">
        <v>15</v>
      </c>
      <c r="C11" s="41" t="s">
        <v>16</v>
      </c>
      <c r="D11" s="22">
        <f t="shared" si="0"/>
        <v>2774</v>
      </c>
      <c r="E11" s="22">
        <f t="shared" si="1"/>
        <v>0</v>
      </c>
      <c r="F11" s="22">
        <f t="shared" si="1"/>
        <v>1488</v>
      </c>
      <c r="G11" s="22">
        <f t="shared" si="1"/>
        <v>1090</v>
      </c>
      <c r="H11" s="22">
        <f t="shared" si="1"/>
        <v>194</v>
      </c>
      <c r="I11" s="22">
        <f t="shared" si="1"/>
        <v>2</v>
      </c>
      <c r="J11" s="22">
        <f t="shared" si="1"/>
        <v>0</v>
      </c>
      <c r="K11" s="22">
        <f t="shared" si="2"/>
        <v>1816</v>
      </c>
      <c r="L11" s="22">
        <v>0</v>
      </c>
      <c r="M11" s="22">
        <v>530</v>
      </c>
      <c r="N11" s="22">
        <v>1090</v>
      </c>
      <c r="O11" s="22">
        <v>194</v>
      </c>
      <c r="P11" s="22">
        <v>2</v>
      </c>
      <c r="Q11" s="22">
        <v>0</v>
      </c>
      <c r="R11" s="22">
        <f t="shared" si="3"/>
        <v>958</v>
      </c>
      <c r="S11" s="22">
        <f t="shared" si="4"/>
        <v>0</v>
      </c>
      <c r="T11" s="22">
        <f t="shared" si="5"/>
        <v>958</v>
      </c>
      <c r="U11" s="22">
        <f t="shared" si="6"/>
        <v>0</v>
      </c>
      <c r="V11" s="22">
        <f t="shared" si="6"/>
        <v>0</v>
      </c>
      <c r="W11" s="22">
        <f t="shared" si="6"/>
        <v>0</v>
      </c>
      <c r="X11" s="22">
        <f t="shared" si="7"/>
        <v>0</v>
      </c>
      <c r="Y11" s="22">
        <f t="shared" si="8"/>
        <v>0</v>
      </c>
      <c r="Z11" s="22" t="s">
        <v>67</v>
      </c>
      <c r="AA11" s="22">
        <v>0</v>
      </c>
      <c r="AB11" s="22" t="s">
        <v>67</v>
      </c>
      <c r="AC11" s="22" t="s">
        <v>67</v>
      </c>
      <c r="AD11" s="22" t="s">
        <v>67</v>
      </c>
      <c r="AE11" s="22">
        <v>0</v>
      </c>
      <c r="AF11" s="22">
        <f t="shared" si="9"/>
        <v>958</v>
      </c>
      <c r="AG11" s="22">
        <v>0</v>
      </c>
      <c r="AH11" s="22">
        <v>958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0"/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f t="shared" si="11"/>
        <v>0</v>
      </c>
      <c r="AU11" s="22" t="s">
        <v>67</v>
      </c>
      <c r="AV11" s="22">
        <v>0</v>
      </c>
      <c r="AW11" s="22" t="s">
        <v>67</v>
      </c>
      <c r="AX11" s="22" t="s">
        <v>67</v>
      </c>
      <c r="AY11" s="22" t="s">
        <v>67</v>
      </c>
      <c r="AZ11" s="22">
        <v>0</v>
      </c>
      <c r="BA11" s="22">
        <f t="shared" si="12"/>
        <v>0</v>
      </c>
      <c r="BB11" s="22" t="s">
        <v>67</v>
      </c>
      <c r="BC11" s="22">
        <v>0</v>
      </c>
      <c r="BD11" s="22" t="s">
        <v>67</v>
      </c>
      <c r="BE11" s="22" t="s">
        <v>67</v>
      </c>
      <c r="BF11" s="22" t="s">
        <v>67</v>
      </c>
      <c r="BG11" s="22">
        <v>0</v>
      </c>
      <c r="BH11" s="22">
        <f t="shared" si="13"/>
        <v>3109</v>
      </c>
      <c r="BI11" s="22">
        <v>3040</v>
      </c>
      <c r="BJ11" s="22">
        <v>67</v>
      </c>
      <c r="BK11" s="22">
        <v>0</v>
      </c>
      <c r="BL11" s="22">
        <v>0</v>
      </c>
      <c r="BM11" s="22">
        <v>0</v>
      </c>
      <c r="BN11" s="22">
        <v>2</v>
      </c>
    </row>
    <row r="12" spans="1:66" ht="13.5">
      <c r="A12" s="40" t="s">
        <v>2</v>
      </c>
      <c r="B12" s="40" t="s">
        <v>17</v>
      </c>
      <c r="C12" s="41" t="s">
        <v>18</v>
      </c>
      <c r="D12" s="22">
        <f t="shared" si="0"/>
        <v>6272</v>
      </c>
      <c r="E12" s="22">
        <f t="shared" si="1"/>
        <v>723</v>
      </c>
      <c r="F12" s="22">
        <f t="shared" si="1"/>
        <v>1589</v>
      </c>
      <c r="G12" s="22">
        <f t="shared" si="1"/>
        <v>1098</v>
      </c>
      <c r="H12" s="22">
        <f t="shared" si="1"/>
        <v>28</v>
      </c>
      <c r="I12" s="22">
        <f t="shared" si="1"/>
        <v>8</v>
      </c>
      <c r="J12" s="22">
        <f t="shared" si="1"/>
        <v>2826</v>
      </c>
      <c r="K12" s="22">
        <f t="shared" si="2"/>
        <v>1865</v>
      </c>
      <c r="L12" s="22">
        <v>723</v>
      </c>
      <c r="M12" s="22">
        <v>0</v>
      </c>
      <c r="N12" s="22">
        <v>1098</v>
      </c>
      <c r="O12" s="22">
        <v>28</v>
      </c>
      <c r="P12" s="22">
        <v>8</v>
      </c>
      <c r="Q12" s="22">
        <v>8</v>
      </c>
      <c r="R12" s="22">
        <f t="shared" si="3"/>
        <v>4407</v>
      </c>
      <c r="S12" s="22">
        <f t="shared" si="4"/>
        <v>0</v>
      </c>
      <c r="T12" s="22">
        <f t="shared" si="5"/>
        <v>1589</v>
      </c>
      <c r="U12" s="22">
        <f t="shared" si="6"/>
        <v>0</v>
      </c>
      <c r="V12" s="22">
        <f t="shared" si="6"/>
        <v>0</v>
      </c>
      <c r="W12" s="22">
        <f t="shared" si="6"/>
        <v>0</v>
      </c>
      <c r="X12" s="22">
        <f t="shared" si="7"/>
        <v>2818</v>
      </c>
      <c r="Y12" s="22">
        <f t="shared" si="8"/>
        <v>2818</v>
      </c>
      <c r="Z12" s="22" t="s">
        <v>67</v>
      </c>
      <c r="AA12" s="22">
        <v>0</v>
      </c>
      <c r="AB12" s="22" t="s">
        <v>67</v>
      </c>
      <c r="AC12" s="22" t="s">
        <v>67</v>
      </c>
      <c r="AD12" s="22" t="s">
        <v>67</v>
      </c>
      <c r="AE12" s="22">
        <v>2818</v>
      </c>
      <c r="AF12" s="22">
        <f t="shared" si="9"/>
        <v>1589</v>
      </c>
      <c r="AG12" s="22">
        <v>0</v>
      </c>
      <c r="AH12" s="22">
        <v>1589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1"/>
        <v>0</v>
      </c>
      <c r="AU12" s="22" t="s">
        <v>67</v>
      </c>
      <c r="AV12" s="22">
        <v>0</v>
      </c>
      <c r="AW12" s="22" t="s">
        <v>67</v>
      </c>
      <c r="AX12" s="22" t="s">
        <v>67</v>
      </c>
      <c r="AY12" s="22" t="s">
        <v>67</v>
      </c>
      <c r="AZ12" s="22">
        <v>0</v>
      </c>
      <c r="BA12" s="22">
        <f t="shared" si="12"/>
        <v>0</v>
      </c>
      <c r="BB12" s="22" t="s">
        <v>67</v>
      </c>
      <c r="BC12" s="22">
        <v>0</v>
      </c>
      <c r="BD12" s="22" t="s">
        <v>67</v>
      </c>
      <c r="BE12" s="22" t="s">
        <v>67</v>
      </c>
      <c r="BF12" s="22" t="s">
        <v>67</v>
      </c>
      <c r="BG12" s="22">
        <v>0</v>
      </c>
      <c r="BH12" s="22">
        <f t="shared" si="13"/>
        <v>2648</v>
      </c>
      <c r="BI12" s="22">
        <v>2555</v>
      </c>
      <c r="BJ12" s="22">
        <v>61</v>
      </c>
      <c r="BK12" s="22">
        <v>32</v>
      </c>
      <c r="BL12" s="22">
        <v>0</v>
      </c>
      <c r="BM12" s="22">
        <v>0</v>
      </c>
      <c r="BN12" s="22">
        <v>0</v>
      </c>
    </row>
    <row r="13" spans="1:66" ht="13.5">
      <c r="A13" s="40" t="s">
        <v>2</v>
      </c>
      <c r="B13" s="40" t="s">
        <v>19</v>
      </c>
      <c r="C13" s="41" t="s">
        <v>20</v>
      </c>
      <c r="D13" s="22">
        <f t="shared" si="0"/>
        <v>4147</v>
      </c>
      <c r="E13" s="22">
        <f t="shared" si="1"/>
        <v>2106</v>
      </c>
      <c r="F13" s="22">
        <f t="shared" si="1"/>
        <v>1243</v>
      </c>
      <c r="G13" s="22">
        <f t="shared" si="1"/>
        <v>616</v>
      </c>
      <c r="H13" s="22">
        <f t="shared" si="1"/>
        <v>81</v>
      </c>
      <c r="I13" s="22">
        <f t="shared" si="1"/>
        <v>56</v>
      </c>
      <c r="J13" s="22">
        <f t="shared" si="1"/>
        <v>45</v>
      </c>
      <c r="K13" s="22">
        <f t="shared" si="2"/>
        <v>2779</v>
      </c>
      <c r="L13" s="22">
        <v>2106</v>
      </c>
      <c r="M13" s="22">
        <v>0</v>
      </c>
      <c r="N13" s="22">
        <v>616</v>
      </c>
      <c r="O13" s="22">
        <v>0</v>
      </c>
      <c r="P13" s="22">
        <v>24</v>
      </c>
      <c r="Q13" s="22">
        <v>33</v>
      </c>
      <c r="R13" s="22">
        <f t="shared" si="3"/>
        <v>1368</v>
      </c>
      <c r="S13" s="22">
        <f t="shared" si="4"/>
        <v>0</v>
      </c>
      <c r="T13" s="22">
        <f t="shared" si="5"/>
        <v>1243</v>
      </c>
      <c r="U13" s="22">
        <f aca="true" t="shared" si="14" ref="U13:W76">AI13+AP13</f>
        <v>0</v>
      </c>
      <c r="V13" s="22">
        <f t="shared" si="14"/>
        <v>81</v>
      </c>
      <c r="W13" s="22">
        <f t="shared" si="14"/>
        <v>32</v>
      </c>
      <c r="X13" s="22">
        <f t="shared" si="7"/>
        <v>12</v>
      </c>
      <c r="Y13" s="22">
        <f t="shared" si="8"/>
        <v>0</v>
      </c>
      <c r="Z13" s="22" t="s">
        <v>67</v>
      </c>
      <c r="AA13" s="22">
        <v>0</v>
      </c>
      <c r="AB13" s="22" t="s">
        <v>67</v>
      </c>
      <c r="AC13" s="22" t="s">
        <v>67</v>
      </c>
      <c r="AD13" s="22" t="s">
        <v>67</v>
      </c>
      <c r="AE13" s="22">
        <v>0</v>
      </c>
      <c r="AF13" s="22">
        <f t="shared" si="9"/>
        <v>1243</v>
      </c>
      <c r="AG13" s="22">
        <v>0</v>
      </c>
      <c r="AH13" s="22">
        <v>1243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125</v>
      </c>
      <c r="AN13" s="22">
        <v>0</v>
      </c>
      <c r="AO13" s="22">
        <v>0</v>
      </c>
      <c r="AP13" s="22">
        <v>0</v>
      </c>
      <c r="AQ13" s="22">
        <v>81</v>
      </c>
      <c r="AR13" s="22">
        <v>32</v>
      </c>
      <c r="AS13" s="22">
        <v>12</v>
      </c>
      <c r="AT13" s="22">
        <f t="shared" si="11"/>
        <v>0</v>
      </c>
      <c r="AU13" s="22" t="s">
        <v>67</v>
      </c>
      <c r="AV13" s="22">
        <v>0</v>
      </c>
      <c r="AW13" s="22" t="s">
        <v>67</v>
      </c>
      <c r="AX13" s="22" t="s">
        <v>67</v>
      </c>
      <c r="AY13" s="22" t="s">
        <v>67</v>
      </c>
      <c r="AZ13" s="22">
        <v>0</v>
      </c>
      <c r="BA13" s="22">
        <f t="shared" si="12"/>
        <v>0</v>
      </c>
      <c r="BB13" s="22" t="s">
        <v>67</v>
      </c>
      <c r="BC13" s="22">
        <v>0</v>
      </c>
      <c r="BD13" s="22" t="s">
        <v>67</v>
      </c>
      <c r="BE13" s="22" t="s">
        <v>67</v>
      </c>
      <c r="BF13" s="22" t="s">
        <v>67</v>
      </c>
      <c r="BG13" s="22">
        <v>0</v>
      </c>
      <c r="BH13" s="22">
        <f t="shared" si="13"/>
        <v>2018</v>
      </c>
      <c r="BI13" s="22">
        <v>1954</v>
      </c>
      <c r="BJ13" s="22">
        <v>59</v>
      </c>
      <c r="BK13" s="22">
        <v>0</v>
      </c>
      <c r="BL13" s="22">
        <v>0</v>
      </c>
      <c r="BM13" s="22">
        <v>0</v>
      </c>
      <c r="BN13" s="22">
        <v>5</v>
      </c>
    </row>
    <row r="14" spans="1:66" ht="13.5">
      <c r="A14" s="40" t="s">
        <v>2</v>
      </c>
      <c r="B14" s="40" t="s">
        <v>21</v>
      </c>
      <c r="C14" s="41" t="s">
        <v>22</v>
      </c>
      <c r="D14" s="22">
        <f t="shared" si="0"/>
        <v>14856</v>
      </c>
      <c r="E14" s="22">
        <f t="shared" si="1"/>
        <v>7614</v>
      </c>
      <c r="F14" s="22">
        <f t="shared" si="1"/>
        <v>3448</v>
      </c>
      <c r="G14" s="22">
        <f t="shared" si="1"/>
        <v>2254</v>
      </c>
      <c r="H14" s="22">
        <f t="shared" si="1"/>
        <v>96</v>
      </c>
      <c r="I14" s="22">
        <f t="shared" si="1"/>
        <v>0</v>
      </c>
      <c r="J14" s="22">
        <f t="shared" si="1"/>
        <v>1444</v>
      </c>
      <c r="K14" s="22">
        <f t="shared" si="2"/>
        <v>13696</v>
      </c>
      <c r="L14" s="22">
        <v>7614</v>
      </c>
      <c r="M14" s="22">
        <v>3448</v>
      </c>
      <c r="N14" s="22">
        <v>2254</v>
      </c>
      <c r="O14" s="22">
        <v>96</v>
      </c>
      <c r="P14" s="22">
        <v>0</v>
      </c>
      <c r="Q14" s="22">
        <v>284</v>
      </c>
      <c r="R14" s="22">
        <f t="shared" si="3"/>
        <v>1160</v>
      </c>
      <c r="S14" s="22">
        <f t="shared" si="4"/>
        <v>0</v>
      </c>
      <c r="T14" s="22">
        <f t="shared" si="5"/>
        <v>0</v>
      </c>
      <c r="U14" s="22">
        <f t="shared" si="14"/>
        <v>0</v>
      </c>
      <c r="V14" s="22">
        <f t="shared" si="14"/>
        <v>0</v>
      </c>
      <c r="W14" s="22">
        <f t="shared" si="14"/>
        <v>0</v>
      </c>
      <c r="X14" s="22">
        <f t="shared" si="7"/>
        <v>1160</v>
      </c>
      <c r="Y14" s="22">
        <f t="shared" si="8"/>
        <v>0</v>
      </c>
      <c r="Z14" s="22" t="s">
        <v>67</v>
      </c>
      <c r="AA14" s="22">
        <v>0</v>
      </c>
      <c r="AB14" s="22" t="s">
        <v>67</v>
      </c>
      <c r="AC14" s="22" t="s">
        <v>67</v>
      </c>
      <c r="AD14" s="22" t="s">
        <v>67</v>
      </c>
      <c r="AE14" s="22">
        <v>0</v>
      </c>
      <c r="AF14" s="22">
        <f t="shared" si="9"/>
        <v>75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75</v>
      </c>
      <c r="AM14" s="22">
        <f t="shared" si="10"/>
        <v>1085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1085</v>
      </c>
      <c r="AT14" s="22">
        <f t="shared" si="11"/>
        <v>0</v>
      </c>
      <c r="AU14" s="22" t="s">
        <v>67</v>
      </c>
      <c r="AV14" s="22">
        <v>0</v>
      </c>
      <c r="AW14" s="22" t="s">
        <v>67</v>
      </c>
      <c r="AX14" s="22" t="s">
        <v>67</v>
      </c>
      <c r="AY14" s="22" t="s">
        <v>67</v>
      </c>
      <c r="AZ14" s="22">
        <v>0</v>
      </c>
      <c r="BA14" s="22">
        <f t="shared" si="12"/>
        <v>0</v>
      </c>
      <c r="BB14" s="22" t="s">
        <v>67</v>
      </c>
      <c r="BC14" s="22">
        <v>0</v>
      </c>
      <c r="BD14" s="22" t="s">
        <v>67</v>
      </c>
      <c r="BE14" s="22" t="s">
        <v>67</v>
      </c>
      <c r="BF14" s="22" t="s">
        <v>67</v>
      </c>
      <c r="BG14" s="22">
        <v>0</v>
      </c>
      <c r="BH14" s="22">
        <f t="shared" si="13"/>
        <v>29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29</v>
      </c>
    </row>
    <row r="15" spans="1:66" ht="13.5">
      <c r="A15" s="40" t="s">
        <v>2</v>
      </c>
      <c r="B15" s="40" t="s">
        <v>23</v>
      </c>
      <c r="C15" s="41" t="s">
        <v>24</v>
      </c>
      <c r="D15" s="22">
        <f t="shared" si="0"/>
        <v>1961</v>
      </c>
      <c r="E15" s="22">
        <f t="shared" si="1"/>
        <v>481</v>
      </c>
      <c r="F15" s="22">
        <f t="shared" si="1"/>
        <v>805</v>
      </c>
      <c r="G15" s="22">
        <f t="shared" si="1"/>
        <v>542</v>
      </c>
      <c r="H15" s="22">
        <f t="shared" si="1"/>
        <v>109</v>
      </c>
      <c r="I15" s="22">
        <f t="shared" si="1"/>
        <v>0</v>
      </c>
      <c r="J15" s="22">
        <f t="shared" si="1"/>
        <v>24</v>
      </c>
      <c r="K15" s="22">
        <f t="shared" si="2"/>
        <v>566</v>
      </c>
      <c r="L15" s="22">
        <v>0</v>
      </c>
      <c r="M15" s="22">
        <v>0</v>
      </c>
      <c r="N15" s="22">
        <v>542</v>
      </c>
      <c r="O15" s="22">
        <v>0</v>
      </c>
      <c r="P15" s="22">
        <v>0</v>
      </c>
      <c r="Q15" s="22">
        <v>24</v>
      </c>
      <c r="R15" s="22">
        <f t="shared" si="3"/>
        <v>1395</v>
      </c>
      <c r="S15" s="22">
        <f t="shared" si="4"/>
        <v>481</v>
      </c>
      <c r="T15" s="22">
        <f t="shared" si="5"/>
        <v>805</v>
      </c>
      <c r="U15" s="22">
        <f t="shared" si="14"/>
        <v>0</v>
      </c>
      <c r="V15" s="22">
        <f t="shared" si="14"/>
        <v>109</v>
      </c>
      <c r="W15" s="22">
        <f t="shared" si="14"/>
        <v>0</v>
      </c>
      <c r="X15" s="22">
        <f t="shared" si="7"/>
        <v>0</v>
      </c>
      <c r="Y15" s="22">
        <f t="shared" si="8"/>
        <v>0</v>
      </c>
      <c r="Z15" s="22" t="s">
        <v>67</v>
      </c>
      <c r="AA15" s="22">
        <v>0</v>
      </c>
      <c r="AB15" s="22" t="s">
        <v>67</v>
      </c>
      <c r="AC15" s="22" t="s">
        <v>67</v>
      </c>
      <c r="AD15" s="22" t="s">
        <v>67</v>
      </c>
      <c r="AE15" s="22">
        <v>0</v>
      </c>
      <c r="AF15" s="22">
        <f t="shared" si="9"/>
        <v>565</v>
      </c>
      <c r="AG15" s="22">
        <v>0</v>
      </c>
      <c r="AH15" s="22">
        <v>565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830</v>
      </c>
      <c r="AN15" s="22">
        <v>481</v>
      </c>
      <c r="AO15" s="22">
        <v>240</v>
      </c>
      <c r="AP15" s="22">
        <v>0</v>
      </c>
      <c r="AQ15" s="22">
        <v>109</v>
      </c>
      <c r="AR15" s="22">
        <v>0</v>
      </c>
      <c r="AS15" s="22">
        <v>0</v>
      </c>
      <c r="AT15" s="22">
        <f t="shared" si="11"/>
        <v>0</v>
      </c>
      <c r="AU15" s="22" t="s">
        <v>67</v>
      </c>
      <c r="AV15" s="22">
        <v>0</v>
      </c>
      <c r="AW15" s="22" t="s">
        <v>67</v>
      </c>
      <c r="AX15" s="22" t="s">
        <v>67</v>
      </c>
      <c r="AY15" s="22" t="s">
        <v>67</v>
      </c>
      <c r="AZ15" s="22">
        <v>0</v>
      </c>
      <c r="BA15" s="22">
        <f t="shared" si="12"/>
        <v>0</v>
      </c>
      <c r="BB15" s="22" t="s">
        <v>67</v>
      </c>
      <c r="BC15" s="22">
        <v>0</v>
      </c>
      <c r="BD15" s="22" t="s">
        <v>67</v>
      </c>
      <c r="BE15" s="22" t="s">
        <v>67</v>
      </c>
      <c r="BF15" s="22" t="s">
        <v>67</v>
      </c>
      <c r="BG15" s="22">
        <v>0</v>
      </c>
      <c r="BH15" s="22">
        <f t="shared" si="13"/>
        <v>4743</v>
      </c>
      <c r="BI15" s="22">
        <v>4495</v>
      </c>
      <c r="BJ15" s="22">
        <v>46</v>
      </c>
      <c r="BK15" s="22">
        <v>21</v>
      </c>
      <c r="BL15" s="22">
        <v>0</v>
      </c>
      <c r="BM15" s="22">
        <v>0</v>
      </c>
      <c r="BN15" s="22">
        <v>181</v>
      </c>
    </row>
    <row r="16" spans="1:66" ht="13.5">
      <c r="A16" s="40" t="s">
        <v>2</v>
      </c>
      <c r="B16" s="40" t="s">
        <v>25</v>
      </c>
      <c r="C16" s="41" t="s">
        <v>26</v>
      </c>
      <c r="D16" s="22">
        <f t="shared" si="0"/>
        <v>3223</v>
      </c>
      <c r="E16" s="22">
        <f t="shared" si="1"/>
        <v>0</v>
      </c>
      <c r="F16" s="22">
        <f t="shared" si="1"/>
        <v>1911</v>
      </c>
      <c r="G16" s="22">
        <f t="shared" si="1"/>
        <v>961</v>
      </c>
      <c r="H16" s="22">
        <f t="shared" si="1"/>
        <v>172</v>
      </c>
      <c r="I16" s="22">
        <f t="shared" si="1"/>
        <v>4</v>
      </c>
      <c r="J16" s="22">
        <f t="shared" si="1"/>
        <v>175</v>
      </c>
      <c r="K16" s="22">
        <f t="shared" si="2"/>
        <v>44</v>
      </c>
      <c r="L16" s="22">
        <v>0</v>
      </c>
      <c r="M16" s="22">
        <v>0</v>
      </c>
      <c r="N16" s="22">
        <v>0</v>
      </c>
      <c r="O16" s="22">
        <v>0</v>
      </c>
      <c r="P16" s="22">
        <v>4</v>
      </c>
      <c r="Q16" s="22">
        <v>40</v>
      </c>
      <c r="R16" s="22">
        <f t="shared" si="3"/>
        <v>3179</v>
      </c>
      <c r="S16" s="22">
        <f t="shared" si="4"/>
        <v>0</v>
      </c>
      <c r="T16" s="22">
        <f t="shared" si="5"/>
        <v>1911</v>
      </c>
      <c r="U16" s="22">
        <f t="shared" si="14"/>
        <v>961</v>
      </c>
      <c r="V16" s="22">
        <f t="shared" si="14"/>
        <v>172</v>
      </c>
      <c r="W16" s="22">
        <f t="shared" si="14"/>
        <v>0</v>
      </c>
      <c r="X16" s="22">
        <f t="shared" si="7"/>
        <v>135</v>
      </c>
      <c r="Y16" s="22">
        <f t="shared" si="8"/>
        <v>0</v>
      </c>
      <c r="Z16" s="22" t="s">
        <v>67</v>
      </c>
      <c r="AA16" s="22">
        <v>0</v>
      </c>
      <c r="AB16" s="22" t="s">
        <v>67</v>
      </c>
      <c r="AC16" s="22" t="s">
        <v>67</v>
      </c>
      <c r="AD16" s="22" t="s">
        <v>67</v>
      </c>
      <c r="AE16" s="22">
        <v>0</v>
      </c>
      <c r="AF16" s="22">
        <f t="shared" si="9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3179</v>
      </c>
      <c r="AN16" s="22">
        <v>0</v>
      </c>
      <c r="AO16" s="22">
        <v>1911</v>
      </c>
      <c r="AP16" s="22">
        <v>961</v>
      </c>
      <c r="AQ16" s="22">
        <v>172</v>
      </c>
      <c r="AR16" s="22">
        <v>0</v>
      </c>
      <c r="AS16" s="22">
        <v>135</v>
      </c>
      <c r="AT16" s="22">
        <f t="shared" si="11"/>
        <v>0</v>
      </c>
      <c r="AU16" s="22" t="s">
        <v>67</v>
      </c>
      <c r="AV16" s="22">
        <v>0</v>
      </c>
      <c r="AW16" s="22" t="s">
        <v>67</v>
      </c>
      <c r="AX16" s="22" t="s">
        <v>67</v>
      </c>
      <c r="AY16" s="22" t="s">
        <v>67</v>
      </c>
      <c r="AZ16" s="22">
        <v>0</v>
      </c>
      <c r="BA16" s="22">
        <f t="shared" si="12"/>
        <v>0</v>
      </c>
      <c r="BB16" s="22" t="s">
        <v>67</v>
      </c>
      <c r="BC16" s="22">
        <v>0</v>
      </c>
      <c r="BD16" s="22" t="s">
        <v>67</v>
      </c>
      <c r="BE16" s="22" t="s">
        <v>67</v>
      </c>
      <c r="BF16" s="22" t="s">
        <v>67</v>
      </c>
      <c r="BG16" s="22">
        <v>0</v>
      </c>
      <c r="BH16" s="22">
        <f t="shared" si="13"/>
        <v>5217</v>
      </c>
      <c r="BI16" s="22">
        <v>5104</v>
      </c>
      <c r="BJ16" s="22">
        <v>0</v>
      </c>
      <c r="BK16" s="22">
        <v>0</v>
      </c>
      <c r="BL16" s="22">
        <v>0</v>
      </c>
      <c r="BM16" s="22">
        <v>0</v>
      </c>
      <c r="BN16" s="22">
        <v>113</v>
      </c>
    </row>
    <row r="17" spans="1:66" ht="13.5">
      <c r="A17" s="40" t="s">
        <v>2</v>
      </c>
      <c r="B17" s="40" t="s">
        <v>27</v>
      </c>
      <c r="C17" s="41" t="s">
        <v>28</v>
      </c>
      <c r="D17" s="22">
        <f t="shared" si="0"/>
        <v>1820</v>
      </c>
      <c r="E17" s="22">
        <f t="shared" si="1"/>
        <v>0</v>
      </c>
      <c r="F17" s="22">
        <f t="shared" si="1"/>
        <v>377</v>
      </c>
      <c r="G17" s="22">
        <f t="shared" si="1"/>
        <v>757</v>
      </c>
      <c r="H17" s="22">
        <f t="shared" si="1"/>
        <v>103</v>
      </c>
      <c r="I17" s="22">
        <f t="shared" si="1"/>
        <v>19</v>
      </c>
      <c r="J17" s="22">
        <f t="shared" si="1"/>
        <v>564</v>
      </c>
      <c r="K17" s="22">
        <f t="shared" si="2"/>
        <v>19</v>
      </c>
      <c r="L17" s="22">
        <v>0</v>
      </c>
      <c r="M17" s="22">
        <v>0</v>
      </c>
      <c r="N17" s="22">
        <v>0</v>
      </c>
      <c r="O17" s="22">
        <v>0</v>
      </c>
      <c r="P17" s="22">
        <v>19</v>
      </c>
      <c r="Q17" s="22">
        <v>0</v>
      </c>
      <c r="R17" s="22">
        <f t="shared" si="3"/>
        <v>1801</v>
      </c>
      <c r="S17" s="22">
        <f t="shared" si="4"/>
        <v>0</v>
      </c>
      <c r="T17" s="22">
        <f t="shared" si="5"/>
        <v>377</v>
      </c>
      <c r="U17" s="22">
        <f t="shared" si="14"/>
        <v>757</v>
      </c>
      <c r="V17" s="22">
        <f t="shared" si="14"/>
        <v>103</v>
      </c>
      <c r="W17" s="22">
        <f t="shared" si="14"/>
        <v>0</v>
      </c>
      <c r="X17" s="22">
        <f t="shared" si="7"/>
        <v>564</v>
      </c>
      <c r="Y17" s="22">
        <f t="shared" si="8"/>
        <v>0</v>
      </c>
      <c r="Z17" s="22" t="s">
        <v>67</v>
      </c>
      <c r="AA17" s="22">
        <v>0</v>
      </c>
      <c r="AB17" s="22" t="s">
        <v>67</v>
      </c>
      <c r="AC17" s="22" t="s">
        <v>67</v>
      </c>
      <c r="AD17" s="22" t="s">
        <v>67</v>
      </c>
      <c r="AE17" s="22">
        <v>0</v>
      </c>
      <c r="AF17" s="22">
        <f t="shared" si="9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1801</v>
      </c>
      <c r="AN17" s="22">
        <v>0</v>
      </c>
      <c r="AO17" s="22">
        <v>377</v>
      </c>
      <c r="AP17" s="22">
        <v>757</v>
      </c>
      <c r="AQ17" s="22">
        <v>103</v>
      </c>
      <c r="AR17" s="22">
        <v>0</v>
      </c>
      <c r="AS17" s="22">
        <v>564</v>
      </c>
      <c r="AT17" s="22">
        <f t="shared" si="11"/>
        <v>0</v>
      </c>
      <c r="AU17" s="22" t="s">
        <v>67</v>
      </c>
      <c r="AV17" s="22">
        <v>0</v>
      </c>
      <c r="AW17" s="22" t="s">
        <v>67</v>
      </c>
      <c r="AX17" s="22" t="s">
        <v>67</v>
      </c>
      <c r="AY17" s="22" t="s">
        <v>67</v>
      </c>
      <c r="AZ17" s="22">
        <v>0</v>
      </c>
      <c r="BA17" s="22">
        <f t="shared" si="12"/>
        <v>0</v>
      </c>
      <c r="BB17" s="22" t="s">
        <v>67</v>
      </c>
      <c r="BC17" s="22">
        <v>0</v>
      </c>
      <c r="BD17" s="22" t="s">
        <v>67</v>
      </c>
      <c r="BE17" s="22" t="s">
        <v>67</v>
      </c>
      <c r="BF17" s="22" t="s">
        <v>67</v>
      </c>
      <c r="BG17" s="22">
        <v>0</v>
      </c>
      <c r="BH17" s="22">
        <f t="shared" si="13"/>
        <v>1854</v>
      </c>
      <c r="BI17" s="22">
        <v>1854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2</v>
      </c>
      <c r="B18" s="40" t="s">
        <v>29</v>
      </c>
      <c r="C18" s="41" t="s">
        <v>30</v>
      </c>
      <c r="D18" s="22">
        <f t="shared" si="0"/>
        <v>10513</v>
      </c>
      <c r="E18" s="22">
        <f t="shared" si="1"/>
        <v>6443</v>
      </c>
      <c r="F18" s="22">
        <f t="shared" si="1"/>
        <v>2484</v>
      </c>
      <c r="G18" s="22">
        <f t="shared" si="1"/>
        <v>1064</v>
      </c>
      <c r="H18" s="22">
        <f t="shared" si="1"/>
        <v>252</v>
      </c>
      <c r="I18" s="22">
        <f t="shared" si="1"/>
        <v>7</v>
      </c>
      <c r="J18" s="22">
        <f t="shared" si="1"/>
        <v>263</v>
      </c>
      <c r="K18" s="22">
        <f t="shared" si="2"/>
        <v>6529</v>
      </c>
      <c r="L18" s="22">
        <v>6443</v>
      </c>
      <c r="M18" s="22">
        <v>0</v>
      </c>
      <c r="N18" s="22">
        <v>0</v>
      </c>
      <c r="O18" s="22">
        <v>0</v>
      </c>
      <c r="P18" s="22">
        <v>0</v>
      </c>
      <c r="Q18" s="22">
        <v>86</v>
      </c>
      <c r="R18" s="22">
        <f t="shared" si="3"/>
        <v>3984</v>
      </c>
      <c r="S18" s="22">
        <f t="shared" si="4"/>
        <v>0</v>
      </c>
      <c r="T18" s="22">
        <f t="shared" si="5"/>
        <v>2484</v>
      </c>
      <c r="U18" s="22">
        <f t="shared" si="14"/>
        <v>1064</v>
      </c>
      <c r="V18" s="22">
        <f t="shared" si="14"/>
        <v>252</v>
      </c>
      <c r="W18" s="22">
        <f t="shared" si="14"/>
        <v>7</v>
      </c>
      <c r="X18" s="22">
        <f t="shared" si="7"/>
        <v>177</v>
      </c>
      <c r="Y18" s="22">
        <f t="shared" si="8"/>
        <v>0</v>
      </c>
      <c r="Z18" s="22" t="s">
        <v>67</v>
      </c>
      <c r="AA18" s="22">
        <v>0</v>
      </c>
      <c r="AB18" s="22" t="s">
        <v>67</v>
      </c>
      <c r="AC18" s="22" t="s">
        <v>67</v>
      </c>
      <c r="AD18" s="22" t="s">
        <v>67</v>
      </c>
      <c r="AE18" s="22">
        <v>0</v>
      </c>
      <c r="AF18" s="22">
        <f t="shared" si="9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0"/>
        <v>3984</v>
      </c>
      <c r="AN18" s="22">
        <v>0</v>
      </c>
      <c r="AO18" s="22">
        <v>2484</v>
      </c>
      <c r="AP18" s="22">
        <v>1064</v>
      </c>
      <c r="AQ18" s="22">
        <v>252</v>
      </c>
      <c r="AR18" s="22">
        <v>7</v>
      </c>
      <c r="AS18" s="22">
        <v>177</v>
      </c>
      <c r="AT18" s="22">
        <f t="shared" si="11"/>
        <v>0</v>
      </c>
      <c r="AU18" s="22" t="s">
        <v>67</v>
      </c>
      <c r="AV18" s="22">
        <v>0</v>
      </c>
      <c r="AW18" s="22" t="s">
        <v>67</v>
      </c>
      <c r="AX18" s="22" t="s">
        <v>67</v>
      </c>
      <c r="AY18" s="22" t="s">
        <v>67</v>
      </c>
      <c r="AZ18" s="22">
        <v>0</v>
      </c>
      <c r="BA18" s="22">
        <f t="shared" si="12"/>
        <v>0</v>
      </c>
      <c r="BB18" s="22" t="s">
        <v>67</v>
      </c>
      <c r="BC18" s="22">
        <v>0</v>
      </c>
      <c r="BD18" s="22" t="s">
        <v>67</v>
      </c>
      <c r="BE18" s="22" t="s">
        <v>67</v>
      </c>
      <c r="BF18" s="22" t="s">
        <v>67</v>
      </c>
      <c r="BG18" s="22">
        <v>0</v>
      </c>
      <c r="BH18" s="22">
        <f t="shared" si="13"/>
        <v>756</v>
      </c>
      <c r="BI18" s="22">
        <v>631</v>
      </c>
      <c r="BJ18" s="22">
        <v>25</v>
      </c>
      <c r="BK18" s="22">
        <v>47</v>
      </c>
      <c r="BL18" s="22">
        <v>0</v>
      </c>
      <c r="BM18" s="22">
        <v>0</v>
      </c>
      <c r="BN18" s="22">
        <v>53</v>
      </c>
    </row>
    <row r="19" spans="1:66" ht="13.5">
      <c r="A19" s="40" t="s">
        <v>2</v>
      </c>
      <c r="B19" s="40" t="s">
        <v>31</v>
      </c>
      <c r="C19" s="41" t="s">
        <v>32</v>
      </c>
      <c r="D19" s="22">
        <f t="shared" si="0"/>
        <v>18687</v>
      </c>
      <c r="E19" s="22">
        <f t="shared" si="1"/>
        <v>3625</v>
      </c>
      <c r="F19" s="22">
        <f t="shared" si="1"/>
        <v>869</v>
      </c>
      <c r="G19" s="22">
        <f t="shared" si="1"/>
        <v>908</v>
      </c>
      <c r="H19" s="22">
        <f t="shared" si="1"/>
        <v>97</v>
      </c>
      <c r="I19" s="22">
        <f t="shared" si="1"/>
        <v>0</v>
      </c>
      <c r="J19" s="22">
        <f t="shared" si="1"/>
        <v>13188</v>
      </c>
      <c r="K19" s="22">
        <f t="shared" si="2"/>
        <v>3662</v>
      </c>
      <c r="L19" s="22">
        <v>3625</v>
      </c>
      <c r="M19" s="22">
        <v>0</v>
      </c>
      <c r="N19" s="22">
        <v>0</v>
      </c>
      <c r="O19" s="22">
        <v>0</v>
      </c>
      <c r="P19" s="22">
        <v>0</v>
      </c>
      <c r="Q19" s="22">
        <v>37</v>
      </c>
      <c r="R19" s="22">
        <f t="shared" si="3"/>
        <v>15025</v>
      </c>
      <c r="S19" s="22">
        <f t="shared" si="4"/>
        <v>0</v>
      </c>
      <c r="T19" s="22">
        <f t="shared" si="5"/>
        <v>869</v>
      </c>
      <c r="U19" s="22">
        <f t="shared" si="14"/>
        <v>908</v>
      </c>
      <c r="V19" s="22">
        <f t="shared" si="14"/>
        <v>97</v>
      </c>
      <c r="W19" s="22">
        <f t="shared" si="14"/>
        <v>0</v>
      </c>
      <c r="X19" s="22">
        <f t="shared" si="7"/>
        <v>13151</v>
      </c>
      <c r="Y19" s="22">
        <f t="shared" si="8"/>
        <v>0</v>
      </c>
      <c r="Z19" s="22" t="s">
        <v>67</v>
      </c>
      <c r="AA19" s="22">
        <v>0</v>
      </c>
      <c r="AB19" s="22" t="s">
        <v>67</v>
      </c>
      <c r="AC19" s="22" t="s">
        <v>67</v>
      </c>
      <c r="AD19" s="22" t="s">
        <v>67</v>
      </c>
      <c r="AE19" s="22">
        <v>0</v>
      </c>
      <c r="AF19" s="22">
        <f t="shared" si="9"/>
        <v>162</v>
      </c>
      <c r="AG19" s="22">
        <v>0</v>
      </c>
      <c r="AH19" s="22">
        <v>162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1712</v>
      </c>
      <c r="AN19" s="22">
        <v>0</v>
      </c>
      <c r="AO19" s="22">
        <v>707</v>
      </c>
      <c r="AP19" s="22">
        <v>908</v>
      </c>
      <c r="AQ19" s="22">
        <v>97</v>
      </c>
      <c r="AR19" s="22">
        <v>0</v>
      </c>
      <c r="AS19" s="22">
        <v>0</v>
      </c>
      <c r="AT19" s="22">
        <f t="shared" si="11"/>
        <v>0</v>
      </c>
      <c r="AU19" s="22" t="s">
        <v>67</v>
      </c>
      <c r="AV19" s="22">
        <v>0</v>
      </c>
      <c r="AW19" s="22" t="s">
        <v>67</v>
      </c>
      <c r="AX19" s="22" t="s">
        <v>67</v>
      </c>
      <c r="AY19" s="22" t="s">
        <v>67</v>
      </c>
      <c r="AZ19" s="22">
        <v>0</v>
      </c>
      <c r="BA19" s="22">
        <f t="shared" si="12"/>
        <v>13151</v>
      </c>
      <c r="BB19" s="22" t="s">
        <v>67</v>
      </c>
      <c r="BC19" s="22">
        <v>0</v>
      </c>
      <c r="BD19" s="22" t="s">
        <v>67</v>
      </c>
      <c r="BE19" s="22" t="s">
        <v>67</v>
      </c>
      <c r="BF19" s="22" t="s">
        <v>67</v>
      </c>
      <c r="BG19" s="22">
        <v>13151</v>
      </c>
      <c r="BH19" s="22">
        <f t="shared" si="13"/>
        <v>597</v>
      </c>
      <c r="BI19" s="22">
        <v>545</v>
      </c>
      <c r="BJ19" s="22">
        <v>21</v>
      </c>
      <c r="BK19" s="22">
        <v>4</v>
      </c>
      <c r="BL19" s="22">
        <v>0</v>
      </c>
      <c r="BM19" s="22">
        <v>0</v>
      </c>
      <c r="BN19" s="22">
        <v>27</v>
      </c>
    </row>
    <row r="20" spans="1:66" ht="13.5">
      <c r="A20" s="40" t="s">
        <v>2</v>
      </c>
      <c r="B20" s="40" t="s">
        <v>33</v>
      </c>
      <c r="C20" s="41" t="s">
        <v>34</v>
      </c>
      <c r="D20" s="22">
        <f t="shared" si="0"/>
        <v>1558</v>
      </c>
      <c r="E20" s="22">
        <f t="shared" si="1"/>
        <v>0</v>
      </c>
      <c r="F20" s="22">
        <f t="shared" si="1"/>
        <v>635</v>
      </c>
      <c r="G20" s="22">
        <f t="shared" si="1"/>
        <v>471</v>
      </c>
      <c r="H20" s="22">
        <f t="shared" si="1"/>
        <v>97</v>
      </c>
      <c r="I20" s="22">
        <f t="shared" si="1"/>
        <v>330</v>
      </c>
      <c r="J20" s="22">
        <f t="shared" si="1"/>
        <v>25</v>
      </c>
      <c r="K20" s="22">
        <f t="shared" si="2"/>
        <v>463</v>
      </c>
      <c r="L20" s="22">
        <v>0</v>
      </c>
      <c r="M20" s="22">
        <v>438</v>
      </c>
      <c r="N20" s="22">
        <v>0</v>
      </c>
      <c r="O20" s="22">
        <v>0</v>
      </c>
      <c r="P20" s="22">
        <v>0</v>
      </c>
      <c r="Q20" s="22">
        <v>25</v>
      </c>
      <c r="R20" s="22">
        <f t="shared" si="3"/>
        <v>1095</v>
      </c>
      <c r="S20" s="22">
        <f t="shared" si="4"/>
        <v>0</v>
      </c>
      <c r="T20" s="22">
        <f t="shared" si="5"/>
        <v>197</v>
      </c>
      <c r="U20" s="22">
        <f t="shared" si="14"/>
        <v>471</v>
      </c>
      <c r="V20" s="22">
        <f t="shared" si="14"/>
        <v>97</v>
      </c>
      <c r="W20" s="22">
        <f t="shared" si="14"/>
        <v>330</v>
      </c>
      <c r="X20" s="22">
        <f t="shared" si="7"/>
        <v>0</v>
      </c>
      <c r="Y20" s="22">
        <f t="shared" si="8"/>
        <v>0</v>
      </c>
      <c r="Z20" s="22" t="s">
        <v>67</v>
      </c>
      <c r="AA20" s="22">
        <v>0</v>
      </c>
      <c r="AB20" s="22" t="s">
        <v>67</v>
      </c>
      <c r="AC20" s="22" t="s">
        <v>67</v>
      </c>
      <c r="AD20" s="22" t="s">
        <v>67</v>
      </c>
      <c r="AE20" s="22">
        <v>0</v>
      </c>
      <c r="AF20" s="22">
        <f t="shared" si="9"/>
        <v>197</v>
      </c>
      <c r="AG20" s="22">
        <v>0</v>
      </c>
      <c r="AH20" s="22">
        <v>197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898</v>
      </c>
      <c r="AN20" s="22">
        <v>0</v>
      </c>
      <c r="AO20" s="22">
        <v>0</v>
      </c>
      <c r="AP20" s="22">
        <v>471</v>
      </c>
      <c r="AQ20" s="22">
        <v>97</v>
      </c>
      <c r="AR20" s="22">
        <v>330</v>
      </c>
      <c r="AS20" s="22">
        <v>0</v>
      </c>
      <c r="AT20" s="22">
        <f t="shared" si="11"/>
        <v>0</v>
      </c>
      <c r="AU20" s="22" t="s">
        <v>67</v>
      </c>
      <c r="AV20" s="22">
        <v>0</v>
      </c>
      <c r="AW20" s="22" t="s">
        <v>67</v>
      </c>
      <c r="AX20" s="22" t="s">
        <v>67</v>
      </c>
      <c r="AY20" s="22" t="s">
        <v>67</v>
      </c>
      <c r="AZ20" s="22">
        <v>0</v>
      </c>
      <c r="BA20" s="22">
        <f t="shared" si="12"/>
        <v>0</v>
      </c>
      <c r="BB20" s="22" t="s">
        <v>67</v>
      </c>
      <c r="BC20" s="22">
        <v>0</v>
      </c>
      <c r="BD20" s="22" t="s">
        <v>67</v>
      </c>
      <c r="BE20" s="22" t="s">
        <v>67</v>
      </c>
      <c r="BF20" s="22" t="s">
        <v>67</v>
      </c>
      <c r="BG20" s="22">
        <v>0</v>
      </c>
      <c r="BH20" s="22">
        <f t="shared" si="13"/>
        <v>2928</v>
      </c>
      <c r="BI20" s="22">
        <v>2928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2</v>
      </c>
      <c r="B21" s="40" t="s">
        <v>35</v>
      </c>
      <c r="C21" s="41" t="s">
        <v>36</v>
      </c>
      <c r="D21" s="22">
        <f t="shared" si="0"/>
        <v>1105</v>
      </c>
      <c r="E21" s="22">
        <f t="shared" si="1"/>
        <v>0</v>
      </c>
      <c r="F21" s="22">
        <f t="shared" si="1"/>
        <v>346</v>
      </c>
      <c r="G21" s="22">
        <f t="shared" si="1"/>
        <v>311</v>
      </c>
      <c r="H21" s="22">
        <f t="shared" si="1"/>
        <v>43</v>
      </c>
      <c r="I21" s="22">
        <f t="shared" si="1"/>
        <v>93</v>
      </c>
      <c r="J21" s="22">
        <f t="shared" si="1"/>
        <v>312</v>
      </c>
      <c r="K21" s="22">
        <f t="shared" si="2"/>
        <v>23</v>
      </c>
      <c r="L21" s="22">
        <v>0</v>
      </c>
      <c r="M21" s="22">
        <v>0</v>
      </c>
      <c r="N21" s="22">
        <v>23</v>
      </c>
      <c r="O21" s="22">
        <v>0</v>
      </c>
      <c r="P21" s="22">
        <v>0</v>
      </c>
      <c r="Q21" s="22">
        <v>0</v>
      </c>
      <c r="R21" s="22">
        <f t="shared" si="3"/>
        <v>1082</v>
      </c>
      <c r="S21" s="22">
        <f t="shared" si="4"/>
        <v>0</v>
      </c>
      <c r="T21" s="22">
        <f t="shared" si="5"/>
        <v>346</v>
      </c>
      <c r="U21" s="22">
        <f t="shared" si="14"/>
        <v>288</v>
      </c>
      <c r="V21" s="22">
        <f t="shared" si="14"/>
        <v>43</v>
      </c>
      <c r="W21" s="22">
        <f t="shared" si="14"/>
        <v>93</v>
      </c>
      <c r="X21" s="22">
        <f t="shared" si="7"/>
        <v>312</v>
      </c>
      <c r="Y21" s="22">
        <f t="shared" si="8"/>
        <v>0</v>
      </c>
      <c r="Z21" s="22" t="s">
        <v>67</v>
      </c>
      <c r="AA21" s="22">
        <v>0</v>
      </c>
      <c r="AB21" s="22" t="s">
        <v>67</v>
      </c>
      <c r="AC21" s="22" t="s">
        <v>67</v>
      </c>
      <c r="AD21" s="22" t="s">
        <v>67</v>
      </c>
      <c r="AE21" s="22">
        <v>0</v>
      </c>
      <c r="AF21" s="22">
        <f t="shared" si="9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1082</v>
      </c>
      <c r="AN21" s="22">
        <v>0</v>
      </c>
      <c r="AO21" s="22">
        <v>346</v>
      </c>
      <c r="AP21" s="22">
        <v>288</v>
      </c>
      <c r="AQ21" s="22">
        <v>43</v>
      </c>
      <c r="AR21" s="22">
        <v>93</v>
      </c>
      <c r="AS21" s="22">
        <v>312</v>
      </c>
      <c r="AT21" s="22">
        <f t="shared" si="11"/>
        <v>0</v>
      </c>
      <c r="AU21" s="22" t="s">
        <v>67</v>
      </c>
      <c r="AV21" s="22">
        <v>0</v>
      </c>
      <c r="AW21" s="22" t="s">
        <v>67</v>
      </c>
      <c r="AX21" s="22" t="s">
        <v>67</v>
      </c>
      <c r="AY21" s="22" t="s">
        <v>67</v>
      </c>
      <c r="AZ21" s="22">
        <v>0</v>
      </c>
      <c r="BA21" s="22">
        <f t="shared" si="12"/>
        <v>0</v>
      </c>
      <c r="BB21" s="22" t="s">
        <v>67</v>
      </c>
      <c r="BC21" s="22">
        <v>0</v>
      </c>
      <c r="BD21" s="22" t="s">
        <v>67</v>
      </c>
      <c r="BE21" s="22" t="s">
        <v>67</v>
      </c>
      <c r="BF21" s="22" t="s">
        <v>67</v>
      </c>
      <c r="BG21" s="22">
        <v>0</v>
      </c>
      <c r="BH21" s="22">
        <f t="shared" si="13"/>
        <v>1013</v>
      </c>
      <c r="BI21" s="22">
        <v>674</v>
      </c>
      <c r="BJ21" s="22">
        <v>3</v>
      </c>
      <c r="BK21" s="22">
        <v>1</v>
      </c>
      <c r="BL21" s="22">
        <v>0</v>
      </c>
      <c r="BM21" s="22">
        <v>0</v>
      </c>
      <c r="BN21" s="22">
        <v>335</v>
      </c>
    </row>
    <row r="22" spans="1:66" ht="13.5">
      <c r="A22" s="40" t="s">
        <v>2</v>
      </c>
      <c r="B22" s="40" t="s">
        <v>37</v>
      </c>
      <c r="C22" s="41" t="s">
        <v>38</v>
      </c>
      <c r="D22" s="22">
        <f t="shared" si="0"/>
        <v>3388</v>
      </c>
      <c r="E22" s="22">
        <f t="shared" si="1"/>
        <v>609</v>
      </c>
      <c r="F22" s="22">
        <f t="shared" si="1"/>
        <v>1063</v>
      </c>
      <c r="G22" s="22">
        <f t="shared" si="1"/>
        <v>712</v>
      </c>
      <c r="H22" s="22">
        <f t="shared" si="1"/>
        <v>111</v>
      </c>
      <c r="I22" s="22">
        <f t="shared" si="1"/>
        <v>0</v>
      </c>
      <c r="J22" s="22">
        <f t="shared" si="1"/>
        <v>893</v>
      </c>
      <c r="K22" s="22">
        <f t="shared" si="2"/>
        <v>2241</v>
      </c>
      <c r="L22" s="22">
        <v>609</v>
      </c>
      <c r="M22" s="22">
        <v>759</v>
      </c>
      <c r="N22" s="22">
        <v>0</v>
      </c>
      <c r="O22" s="22">
        <v>0</v>
      </c>
      <c r="P22" s="22">
        <v>0</v>
      </c>
      <c r="Q22" s="22">
        <v>873</v>
      </c>
      <c r="R22" s="22">
        <f t="shared" si="3"/>
        <v>1147</v>
      </c>
      <c r="S22" s="22">
        <f t="shared" si="4"/>
        <v>0</v>
      </c>
      <c r="T22" s="22">
        <f t="shared" si="5"/>
        <v>304</v>
      </c>
      <c r="U22" s="22">
        <f t="shared" si="14"/>
        <v>712</v>
      </c>
      <c r="V22" s="22">
        <f t="shared" si="14"/>
        <v>111</v>
      </c>
      <c r="W22" s="22">
        <f t="shared" si="14"/>
        <v>0</v>
      </c>
      <c r="X22" s="22">
        <f t="shared" si="7"/>
        <v>20</v>
      </c>
      <c r="Y22" s="22">
        <f t="shared" si="8"/>
        <v>0</v>
      </c>
      <c r="Z22" s="22" t="s">
        <v>67</v>
      </c>
      <c r="AA22" s="22">
        <v>0</v>
      </c>
      <c r="AB22" s="22" t="s">
        <v>67</v>
      </c>
      <c r="AC22" s="22" t="s">
        <v>67</v>
      </c>
      <c r="AD22" s="22" t="s">
        <v>67</v>
      </c>
      <c r="AE22" s="22">
        <v>0</v>
      </c>
      <c r="AF22" s="22">
        <f t="shared" si="9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0"/>
        <v>1147</v>
      </c>
      <c r="AN22" s="22">
        <v>0</v>
      </c>
      <c r="AO22" s="22">
        <v>304</v>
      </c>
      <c r="AP22" s="22">
        <v>712</v>
      </c>
      <c r="AQ22" s="22">
        <v>111</v>
      </c>
      <c r="AR22" s="22">
        <v>0</v>
      </c>
      <c r="AS22" s="22">
        <v>20</v>
      </c>
      <c r="AT22" s="22">
        <f t="shared" si="11"/>
        <v>0</v>
      </c>
      <c r="AU22" s="22" t="s">
        <v>67</v>
      </c>
      <c r="AV22" s="22">
        <v>0</v>
      </c>
      <c r="AW22" s="22" t="s">
        <v>67</v>
      </c>
      <c r="AX22" s="22" t="s">
        <v>67</v>
      </c>
      <c r="AY22" s="22" t="s">
        <v>67</v>
      </c>
      <c r="AZ22" s="22">
        <v>0</v>
      </c>
      <c r="BA22" s="22">
        <f t="shared" si="12"/>
        <v>0</v>
      </c>
      <c r="BB22" s="22" t="s">
        <v>67</v>
      </c>
      <c r="BC22" s="22">
        <v>0</v>
      </c>
      <c r="BD22" s="22" t="s">
        <v>67</v>
      </c>
      <c r="BE22" s="22" t="s">
        <v>67</v>
      </c>
      <c r="BF22" s="22" t="s">
        <v>67</v>
      </c>
      <c r="BG22" s="22">
        <v>0</v>
      </c>
      <c r="BH22" s="22">
        <f t="shared" si="13"/>
        <v>3969</v>
      </c>
      <c r="BI22" s="22">
        <v>3748</v>
      </c>
      <c r="BJ22" s="22">
        <v>62</v>
      </c>
      <c r="BK22" s="22">
        <v>0</v>
      </c>
      <c r="BL22" s="22">
        <v>0</v>
      </c>
      <c r="BM22" s="22">
        <v>0</v>
      </c>
      <c r="BN22" s="22">
        <v>159</v>
      </c>
    </row>
    <row r="23" spans="1:66" ht="13.5">
      <c r="A23" s="40" t="s">
        <v>2</v>
      </c>
      <c r="B23" s="40" t="s">
        <v>39</v>
      </c>
      <c r="C23" s="41" t="s">
        <v>40</v>
      </c>
      <c r="D23" s="22">
        <f t="shared" si="0"/>
        <v>789</v>
      </c>
      <c r="E23" s="22">
        <f t="shared" si="1"/>
        <v>118</v>
      </c>
      <c r="F23" s="22">
        <f t="shared" si="1"/>
        <v>354</v>
      </c>
      <c r="G23" s="22">
        <f t="shared" si="1"/>
        <v>300</v>
      </c>
      <c r="H23" s="22">
        <f t="shared" si="1"/>
        <v>17</v>
      </c>
      <c r="I23" s="22">
        <f t="shared" si="1"/>
        <v>0</v>
      </c>
      <c r="J23" s="22">
        <f t="shared" si="1"/>
        <v>0</v>
      </c>
      <c r="K23" s="22">
        <f t="shared" si="2"/>
        <v>418</v>
      </c>
      <c r="L23" s="22">
        <v>118</v>
      </c>
      <c r="M23" s="22">
        <v>132</v>
      </c>
      <c r="N23" s="22">
        <v>151</v>
      </c>
      <c r="O23" s="22">
        <v>17</v>
      </c>
      <c r="P23" s="22">
        <v>0</v>
      </c>
      <c r="Q23" s="22">
        <v>0</v>
      </c>
      <c r="R23" s="22">
        <f t="shared" si="3"/>
        <v>371</v>
      </c>
      <c r="S23" s="22">
        <f t="shared" si="4"/>
        <v>0</v>
      </c>
      <c r="T23" s="22">
        <f t="shared" si="5"/>
        <v>222</v>
      </c>
      <c r="U23" s="22">
        <f t="shared" si="14"/>
        <v>149</v>
      </c>
      <c r="V23" s="22">
        <f t="shared" si="14"/>
        <v>0</v>
      </c>
      <c r="W23" s="22">
        <f t="shared" si="14"/>
        <v>0</v>
      </c>
      <c r="X23" s="22">
        <f t="shared" si="7"/>
        <v>0</v>
      </c>
      <c r="Y23" s="22">
        <f t="shared" si="8"/>
        <v>0</v>
      </c>
      <c r="Z23" s="22" t="s">
        <v>67</v>
      </c>
      <c r="AA23" s="22">
        <v>0</v>
      </c>
      <c r="AB23" s="22" t="s">
        <v>67</v>
      </c>
      <c r="AC23" s="22" t="s">
        <v>67</v>
      </c>
      <c r="AD23" s="22" t="s">
        <v>67</v>
      </c>
      <c r="AE23" s="22">
        <v>0</v>
      </c>
      <c r="AF23" s="22">
        <f t="shared" si="9"/>
        <v>222</v>
      </c>
      <c r="AG23" s="22">
        <v>0</v>
      </c>
      <c r="AH23" s="22">
        <v>222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149</v>
      </c>
      <c r="AN23" s="22">
        <v>0</v>
      </c>
      <c r="AO23" s="22">
        <v>0</v>
      </c>
      <c r="AP23" s="22">
        <v>149</v>
      </c>
      <c r="AQ23" s="22">
        <v>0</v>
      </c>
      <c r="AR23" s="22">
        <v>0</v>
      </c>
      <c r="AS23" s="22">
        <v>0</v>
      </c>
      <c r="AT23" s="22">
        <f t="shared" si="11"/>
        <v>0</v>
      </c>
      <c r="AU23" s="22" t="s">
        <v>67</v>
      </c>
      <c r="AV23" s="22">
        <v>0</v>
      </c>
      <c r="AW23" s="22" t="s">
        <v>67</v>
      </c>
      <c r="AX23" s="22" t="s">
        <v>67</v>
      </c>
      <c r="AY23" s="22" t="s">
        <v>67</v>
      </c>
      <c r="AZ23" s="22">
        <v>0</v>
      </c>
      <c r="BA23" s="22">
        <f t="shared" si="12"/>
        <v>0</v>
      </c>
      <c r="BB23" s="22" t="s">
        <v>67</v>
      </c>
      <c r="BC23" s="22">
        <v>0</v>
      </c>
      <c r="BD23" s="22" t="s">
        <v>67</v>
      </c>
      <c r="BE23" s="22" t="s">
        <v>67</v>
      </c>
      <c r="BF23" s="22" t="s">
        <v>67</v>
      </c>
      <c r="BG23" s="22">
        <v>0</v>
      </c>
      <c r="BH23" s="22">
        <f t="shared" si="13"/>
        <v>328</v>
      </c>
      <c r="BI23" s="22">
        <v>280</v>
      </c>
      <c r="BJ23" s="22">
        <v>17</v>
      </c>
      <c r="BK23" s="22">
        <v>31</v>
      </c>
      <c r="BL23" s="22">
        <v>0</v>
      </c>
      <c r="BM23" s="22">
        <v>0</v>
      </c>
      <c r="BN23" s="22">
        <v>0</v>
      </c>
    </row>
    <row r="24" spans="1:66" ht="13.5">
      <c r="A24" s="40" t="s">
        <v>2</v>
      </c>
      <c r="B24" s="40" t="s">
        <v>41</v>
      </c>
      <c r="C24" s="41" t="s">
        <v>42</v>
      </c>
      <c r="D24" s="22">
        <f t="shared" si="0"/>
        <v>2912</v>
      </c>
      <c r="E24" s="22">
        <f t="shared" si="1"/>
        <v>1771</v>
      </c>
      <c r="F24" s="22">
        <f t="shared" si="1"/>
        <v>757</v>
      </c>
      <c r="G24" s="22">
        <f t="shared" si="1"/>
        <v>369</v>
      </c>
      <c r="H24" s="22">
        <f t="shared" si="1"/>
        <v>0</v>
      </c>
      <c r="I24" s="22">
        <f t="shared" si="1"/>
        <v>0</v>
      </c>
      <c r="J24" s="22">
        <f t="shared" si="1"/>
        <v>15</v>
      </c>
      <c r="K24" s="22">
        <f t="shared" si="2"/>
        <v>2155</v>
      </c>
      <c r="L24" s="22">
        <v>1771</v>
      </c>
      <c r="M24" s="22">
        <v>0</v>
      </c>
      <c r="N24" s="22">
        <v>369</v>
      </c>
      <c r="O24" s="22">
        <v>0</v>
      </c>
      <c r="P24" s="22">
        <v>0</v>
      </c>
      <c r="Q24" s="22">
        <v>15</v>
      </c>
      <c r="R24" s="22">
        <f t="shared" si="3"/>
        <v>757</v>
      </c>
      <c r="S24" s="22">
        <f t="shared" si="4"/>
        <v>0</v>
      </c>
      <c r="T24" s="22">
        <f t="shared" si="5"/>
        <v>757</v>
      </c>
      <c r="U24" s="22">
        <f t="shared" si="14"/>
        <v>0</v>
      </c>
      <c r="V24" s="22">
        <f t="shared" si="14"/>
        <v>0</v>
      </c>
      <c r="W24" s="22">
        <f t="shared" si="14"/>
        <v>0</v>
      </c>
      <c r="X24" s="22">
        <f t="shared" si="7"/>
        <v>0</v>
      </c>
      <c r="Y24" s="22">
        <f t="shared" si="8"/>
        <v>0</v>
      </c>
      <c r="Z24" s="22" t="s">
        <v>67</v>
      </c>
      <c r="AA24" s="22">
        <v>0</v>
      </c>
      <c r="AB24" s="22" t="s">
        <v>67</v>
      </c>
      <c r="AC24" s="22" t="s">
        <v>67</v>
      </c>
      <c r="AD24" s="22" t="s">
        <v>67</v>
      </c>
      <c r="AE24" s="22">
        <v>0</v>
      </c>
      <c r="AF24" s="22">
        <f t="shared" si="9"/>
        <v>246</v>
      </c>
      <c r="AG24" s="22">
        <v>0</v>
      </c>
      <c r="AH24" s="22">
        <v>246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0"/>
        <v>511</v>
      </c>
      <c r="AN24" s="22">
        <v>0</v>
      </c>
      <c r="AO24" s="22">
        <v>511</v>
      </c>
      <c r="AP24" s="22">
        <v>0</v>
      </c>
      <c r="AQ24" s="22">
        <v>0</v>
      </c>
      <c r="AR24" s="22">
        <v>0</v>
      </c>
      <c r="AS24" s="22">
        <v>0</v>
      </c>
      <c r="AT24" s="22">
        <f t="shared" si="11"/>
        <v>0</v>
      </c>
      <c r="AU24" s="22" t="s">
        <v>67</v>
      </c>
      <c r="AV24" s="22">
        <v>0</v>
      </c>
      <c r="AW24" s="22" t="s">
        <v>67</v>
      </c>
      <c r="AX24" s="22" t="s">
        <v>67</v>
      </c>
      <c r="AY24" s="22" t="s">
        <v>67</v>
      </c>
      <c r="AZ24" s="22">
        <v>0</v>
      </c>
      <c r="BA24" s="22">
        <f t="shared" si="12"/>
        <v>0</v>
      </c>
      <c r="BB24" s="22" t="s">
        <v>67</v>
      </c>
      <c r="BC24" s="22">
        <v>0</v>
      </c>
      <c r="BD24" s="22" t="s">
        <v>67</v>
      </c>
      <c r="BE24" s="22" t="s">
        <v>67</v>
      </c>
      <c r="BF24" s="22" t="s">
        <v>67</v>
      </c>
      <c r="BG24" s="22">
        <v>0</v>
      </c>
      <c r="BH24" s="22">
        <f t="shared" si="13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2</v>
      </c>
      <c r="B25" s="40" t="s">
        <v>43</v>
      </c>
      <c r="C25" s="41" t="s">
        <v>44</v>
      </c>
      <c r="D25" s="22">
        <f t="shared" si="0"/>
        <v>2058</v>
      </c>
      <c r="E25" s="22">
        <f t="shared" si="1"/>
        <v>198</v>
      </c>
      <c r="F25" s="22">
        <f t="shared" si="1"/>
        <v>963</v>
      </c>
      <c r="G25" s="22">
        <f t="shared" si="1"/>
        <v>344</v>
      </c>
      <c r="H25" s="22">
        <f t="shared" si="1"/>
        <v>83</v>
      </c>
      <c r="I25" s="22">
        <f t="shared" si="1"/>
        <v>246</v>
      </c>
      <c r="J25" s="22">
        <f t="shared" si="1"/>
        <v>224</v>
      </c>
      <c r="K25" s="22">
        <f t="shared" si="2"/>
        <v>342</v>
      </c>
      <c r="L25" s="22">
        <v>198</v>
      </c>
      <c r="M25" s="22">
        <v>100</v>
      </c>
      <c r="N25" s="22">
        <v>0</v>
      </c>
      <c r="O25" s="22">
        <v>0</v>
      </c>
      <c r="P25" s="22">
        <v>0</v>
      </c>
      <c r="Q25" s="22">
        <v>44</v>
      </c>
      <c r="R25" s="22">
        <f t="shared" si="3"/>
        <v>1716</v>
      </c>
      <c r="S25" s="22">
        <f t="shared" si="4"/>
        <v>0</v>
      </c>
      <c r="T25" s="22">
        <f t="shared" si="5"/>
        <v>863</v>
      </c>
      <c r="U25" s="22">
        <f t="shared" si="14"/>
        <v>344</v>
      </c>
      <c r="V25" s="22">
        <f t="shared" si="14"/>
        <v>83</v>
      </c>
      <c r="W25" s="22">
        <f t="shared" si="14"/>
        <v>246</v>
      </c>
      <c r="X25" s="22">
        <f t="shared" si="7"/>
        <v>180</v>
      </c>
      <c r="Y25" s="22">
        <f t="shared" si="8"/>
        <v>56</v>
      </c>
      <c r="Z25" s="22" t="s">
        <v>67</v>
      </c>
      <c r="AA25" s="22">
        <v>56</v>
      </c>
      <c r="AB25" s="22" t="s">
        <v>67</v>
      </c>
      <c r="AC25" s="22" t="s">
        <v>67</v>
      </c>
      <c r="AD25" s="22" t="s">
        <v>67</v>
      </c>
      <c r="AE25" s="22">
        <v>0</v>
      </c>
      <c r="AF25" s="22">
        <f t="shared" si="9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0"/>
        <v>1660</v>
      </c>
      <c r="AN25" s="22">
        <v>0</v>
      </c>
      <c r="AO25" s="22">
        <v>807</v>
      </c>
      <c r="AP25" s="22">
        <v>344</v>
      </c>
      <c r="AQ25" s="22">
        <v>83</v>
      </c>
      <c r="AR25" s="22">
        <v>246</v>
      </c>
      <c r="AS25" s="22">
        <v>180</v>
      </c>
      <c r="AT25" s="22">
        <f t="shared" si="11"/>
        <v>0</v>
      </c>
      <c r="AU25" s="22" t="s">
        <v>67</v>
      </c>
      <c r="AV25" s="22">
        <v>0</v>
      </c>
      <c r="AW25" s="22" t="s">
        <v>67</v>
      </c>
      <c r="AX25" s="22" t="s">
        <v>67</v>
      </c>
      <c r="AY25" s="22" t="s">
        <v>67</v>
      </c>
      <c r="AZ25" s="22">
        <v>0</v>
      </c>
      <c r="BA25" s="22">
        <f t="shared" si="12"/>
        <v>0</v>
      </c>
      <c r="BB25" s="22" t="s">
        <v>67</v>
      </c>
      <c r="BC25" s="22">
        <v>0</v>
      </c>
      <c r="BD25" s="22" t="s">
        <v>67</v>
      </c>
      <c r="BE25" s="22" t="s">
        <v>67</v>
      </c>
      <c r="BF25" s="22" t="s">
        <v>67</v>
      </c>
      <c r="BG25" s="22">
        <v>0</v>
      </c>
      <c r="BH25" s="22">
        <f t="shared" si="13"/>
        <v>1433</v>
      </c>
      <c r="BI25" s="22">
        <v>1359</v>
      </c>
      <c r="BJ25" s="22">
        <v>6</v>
      </c>
      <c r="BK25" s="22">
        <v>0</v>
      </c>
      <c r="BL25" s="22">
        <v>0</v>
      </c>
      <c r="BM25" s="22">
        <v>0</v>
      </c>
      <c r="BN25" s="22">
        <v>68</v>
      </c>
    </row>
    <row r="26" spans="1:66" ht="13.5">
      <c r="A26" s="40" t="s">
        <v>2</v>
      </c>
      <c r="B26" s="40" t="s">
        <v>45</v>
      </c>
      <c r="C26" s="41" t="s">
        <v>46</v>
      </c>
      <c r="D26" s="22">
        <f t="shared" si="0"/>
        <v>712</v>
      </c>
      <c r="E26" s="22">
        <f t="shared" si="1"/>
        <v>227</v>
      </c>
      <c r="F26" s="22">
        <f t="shared" si="1"/>
        <v>332</v>
      </c>
      <c r="G26" s="22">
        <f t="shared" si="1"/>
        <v>150</v>
      </c>
      <c r="H26" s="22">
        <f t="shared" si="1"/>
        <v>0</v>
      </c>
      <c r="I26" s="22">
        <f t="shared" si="1"/>
        <v>0</v>
      </c>
      <c r="J26" s="22">
        <f t="shared" si="1"/>
        <v>3</v>
      </c>
      <c r="K26" s="22">
        <f t="shared" si="2"/>
        <v>230</v>
      </c>
      <c r="L26" s="22">
        <v>227</v>
      </c>
      <c r="M26" s="22">
        <v>0</v>
      </c>
      <c r="N26" s="22">
        <v>0</v>
      </c>
      <c r="O26" s="22">
        <v>0</v>
      </c>
      <c r="P26" s="22">
        <v>0</v>
      </c>
      <c r="Q26" s="22">
        <v>3</v>
      </c>
      <c r="R26" s="22">
        <f t="shared" si="3"/>
        <v>482</v>
      </c>
      <c r="S26" s="22">
        <f t="shared" si="4"/>
        <v>0</v>
      </c>
      <c r="T26" s="22">
        <f t="shared" si="5"/>
        <v>332</v>
      </c>
      <c r="U26" s="22">
        <f t="shared" si="14"/>
        <v>150</v>
      </c>
      <c r="V26" s="22">
        <f t="shared" si="14"/>
        <v>0</v>
      </c>
      <c r="W26" s="22">
        <f t="shared" si="14"/>
        <v>0</v>
      </c>
      <c r="X26" s="22">
        <f t="shared" si="7"/>
        <v>0</v>
      </c>
      <c r="Y26" s="22">
        <f t="shared" si="8"/>
        <v>0</v>
      </c>
      <c r="Z26" s="22" t="s">
        <v>67</v>
      </c>
      <c r="AA26" s="22">
        <v>0</v>
      </c>
      <c r="AB26" s="22" t="s">
        <v>67</v>
      </c>
      <c r="AC26" s="22" t="s">
        <v>67</v>
      </c>
      <c r="AD26" s="22" t="s">
        <v>67</v>
      </c>
      <c r="AE26" s="22">
        <v>0</v>
      </c>
      <c r="AF26" s="22">
        <f t="shared" si="9"/>
        <v>242</v>
      </c>
      <c r="AG26" s="22">
        <v>0</v>
      </c>
      <c r="AH26" s="22">
        <v>242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0"/>
        <v>240</v>
      </c>
      <c r="AN26" s="22">
        <v>0</v>
      </c>
      <c r="AO26" s="22">
        <v>90</v>
      </c>
      <c r="AP26" s="22">
        <v>150</v>
      </c>
      <c r="AQ26" s="22">
        <v>0</v>
      </c>
      <c r="AR26" s="22">
        <v>0</v>
      </c>
      <c r="AS26" s="22">
        <v>0</v>
      </c>
      <c r="AT26" s="22">
        <f t="shared" si="11"/>
        <v>0</v>
      </c>
      <c r="AU26" s="22" t="s">
        <v>67</v>
      </c>
      <c r="AV26" s="22">
        <v>0</v>
      </c>
      <c r="AW26" s="22" t="s">
        <v>67</v>
      </c>
      <c r="AX26" s="22" t="s">
        <v>67</v>
      </c>
      <c r="AY26" s="22" t="s">
        <v>67</v>
      </c>
      <c r="AZ26" s="22">
        <v>0</v>
      </c>
      <c r="BA26" s="22">
        <f t="shared" si="12"/>
        <v>0</v>
      </c>
      <c r="BB26" s="22" t="s">
        <v>67</v>
      </c>
      <c r="BC26" s="22">
        <v>0</v>
      </c>
      <c r="BD26" s="22" t="s">
        <v>67</v>
      </c>
      <c r="BE26" s="22" t="s">
        <v>67</v>
      </c>
      <c r="BF26" s="22" t="s">
        <v>67</v>
      </c>
      <c r="BG26" s="22">
        <v>0</v>
      </c>
      <c r="BH26" s="22">
        <f t="shared" si="13"/>
        <v>32</v>
      </c>
      <c r="BI26" s="22">
        <v>8</v>
      </c>
      <c r="BJ26" s="22">
        <v>1</v>
      </c>
      <c r="BK26" s="22">
        <v>23</v>
      </c>
      <c r="BL26" s="22">
        <v>0</v>
      </c>
      <c r="BM26" s="22">
        <v>0</v>
      </c>
      <c r="BN26" s="22">
        <v>0</v>
      </c>
    </row>
    <row r="27" spans="1:66" ht="13.5">
      <c r="A27" s="40" t="s">
        <v>2</v>
      </c>
      <c r="B27" s="40" t="s">
        <v>47</v>
      </c>
      <c r="C27" s="41" t="s">
        <v>48</v>
      </c>
      <c r="D27" s="22">
        <f t="shared" si="0"/>
        <v>493</v>
      </c>
      <c r="E27" s="22">
        <f t="shared" si="1"/>
        <v>10</v>
      </c>
      <c r="F27" s="22">
        <f t="shared" si="1"/>
        <v>361</v>
      </c>
      <c r="G27" s="22">
        <f t="shared" si="1"/>
        <v>122</v>
      </c>
      <c r="H27" s="22">
        <f t="shared" si="1"/>
        <v>0</v>
      </c>
      <c r="I27" s="22">
        <f t="shared" si="1"/>
        <v>0</v>
      </c>
      <c r="J27" s="22">
        <f t="shared" si="1"/>
        <v>0</v>
      </c>
      <c r="K27" s="22">
        <f t="shared" si="2"/>
        <v>97</v>
      </c>
      <c r="L27" s="22">
        <v>10</v>
      </c>
      <c r="M27" s="22">
        <v>50</v>
      </c>
      <c r="N27" s="22">
        <v>37</v>
      </c>
      <c r="O27" s="22">
        <v>0</v>
      </c>
      <c r="P27" s="22">
        <v>0</v>
      </c>
      <c r="Q27" s="22">
        <v>0</v>
      </c>
      <c r="R27" s="22">
        <f t="shared" si="3"/>
        <v>396</v>
      </c>
      <c r="S27" s="22">
        <f t="shared" si="4"/>
        <v>0</v>
      </c>
      <c r="T27" s="22">
        <f t="shared" si="5"/>
        <v>311</v>
      </c>
      <c r="U27" s="22">
        <f t="shared" si="14"/>
        <v>85</v>
      </c>
      <c r="V27" s="22">
        <f t="shared" si="14"/>
        <v>0</v>
      </c>
      <c r="W27" s="22">
        <f t="shared" si="14"/>
        <v>0</v>
      </c>
      <c r="X27" s="22">
        <f t="shared" si="7"/>
        <v>0</v>
      </c>
      <c r="Y27" s="22">
        <f t="shared" si="8"/>
        <v>0</v>
      </c>
      <c r="Z27" s="22" t="s">
        <v>67</v>
      </c>
      <c r="AA27" s="22">
        <v>0</v>
      </c>
      <c r="AB27" s="22" t="s">
        <v>67</v>
      </c>
      <c r="AC27" s="22" t="s">
        <v>67</v>
      </c>
      <c r="AD27" s="22" t="s">
        <v>67</v>
      </c>
      <c r="AE27" s="22">
        <v>0</v>
      </c>
      <c r="AF27" s="22">
        <f t="shared" si="9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0"/>
        <v>396</v>
      </c>
      <c r="AN27" s="22">
        <v>0</v>
      </c>
      <c r="AO27" s="22">
        <v>311</v>
      </c>
      <c r="AP27" s="22">
        <v>85</v>
      </c>
      <c r="AQ27" s="22">
        <v>0</v>
      </c>
      <c r="AR27" s="22">
        <v>0</v>
      </c>
      <c r="AS27" s="22">
        <v>0</v>
      </c>
      <c r="AT27" s="22">
        <f t="shared" si="11"/>
        <v>0</v>
      </c>
      <c r="AU27" s="22" t="s">
        <v>67</v>
      </c>
      <c r="AV27" s="22">
        <v>0</v>
      </c>
      <c r="AW27" s="22" t="s">
        <v>67</v>
      </c>
      <c r="AX27" s="22" t="s">
        <v>67</v>
      </c>
      <c r="AY27" s="22" t="s">
        <v>67</v>
      </c>
      <c r="AZ27" s="22">
        <v>0</v>
      </c>
      <c r="BA27" s="22">
        <f t="shared" si="12"/>
        <v>0</v>
      </c>
      <c r="BB27" s="22" t="s">
        <v>67</v>
      </c>
      <c r="BC27" s="22">
        <v>0</v>
      </c>
      <c r="BD27" s="22" t="s">
        <v>67</v>
      </c>
      <c r="BE27" s="22" t="s">
        <v>67</v>
      </c>
      <c r="BF27" s="22" t="s">
        <v>67</v>
      </c>
      <c r="BG27" s="22">
        <v>0</v>
      </c>
      <c r="BH27" s="22">
        <f t="shared" si="13"/>
        <v>139</v>
      </c>
      <c r="BI27" s="22">
        <v>117</v>
      </c>
      <c r="BJ27" s="22">
        <v>1</v>
      </c>
      <c r="BK27" s="22">
        <v>21</v>
      </c>
      <c r="BL27" s="22">
        <v>0</v>
      </c>
      <c r="BM27" s="22">
        <v>0</v>
      </c>
      <c r="BN27" s="22">
        <v>0</v>
      </c>
    </row>
    <row r="28" spans="1:66" ht="13.5">
      <c r="A28" s="40" t="s">
        <v>2</v>
      </c>
      <c r="B28" s="40" t="s">
        <v>49</v>
      </c>
      <c r="C28" s="41" t="s">
        <v>50</v>
      </c>
      <c r="D28" s="22">
        <f t="shared" si="0"/>
        <v>2622</v>
      </c>
      <c r="E28" s="22">
        <f t="shared" si="1"/>
        <v>143</v>
      </c>
      <c r="F28" s="22">
        <f t="shared" si="1"/>
        <v>164</v>
      </c>
      <c r="G28" s="22">
        <f t="shared" si="1"/>
        <v>93</v>
      </c>
      <c r="H28" s="22">
        <f t="shared" si="1"/>
        <v>0</v>
      </c>
      <c r="I28" s="22">
        <f t="shared" si="1"/>
        <v>0</v>
      </c>
      <c r="J28" s="22">
        <f t="shared" si="1"/>
        <v>2222</v>
      </c>
      <c r="K28" s="22">
        <f t="shared" si="2"/>
        <v>400</v>
      </c>
      <c r="L28" s="22">
        <v>143</v>
      </c>
      <c r="M28" s="22">
        <v>164</v>
      </c>
      <c r="N28" s="22">
        <v>93</v>
      </c>
      <c r="O28" s="22">
        <v>0</v>
      </c>
      <c r="P28" s="22">
        <v>0</v>
      </c>
      <c r="Q28" s="22">
        <v>0</v>
      </c>
      <c r="R28" s="22">
        <f t="shared" si="3"/>
        <v>2222</v>
      </c>
      <c r="S28" s="22">
        <f t="shared" si="4"/>
        <v>0</v>
      </c>
      <c r="T28" s="22">
        <f t="shared" si="5"/>
        <v>0</v>
      </c>
      <c r="U28" s="22">
        <f t="shared" si="14"/>
        <v>0</v>
      </c>
      <c r="V28" s="22">
        <f t="shared" si="14"/>
        <v>0</v>
      </c>
      <c r="W28" s="22">
        <f t="shared" si="14"/>
        <v>0</v>
      </c>
      <c r="X28" s="22">
        <f t="shared" si="7"/>
        <v>2222</v>
      </c>
      <c r="Y28" s="22">
        <f t="shared" si="8"/>
        <v>0</v>
      </c>
      <c r="Z28" s="22" t="s">
        <v>67</v>
      </c>
      <c r="AA28" s="22">
        <v>0</v>
      </c>
      <c r="AB28" s="22" t="s">
        <v>67</v>
      </c>
      <c r="AC28" s="22" t="s">
        <v>67</v>
      </c>
      <c r="AD28" s="22" t="s">
        <v>67</v>
      </c>
      <c r="AE28" s="22">
        <v>0</v>
      </c>
      <c r="AF28" s="22">
        <f t="shared" si="9"/>
        <v>2222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2222</v>
      </c>
      <c r="AM28" s="22">
        <f t="shared" si="10"/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11"/>
        <v>0</v>
      </c>
      <c r="AU28" s="22" t="s">
        <v>67</v>
      </c>
      <c r="AV28" s="22">
        <v>0</v>
      </c>
      <c r="AW28" s="22" t="s">
        <v>67</v>
      </c>
      <c r="AX28" s="22" t="s">
        <v>67</v>
      </c>
      <c r="AY28" s="22" t="s">
        <v>67</v>
      </c>
      <c r="AZ28" s="22">
        <v>0</v>
      </c>
      <c r="BA28" s="22">
        <f t="shared" si="12"/>
        <v>0</v>
      </c>
      <c r="BB28" s="22" t="s">
        <v>67</v>
      </c>
      <c r="BC28" s="22">
        <v>0</v>
      </c>
      <c r="BD28" s="22" t="s">
        <v>67</v>
      </c>
      <c r="BE28" s="22" t="s">
        <v>67</v>
      </c>
      <c r="BF28" s="22" t="s">
        <v>67</v>
      </c>
      <c r="BG28" s="22">
        <v>0</v>
      </c>
      <c r="BH28" s="22">
        <f t="shared" si="13"/>
        <v>125</v>
      </c>
      <c r="BI28" s="22">
        <v>94</v>
      </c>
      <c r="BJ28" s="22">
        <v>4</v>
      </c>
      <c r="BK28" s="22">
        <v>27</v>
      </c>
      <c r="BL28" s="22">
        <v>0</v>
      </c>
      <c r="BM28" s="22">
        <v>0</v>
      </c>
      <c r="BN28" s="22">
        <v>0</v>
      </c>
    </row>
    <row r="29" spans="1:66" ht="13.5">
      <c r="A29" s="40" t="s">
        <v>2</v>
      </c>
      <c r="B29" s="40" t="s">
        <v>51</v>
      </c>
      <c r="C29" s="41" t="s">
        <v>52</v>
      </c>
      <c r="D29" s="22">
        <f t="shared" si="0"/>
        <v>456</v>
      </c>
      <c r="E29" s="22">
        <f t="shared" si="1"/>
        <v>135</v>
      </c>
      <c r="F29" s="22">
        <f t="shared" si="1"/>
        <v>199</v>
      </c>
      <c r="G29" s="22">
        <f t="shared" si="1"/>
        <v>105</v>
      </c>
      <c r="H29" s="22">
        <f t="shared" si="1"/>
        <v>13</v>
      </c>
      <c r="I29" s="22">
        <f t="shared" si="1"/>
        <v>0</v>
      </c>
      <c r="J29" s="22">
        <f t="shared" si="1"/>
        <v>4</v>
      </c>
      <c r="K29" s="22">
        <f t="shared" si="2"/>
        <v>139</v>
      </c>
      <c r="L29" s="22">
        <v>135</v>
      </c>
      <c r="M29" s="22">
        <v>0</v>
      </c>
      <c r="N29" s="22">
        <v>0</v>
      </c>
      <c r="O29" s="22">
        <v>0</v>
      </c>
      <c r="P29" s="22">
        <v>0</v>
      </c>
      <c r="Q29" s="22">
        <v>4</v>
      </c>
      <c r="R29" s="22">
        <f t="shared" si="3"/>
        <v>317</v>
      </c>
      <c r="S29" s="22">
        <f t="shared" si="4"/>
        <v>0</v>
      </c>
      <c r="T29" s="22">
        <f t="shared" si="5"/>
        <v>199</v>
      </c>
      <c r="U29" s="22">
        <f t="shared" si="14"/>
        <v>105</v>
      </c>
      <c r="V29" s="22">
        <f t="shared" si="14"/>
        <v>13</v>
      </c>
      <c r="W29" s="22">
        <f t="shared" si="14"/>
        <v>0</v>
      </c>
      <c r="X29" s="22">
        <f t="shared" si="7"/>
        <v>0</v>
      </c>
      <c r="Y29" s="22">
        <f t="shared" si="8"/>
        <v>0</v>
      </c>
      <c r="Z29" s="22" t="s">
        <v>67</v>
      </c>
      <c r="AA29" s="22">
        <v>0</v>
      </c>
      <c r="AB29" s="22" t="s">
        <v>67</v>
      </c>
      <c r="AC29" s="22" t="s">
        <v>67</v>
      </c>
      <c r="AD29" s="22" t="s">
        <v>67</v>
      </c>
      <c r="AE29" s="22">
        <v>0</v>
      </c>
      <c r="AF29" s="22">
        <f t="shared" si="9"/>
        <v>109</v>
      </c>
      <c r="AG29" s="22">
        <v>0</v>
      </c>
      <c r="AH29" s="22">
        <v>109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0"/>
        <v>208</v>
      </c>
      <c r="AN29" s="22">
        <v>0</v>
      </c>
      <c r="AO29" s="22">
        <v>90</v>
      </c>
      <c r="AP29" s="22">
        <v>105</v>
      </c>
      <c r="AQ29" s="22">
        <v>13</v>
      </c>
      <c r="AR29" s="22">
        <v>0</v>
      </c>
      <c r="AS29" s="22">
        <v>0</v>
      </c>
      <c r="AT29" s="22">
        <f t="shared" si="11"/>
        <v>0</v>
      </c>
      <c r="AU29" s="22" t="s">
        <v>67</v>
      </c>
      <c r="AV29" s="22">
        <v>0</v>
      </c>
      <c r="AW29" s="22" t="s">
        <v>67</v>
      </c>
      <c r="AX29" s="22" t="s">
        <v>67</v>
      </c>
      <c r="AY29" s="22" t="s">
        <v>67</v>
      </c>
      <c r="AZ29" s="22">
        <v>0</v>
      </c>
      <c r="BA29" s="22">
        <f t="shared" si="12"/>
        <v>0</v>
      </c>
      <c r="BB29" s="22" t="s">
        <v>67</v>
      </c>
      <c r="BC29" s="22">
        <v>0</v>
      </c>
      <c r="BD29" s="22" t="s">
        <v>67</v>
      </c>
      <c r="BE29" s="22" t="s">
        <v>67</v>
      </c>
      <c r="BF29" s="22" t="s">
        <v>67</v>
      </c>
      <c r="BG29" s="22">
        <v>0</v>
      </c>
      <c r="BH29" s="22">
        <f t="shared" si="13"/>
        <v>30</v>
      </c>
      <c r="BI29" s="22">
        <v>30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2</v>
      </c>
      <c r="B30" s="40" t="s">
        <v>53</v>
      </c>
      <c r="C30" s="41" t="s">
        <v>54</v>
      </c>
      <c r="D30" s="22">
        <f t="shared" si="0"/>
        <v>366</v>
      </c>
      <c r="E30" s="22">
        <f t="shared" si="1"/>
        <v>0</v>
      </c>
      <c r="F30" s="22">
        <f t="shared" si="1"/>
        <v>249</v>
      </c>
      <c r="G30" s="22">
        <f t="shared" si="1"/>
        <v>4</v>
      </c>
      <c r="H30" s="22">
        <f t="shared" si="1"/>
        <v>0</v>
      </c>
      <c r="I30" s="22">
        <f t="shared" si="1"/>
        <v>0</v>
      </c>
      <c r="J30" s="22">
        <f t="shared" si="1"/>
        <v>113</v>
      </c>
      <c r="K30" s="22">
        <f t="shared" si="2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3"/>
        <v>366</v>
      </c>
      <c r="S30" s="22">
        <f t="shared" si="4"/>
        <v>0</v>
      </c>
      <c r="T30" s="22">
        <f t="shared" si="5"/>
        <v>249</v>
      </c>
      <c r="U30" s="22">
        <f t="shared" si="14"/>
        <v>4</v>
      </c>
      <c r="V30" s="22">
        <f t="shared" si="14"/>
        <v>0</v>
      </c>
      <c r="W30" s="22">
        <f t="shared" si="14"/>
        <v>0</v>
      </c>
      <c r="X30" s="22">
        <f t="shared" si="7"/>
        <v>113</v>
      </c>
      <c r="Y30" s="22">
        <f t="shared" si="8"/>
        <v>0</v>
      </c>
      <c r="Z30" s="22" t="s">
        <v>67</v>
      </c>
      <c r="AA30" s="22">
        <v>0</v>
      </c>
      <c r="AB30" s="22" t="s">
        <v>67</v>
      </c>
      <c r="AC30" s="22" t="s">
        <v>67</v>
      </c>
      <c r="AD30" s="22" t="s">
        <v>67</v>
      </c>
      <c r="AE30" s="22">
        <v>0</v>
      </c>
      <c r="AF30" s="22">
        <f t="shared" si="9"/>
        <v>113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113</v>
      </c>
      <c r="AM30" s="22">
        <f t="shared" si="10"/>
        <v>253</v>
      </c>
      <c r="AN30" s="22">
        <v>0</v>
      </c>
      <c r="AO30" s="22">
        <v>249</v>
      </c>
      <c r="AP30" s="22">
        <v>4</v>
      </c>
      <c r="AQ30" s="22">
        <v>0</v>
      </c>
      <c r="AR30" s="22">
        <v>0</v>
      </c>
      <c r="AS30" s="22">
        <v>0</v>
      </c>
      <c r="AT30" s="22">
        <f t="shared" si="11"/>
        <v>0</v>
      </c>
      <c r="AU30" s="22" t="s">
        <v>67</v>
      </c>
      <c r="AV30" s="22">
        <v>0</v>
      </c>
      <c r="AW30" s="22" t="s">
        <v>67</v>
      </c>
      <c r="AX30" s="22" t="s">
        <v>67</v>
      </c>
      <c r="AY30" s="22" t="s">
        <v>67</v>
      </c>
      <c r="AZ30" s="22">
        <v>0</v>
      </c>
      <c r="BA30" s="22">
        <f t="shared" si="12"/>
        <v>0</v>
      </c>
      <c r="BB30" s="22" t="s">
        <v>67</v>
      </c>
      <c r="BC30" s="22">
        <v>0</v>
      </c>
      <c r="BD30" s="22" t="s">
        <v>67</v>
      </c>
      <c r="BE30" s="22" t="s">
        <v>67</v>
      </c>
      <c r="BF30" s="22" t="s">
        <v>67</v>
      </c>
      <c r="BG30" s="22">
        <v>0</v>
      </c>
      <c r="BH30" s="22">
        <f t="shared" si="13"/>
        <v>34</v>
      </c>
      <c r="BI30" s="22">
        <v>34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2</v>
      </c>
      <c r="B31" s="40" t="s">
        <v>55</v>
      </c>
      <c r="C31" s="41" t="s">
        <v>56</v>
      </c>
      <c r="D31" s="22">
        <f t="shared" si="0"/>
        <v>118</v>
      </c>
      <c r="E31" s="22">
        <f t="shared" si="1"/>
        <v>0</v>
      </c>
      <c r="F31" s="22">
        <f t="shared" si="1"/>
        <v>118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2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3"/>
        <v>118</v>
      </c>
      <c r="S31" s="22">
        <f t="shared" si="4"/>
        <v>0</v>
      </c>
      <c r="T31" s="22">
        <f t="shared" si="5"/>
        <v>118</v>
      </c>
      <c r="U31" s="22">
        <f t="shared" si="14"/>
        <v>0</v>
      </c>
      <c r="V31" s="22">
        <f t="shared" si="14"/>
        <v>0</v>
      </c>
      <c r="W31" s="22">
        <f t="shared" si="14"/>
        <v>0</v>
      </c>
      <c r="X31" s="22">
        <f t="shared" si="7"/>
        <v>0</v>
      </c>
      <c r="Y31" s="22">
        <f t="shared" si="8"/>
        <v>0</v>
      </c>
      <c r="Z31" s="22" t="s">
        <v>67</v>
      </c>
      <c r="AA31" s="22">
        <v>0</v>
      </c>
      <c r="AB31" s="22" t="s">
        <v>67</v>
      </c>
      <c r="AC31" s="22" t="s">
        <v>67</v>
      </c>
      <c r="AD31" s="22" t="s">
        <v>67</v>
      </c>
      <c r="AE31" s="22">
        <v>0</v>
      </c>
      <c r="AF31" s="22">
        <f t="shared" si="9"/>
        <v>68</v>
      </c>
      <c r="AG31" s="22">
        <v>0</v>
      </c>
      <c r="AH31" s="22">
        <v>68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0"/>
        <v>50</v>
      </c>
      <c r="AN31" s="22">
        <v>0</v>
      </c>
      <c r="AO31" s="22">
        <v>50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11"/>
        <v>0</v>
      </c>
      <c r="AU31" s="22" t="s">
        <v>67</v>
      </c>
      <c r="AV31" s="22">
        <v>0</v>
      </c>
      <c r="AW31" s="22" t="s">
        <v>67</v>
      </c>
      <c r="AX31" s="22" t="s">
        <v>67</v>
      </c>
      <c r="AY31" s="22" t="s">
        <v>67</v>
      </c>
      <c r="AZ31" s="22">
        <v>0</v>
      </c>
      <c r="BA31" s="22">
        <f t="shared" si="12"/>
        <v>0</v>
      </c>
      <c r="BB31" s="22" t="s">
        <v>67</v>
      </c>
      <c r="BC31" s="22">
        <v>0</v>
      </c>
      <c r="BD31" s="22" t="s">
        <v>67</v>
      </c>
      <c r="BE31" s="22" t="s">
        <v>67</v>
      </c>
      <c r="BF31" s="22" t="s">
        <v>67</v>
      </c>
      <c r="BG31" s="22">
        <v>0</v>
      </c>
      <c r="BH31" s="22">
        <f t="shared" si="13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2</v>
      </c>
      <c r="B32" s="40" t="s">
        <v>57</v>
      </c>
      <c r="C32" s="41" t="s">
        <v>68</v>
      </c>
      <c r="D32" s="22">
        <f t="shared" si="0"/>
        <v>878</v>
      </c>
      <c r="E32" s="22">
        <f t="shared" si="1"/>
        <v>370</v>
      </c>
      <c r="F32" s="22">
        <f t="shared" si="1"/>
        <v>218</v>
      </c>
      <c r="G32" s="22">
        <f t="shared" si="1"/>
        <v>155</v>
      </c>
      <c r="H32" s="22">
        <f aca="true" t="shared" si="15" ref="H32:J78">O32+V32</f>
        <v>35</v>
      </c>
      <c r="I32" s="22">
        <f t="shared" si="15"/>
        <v>10</v>
      </c>
      <c r="J32" s="22">
        <f t="shared" si="15"/>
        <v>90</v>
      </c>
      <c r="K32" s="22">
        <f t="shared" si="2"/>
        <v>696</v>
      </c>
      <c r="L32" s="22">
        <v>370</v>
      </c>
      <c r="M32" s="22">
        <v>71</v>
      </c>
      <c r="N32" s="22">
        <v>155</v>
      </c>
      <c r="O32" s="22">
        <v>0</v>
      </c>
      <c r="P32" s="22">
        <v>10</v>
      </c>
      <c r="Q32" s="22">
        <v>90</v>
      </c>
      <c r="R32" s="22">
        <f t="shared" si="3"/>
        <v>182</v>
      </c>
      <c r="S32" s="22">
        <f t="shared" si="4"/>
        <v>0</v>
      </c>
      <c r="T32" s="22">
        <f t="shared" si="5"/>
        <v>147</v>
      </c>
      <c r="U32" s="22">
        <f t="shared" si="14"/>
        <v>0</v>
      </c>
      <c r="V32" s="22">
        <f t="shared" si="14"/>
        <v>35</v>
      </c>
      <c r="W32" s="22">
        <f t="shared" si="14"/>
        <v>0</v>
      </c>
      <c r="X32" s="22">
        <f t="shared" si="7"/>
        <v>0</v>
      </c>
      <c r="Y32" s="22">
        <f t="shared" si="8"/>
        <v>0</v>
      </c>
      <c r="Z32" s="22" t="s">
        <v>67</v>
      </c>
      <c r="AA32" s="22">
        <v>0</v>
      </c>
      <c r="AB32" s="22" t="s">
        <v>67</v>
      </c>
      <c r="AC32" s="22" t="s">
        <v>67</v>
      </c>
      <c r="AD32" s="22" t="s">
        <v>67</v>
      </c>
      <c r="AE32" s="22">
        <v>0</v>
      </c>
      <c r="AF32" s="22">
        <f t="shared" si="9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0"/>
        <v>182</v>
      </c>
      <c r="AN32" s="22">
        <v>0</v>
      </c>
      <c r="AO32" s="22">
        <v>147</v>
      </c>
      <c r="AP32" s="22">
        <v>0</v>
      </c>
      <c r="AQ32" s="22">
        <v>35</v>
      </c>
      <c r="AR32" s="22">
        <v>0</v>
      </c>
      <c r="AS32" s="22">
        <v>0</v>
      </c>
      <c r="AT32" s="22">
        <f t="shared" si="11"/>
        <v>0</v>
      </c>
      <c r="AU32" s="22" t="s">
        <v>67</v>
      </c>
      <c r="AV32" s="22">
        <v>0</v>
      </c>
      <c r="AW32" s="22" t="s">
        <v>67</v>
      </c>
      <c r="AX32" s="22" t="s">
        <v>67</v>
      </c>
      <c r="AY32" s="22" t="s">
        <v>67</v>
      </c>
      <c r="AZ32" s="22">
        <v>0</v>
      </c>
      <c r="BA32" s="22">
        <f t="shared" si="12"/>
        <v>0</v>
      </c>
      <c r="BB32" s="22" t="s">
        <v>67</v>
      </c>
      <c r="BC32" s="22">
        <v>0</v>
      </c>
      <c r="BD32" s="22" t="s">
        <v>67</v>
      </c>
      <c r="BE32" s="22" t="s">
        <v>67</v>
      </c>
      <c r="BF32" s="22" t="s">
        <v>67</v>
      </c>
      <c r="BG32" s="22">
        <v>0</v>
      </c>
      <c r="BH32" s="22">
        <f t="shared" si="13"/>
        <v>173</v>
      </c>
      <c r="BI32" s="22">
        <v>167</v>
      </c>
      <c r="BJ32" s="22">
        <v>2</v>
      </c>
      <c r="BK32" s="22">
        <v>1</v>
      </c>
      <c r="BL32" s="22">
        <v>0</v>
      </c>
      <c r="BM32" s="22">
        <v>0</v>
      </c>
      <c r="BN32" s="22">
        <v>3</v>
      </c>
    </row>
    <row r="33" spans="1:66" ht="13.5">
      <c r="A33" s="40" t="s">
        <v>2</v>
      </c>
      <c r="B33" s="40" t="s">
        <v>69</v>
      </c>
      <c r="C33" s="41" t="s">
        <v>70</v>
      </c>
      <c r="D33" s="22">
        <f t="shared" si="0"/>
        <v>1746</v>
      </c>
      <c r="E33" s="22">
        <f aca="true" t="shared" si="16" ref="E33:G78">L33+S33</f>
        <v>565</v>
      </c>
      <c r="F33" s="22">
        <f t="shared" si="16"/>
        <v>385</v>
      </c>
      <c r="G33" s="22">
        <f t="shared" si="16"/>
        <v>244</v>
      </c>
      <c r="H33" s="22">
        <f t="shared" si="15"/>
        <v>45</v>
      </c>
      <c r="I33" s="22">
        <f t="shared" si="15"/>
        <v>218</v>
      </c>
      <c r="J33" s="22">
        <f t="shared" si="15"/>
        <v>289</v>
      </c>
      <c r="K33" s="22">
        <f t="shared" si="2"/>
        <v>1154</v>
      </c>
      <c r="L33" s="22">
        <v>565</v>
      </c>
      <c r="M33" s="22">
        <v>97</v>
      </c>
      <c r="N33" s="22">
        <v>244</v>
      </c>
      <c r="O33" s="22">
        <v>45</v>
      </c>
      <c r="P33" s="22">
        <v>203</v>
      </c>
      <c r="Q33" s="22">
        <v>0</v>
      </c>
      <c r="R33" s="22">
        <f t="shared" si="3"/>
        <v>592</v>
      </c>
      <c r="S33" s="22">
        <f t="shared" si="4"/>
        <v>0</v>
      </c>
      <c r="T33" s="22">
        <f t="shared" si="5"/>
        <v>288</v>
      </c>
      <c r="U33" s="22">
        <f t="shared" si="14"/>
        <v>0</v>
      </c>
      <c r="V33" s="22">
        <f t="shared" si="14"/>
        <v>0</v>
      </c>
      <c r="W33" s="22">
        <f t="shared" si="14"/>
        <v>15</v>
      </c>
      <c r="X33" s="22">
        <f t="shared" si="7"/>
        <v>289</v>
      </c>
      <c r="Y33" s="22">
        <f t="shared" si="8"/>
        <v>0</v>
      </c>
      <c r="Z33" s="22" t="s">
        <v>67</v>
      </c>
      <c r="AA33" s="22">
        <v>0</v>
      </c>
      <c r="AB33" s="22" t="s">
        <v>67</v>
      </c>
      <c r="AC33" s="22" t="s">
        <v>67</v>
      </c>
      <c r="AD33" s="22" t="s">
        <v>67</v>
      </c>
      <c r="AE33" s="22">
        <v>0</v>
      </c>
      <c r="AF33" s="22">
        <f t="shared" si="9"/>
        <v>66</v>
      </c>
      <c r="AG33" s="22">
        <v>0</v>
      </c>
      <c r="AH33" s="22">
        <v>66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0"/>
        <v>237</v>
      </c>
      <c r="AN33" s="22">
        <v>0</v>
      </c>
      <c r="AO33" s="22">
        <v>222</v>
      </c>
      <c r="AP33" s="22">
        <v>0</v>
      </c>
      <c r="AQ33" s="22">
        <v>0</v>
      </c>
      <c r="AR33" s="22">
        <v>15</v>
      </c>
      <c r="AS33" s="22">
        <v>0</v>
      </c>
      <c r="AT33" s="22">
        <f t="shared" si="11"/>
        <v>289</v>
      </c>
      <c r="AU33" s="22" t="s">
        <v>67</v>
      </c>
      <c r="AV33" s="22">
        <v>0</v>
      </c>
      <c r="AW33" s="22" t="s">
        <v>67</v>
      </c>
      <c r="AX33" s="22" t="s">
        <v>67</v>
      </c>
      <c r="AY33" s="22" t="s">
        <v>67</v>
      </c>
      <c r="AZ33" s="22">
        <v>289</v>
      </c>
      <c r="BA33" s="22">
        <f t="shared" si="12"/>
        <v>0</v>
      </c>
      <c r="BB33" s="22" t="s">
        <v>67</v>
      </c>
      <c r="BC33" s="22">
        <v>0</v>
      </c>
      <c r="BD33" s="22" t="s">
        <v>67</v>
      </c>
      <c r="BE33" s="22" t="s">
        <v>67</v>
      </c>
      <c r="BF33" s="22" t="s">
        <v>67</v>
      </c>
      <c r="BG33" s="22">
        <v>0</v>
      </c>
      <c r="BH33" s="22">
        <f t="shared" si="13"/>
        <v>332</v>
      </c>
      <c r="BI33" s="22">
        <v>318</v>
      </c>
      <c r="BJ33" s="22">
        <v>4</v>
      </c>
      <c r="BK33" s="22">
        <v>6</v>
      </c>
      <c r="BL33" s="22">
        <v>0</v>
      </c>
      <c r="BM33" s="22">
        <v>0</v>
      </c>
      <c r="BN33" s="22">
        <v>4</v>
      </c>
    </row>
    <row r="34" spans="1:66" ht="13.5">
      <c r="A34" s="40" t="s">
        <v>2</v>
      </c>
      <c r="B34" s="40" t="s">
        <v>71</v>
      </c>
      <c r="C34" s="41" t="s">
        <v>72</v>
      </c>
      <c r="D34" s="22">
        <f t="shared" si="0"/>
        <v>376</v>
      </c>
      <c r="E34" s="22">
        <f t="shared" si="16"/>
        <v>180</v>
      </c>
      <c r="F34" s="22">
        <f t="shared" si="16"/>
        <v>85</v>
      </c>
      <c r="G34" s="22">
        <f t="shared" si="16"/>
        <v>76</v>
      </c>
      <c r="H34" s="22">
        <f t="shared" si="15"/>
        <v>10</v>
      </c>
      <c r="I34" s="22">
        <f t="shared" si="15"/>
        <v>25</v>
      </c>
      <c r="J34" s="22">
        <f t="shared" si="15"/>
        <v>0</v>
      </c>
      <c r="K34" s="22">
        <f t="shared" si="2"/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f t="shared" si="3"/>
        <v>376</v>
      </c>
      <c r="S34" s="22">
        <f t="shared" si="4"/>
        <v>180</v>
      </c>
      <c r="T34" s="22">
        <f t="shared" si="5"/>
        <v>85</v>
      </c>
      <c r="U34" s="22">
        <f t="shared" si="14"/>
        <v>76</v>
      </c>
      <c r="V34" s="22">
        <f t="shared" si="14"/>
        <v>10</v>
      </c>
      <c r="W34" s="22">
        <f t="shared" si="14"/>
        <v>25</v>
      </c>
      <c r="X34" s="22">
        <f t="shared" si="7"/>
        <v>0</v>
      </c>
      <c r="Y34" s="22">
        <f t="shared" si="8"/>
        <v>0</v>
      </c>
      <c r="Z34" s="22" t="s">
        <v>67</v>
      </c>
      <c r="AA34" s="22">
        <v>0</v>
      </c>
      <c r="AB34" s="22" t="s">
        <v>67</v>
      </c>
      <c r="AC34" s="22" t="s">
        <v>67</v>
      </c>
      <c r="AD34" s="22" t="s">
        <v>67</v>
      </c>
      <c r="AE34" s="22">
        <v>0</v>
      </c>
      <c r="AF34" s="22">
        <f t="shared" si="9"/>
        <v>18</v>
      </c>
      <c r="AG34" s="22">
        <v>0</v>
      </c>
      <c r="AH34" s="22">
        <v>18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0"/>
        <v>358</v>
      </c>
      <c r="AN34" s="22">
        <v>180</v>
      </c>
      <c r="AO34" s="22">
        <v>67</v>
      </c>
      <c r="AP34" s="22">
        <v>76</v>
      </c>
      <c r="AQ34" s="22">
        <v>10</v>
      </c>
      <c r="AR34" s="22">
        <v>25</v>
      </c>
      <c r="AS34" s="22">
        <v>0</v>
      </c>
      <c r="AT34" s="22">
        <f t="shared" si="11"/>
        <v>0</v>
      </c>
      <c r="AU34" s="22" t="s">
        <v>67</v>
      </c>
      <c r="AV34" s="22">
        <v>0</v>
      </c>
      <c r="AW34" s="22" t="s">
        <v>67</v>
      </c>
      <c r="AX34" s="22" t="s">
        <v>67</v>
      </c>
      <c r="AY34" s="22" t="s">
        <v>67</v>
      </c>
      <c r="AZ34" s="22">
        <v>0</v>
      </c>
      <c r="BA34" s="22">
        <f t="shared" si="12"/>
        <v>0</v>
      </c>
      <c r="BB34" s="22" t="s">
        <v>67</v>
      </c>
      <c r="BC34" s="22">
        <v>0</v>
      </c>
      <c r="BD34" s="22" t="s">
        <v>67</v>
      </c>
      <c r="BE34" s="22" t="s">
        <v>67</v>
      </c>
      <c r="BF34" s="22" t="s">
        <v>67</v>
      </c>
      <c r="BG34" s="22">
        <v>0</v>
      </c>
      <c r="BH34" s="22">
        <f t="shared" si="13"/>
        <v>44</v>
      </c>
      <c r="BI34" s="22">
        <v>36</v>
      </c>
      <c r="BJ34" s="22">
        <v>0</v>
      </c>
      <c r="BK34" s="22">
        <v>8</v>
      </c>
      <c r="BL34" s="22">
        <v>0</v>
      </c>
      <c r="BM34" s="22">
        <v>0</v>
      </c>
      <c r="BN34" s="22">
        <v>0</v>
      </c>
    </row>
    <row r="35" spans="1:66" ht="13.5">
      <c r="A35" s="40" t="s">
        <v>2</v>
      </c>
      <c r="B35" s="40" t="s">
        <v>73</v>
      </c>
      <c r="C35" s="41" t="s">
        <v>74</v>
      </c>
      <c r="D35" s="22">
        <f t="shared" si="0"/>
        <v>425</v>
      </c>
      <c r="E35" s="22">
        <f t="shared" si="16"/>
        <v>96</v>
      </c>
      <c r="F35" s="22">
        <f t="shared" si="16"/>
        <v>178</v>
      </c>
      <c r="G35" s="22">
        <f t="shared" si="16"/>
        <v>127</v>
      </c>
      <c r="H35" s="22">
        <f t="shared" si="15"/>
        <v>10</v>
      </c>
      <c r="I35" s="22">
        <f t="shared" si="15"/>
        <v>12</v>
      </c>
      <c r="J35" s="22">
        <f t="shared" si="15"/>
        <v>2</v>
      </c>
      <c r="K35" s="22">
        <f t="shared" si="2"/>
        <v>96</v>
      </c>
      <c r="L35" s="22">
        <v>96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3"/>
        <v>329</v>
      </c>
      <c r="S35" s="22">
        <f t="shared" si="4"/>
        <v>0</v>
      </c>
      <c r="T35" s="22">
        <f t="shared" si="5"/>
        <v>178</v>
      </c>
      <c r="U35" s="22">
        <f t="shared" si="14"/>
        <v>127</v>
      </c>
      <c r="V35" s="22">
        <f t="shared" si="14"/>
        <v>10</v>
      </c>
      <c r="W35" s="22">
        <f t="shared" si="14"/>
        <v>12</v>
      </c>
      <c r="X35" s="22">
        <f t="shared" si="7"/>
        <v>2</v>
      </c>
      <c r="Y35" s="22">
        <f t="shared" si="8"/>
        <v>0</v>
      </c>
      <c r="Z35" s="22" t="s">
        <v>67</v>
      </c>
      <c r="AA35" s="22">
        <v>0</v>
      </c>
      <c r="AB35" s="22" t="s">
        <v>67</v>
      </c>
      <c r="AC35" s="22" t="s">
        <v>67</v>
      </c>
      <c r="AD35" s="22" t="s">
        <v>67</v>
      </c>
      <c r="AE35" s="22">
        <v>0</v>
      </c>
      <c r="AF35" s="22">
        <f t="shared" si="9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0"/>
        <v>329</v>
      </c>
      <c r="AN35" s="22">
        <v>0</v>
      </c>
      <c r="AO35" s="22">
        <v>178</v>
      </c>
      <c r="AP35" s="22">
        <v>127</v>
      </c>
      <c r="AQ35" s="22">
        <v>10</v>
      </c>
      <c r="AR35" s="22">
        <v>12</v>
      </c>
      <c r="AS35" s="22">
        <v>2</v>
      </c>
      <c r="AT35" s="22">
        <f t="shared" si="11"/>
        <v>0</v>
      </c>
      <c r="AU35" s="22" t="s">
        <v>67</v>
      </c>
      <c r="AV35" s="22">
        <v>0</v>
      </c>
      <c r="AW35" s="22" t="s">
        <v>67</v>
      </c>
      <c r="AX35" s="22" t="s">
        <v>67</v>
      </c>
      <c r="AY35" s="22" t="s">
        <v>67</v>
      </c>
      <c r="AZ35" s="22">
        <v>0</v>
      </c>
      <c r="BA35" s="22">
        <f t="shared" si="12"/>
        <v>0</v>
      </c>
      <c r="BB35" s="22" t="s">
        <v>67</v>
      </c>
      <c r="BC35" s="22">
        <v>0</v>
      </c>
      <c r="BD35" s="22" t="s">
        <v>67</v>
      </c>
      <c r="BE35" s="22" t="s">
        <v>67</v>
      </c>
      <c r="BF35" s="22" t="s">
        <v>67</v>
      </c>
      <c r="BG35" s="22">
        <v>0</v>
      </c>
      <c r="BH35" s="22">
        <f t="shared" si="13"/>
        <v>143</v>
      </c>
      <c r="BI35" s="22">
        <v>138</v>
      </c>
      <c r="BJ35" s="22">
        <v>2</v>
      </c>
      <c r="BK35" s="22">
        <v>0</v>
      </c>
      <c r="BL35" s="22">
        <v>0</v>
      </c>
      <c r="BM35" s="22">
        <v>0</v>
      </c>
      <c r="BN35" s="22">
        <v>3</v>
      </c>
    </row>
    <row r="36" spans="1:66" ht="13.5">
      <c r="A36" s="40" t="s">
        <v>2</v>
      </c>
      <c r="B36" s="40" t="s">
        <v>75</v>
      </c>
      <c r="C36" s="41" t="s">
        <v>76</v>
      </c>
      <c r="D36" s="22">
        <f aca="true" t="shared" si="17" ref="D36:D78">SUM(E36:J36)</f>
        <v>1806</v>
      </c>
      <c r="E36" s="22">
        <f t="shared" si="16"/>
        <v>913</v>
      </c>
      <c r="F36" s="22">
        <f t="shared" si="16"/>
        <v>447</v>
      </c>
      <c r="G36" s="22">
        <f t="shared" si="16"/>
        <v>401</v>
      </c>
      <c r="H36" s="22">
        <f t="shared" si="15"/>
        <v>42</v>
      </c>
      <c r="I36" s="22">
        <f t="shared" si="15"/>
        <v>3</v>
      </c>
      <c r="J36" s="22">
        <f t="shared" si="15"/>
        <v>0</v>
      </c>
      <c r="K36" s="22">
        <f aca="true" t="shared" si="18" ref="K36:K78">SUM(L36:Q36)</f>
        <v>1314</v>
      </c>
      <c r="L36" s="22">
        <v>913</v>
      </c>
      <c r="M36" s="22">
        <v>0</v>
      </c>
      <c r="N36" s="22">
        <v>401</v>
      </c>
      <c r="O36" s="22">
        <v>0</v>
      </c>
      <c r="P36" s="22">
        <v>0</v>
      </c>
      <c r="Q36" s="22">
        <v>0</v>
      </c>
      <c r="R36" s="22">
        <f aca="true" t="shared" si="19" ref="R36:R78">SUM(S36:X36)</f>
        <v>492</v>
      </c>
      <c r="S36" s="22">
        <f aca="true" t="shared" si="20" ref="S36:S78">AG36+AN36</f>
        <v>0</v>
      </c>
      <c r="T36" s="22">
        <f aca="true" t="shared" si="21" ref="T36:T78">AA36+AH36+AO36+AV36+BC36</f>
        <v>447</v>
      </c>
      <c r="U36" s="22">
        <f t="shared" si="14"/>
        <v>0</v>
      </c>
      <c r="V36" s="22">
        <f t="shared" si="14"/>
        <v>42</v>
      </c>
      <c r="W36" s="22">
        <f t="shared" si="14"/>
        <v>3</v>
      </c>
      <c r="X36" s="22">
        <f aca="true" t="shared" si="22" ref="X36:X78">AE36+AL36+AS36+AZ36+BG36</f>
        <v>0</v>
      </c>
      <c r="Y36" s="22">
        <f aca="true" t="shared" si="23" ref="Y36:Y78">SUM(Z36:AE36)</f>
        <v>0</v>
      </c>
      <c r="Z36" s="22" t="s">
        <v>67</v>
      </c>
      <c r="AA36" s="22">
        <v>0</v>
      </c>
      <c r="AB36" s="22" t="s">
        <v>67</v>
      </c>
      <c r="AC36" s="22" t="s">
        <v>67</v>
      </c>
      <c r="AD36" s="22" t="s">
        <v>67</v>
      </c>
      <c r="AE36" s="22">
        <v>0</v>
      </c>
      <c r="AF36" s="22">
        <f aca="true" t="shared" si="24" ref="AF36:AF78">SUM(AG36:AL36)</f>
        <v>289</v>
      </c>
      <c r="AG36" s="22">
        <v>0</v>
      </c>
      <c r="AH36" s="22">
        <v>289</v>
      </c>
      <c r="AI36" s="22">
        <v>0</v>
      </c>
      <c r="AJ36" s="22">
        <v>0</v>
      </c>
      <c r="AK36" s="22">
        <v>0</v>
      </c>
      <c r="AL36" s="22">
        <v>0</v>
      </c>
      <c r="AM36" s="22">
        <f aca="true" t="shared" si="25" ref="AM36:AM78">SUM(AN36:AS36)</f>
        <v>203</v>
      </c>
      <c r="AN36" s="22">
        <v>0</v>
      </c>
      <c r="AO36" s="22">
        <v>158</v>
      </c>
      <c r="AP36" s="22">
        <v>0</v>
      </c>
      <c r="AQ36" s="22">
        <v>42</v>
      </c>
      <c r="AR36" s="22">
        <v>3</v>
      </c>
      <c r="AS36" s="22">
        <v>0</v>
      </c>
      <c r="AT36" s="22">
        <f aca="true" t="shared" si="26" ref="AT36:AT78">SUM(AU36:AZ36)</f>
        <v>0</v>
      </c>
      <c r="AU36" s="22" t="s">
        <v>67</v>
      </c>
      <c r="AV36" s="22">
        <v>0</v>
      </c>
      <c r="AW36" s="22" t="s">
        <v>67</v>
      </c>
      <c r="AX36" s="22" t="s">
        <v>67</v>
      </c>
      <c r="AY36" s="22" t="s">
        <v>67</v>
      </c>
      <c r="AZ36" s="22">
        <v>0</v>
      </c>
      <c r="BA36" s="22">
        <f aca="true" t="shared" si="27" ref="BA36:BA78">SUM(BB36:BG36)</f>
        <v>0</v>
      </c>
      <c r="BB36" s="22" t="s">
        <v>67</v>
      </c>
      <c r="BC36" s="22">
        <v>0</v>
      </c>
      <c r="BD36" s="22" t="s">
        <v>67</v>
      </c>
      <c r="BE36" s="22" t="s">
        <v>67</v>
      </c>
      <c r="BF36" s="22" t="s">
        <v>67</v>
      </c>
      <c r="BG36" s="22">
        <v>0</v>
      </c>
      <c r="BH36" s="22">
        <f aca="true" t="shared" si="28" ref="BH36:BH78">SUM(BI36:BN36)</f>
        <v>796</v>
      </c>
      <c r="BI36" s="22">
        <v>767</v>
      </c>
      <c r="BJ36" s="22">
        <v>0</v>
      </c>
      <c r="BK36" s="22">
        <v>0</v>
      </c>
      <c r="BL36" s="22">
        <v>0</v>
      </c>
      <c r="BM36" s="22">
        <v>0</v>
      </c>
      <c r="BN36" s="22">
        <v>29</v>
      </c>
    </row>
    <row r="37" spans="1:66" ht="13.5">
      <c r="A37" s="40" t="s">
        <v>2</v>
      </c>
      <c r="B37" s="40" t="s">
        <v>77</v>
      </c>
      <c r="C37" s="41" t="s">
        <v>78</v>
      </c>
      <c r="D37" s="22">
        <f t="shared" si="17"/>
        <v>1686</v>
      </c>
      <c r="E37" s="22">
        <f t="shared" si="16"/>
        <v>684</v>
      </c>
      <c r="F37" s="22">
        <f t="shared" si="16"/>
        <v>600</v>
      </c>
      <c r="G37" s="22">
        <f t="shared" si="16"/>
        <v>234</v>
      </c>
      <c r="H37" s="22">
        <f t="shared" si="15"/>
        <v>30</v>
      </c>
      <c r="I37" s="22">
        <f t="shared" si="15"/>
        <v>134</v>
      </c>
      <c r="J37" s="22">
        <f t="shared" si="15"/>
        <v>4</v>
      </c>
      <c r="K37" s="22">
        <f t="shared" si="18"/>
        <v>702</v>
      </c>
      <c r="L37" s="22">
        <v>684</v>
      </c>
      <c r="M37" s="22">
        <v>0</v>
      </c>
      <c r="N37" s="22">
        <v>14</v>
      </c>
      <c r="O37" s="22">
        <v>0</v>
      </c>
      <c r="P37" s="22">
        <v>0</v>
      </c>
      <c r="Q37" s="22">
        <v>4</v>
      </c>
      <c r="R37" s="22">
        <f t="shared" si="19"/>
        <v>984</v>
      </c>
      <c r="S37" s="22">
        <f t="shared" si="20"/>
        <v>0</v>
      </c>
      <c r="T37" s="22">
        <f t="shared" si="21"/>
        <v>600</v>
      </c>
      <c r="U37" s="22">
        <f t="shared" si="14"/>
        <v>220</v>
      </c>
      <c r="V37" s="22">
        <f t="shared" si="14"/>
        <v>30</v>
      </c>
      <c r="W37" s="22">
        <f t="shared" si="14"/>
        <v>134</v>
      </c>
      <c r="X37" s="22">
        <f t="shared" si="22"/>
        <v>0</v>
      </c>
      <c r="Y37" s="22">
        <f t="shared" si="23"/>
        <v>0</v>
      </c>
      <c r="Z37" s="22" t="s">
        <v>67</v>
      </c>
      <c r="AA37" s="22">
        <v>0</v>
      </c>
      <c r="AB37" s="22" t="s">
        <v>67</v>
      </c>
      <c r="AC37" s="22" t="s">
        <v>67</v>
      </c>
      <c r="AD37" s="22" t="s">
        <v>67</v>
      </c>
      <c r="AE37" s="22">
        <v>0</v>
      </c>
      <c r="AF37" s="22">
        <f t="shared" si="24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5"/>
        <v>984</v>
      </c>
      <c r="AN37" s="22">
        <v>0</v>
      </c>
      <c r="AO37" s="22">
        <v>600</v>
      </c>
      <c r="AP37" s="22">
        <v>220</v>
      </c>
      <c r="AQ37" s="22">
        <v>30</v>
      </c>
      <c r="AR37" s="22">
        <v>134</v>
      </c>
      <c r="AS37" s="22">
        <v>0</v>
      </c>
      <c r="AT37" s="22">
        <f t="shared" si="26"/>
        <v>0</v>
      </c>
      <c r="AU37" s="22" t="s">
        <v>67</v>
      </c>
      <c r="AV37" s="22">
        <v>0</v>
      </c>
      <c r="AW37" s="22" t="s">
        <v>67</v>
      </c>
      <c r="AX37" s="22" t="s">
        <v>67</v>
      </c>
      <c r="AY37" s="22" t="s">
        <v>67</v>
      </c>
      <c r="AZ37" s="22">
        <v>0</v>
      </c>
      <c r="BA37" s="22">
        <f t="shared" si="27"/>
        <v>0</v>
      </c>
      <c r="BB37" s="22" t="s">
        <v>67</v>
      </c>
      <c r="BC37" s="22">
        <v>0</v>
      </c>
      <c r="BD37" s="22" t="s">
        <v>67</v>
      </c>
      <c r="BE37" s="22" t="s">
        <v>67</v>
      </c>
      <c r="BF37" s="22" t="s">
        <v>67</v>
      </c>
      <c r="BG37" s="22">
        <v>0</v>
      </c>
      <c r="BH37" s="22">
        <f t="shared" si="28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2</v>
      </c>
      <c r="B38" s="40" t="s">
        <v>79</v>
      </c>
      <c r="C38" s="41" t="s">
        <v>80</v>
      </c>
      <c r="D38" s="22">
        <f t="shared" si="17"/>
        <v>1512</v>
      </c>
      <c r="E38" s="22">
        <f t="shared" si="16"/>
        <v>765</v>
      </c>
      <c r="F38" s="22">
        <f t="shared" si="16"/>
        <v>218</v>
      </c>
      <c r="G38" s="22">
        <f t="shared" si="16"/>
        <v>172</v>
      </c>
      <c r="H38" s="22">
        <f t="shared" si="15"/>
        <v>35</v>
      </c>
      <c r="I38" s="22">
        <f t="shared" si="15"/>
        <v>322</v>
      </c>
      <c r="J38" s="22">
        <f t="shared" si="15"/>
        <v>0</v>
      </c>
      <c r="K38" s="22">
        <f t="shared" si="18"/>
        <v>1241</v>
      </c>
      <c r="L38" s="22">
        <v>765</v>
      </c>
      <c r="M38" s="22">
        <v>28</v>
      </c>
      <c r="N38" s="22">
        <v>172</v>
      </c>
      <c r="O38" s="22">
        <v>0</v>
      </c>
      <c r="P38" s="22">
        <v>276</v>
      </c>
      <c r="Q38" s="22">
        <v>0</v>
      </c>
      <c r="R38" s="22">
        <f t="shared" si="19"/>
        <v>271</v>
      </c>
      <c r="S38" s="22">
        <f t="shared" si="20"/>
        <v>0</v>
      </c>
      <c r="T38" s="22">
        <f t="shared" si="21"/>
        <v>190</v>
      </c>
      <c r="U38" s="22">
        <f t="shared" si="14"/>
        <v>0</v>
      </c>
      <c r="V38" s="22">
        <f t="shared" si="14"/>
        <v>35</v>
      </c>
      <c r="W38" s="22">
        <f t="shared" si="14"/>
        <v>46</v>
      </c>
      <c r="X38" s="22">
        <f t="shared" si="22"/>
        <v>0</v>
      </c>
      <c r="Y38" s="22">
        <f t="shared" si="23"/>
        <v>0</v>
      </c>
      <c r="Z38" s="22" t="s">
        <v>67</v>
      </c>
      <c r="AA38" s="22">
        <v>0</v>
      </c>
      <c r="AB38" s="22" t="s">
        <v>67</v>
      </c>
      <c r="AC38" s="22" t="s">
        <v>67</v>
      </c>
      <c r="AD38" s="22" t="s">
        <v>67</v>
      </c>
      <c r="AE38" s="22">
        <v>0</v>
      </c>
      <c r="AF38" s="22">
        <f t="shared" si="24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5"/>
        <v>271</v>
      </c>
      <c r="AN38" s="22">
        <v>0</v>
      </c>
      <c r="AO38" s="22">
        <v>190</v>
      </c>
      <c r="AP38" s="22">
        <v>0</v>
      </c>
      <c r="AQ38" s="22">
        <v>35</v>
      </c>
      <c r="AR38" s="22">
        <v>46</v>
      </c>
      <c r="AS38" s="22">
        <v>0</v>
      </c>
      <c r="AT38" s="22">
        <f t="shared" si="26"/>
        <v>0</v>
      </c>
      <c r="AU38" s="22" t="s">
        <v>67</v>
      </c>
      <c r="AV38" s="22">
        <v>0</v>
      </c>
      <c r="AW38" s="22" t="s">
        <v>67</v>
      </c>
      <c r="AX38" s="22" t="s">
        <v>67</v>
      </c>
      <c r="AY38" s="22" t="s">
        <v>67</v>
      </c>
      <c r="AZ38" s="22">
        <v>0</v>
      </c>
      <c r="BA38" s="22">
        <f t="shared" si="27"/>
        <v>0</v>
      </c>
      <c r="BB38" s="22" t="s">
        <v>67</v>
      </c>
      <c r="BC38" s="22">
        <v>0</v>
      </c>
      <c r="BD38" s="22" t="s">
        <v>67</v>
      </c>
      <c r="BE38" s="22" t="s">
        <v>67</v>
      </c>
      <c r="BF38" s="22" t="s">
        <v>67</v>
      </c>
      <c r="BG38" s="22">
        <v>0</v>
      </c>
      <c r="BH38" s="22">
        <f t="shared" si="28"/>
        <v>62</v>
      </c>
      <c r="BI38" s="22">
        <v>57</v>
      </c>
      <c r="BJ38" s="22">
        <v>1</v>
      </c>
      <c r="BK38" s="22">
        <v>3</v>
      </c>
      <c r="BL38" s="22">
        <v>0</v>
      </c>
      <c r="BM38" s="22">
        <v>0</v>
      </c>
      <c r="BN38" s="22">
        <v>1</v>
      </c>
    </row>
    <row r="39" spans="1:66" ht="13.5">
      <c r="A39" s="40" t="s">
        <v>2</v>
      </c>
      <c r="B39" s="40" t="s">
        <v>81</v>
      </c>
      <c r="C39" s="41" t="s">
        <v>82</v>
      </c>
      <c r="D39" s="22">
        <f t="shared" si="17"/>
        <v>687</v>
      </c>
      <c r="E39" s="22">
        <f t="shared" si="16"/>
        <v>202</v>
      </c>
      <c r="F39" s="22">
        <f t="shared" si="16"/>
        <v>207</v>
      </c>
      <c r="G39" s="22">
        <f t="shared" si="16"/>
        <v>121</v>
      </c>
      <c r="H39" s="22">
        <f t="shared" si="15"/>
        <v>18</v>
      </c>
      <c r="I39" s="22">
        <f t="shared" si="15"/>
        <v>72</v>
      </c>
      <c r="J39" s="22">
        <f t="shared" si="15"/>
        <v>67</v>
      </c>
      <c r="K39" s="22">
        <f t="shared" si="18"/>
        <v>469</v>
      </c>
      <c r="L39" s="22">
        <v>202</v>
      </c>
      <c r="M39" s="22">
        <v>59</v>
      </c>
      <c r="N39" s="22">
        <v>121</v>
      </c>
      <c r="O39" s="22">
        <v>18</v>
      </c>
      <c r="P39" s="22">
        <v>69</v>
      </c>
      <c r="Q39" s="22">
        <v>0</v>
      </c>
      <c r="R39" s="22">
        <f t="shared" si="19"/>
        <v>218</v>
      </c>
      <c r="S39" s="22">
        <f t="shared" si="20"/>
        <v>0</v>
      </c>
      <c r="T39" s="22">
        <f t="shared" si="21"/>
        <v>148</v>
      </c>
      <c r="U39" s="22">
        <f t="shared" si="14"/>
        <v>0</v>
      </c>
      <c r="V39" s="22">
        <f t="shared" si="14"/>
        <v>0</v>
      </c>
      <c r="W39" s="22">
        <f t="shared" si="14"/>
        <v>3</v>
      </c>
      <c r="X39" s="22">
        <f t="shared" si="22"/>
        <v>67</v>
      </c>
      <c r="Y39" s="22">
        <f t="shared" si="23"/>
        <v>0</v>
      </c>
      <c r="Z39" s="22" t="s">
        <v>67</v>
      </c>
      <c r="AA39" s="22">
        <v>0</v>
      </c>
      <c r="AB39" s="22" t="s">
        <v>67</v>
      </c>
      <c r="AC39" s="22" t="s">
        <v>67</v>
      </c>
      <c r="AD39" s="22" t="s">
        <v>67</v>
      </c>
      <c r="AE39" s="22">
        <v>0</v>
      </c>
      <c r="AF39" s="22">
        <f t="shared" si="24"/>
        <v>34</v>
      </c>
      <c r="AG39" s="22">
        <v>0</v>
      </c>
      <c r="AH39" s="22">
        <v>34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5"/>
        <v>117</v>
      </c>
      <c r="AN39" s="22">
        <v>0</v>
      </c>
      <c r="AO39" s="22">
        <v>114</v>
      </c>
      <c r="AP39" s="22">
        <v>0</v>
      </c>
      <c r="AQ39" s="22">
        <v>0</v>
      </c>
      <c r="AR39" s="22">
        <v>3</v>
      </c>
      <c r="AS39" s="22">
        <v>0</v>
      </c>
      <c r="AT39" s="22">
        <f t="shared" si="26"/>
        <v>67</v>
      </c>
      <c r="AU39" s="22" t="s">
        <v>67</v>
      </c>
      <c r="AV39" s="22">
        <v>0</v>
      </c>
      <c r="AW39" s="22" t="s">
        <v>67</v>
      </c>
      <c r="AX39" s="22" t="s">
        <v>67</v>
      </c>
      <c r="AY39" s="22" t="s">
        <v>67</v>
      </c>
      <c r="AZ39" s="22">
        <v>67</v>
      </c>
      <c r="BA39" s="22">
        <f t="shared" si="27"/>
        <v>0</v>
      </c>
      <c r="BB39" s="22" t="s">
        <v>67</v>
      </c>
      <c r="BC39" s="22">
        <v>0</v>
      </c>
      <c r="BD39" s="22" t="s">
        <v>67</v>
      </c>
      <c r="BE39" s="22" t="s">
        <v>67</v>
      </c>
      <c r="BF39" s="22" t="s">
        <v>67</v>
      </c>
      <c r="BG39" s="22">
        <v>0</v>
      </c>
      <c r="BH39" s="22">
        <f t="shared" si="28"/>
        <v>94</v>
      </c>
      <c r="BI39" s="22">
        <v>85</v>
      </c>
      <c r="BJ39" s="22">
        <v>3</v>
      </c>
      <c r="BK39" s="22">
        <v>4</v>
      </c>
      <c r="BL39" s="22">
        <v>0</v>
      </c>
      <c r="BM39" s="22">
        <v>0</v>
      </c>
      <c r="BN39" s="22">
        <v>2</v>
      </c>
    </row>
    <row r="40" spans="1:66" ht="13.5">
      <c r="A40" s="40" t="s">
        <v>2</v>
      </c>
      <c r="B40" s="40" t="s">
        <v>83</v>
      </c>
      <c r="C40" s="41" t="s">
        <v>84</v>
      </c>
      <c r="D40" s="22">
        <f t="shared" si="17"/>
        <v>681</v>
      </c>
      <c r="E40" s="22">
        <f t="shared" si="16"/>
        <v>190</v>
      </c>
      <c r="F40" s="22">
        <f t="shared" si="16"/>
        <v>180</v>
      </c>
      <c r="G40" s="22">
        <f t="shared" si="16"/>
        <v>101</v>
      </c>
      <c r="H40" s="22">
        <f t="shared" si="15"/>
        <v>19</v>
      </c>
      <c r="I40" s="22">
        <f t="shared" si="15"/>
        <v>90</v>
      </c>
      <c r="J40" s="22">
        <f t="shared" si="15"/>
        <v>101</v>
      </c>
      <c r="K40" s="22">
        <f t="shared" si="18"/>
        <v>443</v>
      </c>
      <c r="L40" s="22">
        <v>190</v>
      </c>
      <c r="M40" s="22">
        <v>48</v>
      </c>
      <c r="N40" s="22">
        <v>101</v>
      </c>
      <c r="O40" s="22">
        <v>19</v>
      </c>
      <c r="P40" s="22">
        <v>85</v>
      </c>
      <c r="Q40" s="22">
        <v>0</v>
      </c>
      <c r="R40" s="22">
        <f t="shared" si="19"/>
        <v>238</v>
      </c>
      <c r="S40" s="22">
        <f t="shared" si="20"/>
        <v>0</v>
      </c>
      <c r="T40" s="22">
        <f t="shared" si="21"/>
        <v>132</v>
      </c>
      <c r="U40" s="22">
        <f t="shared" si="14"/>
        <v>0</v>
      </c>
      <c r="V40" s="22">
        <f t="shared" si="14"/>
        <v>0</v>
      </c>
      <c r="W40" s="22">
        <f t="shared" si="14"/>
        <v>5</v>
      </c>
      <c r="X40" s="22">
        <f t="shared" si="22"/>
        <v>101</v>
      </c>
      <c r="Y40" s="22">
        <f t="shared" si="23"/>
        <v>0</v>
      </c>
      <c r="Z40" s="22" t="s">
        <v>67</v>
      </c>
      <c r="AA40" s="22">
        <v>0</v>
      </c>
      <c r="AB40" s="22" t="s">
        <v>67</v>
      </c>
      <c r="AC40" s="22" t="s">
        <v>67</v>
      </c>
      <c r="AD40" s="22" t="s">
        <v>67</v>
      </c>
      <c r="AE40" s="22">
        <v>0</v>
      </c>
      <c r="AF40" s="22">
        <f t="shared" si="24"/>
        <v>31</v>
      </c>
      <c r="AG40" s="22">
        <v>0</v>
      </c>
      <c r="AH40" s="22">
        <v>31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5"/>
        <v>106</v>
      </c>
      <c r="AN40" s="22">
        <v>0</v>
      </c>
      <c r="AO40" s="22">
        <v>101</v>
      </c>
      <c r="AP40" s="22">
        <v>0</v>
      </c>
      <c r="AQ40" s="22">
        <v>0</v>
      </c>
      <c r="AR40" s="22">
        <v>5</v>
      </c>
      <c r="AS40" s="22">
        <v>0</v>
      </c>
      <c r="AT40" s="22">
        <f t="shared" si="26"/>
        <v>101</v>
      </c>
      <c r="AU40" s="22" t="s">
        <v>67</v>
      </c>
      <c r="AV40" s="22">
        <v>0</v>
      </c>
      <c r="AW40" s="22" t="s">
        <v>67</v>
      </c>
      <c r="AX40" s="22" t="s">
        <v>67</v>
      </c>
      <c r="AY40" s="22" t="s">
        <v>67</v>
      </c>
      <c r="AZ40" s="22">
        <v>101</v>
      </c>
      <c r="BA40" s="22">
        <f t="shared" si="27"/>
        <v>0</v>
      </c>
      <c r="BB40" s="22" t="s">
        <v>67</v>
      </c>
      <c r="BC40" s="22">
        <v>0</v>
      </c>
      <c r="BD40" s="22" t="s">
        <v>67</v>
      </c>
      <c r="BE40" s="22" t="s">
        <v>67</v>
      </c>
      <c r="BF40" s="22" t="s">
        <v>67</v>
      </c>
      <c r="BG40" s="22">
        <v>0</v>
      </c>
      <c r="BH40" s="22">
        <f t="shared" si="28"/>
        <v>158</v>
      </c>
      <c r="BI40" s="22">
        <v>136</v>
      </c>
      <c r="BJ40" s="22">
        <v>1</v>
      </c>
      <c r="BK40" s="22">
        <v>16</v>
      </c>
      <c r="BL40" s="22">
        <v>0</v>
      </c>
      <c r="BM40" s="22">
        <v>0</v>
      </c>
      <c r="BN40" s="22">
        <v>5</v>
      </c>
    </row>
    <row r="41" spans="1:66" ht="13.5">
      <c r="A41" s="40" t="s">
        <v>2</v>
      </c>
      <c r="B41" s="40" t="s">
        <v>85</v>
      </c>
      <c r="C41" s="41" t="s">
        <v>256</v>
      </c>
      <c r="D41" s="22">
        <f t="shared" si="17"/>
        <v>1078</v>
      </c>
      <c r="E41" s="22">
        <f t="shared" si="16"/>
        <v>0</v>
      </c>
      <c r="F41" s="22">
        <f t="shared" si="16"/>
        <v>197</v>
      </c>
      <c r="G41" s="22">
        <f t="shared" si="16"/>
        <v>273</v>
      </c>
      <c r="H41" s="22">
        <f t="shared" si="15"/>
        <v>57</v>
      </c>
      <c r="I41" s="22">
        <f t="shared" si="15"/>
        <v>497</v>
      </c>
      <c r="J41" s="22">
        <f t="shared" si="15"/>
        <v>54</v>
      </c>
      <c r="K41" s="22">
        <f t="shared" si="18"/>
        <v>1078</v>
      </c>
      <c r="L41" s="22">
        <v>0</v>
      </c>
      <c r="M41" s="22">
        <v>197</v>
      </c>
      <c r="N41" s="22">
        <v>273</v>
      </c>
      <c r="O41" s="22">
        <v>57</v>
      </c>
      <c r="P41" s="22">
        <v>497</v>
      </c>
      <c r="Q41" s="22">
        <v>54</v>
      </c>
      <c r="R41" s="22">
        <f t="shared" si="19"/>
        <v>0</v>
      </c>
      <c r="S41" s="22">
        <f t="shared" si="20"/>
        <v>0</v>
      </c>
      <c r="T41" s="22">
        <f t="shared" si="21"/>
        <v>0</v>
      </c>
      <c r="U41" s="22">
        <f t="shared" si="14"/>
        <v>0</v>
      </c>
      <c r="V41" s="22">
        <f t="shared" si="14"/>
        <v>0</v>
      </c>
      <c r="W41" s="22">
        <f t="shared" si="14"/>
        <v>0</v>
      </c>
      <c r="X41" s="22">
        <f t="shared" si="22"/>
        <v>0</v>
      </c>
      <c r="Y41" s="22">
        <f t="shared" si="23"/>
        <v>0</v>
      </c>
      <c r="Z41" s="22" t="s">
        <v>67</v>
      </c>
      <c r="AA41" s="22">
        <v>0</v>
      </c>
      <c r="AB41" s="22" t="s">
        <v>67</v>
      </c>
      <c r="AC41" s="22" t="s">
        <v>67</v>
      </c>
      <c r="AD41" s="22" t="s">
        <v>67</v>
      </c>
      <c r="AE41" s="22">
        <v>0</v>
      </c>
      <c r="AF41" s="22">
        <f t="shared" si="24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5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26"/>
        <v>0</v>
      </c>
      <c r="AU41" s="22" t="s">
        <v>67</v>
      </c>
      <c r="AV41" s="22">
        <v>0</v>
      </c>
      <c r="AW41" s="22" t="s">
        <v>67</v>
      </c>
      <c r="AX41" s="22" t="s">
        <v>67</v>
      </c>
      <c r="AY41" s="22" t="s">
        <v>67</v>
      </c>
      <c r="AZ41" s="22">
        <v>0</v>
      </c>
      <c r="BA41" s="22">
        <f t="shared" si="27"/>
        <v>0</v>
      </c>
      <c r="BB41" s="22" t="s">
        <v>67</v>
      </c>
      <c r="BC41" s="22">
        <v>0</v>
      </c>
      <c r="BD41" s="22" t="s">
        <v>67</v>
      </c>
      <c r="BE41" s="22" t="s">
        <v>67</v>
      </c>
      <c r="BF41" s="22" t="s">
        <v>67</v>
      </c>
      <c r="BG41" s="22">
        <v>0</v>
      </c>
      <c r="BH41" s="22">
        <f t="shared" si="28"/>
        <v>1020</v>
      </c>
      <c r="BI41" s="22">
        <v>939</v>
      </c>
      <c r="BJ41" s="22">
        <v>21</v>
      </c>
      <c r="BK41" s="22">
        <v>0</v>
      </c>
      <c r="BL41" s="22">
        <v>0</v>
      </c>
      <c r="BM41" s="22">
        <v>0</v>
      </c>
      <c r="BN41" s="22">
        <v>60</v>
      </c>
    </row>
    <row r="42" spans="1:66" ht="13.5">
      <c r="A42" s="40" t="s">
        <v>2</v>
      </c>
      <c r="B42" s="40" t="s">
        <v>86</v>
      </c>
      <c r="C42" s="41" t="s">
        <v>87</v>
      </c>
      <c r="D42" s="22">
        <f t="shared" si="17"/>
        <v>2086</v>
      </c>
      <c r="E42" s="22">
        <f t="shared" si="16"/>
        <v>1040</v>
      </c>
      <c r="F42" s="22">
        <f t="shared" si="16"/>
        <v>454</v>
      </c>
      <c r="G42" s="22">
        <f t="shared" si="16"/>
        <v>399</v>
      </c>
      <c r="H42" s="22">
        <f t="shared" si="15"/>
        <v>58</v>
      </c>
      <c r="I42" s="22">
        <f t="shared" si="15"/>
        <v>0</v>
      </c>
      <c r="J42" s="22">
        <f t="shared" si="15"/>
        <v>135</v>
      </c>
      <c r="K42" s="22">
        <f t="shared" si="18"/>
        <v>1837</v>
      </c>
      <c r="L42" s="22">
        <v>1040</v>
      </c>
      <c r="M42" s="22">
        <v>263</v>
      </c>
      <c r="N42" s="22">
        <v>399</v>
      </c>
      <c r="O42" s="22">
        <v>0</v>
      </c>
      <c r="P42" s="22">
        <v>0</v>
      </c>
      <c r="Q42" s="22">
        <v>135</v>
      </c>
      <c r="R42" s="22">
        <f t="shared" si="19"/>
        <v>249</v>
      </c>
      <c r="S42" s="22">
        <f t="shared" si="20"/>
        <v>0</v>
      </c>
      <c r="T42" s="22">
        <f t="shared" si="21"/>
        <v>191</v>
      </c>
      <c r="U42" s="22">
        <f t="shared" si="14"/>
        <v>0</v>
      </c>
      <c r="V42" s="22">
        <f t="shared" si="14"/>
        <v>58</v>
      </c>
      <c r="W42" s="22">
        <f t="shared" si="14"/>
        <v>0</v>
      </c>
      <c r="X42" s="22">
        <f t="shared" si="22"/>
        <v>0</v>
      </c>
      <c r="Y42" s="22">
        <f t="shared" si="23"/>
        <v>0</v>
      </c>
      <c r="Z42" s="22" t="s">
        <v>67</v>
      </c>
      <c r="AA42" s="22">
        <v>0</v>
      </c>
      <c r="AB42" s="22" t="s">
        <v>67</v>
      </c>
      <c r="AC42" s="22" t="s">
        <v>67</v>
      </c>
      <c r="AD42" s="22" t="s">
        <v>67</v>
      </c>
      <c r="AE42" s="22">
        <v>0</v>
      </c>
      <c r="AF42" s="22">
        <f t="shared" si="24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5"/>
        <v>249</v>
      </c>
      <c r="AN42" s="22">
        <v>0</v>
      </c>
      <c r="AO42" s="22">
        <v>191</v>
      </c>
      <c r="AP42" s="22">
        <v>0</v>
      </c>
      <c r="AQ42" s="22">
        <v>58</v>
      </c>
      <c r="AR42" s="22">
        <v>0</v>
      </c>
      <c r="AS42" s="22">
        <v>0</v>
      </c>
      <c r="AT42" s="22">
        <f t="shared" si="26"/>
        <v>0</v>
      </c>
      <c r="AU42" s="22" t="s">
        <v>67</v>
      </c>
      <c r="AV42" s="22">
        <v>0</v>
      </c>
      <c r="AW42" s="22" t="s">
        <v>67</v>
      </c>
      <c r="AX42" s="22" t="s">
        <v>67</v>
      </c>
      <c r="AY42" s="22" t="s">
        <v>67</v>
      </c>
      <c r="AZ42" s="22">
        <v>0</v>
      </c>
      <c r="BA42" s="22">
        <f t="shared" si="27"/>
        <v>0</v>
      </c>
      <c r="BB42" s="22" t="s">
        <v>67</v>
      </c>
      <c r="BC42" s="22">
        <v>0</v>
      </c>
      <c r="BD42" s="22" t="s">
        <v>67</v>
      </c>
      <c r="BE42" s="22" t="s">
        <v>67</v>
      </c>
      <c r="BF42" s="22" t="s">
        <v>67</v>
      </c>
      <c r="BG42" s="22">
        <v>0</v>
      </c>
      <c r="BH42" s="22">
        <f t="shared" si="28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2</v>
      </c>
      <c r="B43" s="40" t="s">
        <v>88</v>
      </c>
      <c r="C43" s="41" t="s">
        <v>89</v>
      </c>
      <c r="D43" s="22">
        <f t="shared" si="17"/>
        <v>5729</v>
      </c>
      <c r="E43" s="22">
        <f t="shared" si="16"/>
        <v>835</v>
      </c>
      <c r="F43" s="22">
        <f t="shared" si="16"/>
        <v>663</v>
      </c>
      <c r="G43" s="22">
        <f t="shared" si="16"/>
        <v>347</v>
      </c>
      <c r="H43" s="22">
        <f t="shared" si="15"/>
        <v>38</v>
      </c>
      <c r="I43" s="22">
        <f t="shared" si="15"/>
        <v>0</v>
      </c>
      <c r="J43" s="22">
        <f t="shared" si="15"/>
        <v>3846</v>
      </c>
      <c r="K43" s="22">
        <f t="shared" si="18"/>
        <v>5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5</v>
      </c>
      <c r="R43" s="22">
        <f t="shared" si="19"/>
        <v>5724</v>
      </c>
      <c r="S43" s="22">
        <f t="shared" si="20"/>
        <v>835</v>
      </c>
      <c r="T43" s="22">
        <f t="shared" si="21"/>
        <v>663</v>
      </c>
      <c r="U43" s="22">
        <f t="shared" si="14"/>
        <v>347</v>
      </c>
      <c r="V43" s="22">
        <f t="shared" si="14"/>
        <v>38</v>
      </c>
      <c r="W43" s="22">
        <f t="shared" si="14"/>
        <v>0</v>
      </c>
      <c r="X43" s="22">
        <f t="shared" si="22"/>
        <v>3841</v>
      </c>
      <c r="Y43" s="22">
        <f t="shared" si="23"/>
        <v>0</v>
      </c>
      <c r="Z43" s="22" t="s">
        <v>67</v>
      </c>
      <c r="AA43" s="22">
        <v>0</v>
      </c>
      <c r="AB43" s="22" t="s">
        <v>67</v>
      </c>
      <c r="AC43" s="22" t="s">
        <v>67</v>
      </c>
      <c r="AD43" s="22" t="s">
        <v>67</v>
      </c>
      <c r="AE43" s="22">
        <v>0</v>
      </c>
      <c r="AF43" s="22">
        <f t="shared" si="24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5"/>
        <v>1885</v>
      </c>
      <c r="AN43" s="22">
        <v>835</v>
      </c>
      <c r="AO43" s="22">
        <v>663</v>
      </c>
      <c r="AP43" s="22">
        <v>347</v>
      </c>
      <c r="AQ43" s="22">
        <v>38</v>
      </c>
      <c r="AR43" s="22">
        <v>0</v>
      </c>
      <c r="AS43" s="22">
        <v>2</v>
      </c>
      <c r="AT43" s="22">
        <f t="shared" si="26"/>
        <v>0</v>
      </c>
      <c r="AU43" s="22" t="s">
        <v>67</v>
      </c>
      <c r="AV43" s="22">
        <v>0</v>
      </c>
      <c r="AW43" s="22" t="s">
        <v>67</v>
      </c>
      <c r="AX43" s="22" t="s">
        <v>67</v>
      </c>
      <c r="AY43" s="22" t="s">
        <v>67</v>
      </c>
      <c r="AZ43" s="22">
        <v>0</v>
      </c>
      <c r="BA43" s="22">
        <f t="shared" si="27"/>
        <v>3839</v>
      </c>
      <c r="BB43" s="22" t="s">
        <v>67</v>
      </c>
      <c r="BC43" s="22">
        <v>0</v>
      </c>
      <c r="BD43" s="22" t="s">
        <v>67</v>
      </c>
      <c r="BE43" s="22" t="s">
        <v>67</v>
      </c>
      <c r="BF43" s="22" t="s">
        <v>67</v>
      </c>
      <c r="BG43" s="22">
        <v>3839</v>
      </c>
      <c r="BH43" s="22">
        <f t="shared" si="28"/>
        <v>260</v>
      </c>
      <c r="BI43" s="22">
        <v>250</v>
      </c>
      <c r="BJ43" s="22">
        <v>8</v>
      </c>
      <c r="BK43" s="22">
        <v>0</v>
      </c>
      <c r="BL43" s="22">
        <v>0</v>
      </c>
      <c r="BM43" s="22">
        <v>0</v>
      </c>
      <c r="BN43" s="22">
        <v>2</v>
      </c>
    </row>
    <row r="44" spans="1:66" ht="13.5">
      <c r="A44" s="40" t="s">
        <v>2</v>
      </c>
      <c r="B44" s="40" t="s">
        <v>90</v>
      </c>
      <c r="C44" s="41" t="s">
        <v>91</v>
      </c>
      <c r="D44" s="22">
        <f t="shared" si="17"/>
        <v>247</v>
      </c>
      <c r="E44" s="22">
        <f t="shared" si="16"/>
        <v>0</v>
      </c>
      <c r="F44" s="22">
        <f t="shared" si="16"/>
        <v>134</v>
      </c>
      <c r="G44" s="22">
        <f t="shared" si="16"/>
        <v>96</v>
      </c>
      <c r="H44" s="22">
        <f t="shared" si="15"/>
        <v>17</v>
      </c>
      <c r="I44" s="22">
        <f t="shared" si="15"/>
        <v>0</v>
      </c>
      <c r="J44" s="22">
        <f t="shared" si="15"/>
        <v>0</v>
      </c>
      <c r="K44" s="22">
        <f t="shared" si="18"/>
        <v>117</v>
      </c>
      <c r="L44" s="22">
        <v>0</v>
      </c>
      <c r="M44" s="22">
        <v>4</v>
      </c>
      <c r="N44" s="22">
        <v>96</v>
      </c>
      <c r="O44" s="22">
        <v>17</v>
      </c>
      <c r="P44" s="22">
        <v>0</v>
      </c>
      <c r="Q44" s="22">
        <v>0</v>
      </c>
      <c r="R44" s="22">
        <f t="shared" si="19"/>
        <v>130</v>
      </c>
      <c r="S44" s="22">
        <f t="shared" si="20"/>
        <v>0</v>
      </c>
      <c r="T44" s="22">
        <f t="shared" si="21"/>
        <v>130</v>
      </c>
      <c r="U44" s="22">
        <f t="shared" si="14"/>
        <v>0</v>
      </c>
      <c r="V44" s="22">
        <f t="shared" si="14"/>
        <v>0</v>
      </c>
      <c r="W44" s="22">
        <f t="shared" si="14"/>
        <v>0</v>
      </c>
      <c r="X44" s="22">
        <f t="shared" si="22"/>
        <v>0</v>
      </c>
      <c r="Y44" s="22">
        <f t="shared" si="23"/>
        <v>0</v>
      </c>
      <c r="Z44" s="22" t="s">
        <v>67</v>
      </c>
      <c r="AA44" s="22">
        <v>0</v>
      </c>
      <c r="AB44" s="22" t="s">
        <v>67</v>
      </c>
      <c r="AC44" s="22" t="s">
        <v>67</v>
      </c>
      <c r="AD44" s="22" t="s">
        <v>67</v>
      </c>
      <c r="AE44" s="22">
        <v>0</v>
      </c>
      <c r="AF44" s="22">
        <f t="shared" si="24"/>
        <v>130</v>
      </c>
      <c r="AG44" s="22">
        <v>0</v>
      </c>
      <c r="AH44" s="22">
        <v>130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5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26"/>
        <v>0</v>
      </c>
      <c r="AU44" s="22" t="s">
        <v>67</v>
      </c>
      <c r="AV44" s="22">
        <v>0</v>
      </c>
      <c r="AW44" s="22" t="s">
        <v>67</v>
      </c>
      <c r="AX44" s="22" t="s">
        <v>67</v>
      </c>
      <c r="AY44" s="22" t="s">
        <v>67</v>
      </c>
      <c r="AZ44" s="22">
        <v>0</v>
      </c>
      <c r="BA44" s="22">
        <f t="shared" si="27"/>
        <v>0</v>
      </c>
      <c r="BB44" s="22" t="s">
        <v>67</v>
      </c>
      <c r="BC44" s="22">
        <v>0</v>
      </c>
      <c r="BD44" s="22" t="s">
        <v>67</v>
      </c>
      <c r="BE44" s="22" t="s">
        <v>67</v>
      </c>
      <c r="BF44" s="22" t="s">
        <v>67</v>
      </c>
      <c r="BG44" s="22">
        <v>0</v>
      </c>
      <c r="BH44" s="22">
        <f t="shared" si="28"/>
        <v>349</v>
      </c>
      <c r="BI44" s="22">
        <v>345</v>
      </c>
      <c r="BJ44" s="22">
        <v>3</v>
      </c>
      <c r="BK44" s="22">
        <v>0</v>
      </c>
      <c r="BL44" s="22">
        <v>0</v>
      </c>
      <c r="BM44" s="22">
        <v>0</v>
      </c>
      <c r="BN44" s="22">
        <v>1</v>
      </c>
    </row>
    <row r="45" spans="1:66" ht="13.5">
      <c r="A45" s="40" t="s">
        <v>2</v>
      </c>
      <c r="B45" s="40" t="s">
        <v>92</v>
      </c>
      <c r="C45" s="41" t="s">
        <v>93</v>
      </c>
      <c r="D45" s="22">
        <f t="shared" si="17"/>
        <v>558</v>
      </c>
      <c r="E45" s="22">
        <f t="shared" si="16"/>
        <v>5</v>
      </c>
      <c r="F45" s="22">
        <f t="shared" si="16"/>
        <v>381</v>
      </c>
      <c r="G45" s="22">
        <f t="shared" si="16"/>
        <v>143</v>
      </c>
      <c r="H45" s="22">
        <f t="shared" si="15"/>
        <v>26</v>
      </c>
      <c r="I45" s="22">
        <f t="shared" si="15"/>
        <v>0</v>
      </c>
      <c r="J45" s="22">
        <f t="shared" si="15"/>
        <v>3</v>
      </c>
      <c r="K45" s="22">
        <f t="shared" si="18"/>
        <v>5</v>
      </c>
      <c r="L45" s="22">
        <v>5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9"/>
        <v>553</v>
      </c>
      <c r="S45" s="22">
        <f t="shared" si="20"/>
        <v>0</v>
      </c>
      <c r="T45" s="22">
        <f t="shared" si="21"/>
        <v>381</v>
      </c>
      <c r="U45" s="22">
        <f t="shared" si="14"/>
        <v>143</v>
      </c>
      <c r="V45" s="22">
        <f t="shared" si="14"/>
        <v>26</v>
      </c>
      <c r="W45" s="22">
        <f t="shared" si="14"/>
        <v>0</v>
      </c>
      <c r="X45" s="22">
        <f t="shared" si="22"/>
        <v>3</v>
      </c>
      <c r="Y45" s="22">
        <f t="shared" si="23"/>
        <v>0</v>
      </c>
      <c r="Z45" s="22" t="s">
        <v>67</v>
      </c>
      <c r="AA45" s="22">
        <v>0</v>
      </c>
      <c r="AB45" s="22" t="s">
        <v>67</v>
      </c>
      <c r="AC45" s="22" t="s">
        <v>67</v>
      </c>
      <c r="AD45" s="22" t="s">
        <v>67</v>
      </c>
      <c r="AE45" s="22">
        <v>0</v>
      </c>
      <c r="AF45" s="22">
        <f t="shared" si="24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5"/>
        <v>553</v>
      </c>
      <c r="AN45" s="22">
        <v>0</v>
      </c>
      <c r="AO45" s="22">
        <v>381</v>
      </c>
      <c r="AP45" s="22">
        <v>143</v>
      </c>
      <c r="AQ45" s="22">
        <v>26</v>
      </c>
      <c r="AR45" s="22">
        <v>0</v>
      </c>
      <c r="AS45" s="22">
        <v>3</v>
      </c>
      <c r="AT45" s="22">
        <f t="shared" si="26"/>
        <v>0</v>
      </c>
      <c r="AU45" s="22" t="s">
        <v>67</v>
      </c>
      <c r="AV45" s="22">
        <v>0</v>
      </c>
      <c r="AW45" s="22" t="s">
        <v>67</v>
      </c>
      <c r="AX45" s="22" t="s">
        <v>67</v>
      </c>
      <c r="AY45" s="22" t="s">
        <v>67</v>
      </c>
      <c r="AZ45" s="22">
        <v>0</v>
      </c>
      <c r="BA45" s="22">
        <f t="shared" si="27"/>
        <v>0</v>
      </c>
      <c r="BB45" s="22" t="s">
        <v>67</v>
      </c>
      <c r="BC45" s="22">
        <v>0</v>
      </c>
      <c r="BD45" s="22" t="s">
        <v>67</v>
      </c>
      <c r="BE45" s="22" t="s">
        <v>67</v>
      </c>
      <c r="BF45" s="22" t="s">
        <v>67</v>
      </c>
      <c r="BG45" s="22">
        <v>0</v>
      </c>
      <c r="BH45" s="22">
        <f t="shared" si="28"/>
        <v>651</v>
      </c>
      <c r="BI45" s="22">
        <v>642</v>
      </c>
      <c r="BJ45" s="22">
        <v>9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2</v>
      </c>
      <c r="B46" s="40" t="s">
        <v>94</v>
      </c>
      <c r="C46" s="41" t="s">
        <v>95</v>
      </c>
      <c r="D46" s="22">
        <f t="shared" si="17"/>
        <v>960</v>
      </c>
      <c r="E46" s="22">
        <f t="shared" si="16"/>
        <v>441</v>
      </c>
      <c r="F46" s="22">
        <f t="shared" si="16"/>
        <v>342</v>
      </c>
      <c r="G46" s="22">
        <f t="shared" si="16"/>
        <v>148</v>
      </c>
      <c r="H46" s="22">
        <f t="shared" si="15"/>
        <v>25</v>
      </c>
      <c r="I46" s="22">
        <f t="shared" si="15"/>
        <v>4</v>
      </c>
      <c r="J46" s="22">
        <f t="shared" si="15"/>
        <v>0</v>
      </c>
      <c r="K46" s="22">
        <f t="shared" si="18"/>
        <v>470</v>
      </c>
      <c r="L46" s="22">
        <v>441</v>
      </c>
      <c r="M46" s="22">
        <v>0</v>
      </c>
      <c r="N46" s="22">
        <v>0</v>
      </c>
      <c r="O46" s="22">
        <v>25</v>
      </c>
      <c r="P46" s="22">
        <v>4</v>
      </c>
      <c r="Q46" s="22">
        <v>0</v>
      </c>
      <c r="R46" s="22">
        <f t="shared" si="19"/>
        <v>490</v>
      </c>
      <c r="S46" s="22">
        <f t="shared" si="20"/>
        <v>0</v>
      </c>
      <c r="T46" s="22">
        <f t="shared" si="21"/>
        <v>342</v>
      </c>
      <c r="U46" s="22">
        <f t="shared" si="14"/>
        <v>148</v>
      </c>
      <c r="V46" s="22">
        <f t="shared" si="14"/>
        <v>0</v>
      </c>
      <c r="W46" s="22">
        <f t="shared" si="14"/>
        <v>0</v>
      </c>
      <c r="X46" s="22">
        <f t="shared" si="22"/>
        <v>0</v>
      </c>
      <c r="Y46" s="22">
        <f t="shared" si="23"/>
        <v>0</v>
      </c>
      <c r="Z46" s="22" t="s">
        <v>67</v>
      </c>
      <c r="AA46" s="22">
        <v>0</v>
      </c>
      <c r="AB46" s="22" t="s">
        <v>67</v>
      </c>
      <c r="AC46" s="22" t="s">
        <v>67</v>
      </c>
      <c r="AD46" s="22" t="s">
        <v>67</v>
      </c>
      <c r="AE46" s="22">
        <v>0</v>
      </c>
      <c r="AF46" s="22">
        <f t="shared" si="24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5"/>
        <v>490</v>
      </c>
      <c r="AN46" s="22">
        <v>0</v>
      </c>
      <c r="AO46" s="22">
        <v>342</v>
      </c>
      <c r="AP46" s="22">
        <v>148</v>
      </c>
      <c r="AQ46" s="22">
        <v>0</v>
      </c>
      <c r="AR46" s="22">
        <v>0</v>
      </c>
      <c r="AS46" s="22">
        <v>0</v>
      </c>
      <c r="AT46" s="22">
        <f t="shared" si="26"/>
        <v>0</v>
      </c>
      <c r="AU46" s="22" t="s">
        <v>67</v>
      </c>
      <c r="AV46" s="22">
        <v>0</v>
      </c>
      <c r="AW46" s="22" t="s">
        <v>67</v>
      </c>
      <c r="AX46" s="22" t="s">
        <v>67</v>
      </c>
      <c r="AY46" s="22" t="s">
        <v>67</v>
      </c>
      <c r="AZ46" s="22">
        <v>0</v>
      </c>
      <c r="BA46" s="22">
        <f t="shared" si="27"/>
        <v>0</v>
      </c>
      <c r="BB46" s="22" t="s">
        <v>67</v>
      </c>
      <c r="BC46" s="22">
        <v>0</v>
      </c>
      <c r="BD46" s="22" t="s">
        <v>67</v>
      </c>
      <c r="BE46" s="22" t="s">
        <v>67</v>
      </c>
      <c r="BF46" s="22" t="s">
        <v>67</v>
      </c>
      <c r="BG46" s="22">
        <v>0</v>
      </c>
      <c r="BH46" s="22">
        <f t="shared" si="28"/>
        <v>268</v>
      </c>
      <c r="BI46" s="22">
        <v>243</v>
      </c>
      <c r="BJ46" s="22">
        <v>8</v>
      </c>
      <c r="BK46" s="22">
        <v>0</v>
      </c>
      <c r="BL46" s="22">
        <v>0</v>
      </c>
      <c r="BM46" s="22">
        <v>0</v>
      </c>
      <c r="BN46" s="22">
        <v>17</v>
      </c>
    </row>
    <row r="47" spans="1:66" ht="13.5">
      <c r="A47" s="40" t="s">
        <v>2</v>
      </c>
      <c r="B47" s="40" t="s">
        <v>96</v>
      </c>
      <c r="C47" s="41" t="s">
        <v>97</v>
      </c>
      <c r="D47" s="22">
        <f t="shared" si="17"/>
        <v>491</v>
      </c>
      <c r="E47" s="22">
        <f t="shared" si="16"/>
        <v>227</v>
      </c>
      <c r="F47" s="22">
        <f t="shared" si="16"/>
        <v>144</v>
      </c>
      <c r="G47" s="22">
        <f t="shared" si="16"/>
        <v>105</v>
      </c>
      <c r="H47" s="22">
        <f t="shared" si="15"/>
        <v>15</v>
      </c>
      <c r="I47" s="22">
        <f t="shared" si="15"/>
        <v>0</v>
      </c>
      <c r="J47" s="22">
        <f t="shared" si="15"/>
        <v>0</v>
      </c>
      <c r="K47" s="22">
        <f t="shared" si="18"/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9"/>
        <v>491</v>
      </c>
      <c r="S47" s="22">
        <f t="shared" si="20"/>
        <v>227</v>
      </c>
      <c r="T47" s="22">
        <f t="shared" si="21"/>
        <v>144</v>
      </c>
      <c r="U47" s="22">
        <f t="shared" si="14"/>
        <v>105</v>
      </c>
      <c r="V47" s="22">
        <f t="shared" si="14"/>
        <v>15</v>
      </c>
      <c r="W47" s="22">
        <f t="shared" si="14"/>
        <v>0</v>
      </c>
      <c r="X47" s="22">
        <f t="shared" si="22"/>
        <v>0</v>
      </c>
      <c r="Y47" s="22">
        <f t="shared" si="23"/>
        <v>0</v>
      </c>
      <c r="Z47" s="22" t="s">
        <v>67</v>
      </c>
      <c r="AA47" s="22">
        <v>0</v>
      </c>
      <c r="AB47" s="22" t="s">
        <v>67</v>
      </c>
      <c r="AC47" s="22" t="s">
        <v>67</v>
      </c>
      <c r="AD47" s="22" t="s">
        <v>67</v>
      </c>
      <c r="AE47" s="22">
        <v>0</v>
      </c>
      <c r="AF47" s="22">
        <f t="shared" si="24"/>
        <v>36</v>
      </c>
      <c r="AG47" s="22">
        <v>0</v>
      </c>
      <c r="AH47" s="22">
        <v>36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5"/>
        <v>455</v>
      </c>
      <c r="AN47" s="22">
        <v>227</v>
      </c>
      <c r="AO47" s="22">
        <v>108</v>
      </c>
      <c r="AP47" s="22">
        <v>105</v>
      </c>
      <c r="AQ47" s="22">
        <v>15</v>
      </c>
      <c r="AR47" s="22">
        <v>0</v>
      </c>
      <c r="AS47" s="22">
        <v>0</v>
      </c>
      <c r="AT47" s="22">
        <f t="shared" si="26"/>
        <v>0</v>
      </c>
      <c r="AU47" s="22" t="s">
        <v>67</v>
      </c>
      <c r="AV47" s="22">
        <v>0</v>
      </c>
      <c r="AW47" s="22" t="s">
        <v>67</v>
      </c>
      <c r="AX47" s="22" t="s">
        <v>67</v>
      </c>
      <c r="AY47" s="22" t="s">
        <v>67</v>
      </c>
      <c r="AZ47" s="22">
        <v>0</v>
      </c>
      <c r="BA47" s="22">
        <f t="shared" si="27"/>
        <v>0</v>
      </c>
      <c r="BB47" s="22" t="s">
        <v>67</v>
      </c>
      <c r="BC47" s="22">
        <v>0</v>
      </c>
      <c r="BD47" s="22" t="s">
        <v>67</v>
      </c>
      <c r="BE47" s="22" t="s">
        <v>67</v>
      </c>
      <c r="BF47" s="22" t="s">
        <v>67</v>
      </c>
      <c r="BG47" s="22">
        <v>0</v>
      </c>
      <c r="BH47" s="22">
        <f t="shared" si="28"/>
        <v>301</v>
      </c>
      <c r="BI47" s="22">
        <v>286</v>
      </c>
      <c r="BJ47" s="22">
        <v>0</v>
      </c>
      <c r="BK47" s="22">
        <v>0</v>
      </c>
      <c r="BL47" s="22">
        <v>0</v>
      </c>
      <c r="BM47" s="22">
        <v>0</v>
      </c>
      <c r="BN47" s="22">
        <v>15</v>
      </c>
    </row>
    <row r="48" spans="1:66" ht="13.5">
      <c r="A48" s="40" t="s">
        <v>2</v>
      </c>
      <c r="B48" s="40" t="s">
        <v>98</v>
      </c>
      <c r="C48" s="41" t="s">
        <v>1</v>
      </c>
      <c r="D48" s="22">
        <f t="shared" si="17"/>
        <v>920</v>
      </c>
      <c r="E48" s="22">
        <f t="shared" si="16"/>
        <v>433</v>
      </c>
      <c r="F48" s="22">
        <f t="shared" si="16"/>
        <v>317</v>
      </c>
      <c r="G48" s="22">
        <f t="shared" si="16"/>
        <v>120</v>
      </c>
      <c r="H48" s="22">
        <f t="shared" si="15"/>
        <v>20</v>
      </c>
      <c r="I48" s="22">
        <f t="shared" si="15"/>
        <v>0</v>
      </c>
      <c r="J48" s="22">
        <f t="shared" si="15"/>
        <v>30</v>
      </c>
      <c r="K48" s="22">
        <f t="shared" si="18"/>
        <v>440</v>
      </c>
      <c r="L48" s="22">
        <v>433</v>
      </c>
      <c r="M48" s="22">
        <v>0</v>
      </c>
      <c r="N48" s="22">
        <v>0</v>
      </c>
      <c r="O48" s="22">
        <v>0</v>
      </c>
      <c r="P48" s="22">
        <v>0</v>
      </c>
      <c r="Q48" s="22">
        <v>7</v>
      </c>
      <c r="R48" s="22">
        <f t="shared" si="19"/>
        <v>480</v>
      </c>
      <c r="S48" s="22">
        <f t="shared" si="20"/>
        <v>0</v>
      </c>
      <c r="T48" s="22">
        <f t="shared" si="21"/>
        <v>317</v>
      </c>
      <c r="U48" s="22">
        <f t="shared" si="14"/>
        <v>120</v>
      </c>
      <c r="V48" s="22">
        <f t="shared" si="14"/>
        <v>20</v>
      </c>
      <c r="W48" s="22">
        <f t="shared" si="14"/>
        <v>0</v>
      </c>
      <c r="X48" s="22">
        <f t="shared" si="22"/>
        <v>23</v>
      </c>
      <c r="Y48" s="22">
        <f t="shared" si="23"/>
        <v>0</v>
      </c>
      <c r="Z48" s="22" t="s">
        <v>67</v>
      </c>
      <c r="AA48" s="22">
        <v>0</v>
      </c>
      <c r="AB48" s="22" t="s">
        <v>67</v>
      </c>
      <c r="AC48" s="22" t="s">
        <v>67</v>
      </c>
      <c r="AD48" s="22" t="s">
        <v>67</v>
      </c>
      <c r="AE48" s="22">
        <v>0</v>
      </c>
      <c r="AF48" s="22">
        <f t="shared" si="24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5"/>
        <v>480</v>
      </c>
      <c r="AN48" s="22">
        <v>0</v>
      </c>
      <c r="AO48" s="22">
        <v>317</v>
      </c>
      <c r="AP48" s="22">
        <v>120</v>
      </c>
      <c r="AQ48" s="22">
        <v>20</v>
      </c>
      <c r="AR48" s="22">
        <v>0</v>
      </c>
      <c r="AS48" s="22">
        <v>23</v>
      </c>
      <c r="AT48" s="22">
        <f t="shared" si="26"/>
        <v>0</v>
      </c>
      <c r="AU48" s="22" t="s">
        <v>67</v>
      </c>
      <c r="AV48" s="22">
        <v>0</v>
      </c>
      <c r="AW48" s="22" t="s">
        <v>67</v>
      </c>
      <c r="AX48" s="22" t="s">
        <v>67</v>
      </c>
      <c r="AY48" s="22" t="s">
        <v>67</v>
      </c>
      <c r="AZ48" s="22">
        <v>0</v>
      </c>
      <c r="BA48" s="22">
        <f t="shared" si="27"/>
        <v>0</v>
      </c>
      <c r="BB48" s="22" t="s">
        <v>67</v>
      </c>
      <c r="BC48" s="22">
        <v>0</v>
      </c>
      <c r="BD48" s="22" t="s">
        <v>67</v>
      </c>
      <c r="BE48" s="22" t="s">
        <v>67</v>
      </c>
      <c r="BF48" s="22" t="s">
        <v>67</v>
      </c>
      <c r="BG48" s="22">
        <v>0</v>
      </c>
      <c r="BH48" s="22">
        <f t="shared" si="28"/>
        <v>184</v>
      </c>
      <c r="BI48" s="22">
        <v>184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2</v>
      </c>
      <c r="B49" s="40" t="s">
        <v>99</v>
      </c>
      <c r="C49" s="41" t="s">
        <v>100</v>
      </c>
      <c r="D49" s="22">
        <f t="shared" si="17"/>
        <v>1364</v>
      </c>
      <c r="E49" s="22">
        <f t="shared" si="16"/>
        <v>609</v>
      </c>
      <c r="F49" s="22">
        <f t="shared" si="16"/>
        <v>486</v>
      </c>
      <c r="G49" s="22">
        <f t="shared" si="16"/>
        <v>204</v>
      </c>
      <c r="H49" s="22">
        <f t="shared" si="15"/>
        <v>18</v>
      </c>
      <c r="I49" s="22">
        <f t="shared" si="15"/>
        <v>2</v>
      </c>
      <c r="J49" s="22">
        <f t="shared" si="15"/>
        <v>45</v>
      </c>
      <c r="K49" s="22">
        <f t="shared" si="18"/>
        <v>619</v>
      </c>
      <c r="L49" s="22">
        <v>609</v>
      </c>
      <c r="M49" s="22">
        <v>0</v>
      </c>
      <c r="N49" s="22">
        <v>0</v>
      </c>
      <c r="O49" s="22">
        <v>0</v>
      </c>
      <c r="P49" s="22">
        <v>0</v>
      </c>
      <c r="Q49" s="22">
        <v>10</v>
      </c>
      <c r="R49" s="22">
        <f t="shared" si="19"/>
        <v>745</v>
      </c>
      <c r="S49" s="22">
        <f t="shared" si="20"/>
        <v>0</v>
      </c>
      <c r="T49" s="22">
        <f t="shared" si="21"/>
        <v>486</v>
      </c>
      <c r="U49" s="22">
        <f t="shared" si="14"/>
        <v>204</v>
      </c>
      <c r="V49" s="22">
        <f t="shared" si="14"/>
        <v>18</v>
      </c>
      <c r="W49" s="22">
        <f t="shared" si="14"/>
        <v>2</v>
      </c>
      <c r="X49" s="22">
        <f t="shared" si="22"/>
        <v>35</v>
      </c>
      <c r="Y49" s="22">
        <f t="shared" si="23"/>
        <v>0</v>
      </c>
      <c r="Z49" s="22" t="s">
        <v>67</v>
      </c>
      <c r="AA49" s="22">
        <v>0</v>
      </c>
      <c r="AB49" s="22" t="s">
        <v>67</v>
      </c>
      <c r="AC49" s="22" t="s">
        <v>67</v>
      </c>
      <c r="AD49" s="22" t="s">
        <v>67</v>
      </c>
      <c r="AE49" s="22">
        <v>0</v>
      </c>
      <c r="AF49" s="22">
        <f t="shared" si="24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5"/>
        <v>745</v>
      </c>
      <c r="AN49" s="22">
        <v>0</v>
      </c>
      <c r="AO49" s="22">
        <v>486</v>
      </c>
      <c r="AP49" s="22">
        <v>204</v>
      </c>
      <c r="AQ49" s="22">
        <v>18</v>
      </c>
      <c r="AR49" s="22">
        <v>2</v>
      </c>
      <c r="AS49" s="22">
        <v>35</v>
      </c>
      <c r="AT49" s="22">
        <f t="shared" si="26"/>
        <v>0</v>
      </c>
      <c r="AU49" s="22" t="s">
        <v>67</v>
      </c>
      <c r="AV49" s="22">
        <v>0</v>
      </c>
      <c r="AW49" s="22" t="s">
        <v>67</v>
      </c>
      <c r="AX49" s="22" t="s">
        <v>67</v>
      </c>
      <c r="AY49" s="22" t="s">
        <v>67</v>
      </c>
      <c r="AZ49" s="22">
        <v>0</v>
      </c>
      <c r="BA49" s="22">
        <f t="shared" si="27"/>
        <v>0</v>
      </c>
      <c r="BB49" s="22" t="s">
        <v>67</v>
      </c>
      <c r="BC49" s="22">
        <v>0</v>
      </c>
      <c r="BD49" s="22" t="s">
        <v>67</v>
      </c>
      <c r="BE49" s="22" t="s">
        <v>67</v>
      </c>
      <c r="BF49" s="22" t="s">
        <v>67</v>
      </c>
      <c r="BG49" s="22">
        <v>0</v>
      </c>
      <c r="BH49" s="22">
        <f t="shared" si="28"/>
        <v>306</v>
      </c>
      <c r="BI49" s="22">
        <v>306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2</v>
      </c>
      <c r="B50" s="40" t="s">
        <v>101</v>
      </c>
      <c r="C50" s="41" t="s">
        <v>102</v>
      </c>
      <c r="D50" s="22">
        <f t="shared" si="17"/>
        <v>663</v>
      </c>
      <c r="E50" s="22">
        <f t="shared" si="16"/>
        <v>33</v>
      </c>
      <c r="F50" s="22">
        <f t="shared" si="16"/>
        <v>208</v>
      </c>
      <c r="G50" s="22">
        <f t="shared" si="16"/>
        <v>120</v>
      </c>
      <c r="H50" s="22">
        <f t="shared" si="15"/>
        <v>20</v>
      </c>
      <c r="I50" s="22">
        <f t="shared" si="15"/>
        <v>275</v>
      </c>
      <c r="J50" s="22">
        <f t="shared" si="15"/>
        <v>7</v>
      </c>
      <c r="K50" s="22">
        <f t="shared" si="18"/>
        <v>40</v>
      </c>
      <c r="L50" s="22">
        <v>33</v>
      </c>
      <c r="M50" s="22">
        <v>0</v>
      </c>
      <c r="N50" s="22">
        <v>0</v>
      </c>
      <c r="O50" s="22">
        <v>0</v>
      </c>
      <c r="P50" s="22">
        <v>0</v>
      </c>
      <c r="Q50" s="22">
        <v>7</v>
      </c>
      <c r="R50" s="22">
        <f t="shared" si="19"/>
        <v>623</v>
      </c>
      <c r="S50" s="22">
        <f t="shared" si="20"/>
        <v>0</v>
      </c>
      <c r="T50" s="22">
        <f t="shared" si="21"/>
        <v>208</v>
      </c>
      <c r="U50" s="22">
        <f t="shared" si="14"/>
        <v>120</v>
      </c>
      <c r="V50" s="22">
        <f t="shared" si="14"/>
        <v>20</v>
      </c>
      <c r="W50" s="22">
        <f t="shared" si="14"/>
        <v>275</v>
      </c>
      <c r="X50" s="22">
        <f t="shared" si="22"/>
        <v>0</v>
      </c>
      <c r="Y50" s="22">
        <f t="shared" si="23"/>
        <v>0</v>
      </c>
      <c r="Z50" s="22" t="s">
        <v>67</v>
      </c>
      <c r="AA50" s="22">
        <v>0</v>
      </c>
      <c r="AB50" s="22" t="s">
        <v>67</v>
      </c>
      <c r="AC50" s="22" t="s">
        <v>67</v>
      </c>
      <c r="AD50" s="22" t="s">
        <v>67</v>
      </c>
      <c r="AE50" s="22">
        <v>0</v>
      </c>
      <c r="AF50" s="22">
        <f t="shared" si="24"/>
        <v>208</v>
      </c>
      <c r="AG50" s="22">
        <v>0</v>
      </c>
      <c r="AH50" s="22">
        <v>208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5"/>
        <v>415</v>
      </c>
      <c r="AN50" s="22">
        <v>0</v>
      </c>
      <c r="AO50" s="22">
        <v>0</v>
      </c>
      <c r="AP50" s="22">
        <v>120</v>
      </c>
      <c r="AQ50" s="22">
        <v>20</v>
      </c>
      <c r="AR50" s="22">
        <v>275</v>
      </c>
      <c r="AS50" s="22">
        <v>0</v>
      </c>
      <c r="AT50" s="22">
        <f t="shared" si="26"/>
        <v>0</v>
      </c>
      <c r="AU50" s="22" t="s">
        <v>67</v>
      </c>
      <c r="AV50" s="22">
        <v>0</v>
      </c>
      <c r="AW50" s="22" t="s">
        <v>67</v>
      </c>
      <c r="AX50" s="22" t="s">
        <v>67</v>
      </c>
      <c r="AY50" s="22" t="s">
        <v>67</v>
      </c>
      <c r="AZ50" s="22">
        <v>0</v>
      </c>
      <c r="BA50" s="22">
        <f t="shared" si="27"/>
        <v>0</v>
      </c>
      <c r="BB50" s="22" t="s">
        <v>67</v>
      </c>
      <c r="BC50" s="22">
        <v>0</v>
      </c>
      <c r="BD50" s="22" t="s">
        <v>67</v>
      </c>
      <c r="BE50" s="22" t="s">
        <v>67</v>
      </c>
      <c r="BF50" s="22" t="s">
        <v>67</v>
      </c>
      <c r="BG50" s="22">
        <v>0</v>
      </c>
      <c r="BH50" s="22">
        <f t="shared" si="28"/>
        <v>436</v>
      </c>
      <c r="BI50" s="22">
        <v>436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2</v>
      </c>
      <c r="B51" s="40" t="s">
        <v>103</v>
      </c>
      <c r="C51" s="41" t="s">
        <v>104</v>
      </c>
      <c r="D51" s="22">
        <f t="shared" si="17"/>
        <v>1592</v>
      </c>
      <c r="E51" s="22">
        <f t="shared" si="16"/>
        <v>72</v>
      </c>
      <c r="F51" s="22">
        <f t="shared" si="16"/>
        <v>563</v>
      </c>
      <c r="G51" s="22">
        <f t="shared" si="16"/>
        <v>333</v>
      </c>
      <c r="H51" s="22">
        <f t="shared" si="15"/>
        <v>46</v>
      </c>
      <c r="I51" s="22">
        <f t="shared" si="15"/>
        <v>563</v>
      </c>
      <c r="J51" s="22">
        <f t="shared" si="15"/>
        <v>15</v>
      </c>
      <c r="K51" s="22">
        <f t="shared" si="18"/>
        <v>87</v>
      </c>
      <c r="L51" s="22">
        <v>72</v>
      </c>
      <c r="M51" s="22">
        <v>0</v>
      </c>
      <c r="N51" s="22">
        <v>0</v>
      </c>
      <c r="O51" s="22">
        <v>0</v>
      </c>
      <c r="P51" s="22">
        <v>0</v>
      </c>
      <c r="Q51" s="22">
        <v>15</v>
      </c>
      <c r="R51" s="22">
        <f t="shared" si="19"/>
        <v>1505</v>
      </c>
      <c r="S51" s="22">
        <f t="shared" si="20"/>
        <v>0</v>
      </c>
      <c r="T51" s="22">
        <f t="shared" si="21"/>
        <v>563</v>
      </c>
      <c r="U51" s="22">
        <f t="shared" si="14"/>
        <v>333</v>
      </c>
      <c r="V51" s="22">
        <f t="shared" si="14"/>
        <v>46</v>
      </c>
      <c r="W51" s="22">
        <f t="shared" si="14"/>
        <v>563</v>
      </c>
      <c r="X51" s="22">
        <f t="shared" si="22"/>
        <v>0</v>
      </c>
      <c r="Y51" s="22">
        <f t="shared" si="23"/>
        <v>0</v>
      </c>
      <c r="Z51" s="22" t="s">
        <v>67</v>
      </c>
      <c r="AA51" s="22">
        <v>0</v>
      </c>
      <c r="AB51" s="22" t="s">
        <v>67</v>
      </c>
      <c r="AC51" s="22" t="s">
        <v>67</v>
      </c>
      <c r="AD51" s="22" t="s">
        <v>67</v>
      </c>
      <c r="AE51" s="22">
        <v>0</v>
      </c>
      <c r="AF51" s="22">
        <f t="shared" si="24"/>
        <v>563</v>
      </c>
      <c r="AG51" s="22">
        <v>0</v>
      </c>
      <c r="AH51" s="22">
        <v>563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5"/>
        <v>942</v>
      </c>
      <c r="AN51" s="22">
        <v>0</v>
      </c>
      <c r="AO51" s="22">
        <v>0</v>
      </c>
      <c r="AP51" s="22">
        <v>333</v>
      </c>
      <c r="AQ51" s="22">
        <v>46</v>
      </c>
      <c r="AR51" s="22">
        <v>563</v>
      </c>
      <c r="AS51" s="22">
        <v>0</v>
      </c>
      <c r="AT51" s="22">
        <f t="shared" si="26"/>
        <v>0</v>
      </c>
      <c r="AU51" s="22" t="s">
        <v>67</v>
      </c>
      <c r="AV51" s="22">
        <v>0</v>
      </c>
      <c r="AW51" s="22" t="s">
        <v>67</v>
      </c>
      <c r="AX51" s="22" t="s">
        <v>67</v>
      </c>
      <c r="AY51" s="22" t="s">
        <v>67</v>
      </c>
      <c r="AZ51" s="22">
        <v>0</v>
      </c>
      <c r="BA51" s="22">
        <f t="shared" si="27"/>
        <v>0</v>
      </c>
      <c r="BB51" s="22" t="s">
        <v>67</v>
      </c>
      <c r="BC51" s="22">
        <v>0</v>
      </c>
      <c r="BD51" s="22" t="s">
        <v>67</v>
      </c>
      <c r="BE51" s="22" t="s">
        <v>67</v>
      </c>
      <c r="BF51" s="22" t="s">
        <v>67</v>
      </c>
      <c r="BG51" s="22">
        <v>0</v>
      </c>
      <c r="BH51" s="22">
        <f t="shared" si="28"/>
        <v>1128</v>
      </c>
      <c r="BI51" s="22">
        <v>1074</v>
      </c>
      <c r="BJ51" s="22">
        <v>10</v>
      </c>
      <c r="BK51" s="22">
        <v>0</v>
      </c>
      <c r="BL51" s="22">
        <v>0</v>
      </c>
      <c r="BM51" s="22">
        <v>0</v>
      </c>
      <c r="BN51" s="22">
        <v>44</v>
      </c>
    </row>
    <row r="52" spans="1:66" ht="13.5">
      <c r="A52" s="40" t="s">
        <v>2</v>
      </c>
      <c r="B52" s="40" t="s">
        <v>105</v>
      </c>
      <c r="C52" s="41" t="s">
        <v>106</v>
      </c>
      <c r="D52" s="22">
        <f t="shared" si="17"/>
        <v>1296</v>
      </c>
      <c r="E52" s="22">
        <f t="shared" si="16"/>
        <v>181</v>
      </c>
      <c r="F52" s="22">
        <f t="shared" si="16"/>
        <v>413</v>
      </c>
      <c r="G52" s="22">
        <f t="shared" si="16"/>
        <v>347</v>
      </c>
      <c r="H52" s="22">
        <f t="shared" si="15"/>
        <v>22</v>
      </c>
      <c r="I52" s="22">
        <f t="shared" si="15"/>
        <v>0</v>
      </c>
      <c r="J52" s="22">
        <f t="shared" si="15"/>
        <v>333</v>
      </c>
      <c r="K52" s="22">
        <f t="shared" si="18"/>
        <v>1274</v>
      </c>
      <c r="L52" s="22">
        <v>181</v>
      </c>
      <c r="M52" s="22">
        <v>413</v>
      </c>
      <c r="N52" s="22">
        <v>347</v>
      </c>
      <c r="O52" s="22">
        <v>0</v>
      </c>
      <c r="P52" s="22">
        <v>0</v>
      </c>
      <c r="Q52" s="22">
        <v>333</v>
      </c>
      <c r="R52" s="22">
        <f t="shared" si="19"/>
        <v>22</v>
      </c>
      <c r="S52" s="22">
        <f t="shared" si="20"/>
        <v>0</v>
      </c>
      <c r="T52" s="22">
        <f t="shared" si="21"/>
        <v>0</v>
      </c>
      <c r="U52" s="22">
        <f t="shared" si="14"/>
        <v>0</v>
      </c>
      <c r="V52" s="22">
        <f t="shared" si="14"/>
        <v>22</v>
      </c>
      <c r="W52" s="22">
        <f t="shared" si="14"/>
        <v>0</v>
      </c>
      <c r="X52" s="22">
        <f t="shared" si="22"/>
        <v>0</v>
      </c>
      <c r="Y52" s="22">
        <f t="shared" si="23"/>
        <v>0</v>
      </c>
      <c r="Z52" s="22" t="s">
        <v>67</v>
      </c>
      <c r="AA52" s="22">
        <v>0</v>
      </c>
      <c r="AB52" s="22" t="s">
        <v>67</v>
      </c>
      <c r="AC52" s="22" t="s">
        <v>67</v>
      </c>
      <c r="AD52" s="22" t="s">
        <v>67</v>
      </c>
      <c r="AE52" s="22">
        <v>0</v>
      </c>
      <c r="AF52" s="22">
        <f t="shared" si="24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5"/>
        <v>22</v>
      </c>
      <c r="AN52" s="22">
        <v>0</v>
      </c>
      <c r="AO52" s="22">
        <v>0</v>
      </c>
      <c r="AP52" s="22">
        <v>0</v>
      </c>
      <c r="AQ52" s="22">
        <v>22</v>
      </c>
      <c r="AR52" s="22">
        <v>0</v>
      </c>
      <c r="AS52" s="22">
        <v>0</v>
      </c>
      <c r="AT52" s="22">
        <f t="shared" si="26"/>
        <v>0</v>
      </c>
      <c r="AU52" s="22" t="s">
        <v>67</v>
      </c>
      <c r="AV52" s="22">
        <v>0</v>
      </c>
      <c r="AW52" s="22" t="s">
        <v>67</v>
      </c>
      <c r="AX52" s="22" t="s">
        <v>67</v>
      </c>
      <c r="AY52" s="22" t="s">
        <v>67</v>
      </c>
      <c r="AZ52" s="22">
        <v>0</v>
      </c>
      <c r="BA52" s="22">
        <f t="shared" si="27"/>
        <v>0</v>
      </c>
      <c r="BB52" s="22" t="s">
        <v>67</v>
      </c>
      <c r="BC52" s="22">
        <v>0</v>
      </c>
      <c r="BD52" s="22" t="s">
        <v>67</v>
      </c>
      <c r="BE52" s="22" t="s">
        <v>67</v>
      </c>
      <c r="BF52" s="22" t="s">
        <v>67</v>
      </c>
      <c r="BG52" s="22">
        <v>0</v>
      </c>
      <c r="BH52" s="22">
        <f t="shared" si="28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2</v>
      </c>
      <c r="B53" s="40" t="s">
        <v>107</v>
      </c>
      <c r="C53" s="41" t="s">
        <v>0</v>
      </c>
      <c r="D53" s="22">
        <f t="shared" si="17"/>
        <v>1372</v>
      </c>
      <c r="E53" s="22">
        <f t="shared" si="16"/>
        <v>191</v>
      </c>
      <c r="F53" s="22">
        <f t="shared" si="16"/>
        <v>412</v>
      </c>
      <c r="G53" s="22">
        <f t="shared" si="16"/>
        <v>396</v>
      </c>
      <c r="H53" s="22">
        <f t="shared" si="15"/>
        <v>26</v>
      </c>
      <c r="I53" s="22">
        <f t="shared" si="15"/>
        <v>0</v>
      </c>
      <c r="J53" s="22">
        <f t="shared" si="15"/>
        <v>347</v>
      </c>
      <c r="K53" s="22">
        <f t="shared" si="18"/>
        <v>1346</v>
      </c>
      <c r="L53" s="22">
        <v>191</v>
      </c>
      <c r="M53" s="22">
        <v>412</v>
      </c>
      <c r="N53" s="22">
        <v>396</v>
      </c>
      <c r="O53" s="22">
        <v>0</v>
      </c>
      <c r="P53" s="22">
        <v>0</v>
      </c>
      <c r="Q53" s="22">
        <v>347</v>
      </c>
      <c r="R53" s="22">
        <f t="shared" si="19"/>
        <v>26</v>
      </c>
      <c r="S53" s="22">
        <f t="shared" si="20"/>
        <v>0</v>
      </c>
      <c r="T53" s="22">
        <f t="shared" si="21"/>
        <v>0</v>
      </c>
      <c r="U53" s="22">
        <f t="shared" si="14"/>
        <v>0</v>
      </c>
      <c r="V53" s="22">
        <f t="shared" si="14"/>
        <v>26</v>
      </c>
      <c r="W53" s="22">
        <f t="shared" si="14"/>
        <v>0</v>
      </c>
      <c r="X53" s="22">
        <f t="shared" si="22"/>
        <v>0</v>
      </c>
      <c r="Y53" s="22">
        <f t="shared" si="23"/>
        <v>0</v>
      </c>
      <c r="Z53" s="22" t="s">
        <v>67</v>
      </c>
      <c r="AA53" s="22">
        <v>0</v>
      </c>
      <c r="AB53" s="22" t="s">
        <v>67</v>
      </c>
      <c r="AC53" s="22" t="s">
        <v>67</v>
      </c>
      <c r="AD53" s="22" t="s">
        <v>67</v>
      </c>
      <c r="AE53" s="22">
        <v>0</v>
      </c>
      <c r="AF53" s="22">
        <f t="shared" si="24"/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5"/>
        <v>26</v>
      </c>
      <c r="AN53" s="22">
        <v>0</v>
      </c>
      <c r="AO53" s="22">
        <v>0</v>
      </c>
      <c r="AP53" s="22">
        <v>0</v>
      </c>
      <c r="AQ53" s="22">
        <v>26</v>
      </c>
      <c r="AR53" s="22">
        <v>0</v>
      </c>
      <c r="AS53" s="22">
        <v>0</v>
      </c>
      <c r="AT53" s="22">
        <f t="shared" si="26"/>
        <v>0</v>
      </c>
      <c r="AU53" s="22" t="s">
        <v>67</v>
      </c>
      <c r="AV53" s="22">
        <v>0</v>
      </c>
      <c r="AW53" s="22" t="s">
        <v>67</v>
      </c>
      <c r="AX53" s="22" t="s">
        <v>67</v>
      </c>
      <c r="AY53" s="22" t="s">
        <v>67</v>
      </c>
      <c r="AZ53" s="22">
        <v>0</v>
      </c>
      <c r="BA53" s="22">
        <f t="shared" si="27"/>
        <v>0</v>
      </c>
      <c r="BB53" s="22" t="s">
        <v>67</v>
      </c>
      <c r="BC53" s="22">
        <v>0</v>
      </c>
      <c r="BD53" s="22" t="s">
        <v>67</v>
      </c>
      <c r="BE53" s="22" t="s">
        <v>67</v>
      </c>
      <c r="BF53" s="22" t="s">
        <v>67</v>
      </c>
      <c r="BG53" s="22">
        <v>0</v>
      </c>
      <c r="BH53" s="22">
        <f t="shared" si="28"/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2</v>
      </c>
      <c r="B54" s="40" t="s">
        <v>108</v>
      </c>
      <c r="C54" s="41" t="s">
        <v>109</v>
      </c>
      <c r="D54" s="22">
        <f t="shared" si="17"/>
        <v>852</v>
      </c>
      <c r="E54" s="22">
        <f t="shared" si="16"/>
        <v>446</v>
      </c>
      <c r="F54" s="22">
        <f t="shared" si="16"/>
        <v>257</v>
      </c>
      <c r="G54" s="22">
        <f t="shared" si="16"/>
        <v>123</v>
      </c>
      <c r="H54" s="22">
        <f t="shared" si="15"/>
        <v>17</v>
      </c>
      <c r="I54" s="22">
        <f t="shared" si="15"/>
        <v>6</v>
      </c>
      <c r="J54" s="22">
        <f t="shared" si="15"/>
        <v>3</v>
      </c>
      <c r="K54" s="22">
        <f t="shared" si="18"/>
        <v>465</v>
      </c>
      <c r="L54" s="22">
        <v>446</v>
      </c>
      <c r="M54" s="22">
        <v>0</v>
      </c>
      <c r="N54" s="22">
        <v>0</v>
      </c>
      <c r="O54" s="22">
        <v>17</v>
      </c>
      <c r="P54" s="22">
        <v>2</v>
      </c>
      <c r="Q54" s="22">
        <v>0</v>
      </c>
      <c r="R54" s="22">
        <f t="shared" si="19"/>
        <v>387</v>
      </c>
      <c r="S54" s="22">
        <f t="shared" si="20"/>
        <v>0</v>
      </c>
      <c r="T54" s="22">
        <f t="shared" si="21"/>
        <v>257</v>
      </c>
      <c r="U54" s="22">
        <f t="shared" si="14"/>
        <v>123</v>
      </c>
      <c r="V54" s="22">
        <f t="shared" si="14"/>
        <v>0</v>
      </c>
      <c r="W54" s="22">
        <f t="shared" si="14"/>
        <v>4</v>
      </c>
      <c r="X54" s="22">
        <f t="shared" si="22"/>
        <v>3</v>
      </c>
      <c r="Y54" s="22">
        <f t="shared" si="23"/>
        <v>0</v>
      </c>
      <c r="Z54" s="22" t="s">
        <v>67</v>
      </c>
      <c r="AA54" s="22">
        <v>0</v>
      </c>
      <c r="AB54" s="22" t="s">
        <v>67</v>
      </c>
      <c r="AC54" s="22" t="s">
        <v>67</v>
      </c>
      <c r="AD54" s="22" t="s">
        <v>67</v>
      </c>
      <c r="AE54" s="22">
        <v>0</v>
      </c>
      <c r="AF54" s="22">
        <f t="shared" si="24"/>
        <v>380</v>
      </c>
      <c r="AG54" s="22">
        <v>0</v>
      </c>
      <c r="AH54" s="22">
        <v>257</v>
      </c>
      <c r="AI54" s="22">
        <v>123</v>
      </c>
      <c r="AJ54" s="22">
        <v>0</v>
      </c>
      <c r="AK54" s="22">
        <v>0</v>
      </c>
      <c r="AL54" s="22">
        <v>0</v>
      </c>
      <c r="AM54" s="22">
        <f t="shared" si="25"/>
        <v>7</v>
      </c>
      <c r="AN54" s="22">
        <v>0</v>
      </c>
      <c r="AO54" s="22">
        <v>0</v>
      </c>
      <c r="AP54" s="22">
        <v>0</v>
      </c>
      <c r="AQ54" s="22">
        <v>0</v>
      </c>
      <c r="AR54" s="22">
        <v>4</v>
      </c>
      <c r="AS54" s="22">
        <v>3</v>
      </c>
      <c r="AT54" s="22">
        <f t="shared" si="26"/>
        <v>0</v>
      </c>
      <c r="AU54" s="22" t="s">
        <v>67</v>
      </c>
      <c r="AV54" s="22">
        <v>0</v>
      </c>
      <c r="AW54" s="22" t="s">
        <v>67</v>
      </c>
      <c r="AX54" s="22" t="s">
        <v>67</v>
      </c>
      <c r="AY54" s="22" t="s">
        <v>67</v>
      </c>
      <c r="AZ54" s="22">
        <v>0</v>
      </c>
      <c r="BA54" s="22">
        <f t="shared" si="27"/>
        <v>0</v>
      </c>
      <c r="BB54" s="22" t="s">
        <v>67</v>
      </c>
      <c r="BC54" s="22">
        <v>0</v>
      </c>
      <c r="BD54" s="22" t="s">
        <v>67</v>
      </c>
      <c r="BE54" s="22" t="s">
        <v>67</v>
      </c>
      <c r="BF54" s="22" t="s">
        <v>67</v>
      </c>
      <c r="BG54" s="22">
        <v>0</v>
      </c>
      <c r="BH54" s="22">
        <f t="shared" si="28"/>
        <v>703</v>
      </c>
      <c r="BI54" s="22">
        <v>683</v>
      </c>
      <c r="BJ54" s="22">
        <v>9</v>
      </c>
      <c r="BK54" s="22">
        <v>0</v>
      </c>
      <c r="BL54" s="22">
        <v>0</v>
      </c>
      <c r="BM54" s="22">
        <v>0</v>
      </c>
      <c r="BN54" s="22">
        <v>11</v>
      </c>
    </row>
    <row r="55" spans="1:66" ht="13.5">
      <c r="A55" s="40" t="s">
        <v>2</v>
      </c>
      <c r="B55" s="40" t="s">
        <v>110</v>
      </c>
      <c r="C55" s="41" t="s">
        <v>111</v>
      </c>
      <c r="D55" s="22">
        <f t="shared" si="17"/>
        <v>171</v>
      </c>
      <c r="E55" s="22">
        <f t="shared" si="16"/>
        <v>0</v>
      </c>
      <c r="F55" s="22">
        <f t="shared" si="16"/>
        <v>105</v>
      </c>
      <c r="G55" s="22">
        <f t="shared" si="16"/>
        <v>56</v>
      </c>
      <c r="H55" s="22">
        <f t="shared" si="15"/>
        <v>10</v>
      </c>
      <c r="I55" s="22">
        <f t="shared" si="15"/>
        <v>0</v>
      </c>
      <c r="J55" s="22">
        <f t="shared" si="15"/>
        <v>0</v>
      </c>
      <c r="K55" s="22">
        <f t="shared" si="18"/>
        <v>66</v>
      </c>
      <c r="L55" s="22">
        <v>0</v>
      </c>
      <c r="M55" s="22">
        <v>0</v>
      </c>
      <c r="N55" s="22">
        <v>56</v>
      </c>
      <c r="O55" s="22">
        <v>10</v>
      </c>
      <c r="P55" s="22">
        <v>0</v>
      </c>
      <c r="Q55" s="22">
        <v>0</v>
      </c>
      <c r="R55" s="22">
        <f t="shared" si="19"/>
        <v>105</v>
      </c>
      <c r="S55" s="22">
        <f t="shared" si="20"/>
        <v>0</v>
      </c>
      <c r="T55" s="22">
        <f t="shared" si="21"/>
        <v>105</v>
      </c>
      <c r="U55" s="22">
        <f t="shared" si="14"/>
        <v>0</v>
      </c>
      <c r="V55" s="22">
        <f t="shared" si="14"/>
        <v>0</v>
      </c>
      <c r="W55" s="22">
        <f t="shared" si="14"/>
        <v>0</v>
      </c>
      <c r="X55" s="22">
        <f t="shared" si="22"/>
        <v>0</v>
      </c>
      <c r="Y55" s="22">
        <f t="shared" si="23"/>
        <v>0</v>
      </c>
      <c r="Z55" s="22" t="s">
        <v>67</v>
      </c>
      <c r="AA55" s="22">
        <v>0</v>
      </c>
      <c r="AB55" s="22" t="s">
        <v>67</v>
      </c>
      <c r="AC55" s="22" t="s">
        <v>67</v>
      </c>
      <c r="AD55" s="22" t="s">
        <v>67</v>
      </c>
      <c r="AE55" s="22">
        <v>0</v>
      </c>
      <c r="AF55" s="22">
        <f t="shared" si="24"/>
        <v>105</v>
      </c>
      <c r="AG55" s="22">
        <v>0</v>
      </c>
      <c r="AH55" s="22">
        <v>105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5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26"/>
        <v>0</v>
      </c>
      <c r="AU55" s="22" t="s">
        <v>67</v>
      </c>
      <c r="AV55" s="22">
        <v>0</v>
      </c>
      <c r="AW55" s="22" t="s">
        <v>67</v>
      </c>
      <c r="AX55" s="22" t="s">
        <v>67</v>
      </c>
      <c r="AY55" s="22" t="s">
        <v>67</v>
      </c>
      <c r="AZ55" s="22">
        <v>0</v>
      </c>
      <c r="BA55" s="22">
        <f t="shared" si="27"/>
        <v>0</v>
      </c>
      <c r="BB55" s="22" t="s">
        <v>67</v>
      </c>
      <c r="BC55" s="22">
        <v>0</v>
      </c>
      <c r="BD55" s="22" t="s">
        <v>67</v>
      </c>
      <c r="BE55" s="22" t="s">
        <v>67</v>
      </c>
      <c r="BF55" s="22" t="s">
        <v>67</v>
      </c>
      <c r="BG55" s="22">
        <v>0</v>
      </c>
      <c r="BH55" s="22">
        <f t="shared" si="28"/>
        <v>377</v>
      </c>
      <c r="BI55" s="22">
        <v>330</v>
      </c>
      <c r="BJ55" s="22">
        <v>7</v>
      </c>
      <c r="BK55" s="22">
        <v>34</v>
      </c>
      <c r="BL55" s="22">
        <v>0</v>
      </c>
      <c r="BM55" s="22">
        <v>0</v>
      </c>
      <c r="BN55" s="22">
        <v>6</v>
      </c>
    </row>
    <row r="56" spans="1:66" ht="13.5">
      <c r="A56" s="40" t="s">
        <v>2</v>
      </c>
      <c r="B56" s="40" t="s">
        <v>112</v>
      </c>
      <c r="C56" s="41" t="s">
        <v>113</v>
      </c>
      <c r="D56" s="22">
        <f t="shared" si="17"/>
        <v>403</v>
      </c>
      <c r="E56" s="22">
        <f t="shared" si="16"/>
        <v>250</v>
      </c>
      <c r="F56" s="22">
        <f t="shared" si="16"/>
        <v>93</v>
      </c>
      <c r="G56" s="22">
        <f t="shared" si="16"/>
        <v>51</v>
      </c>
      <c r="H56" s="22">
        <f t="shared" si="15"/>
        <v>9</v>
      </c>
      <c r="I56" s="22">
        <f t="shared" si="15"/>
        <v>0</v>
      </c>
      <c r="J56" s="22">
        <f t="shared" si="15"/>
        <v>0</v>
      </c>
      <c r="K56" s="22">
        <f t="shared" si="18"/>
        <v>250</v>
      </c>
      <c r="L56" s="22">
        <v>250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19"/>
        <v>153</v>
      </c>
      <c r="S56" s="22">
        <f t="shared" si="20"/>
        <v>0</v>
      </c>
      <c r="T56" s="22">
        <f t="shared" si="21"/>
        <v>93</v>
      </c>
      <c r="U56" s="22">
        <f t="shared" si="14"/>
        <v>51</v>
      </c>
      <c r="V56" s="22">
        <f t="shared" si="14"/>
        <v>9</v>
      </c>
      <c r="W56" s="22">
        <f t="shared" si="14"/>
        <v>0</v>
      </c>
      <c r="X56" s="22">
        <f t="shared" si="22"/>
        <v>0</v>
      </c>
      <c r="Y56" s="22">
        <f t="shared" si="23"/>
        <v>0</v>
      </c>
      <c r="Z56" s="22" t="s">
        <v>67</v>
      </c>
      <c r="AA56" s="22">
        <v>0</v>
      </c>
      <c r="AB56" s="22" t="s">
        <v>67</v>
      </c>
      <c r="AC56" s="22" t="s">
        <v>67</v>
      </c>
      <c r="AD56" s="22" t="s">
        <v>67</v>
      </c>
      <c r="AE56" s="22">
        <v>0</v>
      </c>
      <c r="AF56" s="22">
        <f t="shared" si="24"/>
        <v>144</v>
      </c>
      <c r="AG56" s="22">
        <v>0</v>
      </c>
      <c r="AH56" s="22">
        <v>93</v>
      </c>
      <c r="AI56" s="22">
        <v>51</v>
      </c>
      <c r="AJ56" s="22">
        <v>0</v>
      </c>
      <c r="AK56" s="22">
        <v>0</v>
      </c>
      <c r="AL56" s="22">
        <v>0</v>
      </c>
      <c r="AM56" s="22">
        <f t="shared" si="25"/>
        <v>9</v>
      </c>
      <c r="AN56" s="22">
        <v>0</v>
      </c>
      <c r="AO56" s="22">
        <v>0</v>
      </c>
      <c r="AP56" s="22">
        <v>0</v>
      </c>
      <c r="AQ56" s="22">
        <v>9</v>
      </c>
      <c r="AR56" s="22">
        <v>0</v>
      </c>
      <c r="AS56" s="22">
        <v>0</v>
      </c>
      <c r="AT56" s="22">
        <f t="shared" si="26"/>
        <v>0</v>
      </c>
      <c r="AU56" s="22" t="s">
        <v>67</v>
      </c>
      <c r="AV56" s="22">
        <v>0</v>
      </c>
      <c r="AW56" s="22" t="s">
        <v>67</v>
      </c>
      <c r="AX56" s="22" t="s">
        <v>67</v>
      </c>
      <c r="AY56" s="22" t="s">
        <v>67</v>
      </c>
      <c r="AZ56" s="22">
        <v>0</v>
      </c>
      <c r="BA56" s="22">
        <f t="shared" si="27"/>
        <v>0</v>
      </c>
      <c r="BB56" s="22" t="s">
        <v>67</v>
      </c>
      <c r="BC56" s="22">
        <v>0</v>
      </c>
      <c r="BD56" s="22" t="s">
        <v>67</v>
      </c>
      <c r="BE56" s="22" t="s">
        <v>67</v>
      </c>
      <c r="BF56" s="22" t="s">
        <v>67</v>
      </c>
      <c r="BG56" s="22">
        <v>0</v>
      </c>
      <c r="BH56" s="22">
        <f t="shared" si="28"/>
        <v>130</v>
      </c>
      <c r="BI56" s="22">
        <v>111</v>
      </c>
      <c r="BJ56" s="22">
        <v>6</v>
      </c>
      <c r="BK56" s="22">
        <v>12</v>
      </c>
      <c r="BL56" s="22">
        <v>0</v>
      </c>
      <c r="BM56" s="22">
        <v>0</v>
      </c>
      <c r="BN56" s="22">
        <v>1</v>
      </c>
    </row>
    <row r="57" spans="1:66" ht="13.5">
      <c r="A57" s="40" t="s">
        <v>2</v>
      </c>
      <c r="B57" s="40" t="s">
        <v>114</v>
      </c>
      <c r="C57" s="41" t="s">
        <v>115</v>
      </c>
      <c r="D57" s="22">
        <f t="shared" si="17"/>
        <v>201</v>
      </c>
      <c r="E57" s="22">
        <f t="shared" si="16"/>
        <v>94</v>
      </c>
      <c r="F57" s="22">
        <f t="shared" si="16"/>
        <v>88</v>
      </c>
      <c r="G57" s="22">
        <f t="shared" si="16"/>
        <v>16</v>
      </c>
      <c r="H57" s="22">
        <f t="shared" si="15"/>
        <v>3</v>
      </c>
      <c r="I57" s="22">
        <f t="shared" si="15"/>
        <v>0</v>
      </c>
      <c r="J57" s="22">
        <f t="shared" si="15"/>
        <v>0</v>
      </c>
      <c r="K57" s="22">
        <f t="shared" si="18"/>
        <v>113</v>
      </c>
      <c r="L57" s="22">
        <v>94</v>
      </c>
      <c r="M57" s="22">
        <v>0</v>
      </c>
      <c r="N57" s="22">
        <v>16</v>
      </c>
      <c r="O57" s="22">
        <v>3</v>
      </c>
      <c r="P57" s="22">
        <v>0</v>
      </c>
      <c r="Q57" s="22">
        <v>0</v>
      </c>
      <c r="R57" s="22">
        <f t="shared" si="19"/>
        <v>88</v>
      </c>
      <c r="S57" s="22">
        <f t="shared" si="20"/>
        <v>0</v>
      </c>
      <c r="T57" s="22">
        <f t="shared" si="21"/>
        <v>88</v>
      </c>
      <c r="U57" s="22">
        <f t="shared" si="14"/>
        <v>0</v>
      </c>
      <c r="V57" s="22">
        <f t="shared" si="14"/>
        <v>0</v>
      </c>
      <c r="W57" s="22">
        <f t="shared" si="14"/>
        <v>0</v>
      </c>
      <c r="X57" s="22">
        <f t="shared" si="22"/>
        <v>0</v>
      </c>
      <c r="Y57" s="22">
        <f t="shared" si="23"/>
        <v>0</v>
      </c>
      <c r="Z57" s="22" t="s">
        <v>67</v>
      </c>
      <c r="AA57" s="22">
        <v>0</v>
      </c>
      <c r="AB57" s="22" t="s">
        <v>67</v>
      </c>
      <c r="AC57" s="22" t="s">
        <v>67</v>
      </c>
      <c r="AD57" s="22" t="s">
        <v>67</v>
      </c>
      <c r="AE57" s="22">
        <v>0</v>
      </c>
      <c r="AF57" s="22">
        <f t="shared" si="24"/>
        <v>88</v>
      </c>
      <c r="AG57" s="22">
        <v>0</v>
      </c>
      <c r="AH57" s="22">
        <v>88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5"/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26"/>
        <v>0</v>
      </c>
      <c r="AU57" s="22" t="s">
        <v>67</v>
      </c>
      <c r="AV57" s="22">
        <v>0</v>
      </c>
      <c r="AW57" s="22" t="s">
        <v>67</v>
      </c>
      <c r="AX57" s="22" t="s">
        <v>67</v>
      </c>
      <c r="AY57" s="22" t="s">
        <v>67</v>
      </c>
      <c r="AZ57" s="22">
        <v>0</v>
      </c>
      <c r="BA57" s="22">
        <f t="shared" si="27"/>
        <v>0</v>
      </c>
      <c r="BB57" s="22" t="s">
        <v>67</v>
      </c>
      <c r="BC57" s="22">
        <v>0</v>
      </c>
      <c r="BD57" s="22" t="s">
        <v>67</v>
      </c>
      <c r="BE57" s="22" t="s">
        <v>67</v>
      </c>
      <c r="BF57" s="22" t="s">
        <v>67</v>
      </c>
      <c r="BG57" s="22">
        <v>0</v>
      </c>
      <c r="BH57" s="22">
        <f t="shared" si="28"/>
        <v>84</v>
      </c>
      <c r="BI57" s="22">
        <v>64</v>
      </c>
      <c r="BJ57" s="22">
        <v>6</v>
      </c>
      <c r="BK57" s="22">
        <v>8</v>
      </c>
      <c r="BL57" s="22">
        <v>0</v>
      </c>
      <c r="BM57" s="22">
        <v>1</v>
      </c>
      <c r="BN57" s="22">
        <v>5</v>
      </c>
    </row>
    <row r="58" spans="1:66" ht="13.5">
      <c r="A58" s="40" t="s">
        <v>2</v>
      </c>
      <c r="B58" s="40" t="s">
        <v>116</v>
      </c>
      <c r="C58" s="41" t="s">
        <v>117</v>
      </c>
      <c r="D58" s="22">
        <f t="shared" si="17"/>
        <v>587</v>
      </c>
      <c r="E58" s="22">
        <f t="shared" si="16"/>
        <v>234</v>
      </c>
      <c r="F58" s="22">
        <f t="shared" si="16"/>
        <v>173</v>
      </c>
      <c r="G58" s="22">
        <f t="shared" si="16"/>
        <v>122</v>
      </c>
      <c r="H58" s="22">
        <f t="shared" si="15"/>
        <v>13</v>
      </c>
      <c r="I58" s="22">
        <f t="shared" si="15"/>
        <v>0</v>
      </c>
      <c r="J58" s="22">
        <f t="shared" si="15"/>
        <v>45</v>
      </c>
      <c r="K58" s="22">
        <f t="shared" si="18"/>
        <v>279</v>
      </c>
      <c r="L58" s="22">
        <v>234</v>
      </c>
      <c r="M58" s="22">
        <v>26</v>
      </c>
      <c r="N58" s="22">
        <v>0</v>
      </c>
      <c r="O58" s="22">
        <v>0</v>
      </c>
      <c r="P58" s="22">
        <v>0</v>
      </c>
      <c r="Q58" s="22">
        <v>19</v>
      </c>
      <c r="R58" s="22">
        <f t="shared" si="19"/>
        <v>308</v>
      </c>
      <c r="S58" s="22">
        <f t="shared" si="20"/>
        <v>0</v>
      </c>
      <c r="T58" s="22">
        <f t="shared" si="21"/>
        <v>147</v>
      </c>
      <c r="U58" s="22">
        <f t="shared" si="14"/>
        <v>122</v>
      </c>
      <c r="V58" s="22">
        <f t="shared" si="14"/>
        <v>13</v>
      </c>
      <c r="W58" s="22">
        <f t="shared" si="14"/>
        <v>0</v>
      </c>
      <c r="X58" s="22">
        <f t="shared" si="22"/>
        <v>26</v>
      </c>
      <c r="Y58" s="22">
        <f t="shared" si="23"/>
        <v>0</v>
      </c>
      <c r="Z58" s="22" t="s">
        <v>67</v>
      </c>
      <c r="AA58" s="22">
        <v>0</v>
      </c>
      <c r="AB58" s="22" t="s">
        <v>67</v>
      </c>
      <c r="AC58" s="22" t="s">
        <v>67</v>
      </c>
      <c r="AD58" s="22" t="s">
        <v>67</v>
      </c>
      <c r="AE58" s="22">
        <v>0</v>
      </c>
      <c r="AF58" s="22">
        <f t="shared" si="24"/>
        <v>173</v>
      </c>
      <c r="AG58" s="22">
        <v>0</v>
      </c>
      <c r="AH58" s="22">
        <v>147</v>
      </c>
      <c r="AI58" s="22">
        <v>0</v>
      </c>
      <c r="AJ58" s="22">
        <v>0</v>
      </c>
      <c r="AK58" s="22">
        <v>0</v>
      </c>
      <c r="AL58" s="22">
        <v>26</v>
      </c>
      <c r="AM58" s="22">
        <f t="shared" si="25"/>
        <v>135</v>
      </c>
      <c r="AN58" s="22">
        <v>0</v>
      </c>
      <c r="AO58" s="22">
        <v>0</v>
      </c>
      <c r="AP58" s="22">
        <v>122</v>
      </c>
      <c r="AQ58" s="22">
        <v>13</v>
      </c>
      <c r="AR58" s="22">
        <v>0</v>
      </c>
      <c r="AS58" s="22">
        <v>0</v>
      </c>
      <c r="AT58" s="22">
        <f t="shared" si="26"/>
        <v>0</v>
      </c>
      <c r="AU58" s="22" t="s">
        <v>67</v>
      </c>
      <c r="AV58" s="22">
        <v>0</v>
      </c>
      <c r="AW58" s="22" t="s">
        <v>67</v>
      </c>
      <c r="AX58" s="22" t="s">
        <v>67</v>
      </c>
      <c r="AY58" s="22" t="s">
        <v>67</v>
      </c>
      <c r="AZ58" s="22">
        <v>0</v>
      </c>
      <c r="BA58" s="22">
        <f t="shared" si="27"/>
        <v>0</v>
      </c>
      <c r="BB58" s="22" t="s">
        <v>67</v>
      </c>
      <c r="BC58" s="22">
        <v>0</v>
      </c>
      <c r="BD58" s="22" t="s">
        <v>67</v>
      </c>
      <c r="BE58" s="22" t="s">
        <v>67</v>
      </c>
      <c r="BF58" s="22" t="s">
        <v>67</v>
      </c>
      <c r="BG58" s="22">
        <v>0</v>
      </c>
      <c r="BH58" s="22">
        <f t="shared" si="28"/>
        <v>305</v>
      </c>
      <c r="BI58" s="22">
        <v>283</v>
      </c>
      <c r="BJ58" s="22">
        <v>3</v>
      </c>
      <c r="BK58" s="22">
        <v>0</v>
      </c>
      <c r="BL58" s="22">
        <v>0</v>
      </c>
      <c r="BM58" s="22">
        <v>0</v>
      </c>
      <c r="BN58" s="22">
        <v>19</v>
      </c>
    </row>
    <row r="59" spans="1:66" ht="13.5">
      <c r="A59" s="40" t="s">
        <v>2</v>
      </c>
      <c r="B59" s="40" t="s">
        <v>118</v>
      </c>
      <c r="C59" s="41" t="s">
        <v>119</v>
      </c>
      <c r="D59" s="22">
        <f t="shared" si="17"/>
        <v>1329</v>
      </c>
      <c r="E59" s="22">
        <f t="shared" si="16"/>
        <v>52</v>
      </c>
      <c r="F59" s="22">
        <f t="shared" si="16"/>
        <v>454</v>
      </c>
      <c r="G59" s="22">
        <f t="shared" si="16"/>
        <v>255</v>
      </c>
      <c r="H59" s="22">
        <f t="shared" si="15"/>
        <v>46</v>
      </c>
      <c r="I59" s="22">
        <f t="shared" si="15"/>
        <v>508</v>
      </c>
      <c r="J59" s="22">
        <f t="shared" si="15"/>
        <v>14</v>
      </c>
      <c r="K59" s="22">
        <f t="shared" si="18"/>
        <v>66</v>
      </c>
      <c r="L59" s="22">
        <v>52</v>
      </c>
      <c r="M59" s="22">
        <v>0</v>
      </c>
      <c r="N59" s="22">
        <v>0</v>
      </c>
      <c r="O59" s="22">
        <v>0</v>
      </c>
      <c r="P59" s="22">
        <v>0</v>
      </c>
      <c r="Q59" s="22">
        <v>14</v>
      </c>
      <c r="R59" s="22">
        <f t="shared" si="19"/>
        <v>1263</v>
      </c>
      <c r="S59" s="22">
        <f t="shared" si="20"/>
        <v>0</v>
      </c>
      <c r="T59" s="22">
        <f t="shared" si="21"/>
        <v>454</v>
      </c>
      <c r="U59" s="22">
        <f t="shared" si="14"/>
        <v>255</v>
      </c>
      <c r="V59" s="22">
        <f t="shared" si="14"/>
        <v>46</v>
      </c>
      <c r="W59" s="22">
        <f t="shared" si="14"/>
        <v>508</v>
      </c>
      <c r="X59" s="22">
        <f t="shared" si="22"/>
        <v>0</v>
      </c>
      <c r="Y59" s="22">
        <f t="shared" si="23"/>
        <v>0</v>
      </c>
      <c r="Z59" s="22" t="s">
        <v>67</v>
      </c>
      <c r="AA59" s="22">
        <v>0</v>
      </c>
      <c r="AB59" s="22" t="s">
        <v>67</v>
      </c>
      <c r="AC59" s="22" t="s">
        <v>67</v>
      </c>
      <c r="AD59" s="22" t="s">
        <v>67</v>
      </c>
      <c r="AE59" s="22">
        <v>0</v>
      </c>
      <c r="AF59" s="22">
        <f t="shared" si="24"/>
        <v>454</v>
      </c>
      <c r="AG59" s="22">
        <v>0</v>
      </c>
      <c r="AH59" s="22">
        <v>454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5"/>
        <v>809</v>
      </c>
      <c r="AN59" s="22">
        <v>0</v>
      </c>
      <c r="AO59" s="22">
        <v>0</v>
      </c>
      <c r="AP59" s="22">
        <v>255</v>
      </c>
      <c r="AQ59" s="22">
        <v>46</v>
      </c>
      <c r="AR59" s="22">
        <v>508</v>
      </c>
      <c r="AS59" s="22">
        <v>0</v>
      </c>
      <c r="AT59" s="22">
        <f t="shared" si="26"/>
        <v>0</v>
      </c>
      <c r="AU59" s="22" t="s">
        <v>67</v>
      </c>
      <c r="AV59" s="22">
        <v>0</v>
      </c>
      <c r="AW59" s="22" t="s">
        <v>67</v>
      </c>
      <c r="AX59" s="22" t="s">
        <v>67</v>
      </c>
      <c r="AY59" s="22" t="s">
        <v>67</v>
      </c>
      <c r="AZ59" s="22">
        <v>0</v>
      </c>
      <c r="BA59" s="22">
        <f t="shared" si="27"/>
        <v>0</v>
      </c>
      <c r="BB59" s="22" t="s">
        <v>67</v>
      </c>
      <c r="BC59" s="22">
        <v>0</v>
      </c>
      <c r="BD59" s="22" t="s">
        <v>67</v>
      </c>
      <c r="BE59" s="22" t="s">
        <v>67</v>
      </c>
      <c r="BF59" s="22" t="s">
        <v>67</v>
      </c>
      <c r="BG59" s="22">
        <v>0</v>
      </c>
      <c r="BH59" s="22">
        <f t="shared" si="28"/>
        <v>829</v>
      </c>
      <c r="BI59" s="22">
        <v>786</v>
      </c>
      <c r="BJ59" s="22">
        <v>5</v>
      </c>
      <c r="BK59" s="22">
        <v>11</v>
      </c>
      <c r="BL59" s="22">
        <v>0</v>
      </c>
      <c r="BM59" s="22">
        <v>0</v>
      </c>
      <c r="BN59" s="22">
        <v>27</v>
      </c>
    </row>
    <row r="60" spans="1:66" ht="13.5">
      <c r="A60" s="40" t="s">
        <v>2</v>
      </c>
      <c r="B60" s="40" t="s">
        <v>120</v>
      </c>
      <c r="C60" s="41" t="s">
        <v>121</v>
      </c>
      <c r="D60" s="22">
        <f t="shared" si="17"/>
        <v>505</v>
      </c>
      <c r="E60" s="22">
        <f t="shared" si="16"/>
        <v>89</v>
      </c>
      <c r="F60" s="22">
        <f t="shared" si="16"/>
        <v>228</v>
      </c>
      <c r="G60" s="22">
        <f t="shared" si="16"/>
        <v>157</v>
      </c>
      <c r="H60" s="22">
        <f t="shared" si="15"/>
        <v>23</v>
      </c>
      <c r="I60" s="22">
        <f t="shared" si="15"/>
        <v>3</v>
      </c>
      <c r="J60" s="22">
        <f t="shared" si="15"/>
        <v>5</v>
      </c>
      <c r="K60" s="22">
        <f t="shared" si="18"/>
        <v>468</v>
      </c>
      <c r="L60" s="22">
        <v>89</v>
      </c>
      <c r="M60" s="22">
        <v>214</v>
      </c>
      <c r="N60" s="22">
        <v>157</v>
      </c>
      <c r="O60" s="22">
        <v>0</v>
      </c>
      <c r="P60" s="22">
        <v>3</v>
      </c>
      <c r="Q60" s="22">
        <v>5</v>
      </c>
      <c r="R60" s="22">
        <f t="shared" si="19"/>
        <v>37</v>
      </c>
      <c r="S60" s="22">
        <f t="shared" si="20"/>
        <v>0</v>
      </c>
      <c r="T60" s="22">
        <f t="shared" si="21"/>
        <v>14</v>
      </c>
      <c r="U60" s="22">
        <f t="shared" si="14"/>
        <v>0</v>
      </c>
      <c r="V60" s="22">
        <f t="shared" si="14"/>
        <v>23</v>
      </c>
      <c r="W60" s="22">
        <f t="shared" si="14"/>
        <v>0</v>
      </c>
      <c r="X60" s="22">
        <f t="shared" si="22"/>
        <v>0</v>
      </c>
      <c r="Y60" s="22">
        <f t="shared" si="23"/>
        <v>0</v>
      </c>
      <c r="Z60" s="22" t="s">
        <v>67</v>
      </c>
      <c r="AA60" s="22">
        <v>0</v>
      </c>
      <c r="AB60" s="22" t="s">
        <v>67</v>
      </c>
      <c r="AC60" s="22" t="s">
        <v>67</v>
      </c>
      <c r="AD60" s="22" t="s">
        <v>67</v>
      </c>
      <c r="AE60" s="22">
        <v>0</v>
      </c>
      <c r="AF60" s="22">
        <f t="shared" si="24"/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5"/>
        <v>37</v>
      </c>
      <c r="AN60" s="22">
        <v>0</v>
      </c>
      <c r="AO60" s="22">
        <v>14</v>
      </c>
      <c r="AP60" s="22">
        <v>0</v>
      </c>
      <c r="AQ60" s="22">
        <v>23</v>
      </c>
      <c r="AR60" s="22">
        <v>0</v>
      </c>
      <c r="AS60" s="22">
        <v>0</v>
      </c>
      <c r="AT60" s="22">
        <f t="shared" si="26"/>
        <v>0</v>
      </c>
      <c r="AU60" s="22" t="s">
        <v>67</v>
      </c>
      <c r="AV60" s="22">
        <v>0</v>
      </c>
      <c r="AW60" s="22" t="s">
        <v>67</v>
      </c>
      <c r="AX60" s="22" t="s">
        <v>67</v>
      </c>
      <c r="AY60" s="22" t="s">
        <v>67</v>
      </c>
      <c r="AZ60" s="22">
        <v>0</v>
      </c>
      <c r="BA60" s="22">
        <f t="shared" si="27"/>
        <v>0</v>
      </c>
      <c r="BB60" s="22" t="s">
        <v>67</v>
      </c>
      <c r="BC60" s="22">
        <v>0</v>
      </c>
      <c r="BD60" s="22" t="s">
        <v>67</v>
      </c>
      <c r="BE60" s="22" t="s">
        <v>67</v>
      </c>
      <c r="BF60" s="22" t="s">
        <v>67</v>
      </c>
      <c r="BG60" s="22">
        <v>0</v>
      </c>
      <c r="BH60" s="22">
        <f t="shared" si="28"/>
        <v>610</v>
      </c>
      <c r="BI60" s="22">
        <v>584</v>
      </c>
      <c r="BJ60" s="22">
        <v>0</v>
      </c>
      <c r="BK60" s="22">
        <v>0</v>
      </c>
      <c r="BL60" s="22">
        <v>0</v>
      </c>
      <c r="BM60" s="22">
        <v>0</v>
      </c>
      <c r="BN60" s="22">
        <v>26</v>
      </c>
    </row>
    <row r="61" spans="1:66" ht="13.5">
      <c r="A61" s="40" t="s">
        <v>2</v>
      </c>
      <c r="B61" s="40" t="s">
        <v>122</v>
      </c>
      <c r="C61" s="41" t="s">
        <v>123</v>
      </c>
      <c r="D61" s="22">
        <f t="shared" si="17"/>
        <v>896</v>
      </c>
      <c r="E61" s="22">
        <f t="shared" si="16"/>
        <v>152</v>
      </c>
      <c r="F61" s="22">
        <f t="shared" si="16"/>
        <v>394</v>
      </c>
      <c r="G61" s="22">
        <f t="shared" si="16"/>
        <v>306</v>
      </c>
      <c r="H61" s="22">
        <f t="shared" si="15"/>
        <v>32</v>
      </c>
      <c r="I61" s="22">
        <f t="shared" si="15"/>
        <v>5</v>
      </c>
      <c r="J61" s="22">
        <f t="shared" si="15"/>
        <v>7</v>
      </c>
      <c r="K61" s="22">
        <f t="shared" si="18"/>
        <v>841</v>
      </c>
      <c r="L61" s="22">
        <v>152</v>
      </c>
      <c r="M61" s="22">
        <v>371</v>
      </c>
      <c r="N61" s="22">
        <v>306</v>
      </c>
      <c r="O61" s="22">
        <v>0</v>
      </c>
      <c r="P61" s="22">
        <v>5</v>
      </c>
      <c r="Q61" s="22">
        <v>7</v>
      </c>
      <c r="R61" s="22">
        <f t="shared" si="19"/>
        <v>55</v>
      </c>
      <c r="S61" s="22">
        <f t="shared" si="20"/>
        <v>0</v>
      </c>
      <c r="T61" s="22">
        <f t="shared" si="21"/>
        <v>23</v>
      </c>
      <c r="U61" s="22">
        <f t="shared" si="14"/>
        <v>0</v>
      </c>
      <c r="V61" s="22">
        <f t="shared" si="14"/>
        <v>32</v>
      </c>
      <c r="W61" s="22">
        <f t="shared" si="14"/>
        <v>0</v>
      </c>
      <c r="X61" s="22">
        <f t="shared" si="22"/>
        <v>0</v>
      </c>
      <c r="Y61" s="22">
        <f t="shared" si="23"/>
        <v>0</v>
      </c>
      <c r="Z61" s="22" t="s">
        <v>67</v>
      </c>
      <c r="AA61" s="22">
        <v>0</v>
      </c>
      <c r="AB61" s="22" t="s">
        <v>67</v>
      </c>
      <c r="AC61" s="22" t="s">
        <v>67</v>
      </c>
      <c r="AD61" s="22" t="s">
        <v>67</v>
      </c>
      <c r="AE61" s="22">
        <v>0</v>
      </c>
      <c r="AF61" s="22">
        <f t="shared" si="24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5"/>
        <v>55</v>
      </c>
      <c r="AN61" s="22">
        <v>0</v>
      </c>
      <c r="AO61" s="22">
        <v>23</v>
      </c>
      <c r="AP61" s="22">
        <v>0</v>
      </c>
      <c r="AQ61" s="22">
        <v>32</v>
      </c>
      <c r="AR61" s="22">
        <v>0</v>
      </c>
      <c r="AS61" s="22">
        <v>0</v>
      </c>
      <c r="AT61" s="22">
        <f t="shared" si="26"/>
        <v>0</v>
      </c>
      <c r="AU61" s="22" t="s">
        <v>67</v>
      </c>
      <c r="AV61" s="22">
        <v>0</v>
      </c>
      <c r="AW61" s="22" t="s">
        <v>67</v>
      </c>
      <c r="AX61" s="22" t="s">
        <v>67</v>
      </c>
      <c r="AY61" s="22" t="s">
        <v>67</v>
      </c>
      <c r="AZ61" s="22">
        <v>0</v>
      </c>
      <c r="BA61" s="22">
        <f t="shared" si="27"/>
        <v>0</v>
      </c>
      <c r="BB61" s="22" t="s">
        <v>67</v>
      </c>
      <c r="BC61" s="22">
        <v>0</v>
      </c>
      <c r="BD61" s="22" t="s">
        <v>67</v>
      </c>
      <c r="BE61" s="22" t="s">
        <v>67</v>
      </c>
      <c r="BF61" s="22" t="s">
        <v>67</v>
      </c>
      <c r="BG61" s="22">
        <v>0</v>
      </c>
      <c r="BH61" s="22">
        <f t="shared" si="28"/>
        <v>1199</v>
      </c>
      <c r="BI61" s="22">
        <v>1199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2</v>
      </c>
      <c r="B62" s="40" t="s">
        <v>124</v>
      </c>
      <c r="C62" s="41" t="s">
        <v>257</v>
      </c>
      <c r="D62" s="22">
        <f t="shared" si="17"/>
        <v>892</v>
      </c>
      <c r="E62" s="22">
        <f t="shared" si="16"/>
        <v>301</v>
      </c>
      <c r="F62" s="22">
        <f t="shared" si="16"/>
        <v>285</v>
      </c>
      <c r="G62" s="22">
        <f t="shared" si="16"/>
        <v>207</v>
      </c>
      <c r="H62" s="22">
        <f t="shared" si="15"/>
        <v>21</v>
      </c>
      <c r="I62" s="22">
        <f t="shared" si="15"/>
        <v>0</v>
      </c>
      <c r="J62" s="22">
        <f t="shared" si="15"/>
        <v>78</v>
      </c>
      <c r="K62" s="22">
        <f t="shared" si="18"/>
        <v>364</v>
      </c>
      <c r="L62" s="22">
        <v>301</v>
      </c>
      <c r="M62" s="22">
        <v>42</v>
      </c>
      <c r="N62" s="22">
        <v>0</v>
      </c>
      <c r="O62" s="22">
        <v>0</v>
      </c>
      <c r="P62" s="22">
        <v>0</v>
      </c>
      <c r="Q62" s="22">
        <v>21</v>
      </c>
      <c r="R62" s="22">
        <f t="shared" si="19"/>
        <v>528</v>
      </c>
      <c r="S62" s="22">
        <f t="shared" si="20"/>
        <v>0</v>
      </c>
      <c r="T62" s="22">
        <f t="shared" si="21"/>
        <v>243</v>
      </c>
      <c r="U62" s="22">
        <f t="shared" si="14"/>
        <v>207</v>
      </c>
      <c r="V62" s="22">
        <f t="shared" si="14"/>
        <v>21</v>
      </c>
      <c r="W62" s="22">
        <f t="shared" si="14"/>
        <v>0</v>
      </c>
      <c r="X62" s="22">
        <f t="shared" si="22"/>
        <v>57</v>
      </c>
      <c r="Y62" s="22">
        <f t="shared" si="23"/>
        <v>0</v>
      </c>
      <c r="Z62" s="22" t="s">
        <v>67</v>
      </c>
      <c r="AA62" s="22">
        <v>0</v>
      </c>
      <c r="AB62" s="22" t="s">
        <v>67</v>
      </c>
      <c r="AC62" s="22" t="s">
        <v>67</v>
      </c>
      <c r="AD62" s="22" t="s">
        <v>67</v>
      </c>
      <c r="AE62" s="22">
        <v>0</v>
      </c>
      <c r="AF62" s="22">
        <f t="shared" si="24"/>
        <v>300</v>
      </c>
      <c r="AG62" s="22">
        <v>0</v>
      </c>
      <c r="AH62" s="22">
        <v>243</v>
      </c>
      <c r="AI62" s="22">
        <v>0</v>
      </c>
      <c r="AJ62" s="22">
        <v>0</v>
      </c>
      <c r="AK62" s="22">
        <v>0</v>
      </c>
      <c r="AL62" s="22">
        <v>57</v>
      </c>
      <c r="AM62" s="22">
        <f t="shared" si="25"/>
        <v>228</v>
      </c>
      <c r="AN62" s="22">
        <v>0</v>
      </c>
      <c r="AO62" s="22">
        <v>0</v>
      </c>
      <c r="AP62" s="22">
        <v>207</v>
      </c>
      <c r="AQ62" s="22">
        <v>21</v>
      </c>
      <c r="AR62" s="22">
        <v>0</v>
      </c>
      <c r="AS62" s="22">
        <v>0</v>
      </c>
      <c r="AT62" s="22">
        <f t="shared" si="26"/>
        <v>0</v>
      </c>
      <c r="AU62" s="22" t="s">
        <v>67</v>
      </c>
      <c r="AV62" s="22">
        <v>0</v>
      </c>
      <c r="AW62" s="22" t="s">
        <v>67</v>
      </c>
      <c r="AX62" s="22" t="s">
        <v>67</v>
      </c>
      <c r="AY62" s="22" t="s">
        <v>67</v>
      </c>
      <c r="AZ62" s="22">
        <v>0</v>
      </c>
      <c r="BA62" s="22">
        <f t="shared" si="27"/>
        <v>0</v>
      </c>
      <c r="BB62" s="22" t="s">
        <v>67</v>
      </c>
      <c r="BC62" s="22">
        <v>0</v>
      </c>
      <c r="BD62" s="22" t="s">
        <v>67</v>
      </c>
      <c r="BE62" s="22" t="s">
        <v>67</v>
      </c>
      <c r="BF62" s="22" t="s">
        <v>67</v>
      </c>
      <c r="BG62" s="22">
        <v>0</v>
      </c>
      <c r="BH62" s="22">
        <f t="shared" si="28"/>
        <v>773</v>
      </c>
      <c r="BI62" s="22">
        <v>773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2</v>
      </c>
      <c r="B63" s="40" t="s">
        <v>125</v>
      </c>
      <c r="C63" s="41" t="s">
        <v>233</v>
      </c>
      <c r="D63" s="22">
        <f t="shared" si="17"/>
        <v>412</v>
      </c>
      <c r="E63" s="22">
        <f t="shared" si="16"/>
        <v>12</v>
      </c>
      <c r="F63" s="22">
        <f t="shared" si="16"/>
        <v>175</v>
      </c>
      <c r="G63" s="22">
        <f t="shared" si="16"/>
        <v>191</v>
      </c>
      <c r="H63" s="22">
        <f t="shared" si="15"/>
        <v>25</v>
      </c>
      <c r="I63" s="22">
        <f t="shared" si="15"/>
        <v>0</v>
      </c>
      <c r="J63" s="22">
        <f t="shared" si="15"/>
        <v>9</v>
      </c>
      <c r="K63" s="22">
        <f t="shared" si="18"/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9"/>
        <v>412</v>
      </c>
      <c r="S63" s="22">
        <f t="shared" si="20"/>
        <v>12</v>
      </c>
      <c r="T63" s="22">
        <f t="shared" si="21"/>
        <v>175</v>
      </c>
      <c r="U63" s="22">
        <f t="shared" si="14"/>
        <v>191</v>
      </c>
      <c r="V63" s="22">
        <f t="shared" si="14"/>
        <v>25</v>
      </c>
      <c r="W63" s="22">
        <f t="shared" si="14"/>
        <v>0</v>
      </c>
      <c r="X63" s="22">
        <f t="shared" si="22"/>
        <v>9</v>
      </c>
      <c r="Y63" s="22">
        <f t="shared" si="23"/>
        <v>0</v>
      </c>
      <c r="Z63" s="22" t="s">
        <v>67</v>
      </c>
      <c r="AA63" s="22">
        <v>0</v>
      </c>
      <c r="AB63" s="22" t="s">
        <v>67</v>
      </c>
      <c r="AC63" s="22" t="s">
        <v>67</v>
      </c>
      <c r="AD63" s="22" t="s">
        <v>67</v>
      </c>
      <c r="AE63" s="22">
        <v>0</v>
      </c>
      <c r="AF63" s="22">
        <f t="shared" si="24"/>
        <v>112</v>
      </c>
      <c r="AG63" s="22">
        <v>0</v>
      </c>
      <c r="AH63" s="22">
        <v>112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5"/>
        <v>300</v>
      </c>
      <c r="AN63" s="22">
        <v>12</v>
      </c>
      <c r="AO63" s="22">
        <v>63</v>
      </c>
      <c r="AP63" s="22">
        <v>191</v>
      </c>
      <c r="AQ63" s="22">
        <v>25</v>
      </c>
      <c r="AR63" s="22">
        <v>0</v>
      </c>
      <c r="AS63" s="22">
        <v>9</v>
      </c>
      <c r="AT63" s="22">
        <f t="shared" si="26"/>
        <v>0</v>
      </c>
      <c r="AU63" s="22" t="s">
        <v>67</v>
      </c>
      <c r="AV63" s="22">
        <v>0</v>
      </c>
      <c r="AW63" s="22" t="s">
        <v>67</v>
      </c>
      <c r="AX63" s="22" t="s">
        <v>67</v>
      </c>
      <c r="AY63" s="22" t="s">
        <v>67</v>
      </c>
      <c r="AZ63" s="22">
        <v>0</v>
      </c>
      <c r="BA63" s="22">
        <f t="shared" si="27"/>
        <v>0</v>
      </c>
      <c r="BB63" s="22" t="s">
        <v>67</v>
      </c>
      <c r="BC63" s="22">
        <v>0</v>
      </c>
      <c r="BD63" s="22" t="s">
        <v>67</v>
      </c>
      <c r="BE63" s="22" t="s">
        <v>67</v>
      </c>
      <c r="BF63" s="22" t="s">
        <v>67</v>
      </c>
      <c r="BG63" s="22">
        <v>0</v>
      </c>
      <c r="BH63" s="22">
        <f t="shared" si="28"/>
        <v>1089</v>
      </c>
      <c r="BI63" s="22">
        <v>1089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2</v>
      </c>
      <c r="B64" s="40" t="s">
        <v>126</v>
      </c>
      <c r="C64" s="41" t="s">
        <v>127</v>
      </c>
      <c r="D64" s="22">
        <f t="shared" si="17"/>
        <v>255</v>
      </c>
      <c r="E64" s="22">
        <f t="shared" si="16"/>
        <v>42</v>
      </c>
      <c r="F64" s="22">
        <f t="shared" si="16"/>
        <v>61</v>
      </c>
      <c r="G64" s="22">
        <f t="shared" si="16"/>
        <v>41</v>
      </c>
      <c r="H64" s="22">
        <f t="shared" si="15"/>
        <v>3</v>
      </c>
      <c r="I64" s="22">
        <f t="shared" si="15"/>
        <v>1</v>
      </c>
      <c r="J64" s="22">
        <f t="shared" si="15"/>
        <v>107</v>
      </c>
      <c r="K64" s="22">
        <f t="shared" si="18"/>
        <v>43</v>
      </c>
      <c r="L64" s="22">
        <v>42</v>
      </c>
      <c r="M64" s="22">
        <v>0</v>
      </c>
      <c r="N64" s="22">
        <v>0</v>
      </c>
      <c r="O64" s="22">
        <v>0</v>
      </c>
      <c r="P64" s="22">
        <v>1</v>
      </c>
      <c r="Q64" s="22">
        <v>0</v>
      </c>
      <c r="R64" s="22">
        <f t="shared" si="19"/>
        <v>212</v>
      </c>
      <c r="S64" s="22">
        <f t="shared" si="20"/>
        <v>0</v>
      </c>
      <c r="T64" s="22">
        <f t="shared" si="21"/>
        <v>61</v>
      </c>
      <c r="U64" s="22">
        <f t="shared" si="14"/>
        <v>41</v>
      </c>
      <c r="V64" s="22">
        <f t="shared" si="14"/>
        <v>3</v>
      </c>
      <c r="W64" s="22">
        <f t="shared" si="14"/>
        <v>0</v>
      </c>
      <c r="X64" s="22">
        <f t="shared" si="22"/>
        <v>107</v>
      </c>
      <c r="Y64" s="22">
        <f t="shared" si="23"/>
        <v>0</v>
      </c>
      <c r="Z64" s="22" t="s">
        <v>67</v>
      </c>
      <c r="AA64" s="22">
        <v>0</v>
      </c>
      <c r="AB64" s="22" t="s">
        <v>67</v>
      </c>
      <c r="AC64" s="22" t="s">
        <v>67</v>
      </c>
      <c r="AD64" s="22" t="s">
        <v>67</v>
      </c>
      <c r="AE64" s="22">
        <v>0</v>
      </c>
      <c r="AF64" s="22">
        <f t="shared" si="24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5"/>
        <v>212</v>
      </c>
      <c r="AN64" s="22">
        <v>0</v>
      </c>
      <c r="AO64" s="22">
        <v>61</v>
      </c>
      <c r="AP64" s="22">
        <v>41</v>
      </c>
      <c r="AQ64" s="22">
        <v>3</v>
      </c>
      <c r="AR64" s="22">
        <v>0</v>
      </c>
      <c r="AS64" s="22">
        <v>107</v>
      </c>
      <c r="AT64" s="22">
        <f t="shared" si="26"/>
        <v>0</v>
      </c>
      <c r="AU64" s="22" t="s">
        <v>67</v>
      </c>
      <c r="AV64" s="22">
        <v>0</v>
      </c>
      <c r="AW64" s="22" t="s">
        <v>67</v>
      </c>
      <c r="AX64" s="22" t="s">
        <v>67</v>
      </c>
      <c r="AY64" s="22" t="s">
        <v>67</v>
      </c>
      <c r="AZ64" s="22">
        <v>0</v>
      </c>
      <c r="BA64" s="22">
        <f t="shared" si="27"/>
        <v>0</v>
      </c>
      <c r="BB64" s="22" t="s">
        <v>67</v>
      </c>
      <c r="BC64" s="22">
        <v>0</v>
      </c>
      <c r="BD64" s="22" t="s">
        <v>67</v>
      </c>
      <c r="BE64" s="22" t="s">
        <v>67</v>
      </c>
      <c r="BF64" s="22" t="s">
        <v>67</v>
      </c>
      <c r="BG64" s="22">
        <v>0</v>
      </c>
      <c r="BH64" s="22">
        <f t="shared" si="28"/>
        <v>272</v>
      </c>
      <c r="BI64" s="22">
        <v>260</v>
      </c>
      <c r="BJ64" s="22">
        <v>0</v>
      </c>
      <c r="BK64" s="22">
        <v>0</v>
      </c>
      <c r="BL64" s="22">
        <v>0</v>
      </c>
      <c r="BM64" s="22">
        <v>0</v>
      </c>
      <c r="BN64" s="22">
        <v>12</v>
      </c>
    </row>
    <row r="65" spans="1:66" ht="13.5">
      <c r="A65" s="40" t="s">
        <v>2</v>
      </c>
      <c r="B65" s="40" t="s">
        <v>128</v>
      </c>
      <c r="C65" s="41" t="s">
        <v>129</v>
      </c>
      <c r="D65" s="22">
        <f t="shared" si="17"/>
        <v>883</v>
      </c>
      <c r="E65" s="22">
        <f t="shared" si="16"/>
        <v>486</v>
      </c>
      <c r="F65" s="22">
        <f t="shared" si="16"/>
        <v>193</v>
      </c>
      <c r="G65" s="22">
        <f t="shared" si="16"/>
        <v>159</v>
      </c>
      <c r="H65" s="22">
        <f t="shared" si="15"/>
        <v>31</v>
      </c>
      <c r="I65" s="22">
        <f t="shared" si="15"/>
        <v>6</v>
      </c>
      <c r="J65" s="22">
        <f t="shared" si="15"/>
        <v>8</v>
      </c>
      <c r="K65" s="22">
        <f t="shared" si="18"/>
        <v>554</v>
      </c>
      <c r="L65" s="22">
        <v>486</v>
      </c>
      <c r="M65" s="22">
        <v>68</v>
      </c>
      <c r="N65" s="22">
        <v>0</v>
      </c>
      <c r="O65" s="22">
        <v>0</v>
      </c>
      <c r="P65" s="22">
        <v>0</v>
      </c>
      <c r="Q65" s="22">
        <v>0</v>
      </c>
      <c r="R65" s="22">
        <f t="shared" si="19"/>
        <v>329</v>
      </c>
      <c r="S65" s="22">
        <f t="shared" si="20"/>
        <v>0</v>
      </c>
      <c r="T65" s="22">
        <f t="shared" si="21"/>
        <v>125</v>
      </c>
      <c r="U65" s="22">
        <f t="shared" si="14"/>
        <v>159</v>
      </c>
      <c r="V65" s="22">
        <f t="shared" si="14"/>
        <v>31</v>
      </c>
      <c r="W65" s="22">
        <f t="shared" si="14"/>
        <v>6</v>
      </c>
      <c r="X65" s="22">
        <f t="shared" si="22"/>
        <v>8</v>
      </c>
      <c r="Y65" s="22">
        <f t="shared" si="23"/>
        <v>0</v>
      </c>
      <c r="Z65" s="22" t="s">
        <v>67</v>
      </c>
      <c r="AA65" s="22">
        <v>0</v>
      </c>
      <c r="AB65" s="22" t="s">
        <v>67</v>
      </c>
      <c r="AC65" s="22" t="s">
        <v>67</v>
      </c>
      <c r="AD65" s="22" t="s">
        <v>67</v>
      </c>
      <c r="AE65" s="22">
        <v>0</v>
      </c>
      <c r="AF65" s="22">
        <f t="shared" si="24"/>
        <v>125</v>
      </c>
      <c r="AG65" s="22">
        <v>0</v>
      </c>
      <c r="AH65" s="22">
        <v>125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5"/>
        <v>204</v>
      </c>
      <c r="AN65" s="22">
        <v>0</v>
      </c>
      <c r="AO65" s="22">
        <v>0</v>
      </c>
      <c r="AP65" s="22">
        <v>159</v>
      </c>
      <c r="AQ65" s="22">
        <v>31</v>
      </c>
      <c r="AR65" s="22">
        <v>6</v>
      </c>
      <c r="AS65" s="22">
        <v>8</v>
      </c>
      <c r="AT65" s="22">
        <f t="shared" si="26"/>
        <v>0</v>
      </c>
      <c r="AU65" s="22" t="s">
        <v>67</v>
      </c>
      <c r="AV65" s="22">
        <v>0</v>
      </c>
      <c r="AW65" s="22" t="s">
        <v>67</v>
      </c>
      <c r="AX65" s="22" t="s">
        <v>67</v>
      </c>
      <c r="AY65" s="22" t="s">
        <v>67</v>
      </c>
      <c r="AZ65" s="22">
        <v>0</v>
      </c>
      <c r="BA65" s="22">
        <f t="shared" si="27"/>
        <v>0</v>
      </c>
      <c r="BB65" s="22" t="s">
        <v>67</v>
      </c>
      <c r="BC65" s="22">
        <v>0</v>
      </c>
      <c r="BD65" s="22" t="s">
        <v>67</v>
      </c>
      <c r="BE65" s="22" t="s">
        <v>67</v>
      </c>
      <c r="BF65" s="22" t="s">
        <v>67</v>
      </c>
      <c r="BG65" s="22">
        <v>0</v>
      </c>
      <c r="BH65" s="22">
        <f t="shared" si="28"/>
        <v>372</v>
      </c>
      <c r="BI65" s="22">
        <v>372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2</v>
      </c>
      <c r="B66" s="40" t="s">
        <v>130</v>
      </c>
      <c r="C66" s="41" t="s">
        <v>131</v>
      </c>
      <c r="D66" s="22">
        <f t="shared" si="17"/>
        <v>926</v>
      </c>
      <c r="E66" s="22">
        <f t="shared" si="16"/>
        <v>554</v>
      </c>
      <c r="F66" s="22">
        <f t="shared" si="16"/>
        <v>165</v>
      </c>
      <c r="G66" s="22">
        <f t="shared" si="16"/>
        <v>170</v>
      </c>
      <c r="H66" s="22">
        <f t="shared" si="15"/>
        <v>28</v>
      </c>
      <c r="I66" s="22">
        <f t="shared" si="15"/>
        <v>1</v>
      </c>
      <c r="J66" s="22">
        <f t="shared" si="15"/>
        <v>8</v>
      </c>
      <c r="K66" s="22">
        <f t="shared" si="18"/>
        <v>620</v>
      </c>
      <c r="L66" s="22">
        <v>437</v>
      </c>
      <c r="M66" s="22">
        <v>13</v>
      </c>
      <c r="N66" s="22">
        <v>170</v>
      </c>
      <c r="O66" s="22">
        <v>0</v>
      </c>
      <c r="P66" s="22">
        <v>0</v>
      </c>
      <c r="Q66" s="22">
        <v>0</v>
      </c>
      <c r="R66" s="22">
        <f t="shared" si="19"/>
        <v>306</v>
      </c>
      <c r="S66" s="22">
        <f t="shared" si="20"/>
        <v>117</v>
      </c>
      <c r="T66" s="22">
        <f t="shared" si="21"/>
        <v>152</v>
      </c>
      <c r="U66" s="22">
        <f t="shared" si="14"/>
        <v>0</v>
      </c>
      <c r="V66" s="22">
        <f t="shared" si="14"/>
        <v>28</v>
      </c>
      <c r="W66" s="22">
        <f t="shared" si="14"/>
        <v>1</v>
      </c>
      <c r="X66" s="22">
        <f t="shared" si="22"/>
        <v>8</v>
      </c>
      <c r="Y66" s="22">
        <f t="shared" si="23"/>
        <v>0</v>
      </c>
      <c r="Z66" s="22" t="s">
        <v>67</v>
      </c>
      <c r="AA66" s="22">
        <v>0</v>
      </c>
      <c r="AB66" s="22" t="s">
        <v>67</v>
      </c>
      <c r="AC66" s="22" t="s">
        <v>67</v>
      </c>
      <c r="AD66" s="22" t="s">
        <v>67</v>
      </c>
      <c r="AE66" s="22">
        <v>0</v>
      </c>
      <c r="AF66" s="22">
        <f t="shared" si="24"/>
        <v>107</v>
      </c>
      <c r="AG66" s="22">
        <v>0</v>
      </c>
      <c r="AH66" s="22">
        <v>107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5"/>
        <v>199</v>
      </c>
      <c r="AN66" s="22">
        <v>117</v>
      </c>
      <c r="AO66" s="22">
        <v>45</v>
      </c>
      <c r="AP66" s="22">
        <v>0</v>
      </c>
      <c r="AQ66" s="22">
        <v>28</v>
      </c>
      <c r="AR66" s="22">
        <v>1</v>
      </c>
      <c r="AS66" s="22">
        <v>8</v>
      </c>
      <c r="AT66" s="22">
        <f t="shared" si="26"/>
        <v>0</v>
      </c>
      <c r="AU66" s="22" t="s">
        <v>67</v>
      </c>
      <c r="AV66" s="22">
        <v>0</v>
      </c>
      <c r="AW66" s="22" t="s">
        <v>67</v>
      </c>
      <c r="AX66" s="22" t="s">
        <v>67</v>
      </c>
      <c r="AY66" s="22" t="s">
        <v>67</v>
      </c>
      <c r="AZ66" s="22">
        <v>0</v>
      </c>
      <c r="BA66" s="22">
        <f t="shared" si="27"/>
        <v>0</v>
      </c>
      <c r="BB66" s="22" t="s">
        <v>67</v>
      </c>
      <c r="BC66" s="22">
        <v>0</v>
      </c>
      <c r="BD66" s="22" t="s">
        <v>67</v>
      </c>
      <c r="BE66" s="22" t="s">
        <v>67</v>
      </c>
      <c r="BF66" s="22" t="s">
        <v>67</v>
      </c>
      <c r="BG66" s="22">
        <v>0</v>
      </c>
      <c r="BH66" s="22">
        <f t="shared" si="28"/>
        <v>275</v>
      </c>
      <c r="BI66" s="22">
        <v>258</v>
      </c>
      <c r="BJ66" s="22">
        <v>2</v>
      </c>
      <c r="BK66" s="22">
        <v>0</v>
      </c>
      <c r="BL66" s="22">
        <v>0</v>
      </c>
      <c r="BM66" s="22">
        <v>0</v>
      </c>
      <c r="BN66" s="22">
        <v>15</v>
      </c>
    </row>
    <row r="67" spans="1:66" ht="13.5">
      <c r="A67" s="40" t="s">
        <v>2</v>
      </c>
      <c r="B67" s="40" t="s">
        <v>132</v>
      </c>
      <c r="C67" s="41" t="s">
        <v>133</v>
      </c>
      <c r="D67" s="22">
        <f t="shared" si="17"/>
        <v>446</v>
      </c>
      <c r="E67" s="22">
        <f t="shared" si="16"/>
        <v>94</v>
      </c>
      <c r="F67" s="22">
        <f t="shared" si="16"/>
        <v>175</v>
      </c>
      <c r="G67" s="22">
        <f t="shared" si="16"/>
        <v>146</v>
      </c>
      <c r="H67" s="22">
        <f t="shared" si="15"/>
        <v>23</v>
      </c>
      <c r="I67" s="22">
        <f t="shared" si="15"/>
        <v>0</v>
      </c>
      <c r="J67" s="22">
        <f t="shared" si="15"/>
        <v>8</v>
      </c>
      <c r="K67" s="22">
        <f t="shared" si="18"/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9"/>
        <v>446</v>
      </c>
      <c r="S67" s="22">
        <f t="shared" si="20"/>
        <v>94</v>
      </c>
      <c r="T67" s="22">
        <f t="shared" si="21"/>
        <v>175</v>
      </c>
      <c r="U67" s="22">
        <f t="shared" si="14"/>
        <v>146</v>
      </c>
      <c r="V67" s="22">
        <f t="shared" si="14"/>
        <v>23</v>
      </c>
      <c r="W67" s="22">
        <f t="shared" si="14"/>
        <v>0</v>
      </c>
      <c r="X67" s="22">
        <f t="shared" si="22"/>
        <v>8</v>
      </c>
      <c r="Y67" s="22">
        <f t="shared" si="23"/>
        <v>0</v>
      </c>
      <c r="Z67" s="22" t="s">
        <v>67</v>
      </c>
      <c r="AA67" s="22">
        <v>0</v>
      </c>
      <c r="AB67" s="22" t="s">
        <v>67</v>
      </c>
      <c r="AC67" s="22" t="s">
        <v>67</v>
      </c>
      <c r="AD67" s="22" t="s">
        <v>67</v>
      </c>
      <c r="AE67" s="22">
        <v>0</v>
      </c>
      <c r="AF67" s="22">
        <f t="shared" si="24"/>
        <v>119</v>
      </c>
      <c r="AG67" s="22">
        <v>0</v>
      </c>
      <c r="AH67" s="22">
        <v>119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5"/>
        <v>327</v>
      </c>
      <c r="AN67" s="22">
        <v>94</v>
      </c>
      <c r="AO67" s="22">
        <v>56</v>
      </c>
      <c r="AP67" s="22">
        <v>146</v>
      </c>
      <c r="AQ67" s="22">
        <v>23</v>
      </c>
      <c r="AR67" s="22">
        <v>0</v>
      </c>
      <c r="AS67" s="22">
        <v>8</v>
      </c>
      <c r="AT67" s="22">
        <f t="shared" si="26"/>
        <v>0</v>
      </c>
      <c r="AU67" s="22" t="s">
        <v>67</v>
      </c>
      <c r="AV67" s="22">
        <v>0</v>
      </c>
      <c r="AW67" s="22" t="s">
        <v>67</v>
      </c>
      <c r="AX67" s="22" t="s">
        <v>67</v>
      </c>
      <c r="AY67" s="22" t="s">
        <v>67</v>
      </c>
      <c r="AZ67" s="22">
        <v>0</v>
      </c>
      <c r="BA67" s="22">
        <f t="shared" si="27"/>
        <v>0</v>
      </c>
      <c r="BB67" s="22" t="s">
        <v>67</v>
      </c>
      <c r="BC67" s="22">
        <v>0</v>
      </c>
      <c r="BD67" s="22" t="s">
        <v>67</v>
      </c>
      <c r="BE67" s="22" t="s">
        <v>67</v>
      </c>
      <c r="BF67" s="22" t="s">
        <v>67</v>
      </c>
      <c r="BG67" s="22">
        <v>0</v>
      </c>
      <c r="BH67" s="22">
        <f t="shared" si="28"/>
        <v>751</v>
      </c>
      <c r="BI67" s="22">
        <v>706</v>
      </c>
      <c r="BJ67" s="22">
        <v>9</v>
      </c>
      <c r="BK67" s="22">
        <v>2</v>
      </c>
      <c r="BL67" s="22">
        <v>0</v>
      </c>
      <c r="BM67" s="22">
        <v>0</v>
      </c>
      <c r="BN67" s="22">
        <v>34</v>
      </c>
    </row>
    <row r="68" spans="1:66" ht="13.5">
      <c r="A68" s="40" t="s">
        <v>2</v>
      </c>
      <c r="B68" s="40" t="s">
        <v>134</v>
      </c>
      <c r="C68" s="41" t="s">
        <v>135</v>
      </c>
      <c r="D68" s="22">
        <f t="shared" si="17"/>
        <v>516</v>
      </c>
      <c r="E68" s="22">
        <f t="shared" si="16"/>
        <v>142</v>
      </c>
      <c r="F68" s="22">
        <f t="shared" si="16"/>
        <v>232</v>
      </c>
      <c r="G68" s="22">
        <f t="shared" si="16"/>
        <v>96</v>
      </c>
      <c r="H68" s="22">
        <f t="shared" si="15"/>
        <v>34</v>
      </c>
      <c r="I68" s="22">
        <f t="shared" si="15"/>
        <v>0</v>
      </c>
      <c r="J68" s="22">
        <f t="shared" si="15"/>
        <v>12</v>
      </c>
      <c r="K68" s="22">
        <f t="shared" si="18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9"/>
        <v>516</v>
      </c>
      <c r="S68" s="22">
        <f t="shared" si="20"/>
        <v>142</v>
      </c>
      <c r="T68" s="22">
        <f t="shared" si="21"/>
        <v>232</v>
      </c>
      <c r="U68" s="22">
        <f t="shared" si="14"/>
        <v>96</v>
      </c>
      <c r="V68" s="22">
        <f t="shared" si="14"/>
        <v>34</v>
      </c>
      <c r="W68" s="22">
        <f t="shared" si="14"/>
        <v>0</v>
      </c>
      <c r="X68" s="22">
        <f t="shared" si="22"/>
        <v>12</v>
      </c>
      <c r="Y68" s="22">
        <f t="shared" si="23"/>
        <v>0</v>
      </c>
      <c r="Z68" s="22" t="s">
        <v>67</v>
      </c>
      <c r="AA68" s="22">
        <v>0</v>
      </c>
      <c r="AB68" s="22" t="s">
        <v>67</v>
      </c>
      <c r="AC68" s="22" t="s">
        <v>67</v>
      </c>
      <c r="AD68" s="22" t="s">
        <v>67</v>
      </c>
      <c r="AE68" s="22">
        <v>0</v>
      </c>
      <c r="AF68" s="22">
        <f t="shared" si="24"/>
        <v>144</v>
      </c>
      <c r="AG68" s="22">
        <v>0</v>
      </c>
      <c r="AH68" s="22">
        <v>144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5"/>
        <v>372</v>
      </c>
      <c r="AN68" s="22">
        <v>142</v>
      </c>
      <c r="AO68" s="22">
        <v>88</v>
      </c>
      <c r="AP68" s="22">
        <v>96</v>
      </c>
      <c r="AQ68" s="22">
        <v>34</v>
      </c>
      <c r="AR68" s="22">
        <v>0</v>
      </c>
      <c r="AS68" s="22">
        <v>12</v>
      </c>
      <c r="AT68" s="22">
        <f t="shared" si="26"/>
        <v>0</v>
      </c>
      <c r="AU68" s="22" t="s">
        <v>67</v>
      </c>
      <c r="AV68" s="22">
        <v>0</v>
      </c>
      <c r="AW68" s="22" t="s">
        <v>67</v>
      </c>
      <c r="AX68" s="22" t="s">
        <v>67</v>
      </c>
      <c r="AY68" s="22" t="s">
        <v>67</v>
      </c>
      <c r="AZ68" s="22">
        <v>0</v>
      </c>
      <c r="BA68" s="22">
        <f t="shared" si="27"/>
        <v>0</v>
      </c>
      <c r="BB68" s="22" t="s">
        <v>67</v>
      </c>
      <c r="BC68" s="22">
        <v>0</v>
      </c>
      <c r="BD68" s="22" t="s">
        <v>67</v>
      </c>
      <c r="BE68" s="22" t="s">
        <v>67</v>
      </c>
      <c r="BF68" s="22" t="s">
        <v>67</v>
      </c>
      <c r="BG68" s="22">
        <v>0</v>
      </c>
      <c r="BH68" s="22">
        <f t="shared" si="28"/>
        <v>1367</v>
      </c>
      <c r="BI68" s="22">
        <v>1289</v>
      </c>
      <c r="BJ68" s="22">
        <v>13</v>
      </c>
      <c r="BK68" s="22">
        <v>2</v>
      </c>
      <c r="BL68" s="22">
        <v>0</v>
      </c>
      <c r="BM68" s="22">
        <v>0</v>
      </c>
      <c r="BN68" s="22">
        <v>63</v>
      </c>
    </row>
    <row r="69" spans="1:66" ht="13.5">
      <c r="A69" s="40" t="s">
        <v>2</v>
      </c>
      <c r="B69" s="40" t="s">
        <v>136</v>
      </c>
      <c r="C69" s="41" t="s">
        <v>137</v>
      </c>
      <c r="D69" s="22">
        <f t="shared" si="17"/>
        <v>225</v>
      </c>
      <c r="E69" s="22">
        <f t="shared" si="16"/>
        <v>6</v>
      </c>
      <c r="F69" s="22">
        <f t="shared" si="16"/>
        <v>81</v>
      </c>
      <c r="G69" s="22">
        <f t="shared" si="16"/>
        <v>117</v>
      </c>
      <c r="H69" s="22">
        <f t="shared" si="15"/>
        <v>16</v>
      </c>
      <c r="I69" s="22">
        <f t="shared" si="15"/>
        <v>0</v>
      </c>
      <c r="J69" s="22">
        <f t="shared" si="15"/>
        <v>5</v>
      </c>
      <c r="K69" s="22">
        <f t="shared" si="18"/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9"/>
        <v>225</v>
      </c>
      <c r="S69" s="22">
        <f t="shared" si="20"/>
        <v>6</v>
      </c>
      <c r="T69" s="22">
        <f t="shared" si="21"/>
        <v>81</v>
      </c>
      <c r="U69" s="22">
        <f t="shared" si="14"/>
        <v>117</v>
      </c>
      <c r="V69" s="22">
        <f t="shared" si="14"/>
        <v>16</v>
      </c>
      <c r="W69" s="22">
        <f t="shared" si="14"/>
        <v>0</v>
      </c>
      <c r="X69" s="22">
        <f t="shared" si="22"/>
        <v>5</v>
      </c>
      <c r="Y69" s="22">
        <f t="shared" si="23"/>
        <v>0</v>
      </c>
      <c r="Z69" s="22" t="s">
        <v>67</v>
      </c>
      <c r="AA69" s="22">
        <v>0</v>
      </c>
      <c r="AB69" s="22" t="s">
        <v>67</v>
      </c>
      <c r="AC69" s="22" t="s">
        <v>67</v>
      </c>
      <c r="AD69" s="22" t="s">
        <v>67</v>
      </c>
      <c r="AE69" s="22">
        <v>0</v>
      </c>
      <c r="AF69" s="22">
        <f t="shared" si="24"/>
        <v>48</v>
      </c>
      <c r="AG69" s="22">
        <v>0</v>
      </c>
      <c r="AH69" s="22">
        <v>48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5"/>
        <v>177</v>
      </c>
      <c r="AN69" s="22">
        <v>6</v>
      </c>
      <c r="AO69" s="22">
        <v>33</v>
      </c>
      <c r="AP69" s="22">
        <v>117</v>
      </c>
      <c r="AQ69" s="22">
        <v>16</v>
      </c>
      <c r="AR69" s="22">
        <v>0</v>
      </c>
      <c r="AS69" s="22">
        <v>5</v>
      </c>
      <c r="AT69" s="22">
        <f t="shared" si="26"/>
        <v>0</v>
      </c>
      <c r="AU69" s="22" t="s">
        <v>67</v>
      </c>
      <c r="AV69" s="22">
        <v>0</v>
      </c>
      <c r="AW69" s="22" t="s">
        <v>67</v>
      </c>
      <c r="AX69" s="22" t="s">
        <v>67</v>
      </c>
      <c r="AY69" s="22" t="s">
        <v>67</v>
      </c>
      <c r="AZ69" s="22">
        <v>0</v>
      </c>
      <c r="BA69" s="22">
        <f t="shared" si="27"/>
        <v>0</v>
      </c>
      <c r="BB69" s="22" t="s">
        <v>67</v>
      </c>
      <c r="BC69" s="22">
        <v>0</v>
      </c>
      <c r="BD69" s="22" t="s">
        <v>67</v>
      </c>
      <c r="BE69" s="22" t="s">
        <v>67</v>
      </c>
      <c r="BF69" s="22" t="s">
        <v>67</v>
      </c>
      <c r="BG69" s="22">
        <v>0</v>
      </c>
      <c r="BH69" s="22">
        <f t="shared" si="28"/>
        <v>637</v>
      </c>
      <c r="BI69" s="22">
        <v>595</v>
      </c>
      <c r="BJ69" s="22">
        <v>0</v>
      </c>
      <c r="BK69" s="22">
        <v>0</v>
      </c>
      <c r="BL69" s="22">
        <v>0</v>
      </c>
      <c r="BM69" s="22">
        <v>0</v>
      </c>
      <c r="BN69" s="22">
        <v>42</v>
      </c>
    </row>
    <row r="70" spans="1:66" ht="13.5">
      <c r="A70" s="40" t="s">
        <v>2</v>
      </c>
      <c r="B70" s="40" t="s">
        <v>138</v>
      </c>
      <c r="C70" s="41" t="s">
        <v>139</v>
      </c>
      <c r="D70" s="22">
        <f t="shared" si="17"/>
        <v>26</v>
      </c>
      <c r="E70" s="22">
        <f t="shared" si="16"/>
        <v>0</v>
      </c>
      <c r="F70" s="22">
        <f t="shared" si="16"/>
        <v>7</v>
      </c>
      <c r="G70" s="22">
        <f t="shared" si="16"/>
        <v>18</v>
      </c>
      <c r="H70" s="22">
        <f t="shared" si="15"/>
        <v>1</v>
      </c>
      <c r="I70" s="22">
        <f t="shared" si="15"/>
        <v>0</v>
      </c>
      <c r="J70" s="22">
        <f t="shared" si="15"/>
        <v>0</v>
      </c>
      <c r="K70" s="22">
        <f t="shared" si="18"/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9"/>
        <v>26</v>
      </c>
      <c r="S70" s="22">
        <f t="shared" si="20"/>
        <v>0</v>
      </c>
      <c r="T70" s="22">
        <f t="shared" si="21"/>
        <v>7</v>
      </c>
      <c r="U70" s="22">
        <f t="shared" si="14"/>
        <v>18</v>
      </c>
      <c r="V70" s="22">
        <f t="shared" si="14"/>
        <v>1</v>
      </c>
      <c r="W70" s="22">
        <f t="shared" si="14"/>
        <v>0</v>
      </c>
      <c r="X70" s="22">
        <f t="shared" si="22"/>
        <v>0</v>
      </c>
      <c r="Y70" s="22">
        <f t="shared" si="23"/>
        <v>0</v>
      </c>
      <c r="Z70" s="22" t="s">
        <v>67</v>
      </c>
      <c r="AA70" s="22">
        <v>0</v>
      </c>
      <c r="AB70" s="22" t="s">
        <v>67</v>
      </c>
      <c r="AC70" s="22" t="s">
        <v>67</v>
      </c>
      <c r="AD70" s="22" t="s">
        <v>67</v>
      </c>
      <c r="AE70" s="22">
        <v>0</v>
      </c>
      <c r="AF70" s="22">
        <f t="shared" si="24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5"/>
        <v>26</v>
      </c>
      <c r="AN70" s="22">
        <v>0</v>
      </c>
      <c r="AO70" s="22">
        <v>7</v>
      </c>
      <c r="AP70" s="22">
        <v>18</v>
      </c>
      <c r="AQ70" s="22">
        <v>1</v>
      </c>
      <c r="AR70" s="22">
        <v>0</v>
      </c>
      <c r="AS70" s="22">
        <v>0</v>
      </c>
      <c r="AT70" s="22">
        <f t="shared" si="26"/>
        <v>0</v>
      </c>
      <c r="AU70" s="22" t="s">
        <v>67</v>
      </c>
      <c r="AV70" s="22">
        <v>0</v>
      </c>
      <c r="AW70" s="22" t="s">
        <v>67</v>
      </c>
      <c r="AX70" s="22" t="s">
        <v>67</v>
      </c>
      <c r="AY70" s="22" t="s">
        <v>67</v>
      </c>
      <c r="AZ70" s="22">
        <v>0</v>
      </c>
      <c r="BA70" s="22">
        <f t="shared" si="27"/>
        <v>0</v>
      </c>
      <c r="BB70" s="22" t="s">
        <v>67</v>
      </c>
      <c r="BC70" s="22">
        <v>0</v>
      </c>
      <c r="BD70" s="22" t="s">
        <v>67</v>
      </c>
      <c r="BE70" s="22" t="s">
        <v>67</v>
      </c>
      <c r="BF70" s="22" t="s">
        <v>67</v>
      </c>
      <c r="BG70" s="22">
        <v>0</v>
      </c>
      <c r="BH70" s="22">
        <f t="shared" si="28"/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</row>
    <row r="71" spans="1:66" ht="13.5">
      <c r="A71" s="40" t="s">
        <v>2</v>
      </c>
      <c r="B71" s="40" t="s">
        <v>140</v>
      </c>
      <c r="C71" s="41" t="s">
        <v>141</v>
      </c>
      <c r="D71" s="22">
        <f t="shared" si="17"/>
        <v>477</v>
      </c>
      <c r="E71" s="22">
        <f t="shared" si="16"/>
        <v>69</v>
      </c>
      <c r="F71" s="22">
        <f t="shared" si="16"/>
        <v>344</v>
      </c>
      <c r="G71" s="22">
        <f t="shared" si="16"/>
        <v>54</v>
      </c>
      <c r="H71" s="22">
        <f t="shared" si="15"/>
        <v>8</v>
      </c>
      <c r="I71" s="22">
        <f t="shared" si="15"/>
        <v>0</v>
      </c>
      <c r="J71" s="22">
        <f t="shared" si="15"/>
        <v>2</v>
      </c>
      <c r="K71" s="22">
        <f t="shared" si="18"/>
        <v>381</v>
      </c>
      <c r="L71" s="22">
        <v>69</v>
      </c>
      <c r="M71" s="22">
        <v>248</v>
      </c>
      <c r="N71" s="22">
        <v>54</v>
      </c>
      <c r="O71" s="22">
        <v>8</v>
      </c>
      <c r="P71" s="22">
        <v>0</v>
      </c>
      <c r="Q71" s="22">
        <v>2</v>
      </c>
      <c r="R71" s="22">
        <f t="shared" si="19"/>
        <v>96</v>
      </c>
      <c r="S71" s="22">
        <f t="shared" si="20"/>
        <v>0</v>
      </c>
      <c r="T71" s="22">
        <f t="shared" si="21"/>
        <v>96</v>
      </c>
      <c r="U71" s="22">
        <f t="shared" si="14"/>
        <v>0</v>
      </c>
      <c r="V71" s="22">
        <f t="shared" si="14"/>
        <v>0</v>
      </c>
      <c r="W71" s="22">
        <f t="shared" si="14"/>
        <v>0</v>
      </c>
      <c r="X71" s="22">
        <f t="shared" si="22"/>
        <v>0</v>
      </c>
      <c r="Y71" s="22">
        <f t="shared" si="23"/>
        <v>0</v>
      </c>
      <c r="Z71" s="22" t="s">
        <v>67</v>
      </c>
      <c r="AA71" s="22">
        <v>0</v>
      </c>
      <c r="AB71" s="22" t="s">
        <v>67</v>
      </c>
      <c r="AC71" s="22" t="s">
        <v>67</v>
      </c>
      <c r="AD71" s="22" t="s">
        <v>67</v>
      </c>
      <c r="AE71" s="22">
        <v>0</v>
      </c>
      <c r="AF71" s="22">
        <f t="shared" si="24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5"/>
        <v>96</v>
      </c>
      <c r="AN71" s="22">
        <v>0</v>
      </c>
      <c r="AO71" s="22">
        <v>96</v>
      </c>
      <c r="AP71" s="22">
        <v>0</v>
      </c>
      <c r="AQ71" s="22">
        <v>0</v>
      </c>
      <c r="AR71" s="22">
        <v>0</v>
      </c>
      <c r="AS71" s="22">
        <v>0</v>
      </c>
      <c r="AT71" s="22">
        <f t="shared" si="26"/>
        <v>0</v>
      </c>
      <c r="AU71" s="22" t="s">
        <v>67</v>
      </c>
      <c r="AV71" s="22">
        <v>0</v>
      </c>
      <c r="AW71" s="22" t="s">
        <v>67</v>
      </c>
      <c r="AX71" s="22" t="s">
        <v>67</v>
      </c>
      <c r="AY71" s="22" t="s">
        <v>67</v>
      </c>
      <c r="AZ71" s="22">
        <v>0</v>
      </c>
      <c r="BA71" s="22">
        <f t="shared" si="27"/>
        <v>0</v>
      </c>
      <c r="BB71" s="22" t="s">
        <v>67</v>
      </c>
      <c r="BC71" s="22">
        <v>0</v>
      </c>
      <c r="BD71" s="22" t="s">
        <v>67</v>
      </c>
      <c r="BE71" s="22" t="s">
        <v>67</v>
      </c>
      <c r="BF71" s="22" t="s">
        <v>67</v>
      </c>
      <c r="BG71" s="22">
        <v>0</v>
      </c>
      <c r="BH71" s="22">
        <f t="shared" si="28"/>
        <v>279</v>
      </c>
      <c r="BI71" s="22">
        <v>264</v>
      </c>
      <c r="BJ71" s="22">
        <v>5</v>
      </c>
      <c r="BK71" s="22">
        <v>10</v>
      </c>
      <c r="BL71" s="22">
        <v>0</v>
      </c>
      <c r="BM71" s="22">
        <v>0</v>
      </c>
      <c r="BN71" s="22">
        <v>0</v>
      </c>
    </row>
    <row r="72" spans="1:66" ht="13.5">
      <c r="A72" s="40" t="s">
        <v>2</v>
      </c>
      <c r="B72" s="40" t="s">
        <v>142</v>
      </c>
      <c r="C72" s="41" t="s">
        <v>143</v>
      </c>
      <c r="D72" s="22">
        <f t="shared" si="17"/>
        <v>257</v>
      </c>
      <c r="E72" s="22">
        <f t="shared" si="16"/>
        <v>47</v>
      </c>
      <c r="F72" s="22">
        <f t="shared" si="16"/>
        <v>182</v>
      </c>
      <c r="G72" s="22">
        <f t="shared" si="16"/>
        <v>24</v>
      </c>
      <c r="H72" s="22">
        <f t="shared" si="15"/>
        <v>3</v>
      </c>
      <c r="I72" s="22">
        <f t="shared" si="15"/>
        <v>0</v>
      </c>
      <c r="J72" s="22">
        <f t="shared" si="15"/>
        <v>1</v>
      </c>
      <c r="K72" s="22">
        <f t="shared" si="18"/>
        <v>209</v>
      </c>
      <c r="L72" s="22">
        <v>47</v>
      </c>
      <c r="M72" s="22">
        <v>137</v>
      </c>
      <c r="N72" s="22">
        <v>24</v>
      </c>
      <c r="O72" s="22">
        <v>0</v>
      </c>
      <c r="P72" s="22">
        <v>0</v>
      </c>
      <c r="Q72" s="22">
        <v>1</v>
      </c>
      <c r="R72" s="22">
        <f t="shared" si="19"/>
        <v>48</v>
      </c>
      <c r="S72" s="22">
        <f t="shared" si="20"/>
        <v>0</v>
      </c>
      <c r="T72" s="22">
        <f t="shared" si="21"/>
        <v>45</v>
      </c>
      <c r="U72" s="22">
        <f t="shared" si="14"/>
        <v>0</v>
      </c>
      <c r="V72" s="22">
        <f t="shared" si="14"/>
        <v>3</v>
      </c>
      <c r="W72" s="22">
        <f t="shared" si="14"/>
        <v>0</v>
      </c>
      <c r="X72" s="22">
        <f t="shared" si="22"/>
        <v>0</v>
      </c>
      <c r="Y72" s="22">
        <f t="shared" si="23"/>
        <v>0</v>
      </c>
      <c r="Z72" s="22" t="s">
        <v>67</v>
      </c>
      <c r="AA72" s="22">
        <v>0</v>
      </c>
      <c r="AB72" s="22" t="s">
        <v>67</v>
      </c>
      <c r="AC72" s="22" t="s">
        <v>67</v>
      </c>
      <c r="AD72" s="22" t="s">
        <v>67</v>
      </c>
      <c r="AE72" s="22">
        <v>0</v>
      </c>
      <c r="AF72" s="22">
        <f t="shared" si="24"/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5"/>
        <v>48</v>
      </c>
      <c r="AN72" s="22">
        <v>0</v>
      </c>
      <c r="AO72" s="22">
        <v>45</v>
      </c>
      <c r="AP72" s="22">
        <v>0</v>
      </c>
      <c r="AQ72" s="22">
        <v>3</v>
      </c>
      <c r="AR72" s="22">
        <v>0</v>
      </c>
      <c r="AS72" s="22">
        <v>0</v>
      </c>
      <c r="AT72" s="22">
        <f t="shared" si="26"/>
        <v>0</v>
      </c>
      <c r="AU72" s="22" t="s">
        <v>67</v>
      </c>
      <c r="AV72" s="22">
        <v>0</v>
      </c>
      <c r="AW72" s="22" t="s">
        <v>67</v>
      </c>
      <c r="AX72" s="22" t="s">
        <v>67</v>
      </c>
      <c r="AY72" s="22" t="s">
        <v>67</v>
      </c>
      <c r="AZ72" s="22">
        <v>0</v>
      </c>
      <c r="BA72" s="22">
        <f t="shared" si="27"/>
        <v>0</v>
      </c>
      <c r="BB72" s="22" t="s">
        <v>67</v>
      </c>
      <c r="BC72" s="22">
        <v>0</v>
      </c>
      <c r="BD72" s="22" t="s">
        <v>67</v>
      </c>
      <c r="BE72" s="22" t="s">
        <v>67</v>
      </c>
      <c r="BF72" s="22" t="s">
        <v>67</v>
      </c>
      <c r="BG72" s="22">
        <v>0</v>
      </c>
      <c r="BH72" s="22">
        <f t="shared" si="28"/>
        <v>89</v>
      </c>
      <c r="BI72" s="22">
        <v>78</v>
      </c>
      <c r="BJ72" s="22">
        <v>0</v>
      </c>
      <c r="BK72" s="22">
        <v>7</v>
      </c>
      <c r="BL72" s="22">
        <v>0</v>
      </c>
      <c r="BM72" s="22">
        <v>0</v>
      </c>
      <c r="BN72" s="22">
        <v>4</v>
      </c>
    </row>
    <row r="73" spans="1:66" ht="13.5">
      <c r="A73" s="40" t="s">
        <v>2</v>
      </c>
      <c r="B73" s="40" t="s">
        <v>144</v>
      </c>
      <c r="C73" s="41" t="s">
        <v>145</v>
      </c>
      <c r="D73" s="22">
        <f t="shared" si="17"/>
        <v>453</v>
      </c>
      <c r="E73" s="22">
        <f t="shared" si="16"/>
        <v>9</v>
      </c>
      <c r="F73" s="22">
        <f t="shared" si="16"/>
        <v>189</v>
      </c>
      <c r="G73" s="22">
        <f t="shared" si="16"/>
        <v>97</v>
      </c>
      <c r="H73" s="22">
        <f t="shared" si="15"/>
        <v>25</v>
      </c>
      <c r="I73" s="22">
        <f t="shared" si="15"/>
        <v>121</v>
      </c>
      <c r="J73" s="22">
        <f t="shared" si="15"/>
        <v>12</v>
      </c>
      <c r="K73" s="22">
        <f t="shared" si="18"/>
        <v>16</v>
      </c>
      <c r="L73" s="22">
        <v>9</v>
      </c>
      <c r="M73" s="22">
        <v>1</v>
      </c>
      <c r="N73" s="22">
        <v>0</v>
      </c>
      <c r="O73" s="22">
        <v>0</v>
      </c>
      <c r="P73" s="22">
        <v>0</v>
      </c>
      <c r="Q73" s="22">
        <v>6</v>
      </c>
      <c r="R73" s="22">
        <f t="shared" si="19"/>
        <v>437</v>
      </c>
      <c r="S73" s="22">
        <f t="shared" si="20"/>
        <v>0</v>
      </c>
      <c r="T73" s="22">
        <f t="shared" si="21"/>
        <v>188</v>
      </c>
      <c r="U73" s="22">
        <f t="shared" si="14"/>
        <v>97</v>
      </c>
      <c r="V73" s="22">
        <f t="shared" si="14"/>
        <v>25</v>
      </c>
      <c r="W73" s="22">
        <f t="shared" si="14"/>
        <v>121</v>
      </c>
      <c r="X73" s="22">
        <f t="shared" si="22"/>
        <v>6</v>
      </c>
      <c r="Y73" s="22">
        <f t="shared" si="23"/>
        <v>13</v>
      </c>
      <c r="Z73" s="22" t="s">
        <v>67</v>
      </c>
      <c r="AA73" s="22">
        <v>13</v>
      </c>
      <c r="AB73" s="22" t="s">
        <v>67</v>
      </c>
      <c r="AC73" s="22" t="s">
        <v>67</v>
      </c>
      <c r="AD73" s="22" t="s">
        <v>67</v>
      </c>
      <c r="AE73" s="22">
        <v>0</v>
      </c>
      <c r="AF73" s="22">
        <f t="shared" si="24"/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5"/>
        <v>424</v>
      </c>
      <c r="AN73" s="22">
        <v>0</v>
      </c>
      <c r="AO73" s="22">
        <v>175</v>
      </c>
      <c r="AP73" s="22">
        <v>97</v>
      </c>
      <c r="AQ73" s="22">
        <v>25</v>
      </c>
      <c r="AR73" s="22">
        <v>121</v>
      </c>
      <c r="AS73" s="22">
        <v>6</v>
      </c>
      <c r="AT73" s="22">
        <f t="shared" si="26"/>
        <v>0</v>
      </c>
      <c r="AU73" s="22" t="s">
        <v>67</v>
      </c>
      <c r="AV73" s="22">
        <v>0</v>
      </c>
      <c r="AW73" s="22" t="s">
        <v>67</v>
      </c>
      <c r="AX73" s="22" t="s">
        <v>67</v>
      </c>
      <c r="AY73" s="22" t="s">
        <v>67</v>
      </c>
      <c r="AZ73" s="22">
        <v>0</v>
      </c>
      <c r="BA73" s="22">
        <f t="shared" si="27"/>
        <v>0</v>
      </c>
      <c r="BB73" s="22" t="s">
        <v>67</v>
      </c>
      <c r="BC73" s="22">
        <v>0</v>
      </c>
      <c r="BD73" s="22" t="s">
        <v>67</v>
      </c>
      <c r="BE73" s="22" t="s">
        <v>67</v>
      </c>
      <c r="BF73" s="22" t="s">
        <v>67</v>
      </c>
      <c r="BG73" s="22">
        <v>0</v>
      </c>
      <c r="BH73" s="22">
        <f t="shared" si="28"/>
        <v>761</v>
      </c>
      <c r="BI73" s="22">
        <v>711</v>
      </c>
      <c r="BJ73" s="22">
        <v>5</v>
      </c>
      <c r="BK73" s="22">
        <v>17</v>
      </c>
      <c r="BL73" s="22">
        <v>0</v>
      </c>
      <c r="BM73" s="22">
        <v>0</v>
      </c>
      <c r="BN73" s="22">
        <v>28</v>
      </c>
    </row>
    <row r="74" spans="1:66" ht="13.5">
      <c r="A74" s="40" t="s">
        <v>2</v>
      </c>
      <c r="B74" s="40" t="s">
        <v>146</v>
      </c>
      <c r="C74" s="41" t="s">
        <v>147</v>
      </c>
      <c r="D74" s="22">
        <f t="shared" si="17"/>
        <v>1276</v>
      </c>
      <c r="E74" s="22">
        <f t="shared" si="16"/>
        <v>102</v>
      </c>
      <c r="F74" s="22">
        <f t="shared" si="16"/>
        <v>259</v>
      </c>
      <c r="G74" s="22">
        <f t="shared" si="16"/>
        <v>152</v>
      </c>
      <c r="H74" s="22">
        <f t="shared" si="15"/>
        <v>34</v>
      </c>
      <c r="I74" s="22">
        <f t="shared" si="15"/>
        <v>0</v>
      </c>
      <c r="J74" s="22">
        <f t="shared" si="15"/>
        <v>729</v>
      </c>
      <c r="K74" s="22">
        <f t="shared" si="18"/>
        <v>1107</v>
      </c>
      <c r="L74" s="22">
        <v>102</v>
      </c>
      <c r="M74" s="22">
        <v>90</v>
      </c>
      <c r="N74" s="22">
        <v>152</v>
      </c>
      <c r="O74" s="22">
        <v>34</v>
      </c>
      <c r="P74" s="22">
        <v>0</v>
      </c>
      <c r="Q74" s="22">
        <v>729</v>
      </c>
      <c r="R74" s="22">
        <f t="shared" si="19"/>
        <v>169</v>
      </c>
      <c r="S74" s="22">
        <f t="shared" si="20"/>
        <v>0</v>
      </c>
      <c r="T74" s="22">
        <f t="shared" si="21"/>
        <v>169</v>
      </c>
      <c r="U74" s="22">
        <f t="shared" si="14"/>
        <v>0</v>
      </c>
      <c r="V74" s="22">
        <f t="shared" si="14"/>
        <v>0</v>
      </c>
      <c r="W74" s="22">
        <f t="shared" si="14"/>
        <v>0</v>
      </c>
      <c r="X74" s="22">
        <f t="shared" si="22"/>
        <v>0</v>
      </c>
      <c r="Y74" s="22">
        <f t="shared" si="23"/>
        <v>0</v>
      </c>
      <c r="Z74" s="22" t="s">
        <v>67</v>
      </c>
      <c r="AA74" s="22">
        <v>0</v>
      </c>
      <c r="AB74" s="22" t="s">
        <v>67</v>
      </c>
      <c r="AC74" s="22" t="s">
        <v>67</v>
      </c>
      <c r="AD74" s="22" t="s">
        <v>67</v>
      </c>
      <c r="AE74" s="22">
        <v>0</v>
      </c>
      <c r="AF74" s="22">
        <f t="shared" si="24"/>
        <v>169</v>
      </c>
      <c r="AG74" s="22">
        <v>0</v>
      </c>
      <c r="AH74" s="22">
        <v>169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5"/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f t="shared" si="26"/>
        <v>0</v>
      </c>
      <c r="AU74" s="22" t="s">
        <v>67</v>
      </c>
      <c r="AV74" s="22">
        <v>0</v>
      </c>
      <c r="AW74" s="22" t="s">
        <v>67</v>
      </c>
      <c r="AX74" s="22" t="s">
        <v>67</v>
      </c>
      <c r="AY74" s="22" t="s">
        <v>67</v>
      </c>
      <c r="AZ74" s="22">
        <v>0</v>
      </c>
      <c r="BA74" s="22">
        <f t="shared" si="27"/>
        <v>0</v>
      </c>
      <c r="BB74" s="22" t="s">
        <v>67</v>
      </c>
      <c r="BC74" s="22">
        <v>0</v>
      </c>
      <c r="BD74" s="22" t="s">
        <v>67</v>
      </c>
      <c r="BE74" s="22" t="s">
        <v>67</v>
      </c>
      <c r="BF74" s="22" t="s">
        <v>67</v>
      </c>
      <c r="BG74" s="22">
        <v>0</v>
      </c>
      <c r="BH74" s="22">
        <f t="shared" si="28"/>
        <v>750</v>
      </c>
      <c r="BI74" s="22">
        <v>718</v>
      </c>
      <c r="BJ74" s="22">
        <v>8</v>
      </c>
      <c r="BK74" s="22">
        <v>0</v>
      </c>
      <c r="BL74" s="22">
        <v>0</v>
      </c>
      <c r="BM74" s="22">
        <v>0</v>
      </c>
      <c r="BN74" s="22">
        <v>24</v>
      </c>
    </row>
    <row r="75" spans="1:66" ht="13.5">
      <c r="A75" s="40" t="s">
        <v>2</v>
      </c>
      <c r="B75" s="40" t="s">
        <v>148</v>
      </c>
      <c r="C75" s="41" t="s">
        <v>149</v>
      </c>
      <c r="D75" s="22">
        <f t="shared" si="17"/>
        <v>535</v>
      </c>
      <c r="E75" s="22">
        <f t="shared" si="16"/>
        <v>15</v>
      </c>
      <c r="F75" s="22">
        <f t="shared" si="16"/>
        <v>164</v>
      </c>
      <c r="G75" s="22">
        <f t="shared" si="16"/>
        <v>123</v>
      </c>
      <c r="H75" s="22">
        <f t="shared" si="15"/>
        <v>24</v>
      </c>
      <c r="I75" s="22">
        <f t="shared" si="15"/>
        <v>171</v>
      </c>
      <c r="J75" s="22">
        <f t="shared" si="15"/>
        <v>38</v>
      </c>
      <c r="K75" s="22">
        <f t="shared" si="18"/>
        <v>25</v>
      </c>
      <c r="L75" s="22">
        <v>15</v>
      </c>
      <c r="M75" s="22">
        <v>1</v>
      </c>
      <c r="N75" s="22">
        <v>0</v>
      </c>
      <c r="O75" s="22">
        <v>0</v>
      </c>
      <c r="P75" s="22">
        <v>0</v>
      </c>
      <c r="Q75" s="22">
        <v>9</v>
      </c>
      <c r="R75" s="22">
        <f t="shared" si="19"/>
        <v>510</v>
      </c>
      <c r="S75" s="22">
        <f t="shared" si="20"/>
        <v>0</v>
      </c>
      <c r="T75" s="22">
        <f t="shared" si="21"/>
        <v>163</v>
      </c>
      <c r="U75" s="22">
        <f t="shared" si="14"/>
        <v>123</v>
      </c>
      <c r="V75" s="22">
        <f t="shared" si="14"/>
        <v>24</v>
      </c>
      <c r="W75" s="22">
        <f t="shared" si="14"/>
        <v>171</v>
      </c>
      <c r="X75" s="22">
        <f t="shared" si="22"/>
        <v>29</v>
      </c>
      <c r="Y75" s="22">
        <f t="shared" si="23"/>
        <v>12</v>
      </c>
      <c r="Z75" s="22" t="s">
        <v>67</v>
      </c>
      <c r="AA75" s="22">
        <v>12</v>
      </c>
      <c r="AB75" s="22" t="s">
        <v>67</v>
      </c>
      <c r="AC75" s="22" t="s">
        <v>67</v>
      </c>
      <c r="AD75" s="22" t="s">
        <v>67</v>
      </c>
      <c r="AE75" s="22">
        <v>0</v>
      </c>
      <c r="AF75" s="22">
        <f t="shared" si="24"/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5"/>
        <v>498</v>
      </c>
      <c r="AN75" s="22">
        <v>0</v>
      </c>
      <c r="AO75" s="22">
        <v>151</v>
      </c>
      <c r="AP75" s="22">
        <v>123</v>
      </c>
      <c r="AQ75" s="22">
        <v>24</v>
      </c>
      <c r="AR75" s="22">
        <v>171</v>
      </c>
      <c r="AS75" s="22">
        <v>29</v>
      </c>
      <c r="AT75" s="22">
        <f t="shared" si="26"/>
        <v>0</v>
      </c>
      <c r="AU75" s="22" t="s">
        <v>67</v>
      </c>
      <c r="AV75" s="22">
        <v>0</v>
      </c>
      <c r="AW75" s="22" t="s">
        <v>67</v>
      </c>
      <c r="AX75" s="22" t="s">
        <v>67</v>
      </c>
      <c r="AY75" s="22" t="s">
        <v>67</v>
      </c>
      <c r="AZ75" s="22">
        <v>0</v>
      </c>
      <c r="BA75" s="22">
        <f t="shared" si="27"/>
        <v>0</v>
      </c>
      <c r="BB75" s="22" t="s">
        <v>67</v>
      </c>
      <c r="BC75" s="22">
        <v>0</v>
      </c>
      <c r="BD75" s="22" t="s">
        <v>67</v>
      </c>
      <c r="BE75" s="22" t="s">
        <v>67</v>
      </c>
      <c r="BF75" s="22" t="s">
        <v>67</v>
      </c>
      <c r="BG75" s="22">
        <v>0</v>
      </c>
      <c r="BH75" s="22">
        <f t="shared" si="28"/>
        <v>955</v>
      </c>
      <c r="BI75" s="22">
        <v>900</v>
      </c>
      <c r="BJ75" s="22">
        <v>0</v>
      </c>
      <c r="BK75" s="22">
        <v>0</v>
      </c>
      <c r="BL75" s="22">
        <v>0</v>
      </c>
      <c r="BM75" s="22">
        <v>0</v>
      </c>
      <c r="BN75" s="22">
        <v>55</v>
      </c>
    </row>
    <row r="76" spans="1:66" ht="13.5">
      <c r="A76" s="40" t="s">
        <v>2</v>
      </c>
      <c r="B76" s="40" t="s">
        <v>150</v>
      </c>
      <c r="C76" s="41" t="s">
        <v>151</v>
      </c>
      <c r="D76" s="22">
        <f t="shared" si="17"/>
        <v>680</v>
      </c>
      <c r="E76" s="22">
        <f t="shared" si="16"/>
        <v>342</v>
      </c>
      <c r="F76" s="22">
        <f t="shared" si="16"/>
        <v>111</v>
      </c>
      <c r="G76" s="22">
        <f t="shared" si="16"/>
        <v>134</v>
      </c>
      <c r="H76" s="22">
        <f t="shared" si="15"/>
        <v>21</v>
      </c>
      <c r="I76" s="22">
        <f t="shared" si="15"/>
        <v>54</v>
      </c>
      <c r="J76" s="22">
        <f t="shared" si="15"/>
        <v>18</v>
      </c>
      <c r="K76" s="22">
        <f t="shared" si="18"/>
        <v>494</v>
      </c>
      <c r="L76" s="22">
        <v>342</v>
      </c>
      <c r="M76" s="22">
        <v>0</v>
      </c>
      <c r="N76" s="22">
        <v>134</v>
      </c>
      <c r="O76" s="22">
        <v>0</v>
      </c>
      <c r="P76" s="22">
        <v>0</v>
      </c>
      <c r="Q76" s="22">
        <v>18</v>
      </c>
      <c r="R76" s="22">
        <f t="shared" si="19"/>
        <v>186</v>
      </c>
      <c r="S76" s="22">
        <f t="shared" si="20"/>
        <v>0</v>
      </c>
      <c r="T76" s="22">
        <f t="shared" si="21"/>
        <v>111</v>
      </c>
      <c r="U76" s="22">
        <f t="shared" si="14"/>
        <v>0</v>
      </c>
      <c r="V76" s="22">
        <f t="shared" si="14"/>
        <v>21</v>
      </c>
      <c r="W76" s="22">
        <f t="shared" si="14"/>
        <v>54</v>
      </c>
      <c r="X76" s="22">
        <f t="shared" si="22"/>
        <v>0</v>
      </c>
      <c r="Y76" s="22">
        <f t="shared" si="23"/>
        <v>0</v>
      </c>
      <c r="Z76" s="22" t="s">
        <v>67</v>
      </c>
      <c r="AA76" s="22">
        <v>0</v>
      </c>
      <c r="AB76" s="22" t="s">
        <v>67</v>
      </c>
      <c r="AC76" s="22" t="s">
        <v>67</v>
      </c>
      <c r="AD76" s="22" t="s">
        <v>67</v>
      </c>
      <c r="AE76" s="22">
        <v>0</v>
      </c>
      <c r="AF76" s="22">
        <f t="shared" si="24"/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5"/>
        <v>186</v>
      </c>
      <c r="AN76" s="22">
        <v>0</v>
      </c>
      <c r="AO76" s="22">
        <v>111</v>
      </c>
      <c r="AP76" s="22">
        <v>0</v>
      </c>
      <c r="AQ76" s="22">
        <v>21</v>
      </c>
      <c r="AR76" s="22">
        <v>54</v>
      </c>
      <c r="AS76" s="22">
        <v>0</v>
      </c>
      <c r="AT76" s="22">
        <f t="shared" si="26"/>
        <v>0</v>
      </c>
      <c r="AU76" s="22" t="s">
        <v>67</v>
      </c>
      <c r="AV76" s="22">
        <v>0</v>
      </c>
      <c r="AW76" s="22" t="s">
        <v>67</v>
      </c>
      <c r="AX76" s="22" t="s">
        <v>67</v>
      </c>
      <c r="AY76" s="22" t="s">
        <v>67</v>
      </c>
      <c r="AZ76" s="22">
        <v>0</v>
      </c>
      <c r="BA76" s="22">
        <f t="shared" si="27"/>
        <v>0</v>
      </c>
      <c r="BB76" s="22" t="s">
        <v>67</v>
      </c>
      <c r="BC76" s="22">
        <v>0</v>
      </c>
      <c r="BD76" s="22" t="s">
        <v>67</v>
      </c>
      <c r="BE76" s="22" t="s">
        <v>67</v>
      </c>
      <c r="BF76" s="22" t="s">
        <v>67</v>
      </c>
      <c r="BG76" s="22">
        <v>0</v>
      </c>
      <c r="BH76" s="22">
        <f t="shared" si="28"/>
        <v>958</v>
      </c>
      <c r="BI76" s="22">
        <v>872</v>
      </c>
      <c r="BJ76" s="22">
        <v>19</v>
      </c>
      <c r="BK76" s="22">
        <v>1</v>
      </c>
      <c r="BL76" s="22">
        <v>0</v>
      </c>
      <c r="BM76" s="22">
        <v>0</v>
      </c>
      <c r="BN76" s="22">
        <v>66</v>
      </c>
    </row>
    <row r="77" spans="1:66" ht="13.5">
      <c r="A77" s="40" t="s">
        <v>2</v>
      </c>
      <c r="B77" s="40" t="s">
        <v>152</v>
      </c>
      <c r="C77" s="41" t="s">
        <v>153</v>
      </c>
      <c r="D77" s="22">
        <f t="shared" si="17"/>
        <v>1066</v>
      </c>
      <c r="E77" s="22">
        <f t="shared" si="16"/>
        <v>0</v>
      </c>
      <c r="F77" s="22">
        <f t="shared" si="16"/>
        <v>68</v>
      </c>
      <c r="G77" s="22">
        <f t="shared" si="16"/>
        <v>138</v>
      </c>
      <c r="H77" s="22">
        <f t="shared" si="15"/>
        <v>23</v>
      </c>
      <c r="I77" s="22">
        <f t="shared" si="15"/>
        <v>7</v>
      </c>
      <c r="J77" s="22">
        <f t="shared" si="15"/>
        <v>830</v>
      </c>
      <c r="K77" s="22">
        <f t="shared" si="18"/>
        <v>11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11</v>
      </c>
      <c r="R77" s="22">
        <f t="shared" si="19"/>
        <v>1055</v>
      </c>
      <c r="S77" s="22">
        <f t="shared" si="20"/>
        <v>0</v>
      </c>
      <c r="T77" s="22">
        <f t="shared" si="21"/>
        <v>68</v>
      </c>
      <c r="U77" s="22">
        <f aca="true" t="shared" si="29" ref="U77:W78">AI77+AP77</f>
        <v>138</v>
      </c>
      <c r="V77" s="22">
        <f t="shared" si="29"/>
        <v>23</v>
      </c>
      <c r="W77" s="22">
        <f t="shared" si="29"/>
        <v>7</v>
      </c>
      <c r="X77" s="22">
        <f t="shared" si="22"/>
        <v>819</v>
      </c>
      <c r="Y77" s="22">
        <f t="shared" si="23"/>
        <v>0</v>
      </c>
      <c r="Z77" s="22" t="s">
        <v>67</v>
      </c>
      <c r="AA77" s="22">
        <v>0</v>
      </c>
      <c r="AB77" s="22" t="s">
        <v>67</v>
      </c>
      <c r="AC77" s="22" t="s">
        <v>67</v>
      </c>
      <c r="AD77" s="22" t="s">
        <v>67</v>
      </c>
      <c r="AE77" s="22">
        <v>0</v>
      </c>
      <c r="AF77" s="22">
        <f t="shared" si="24"/>
        <v>819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819</v>
      </c>
      <c r="AM77" s="22">
        <f t="shared" si="25"/>
        <v>236</v>
      </c>
      <c r="AN77" s="22">
        <v>0</v>
      </c>
      <c r="AO77" s="22">
        <v>68</v>
      </c>
      <c r="AP77" s="22">
        <v>138</v>
      </c>
      <c r="AQ77" s="22">
        <v>23</v>
      </c>
      <c r="AR77" s="22">
        <v>7</v>
      </c>
      <c r="AS77" s="22">
        <v>0</v>
      </c>
      <c r="AT77" s="22">
        <f t="shared" si="26"/>
        <v>0</v>
      </c>
      <c r="AU77" s="22" t="s">
        <v>67</v>
      </c>
      <c r="AV77" s="22">
        <v>0</v>
      </c>
      <c r="AW77" s="22" t="s">
        <v>67</v>
      </c>
      <c r="AX77" s="22" t="s">
        <v>67</v>
      </c>
      <c r="AY77" s="22" t="s">
        <v>67</v>
      </c>
      <c r="AZ77" s="22">
        <v>0</v>
      </c>
      <c r="BA77" s="22">
        <f t="shared" si="27"/>
        <v>0</v>
      </c>
      <c r="BB77" s="22" t="s">
        <v>67</v>
      </c>
      <c r="BC77" s="22">
        <v>0</v>
      </c>
      <c r="BD77" s="22" t="s">
        <v>67</v>
      </c>
      <c r="BE77" s="22" t="s">
        <v>67</v>
      </c>
      <c r="BF77" s="22" t="s">
        <v>67</v>
      </c>
      <c r="BG77" s="22">
        <v>0</v>
      </c>
      <c r="BH77" s="22">
        <f t="shared" si="28"/>
        <v>633</v>
      </c>
      <c r="BI77" s="22">
        <v>580</v>
      </c>
      <c r="BJ77" s="22">
        <v>1</v>
      </c>
      <c r="BK77" s="22">
        <v>0</v>
      </c>
      <c r="BL77" s="22">
        <v>0</v>
      </c>
      <c r="BM77" s="22">
        <v>0</v>
      </c>
      <c r="BN77" s="22">
        <v>52</v>
      </c>
    </row>
    <row r="78" spans="1:66" ht="13.5">
      <c r="A78" s="40" t="s">
        <v>2</v>
      </c>
      <c r="B78" s="40" t="s">
        <v>154</v>
      </c>
      <c r="C78" s="41" t="s">
        <v>155</v>
      </c>
      <c r="D78" s="22">
        <f t="shared" si="17"/>
        <v>464</v>
      </c>
      <c r="E78" s="22">
        <f t="shared" si="16"/>
        <v>0</v>
      </c>
      <c r="F78" s="22">
        <f t="shared" si="16"/>
        <v>252</v>
      </c>
      <c r="G78" s="22">
        <f t="shared" si="16"/>
        <v>161</v>
      </c>
      <c r="H78" s="22">
        <f t="shared" si="15"/>
        <v>24</v>
      </c>
      <c r="I78" s="22">
        <f t="shared" si="15"/>
        <v>14</v>
      </c>
      <c r="J78" s="22">
        <f t="shared" si="15"/>
        <v>13</v>
      </c>
      <c r="K78" s="22">
        <f t="shared" si="18"/>
        <v>13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13</v>
      </c>
      <c r="R78" s="22">
        <f t="shared" si="19"/>
        <v>451</v>
      </c>
      <c r="S78" s="22">
        <f t="shared" si="20"/>
        <v>0</v>
      </c>
      <c r="T78" s="22">
        <f t="shared" si="21"/>
        <v>252</v>
      </c>
      <c r="U78" s="22">
        <f t="shared" si="29"/>
        <v>161</v>
      </c>
      <c r="V78" s="22">
        <f t="shared" si="29"/>
        <v>24</v>
      </c>
      <c r="W78" s="22">
        <f t="shared" si="29"/>
        <v>14</v>
      </c>
      <c r="X78" s="22">
        <f t="shared" si="22"/>
        <v>0</v>
      </c>
      <c r="Y78" s="22">
        <f t="shared" si="23"/>
        <v>0</v>
      </c>
      <c r="Z78" s="22" t="s">
        <v>67</v>
      </c>
      <c r="AA78" s="22">
        <v>0</v>
      </c>
      <c r="AB78" s="22" t="s">
        <v>67</v>
      </c>
      <c r="AC78" s="22" t="s">
        <v>67</v>
      </c>
      <c r="AD78" s="22" t="s">
        <v>67</v>
      </c>
      <c r="AE78" s="22">
        <v>0</v>
      </c>
      <c r="AF78" s="22">
        <f t="shared" si="24"/>
        <v>153</v>
      </c>
      <c r="AG78" s="22">
        <v>0</v>
      </c>
      <c r="AH78" s="22">
        <v>153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5"/>
        <v>298</v>
      </c>
      <c r="AN78" s="22">
        <v>0</v>
      </c>
      <c r="AO78" s="22">
        <v>99</v>
      </c>
      <c r="AP78" s="22">
        <v>161</v>
      </c>
      <c r="AQ78" s="22">
        <v>24</v>
      </c>
      <c r="AR78" s="22">
        <v>14</v>
      </c>
      <c r="AS78" s="22">
        <v>0</v>
      </c>
      <c r="AT78" s="22">
        <f t="shared" si="26"/>
        <v>0</v>
      </c>
      <c r="AU78" s="22" t="s">
        <v>67</v>
      </c>
      <c r="AV78" s="22">
        <v>0</v>
      </c>
      <c r="AW78" s="22" t="s">
        <v>67</v>
      </c>
      <c r="AX78" s="22" t="s">
        <v>67</v>
      </c>
      <c r="AY78" s="22" t="s">
        <v>67</v>
      </c>
      <c r="AZ78" s="22">
        <v>0</v>
      </c>
      <c r="BA78" s="22">
        <f t="shared" si="27"/>
        <v>0</v>
      </c>
      <c r="BB78" s="22" t="s">
        <v>67</v>
      </c>
      <c r="BC78" s="22">
        <v>0</v>
      </c>
      <c r="BD78" s="22" t="s">
        <v>67</v>
      </c>
      <c r="BE78" s="22" t="s">
        <v>67</v>
      </c>
      <c r="BF78" s="22" t="s">
        <v>67</v>
      </c>
      <c r="BG78" s="22">
        <v>0</v>
      </c>
      <c r="BH78" s="22">
        <f t="shared" si="28"/>
        <v>349</v>
      </c>
      <c r="BI78" s="22">
        <v>349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</row>
    <row r="79" spans="1:66" ht="13.5">
      <c r="A79" s="74" t="s">
        <v>158</v>
      </c>
      <c r="B79" s="75"/>
      <c r="C79" s="76"/>
      <c r="D79" s="22">
        <f aca="true" t="shared" si="30" ref="D79:AI79">SUM(D5:D78)</f>
        <v>198939</v>
      </c>
      <c r="E79" s="22">
        <f t="shared" si="30"/>
        <v>57214</v>
      </c>
      <c r="F79" s="22">
        <f t="shared" si="30"/>
        <v>59102</v>
      </c>
      <c r="G79" s="22">
        <f t="shared" si="30"/>
        <v>32529</v>
      </c>
      <c r="H79" s="22">
        <f t="shared" si="30"/>
        <v>5204</v>
      </c>
      <c r="I79" s="22">
        <f t="shared" si="30"/>
        <v>11204</v>
      </c>
      <c r="J79" s="22">
        <f t="shared" si="30"/>
        <v>33686</v>
      </c>
      <c r="K79" s="22">
        <f t="shared" si="30"/>
        <v>104258</v>
      </c>
      <c r="L79" s="22">
        <f t="shared" si="30"/>
        <v>55120</v>
      </c>
      <c r="M79" s="22">
        <f t="shared" si="30"/>
        <v>19026</v>
      </c>
      <c r="N79" s="22">
        <f t="shared" si="30"/>
        <v>20529</v>
      </c>
      <c r="O79" s="22">
        <f t="shared" si="30"/>
        <v>939</v>
      </c>
      <c r="P79" s="22">
        <f t="shared" si="30"/>
        <v>1280</v>
      </c>
      <c r="Q79" s="22">
        <f t="shared" si="30"/>
        <v>7364</v>
      </c>
      <c r="R79" s="22">
        <f t="shared" si="30"/>
        <v>94681</v>
      </c>
      <c r="S79" s="22">
        <f t="shared" si="30"/>
        <v>2094</v>
      </c>
      <c r="T79" s="22">
        <f t="shared" si="30"/>
        <v>40076</v>
      </c>
      <c r="U79" s="22">
        <f t="shared" si="30"/>
        <v>12000</v>
      </c>
      <c r="V79" s="22">
        <f t="shared" si="30"/>
        <v>4265</v>
      </c>
      <c r="W79" s="22">
        <f t="shared" si="30"/>
        <v>9924</v>
      </c>
      <c r="X79" s="22">
        <f t="shared" si="30"/>
        <v>26322</v>
      </c>
      <c r="Y79" s="22">
        <f t="shared" si="30"/>
        <v>3144</v>
      </c>
      <c r="Z79" s="22">
        <f t="shared" si="30"/>
        <v>0</v>
      </c>
      <c r="AA79" s="22">
        <f t="shared" si="30"/>
        <v>326</v>
      </c>
      <c r="AB79" s="22">
        <f t="shared" si="30"/>
        <v>0</v>
      </c>
      <c r="AC79" s="22">
        <f t="shared" si="30"/>
        <v>0</v>
      </c>
      <c r="AD79" s="22">
        <f t="shared" si="30"/>
        <v>0</v>
      </c>
      <c r="AE79" s="22">
        <f t="shared" si="30"/>
        <v>2818</v>
      </c>
      <c r="AF79" s="22">
        <f t="shared" si="30"/>
        <v>27757</v>
      </c>
      <c r="AG79" s="22">
        <f t="shared" si="30"/>
        <v>0</v>
      </c>
      <c r="AH79" s="22">
        <f t="shared" si="30"/>
        <v>24271</v>
      </c>
      <c r="AI79" s="22">
        <f t="shared" si="30"/>
        <v>174</v>
      </c>
      <c r="AJ79" s="22">
        <f aca="true" t="shared" si="31" ref="AJ79:BO79">SUM(AJ5:AJ78)</f>
        <v>0</v>
      </c>
      <c r="AK79" s="22">
        <f t="shared" si="31"/>
        <v>0</v>
      </c>
      <c r="AL79" s="22">
        <f t="shared" si="31"/>
        <v>3312</v>
      </c>
      <c r="AM79" s="22">
        <f t="shared" si="31"/>
        <v>46333</v>
      </c>
      <c r="AN79" s="22">
        <f t="shared" si="31"/>
        <v>2094</v>
      </c>
      <c r="AO79" s="22">
        <f t="shared" si="31"/>
        <v>15479</v>
      </c>
      <c r="AP79" s="22">
        <f t="shared" si="31"/>
        <v>11826</v>
      </c>
      <c r="AQ79" s="22">
        <f t="shared" si="31"/>
        <v>4265</v>
      </c>
      <c r="AR79" s="22">
        <f t="shared" si="31"/>
        <v>9924</v>
      </c>
      <c r="AS79" s="22">
        <f t="shared" si="31"/>
        <v>2745</v>
      </c>
      <c r="AT79" s="22">
        <f t="shared" si="31"/>
        <v>457</v>
      </c>
      <c r="AU79" s="22">
        <f t="shared" si="31"/>
        <v>0</v>
      </c>
      <c r="AV79" s="22">
        <f t="shared" si="31"/>
        <v>0</v>
      </c>
      <c r="AW79" s="22">
        <f t="shared" si="31"/>
        <v>0</v>
      </c>
      <c r="AX79" s="22">
        <f t="shared" si="31"/>
        <v>0</v>
      </c>
      <c r="AY79" s="22">
        <f t="shared" si="31"/>
        <v>0</v>
      </c>
      <c r="AZ79" s="22">
        <f t="shared" si="31"/>
        <v>457</v>
      </c>
      <c r="BA79" s="22">
        <f t="shared" si="31"/>
        <v>16990</v>
      </c>
      <c r="BB79" s="22">
        <f t="shared" si="31"/>
        <v>0</v>
      </c>
      <c r="BC79" s="22">
        <f t="shared" si="31"/>
        <v>0</v>
      </c>
      <c r="BD79" s="22">
        <f t="shared" si="31"/>
        <v>0</v>
      </c>
      <c r="BE79" s="22">
        <f t="shared" si="31"/>
        <v>0</v>
      </c>
      <c r="BF79" s="22">
        <f t="shared" si="31"/>
        <v>0</v>
      </c>
      <c r="BG79" s="22">
        <f t="shared" si="31"/>
        <v>16990</v>
      </c>
      <c r="BH79" s="22">
        <f t="shared" si="31"/>
        <v>109714</v>
      </c>
      <c r="BI79" s="22">
        <f t="shared" si="31"/>
        <v>100844</v>
      </c>
      <c r="BJ79" s="22">
        <f t="shared" si="31"/>
        <v>2490</v>
      </c>
      <c r="BK79" s="22">
        <f t="shared" si="31"/>
        <v>3468</v>
      </c>
      <c r="BL79" s="22">
        <f t="shared" si="31"/>
        <v>0</v>
      </c>
      <c r="BM79" s="22">
        <f t="shared" si="31"/>
        <v>1</v>
      </c>
      <c r="BN79" s="22">
        <f t="shared" si="31"/>
        <v>2911</v>
      </c>
    </row>
  </sheetData>
  <mergeCells count="13">
    <mergeCell ref="A79:C79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2003-02-07T12:23:05Z</dcterms:modified>
  <cp:category/>
  <cp:version/>
  <cp:contentType/>
  <cp:contentStatus/>
</cp:coreProperties>
</file>