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'し尿処理の状況'!$A$2:$AC$70</definedName>
    <definedName name="_xlnm.Print_Area" localSheetId="0">'水洗化人口等'!$A$2:$U$71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<sst xmlns="http://schemas.openxmlformats.org/spreadsheetml/2006/main" count="745" uniqueCount="179">
  <si>
    <t>一宮町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</si>
  <si>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</si>
  <si>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</si>
  <si>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</si>
  <si>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</si>
  <si>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</si>
  <si>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</si>
  <si>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</si>
  <si>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</si>
  <si>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</si>
  <si>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</si>
  <si>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</si>
  <si>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</si>
  <si>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</si>
  <si>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</si>
  <si>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</si>
  <si>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</si>
  <si>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</si>
  <si>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</si>
  <si>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</si>
  <si>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</si>
  <si>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</si>
  <si>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</si>
  <si>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</si>
  <si>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</si>
  <si>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</si>
  <si>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</si>
  <si>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</si>
  <si>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</si>
  <si>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</si>
  <si>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</si>
  <si>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</si>
  <si>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</si>
  <si>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</si>
  <si>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</si>
  <si>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</si>
  <si>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</si>
  <si>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</si>
  <si>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</si>
  <si>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</si>
  <si>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</si>
  <si>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</si>
  <si>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</si>
  <si>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</si>
  <si>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</si>
  <si>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</si>
  <si>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</si>
  <si>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</si>
  <si>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</si>
  <si>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</si>
  <si>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</si>
  <si>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</si>
  <si>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</si>
  <si>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</si>
  <si>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</si>
  <si>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</si>
  <si>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</si>
  <si>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</si>
  <si>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</si>
  <si>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</si>
  <si>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19367</t>
  </si>
  <si>
    <t>富沢町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</si>
  <si>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</si>
  <si>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</si>
  <si>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</si>
  <si>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</si>
  <si>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</si>
  <si>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</si>
  <si>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</si>
  <si>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</si>
  <si>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</si>
  <si>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19386</t>
  </si>
  <si>
    <t>八田村</t>
  </si>
  <si>
    <t>19387</t>
  </si>
  <si>
    <t>白根町</t>
  </si>
  <si>
    <t>19388</t>
  </si>
  <si>
    <t>芦安村</t>
  </si>
  <si>
    <t>19389</t>
  </si>
  <si>
    <t>若草町</t>
  </si>
  <si>
    <t>19390</t>
  </si>
  <si>
    <t>櫛形町</t>
  </si>
  <si>
    <t>19391</t>
  </si>
  <si>
    <t>甲西町</t>
  </si>
  <si>
    <t>19401</t>
  </si>
  <si>
    <t>19402</t>
  </si>
  <si>
    <t>明野村</t>
  </si>
  <si>
    <t>19403</t>
  </si>
  <si>
    <t>須玉町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</si>
  <si>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</si>
  <si>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</si>
  <si>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</si>
  <si>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</si>
  <si>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</si>
  <si>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</si>
  <si>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</si>
  <si>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</si>
  <si>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</si>
  <si>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</si>
  <si>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</si>
  <si>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</si>
  <si>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</si>
  <si>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</si>
  <si>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</si>
  <si>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</si>
  <si>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</si>
  <si>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</si>
  <si>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</si>
  <si>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</si>
  <si>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</si>
  <si>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</si>
  <si>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19426</t>
  </si>
  <si>
    <t>河口湖町</t>
  </si>
  <si>
    <t>19427</t>
  </si>
  <si>
    <t>勝山村</t>
  </si>
  <si>
    <t>19428</t>
  </si>
  <si>
    <t>足和田村</t>
  </si>
  <si>
    <t>19429</t>
  </si>
  <si>
    <t>鳴沢村</t>
  </si>
  <si>
    <t>19441</t>
  </si>
  <si>
    <t>上野原町</t>
  </si>
  <si>
    <t>19442</t>
  </si>
  <si>
    <t>小菅村</t>
  </si>
  <si>
    <t>19443</t>
  </si>
  <si>
    <t>丹波山村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</si>
  <si>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</si>
  <si>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</si>
  <si>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</si>
  <si>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</si>
  <si>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</si>
  <si>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</si>
  <si>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</si>
  <si>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</si>
  <si>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</si>
  <si>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</si>
  <si>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</si>
  <si>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</si>
  <si>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</si>
  <si>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</si>
  <si>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</si>
  <si>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</si>
  <si>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</si>
  <si>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</si>
  <si>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</si>
  <si>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</si>
  <si>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</si>
  <si>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</si>
  <si>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</si>
  <si>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</si>
  <si>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</si>
  <si>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</si>
  <si>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</si>
  <si>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</si>
  <si>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</si>
  <si>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</si>
  <si>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</si>
  <si>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</si>
  <si>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</si>
  <si>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</si>
  <si>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</si>
  <si>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</si>
  <si>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</si>
  <si>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</si>
  <si>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</si>
  <si>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</si>
  <si>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</si>
  <si>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</si>
  <si>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</si>
  <si>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</si>
  <si>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</si>
  <si>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</si>
  <si>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</si>
  <si>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</si>
  <si>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</si>
  <si>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</si>
  <si>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南部町</t>
  </si>
  <si>
    <t>昭和町</t>
  </si>
  <si>
    <t>六郷町</t>
  </si>
  <si>
    <t>双葉町</t>
  </si>
  <si>
    <t>大和村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</si>
</sst>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145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147</v>
      </c>
      <c r="B2" s="49" t="s">
        <v>148</v>
      </c>
      <c r="C2" s="52" t="s">
        <v>149</v>
      </c>
      <c r="D2" s="5" t="s">
        <v>150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151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152</v>
      </c>
      <c r="F3" s="27"/>
      <c r="G3" s="27"/>
      <c r="H3" s="31"/>
      <c r="I3" s="7" t="s">
        <v>153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154</v>
      </c>
      <c r="F4" s="36" t="s">
        <v>155</v>
      </c>
      <c r="G4" s="36" t="s">
        <v>156</v>
      </c>
      <c r="H4" s="36" t="s">
        <v>157</v>
      </c>
      <c r="I4" s="6" t="s">
        <v>154</v>
      </c>
      <c r="J4" s="36" t="s">
        <v>158</v>
      </c>
      <c r="K4" s="36" t="s">
        <v>159</v>
      </c>
      <c r="L4" s="36" t="s">
        <v>160</v>
      </c>
      <c r="M4" s="36" t="s">
        <v>161</v>
      </c>
      <c r="N4" s="36" t="s">
        <v>162</v>
      </c>
      <c r="O4" s="40" t="s">
        <v>163</v>
      </c>
      <c r="P4" s="8"/>
      <c r="Q4" s="36" t="s">
        <v>164</v>
      </c>
      <c r="R4" s="36" t="s">
        <v>165</v>
      </c>
      <c r="S4" s="36" t="s">
        <v>166</v>
      </c>
      <c r="T4" s="38" t="s">
        <v>167</v>
      </c>
      <c r="U4" s="38" t="s">
        <v>168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169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170</v>
      </c>
      <c r="E6" s="10" t="s">
        <v>170</v>
      </c>
      <c r="F6" s="11" t="s">
        <v>171</v>
      </c>
      <c r="G6" s="10" t="s">
        <v>170</v>
      </c>
      <c r="H6" s="10" t="s">
        <v>170</v>
      </c>
      <c r="I6" s="10" t="s">
        <v>170</v>
      </c>
      <c r="J6" s="11" t="s">
        <v>171</v>
      </c>
      <c r="K6" s="10" t="s">
        <v>170</v>
      </c>
      <c r="L6" s="11" t="s">
        <v>171</v>
      </c>
      <c r="M6" s="10" t="s">
        <v>170</v>
      </c>
      <c r="N6" s="11" t="s">
        <v>171</v>
      </c>
      <c r="O6" s="10" t="s">
        <v>170</v>
      </c>
      <c r="P6" s="10" t="s">
        <v>170</v>
      </c>
      <c r="Q6" s="11" t="s">
        <v>171</v>
      </c>
      <c r="R6" s="45"/>
      <c r="S6" s="45"/>
      <c r="T6" s="45"/>
      <c r="U6" s="39"/>
    </row>
    <row r="7" spans="1:21" ht="13.5">
      <c r="A7" s="25" t="s">
        <v>1</v>
      </c>
      <c r="B7" s="25" t="s">
        <v>2</v>
      </c>
      <c r="C7" s="26" t="s">
        <v>3</v>
      </c>
      <c r="D7" s="12">
        <f aca="true" t="shared" si="0" ref="D7:D64">E7+I7</f>
        <v>192440</v>
      </c>
      <c r="E7" s="12">
        <f aca="true" t="shared" si="1" ref="E7:E64">G7+H7</f>
        <v>13200</v>
      </c>
      <c r="F7" s="13">
        <f aca="true" t="shared" si="2" ref="F7:F41">E7/D7*100</f>
        <v>6.859280814799417</v>
      </c>
      <c r="G7" s="14">
        <v>13200</v>
      </c>
      <c r="H7" s="14">
        <v>0</v>
      </c>
      <c r="I7" s="12">
        <f aca="true" t="shared" si="3" ref="I7:I64">K7+M7+O7</f>
        <v>179240</v>
      </c>
      <c r="J7" s="13">
        <f aca="true" t="shared" si="4" ref="J7:J41">I7/D7*100</f>
        <v>93.14071918520058</v>
      </c>
      <c r="K7" s="14">
        <v>160407</v>
      </c>
      <c r="L7" s="13">
        <f aca="true" t="shared" si="5" ref="L7:L41">K7/D7*100</f>
        <v>83.35429224693411</v>
      </c>
      <c r="M7" s="14">
        <v>0</v>
      </c>
      <c r="N7" s="13">
        <f aca="true" t="shared" si="6" ref="N7:N41">M7/D7*100</f>
        <v>0</v>
      </c>
      <c r="O7" s="14">
        <v>18833</v>
      </c>
      <c r="P7" s="14">
        <v>6761</v>
      </c>
      <c r="Q7" s="13">
        <f aca="true" t="shared" si="7" ref="Q7:Q64">O7/D7*100</f>
        <v>9.786426938266473</v>
      </c>
      <c r="R7" s="15" t="s">
        <v>173</v>
      </c>
      <c r="S7" s="15" t="s">
        <v>172</v>
      </c>
      <c r="T7" s="15" t="s">
        <v>173</v>
      </c>
      <c r="U7" s="15" t="s">
        <v>173</v>
      </c>
    </row>
    <row r="8" spans="1:21" ht="13.5">
      <c r="A8" s="25" t="s">
        <v>1</v>
      </c>
      <c r="B8" s="25" t="s">
        <v>4</v>
      </c>
      <c r="C8" s="26" t="s">
        <v>5</v>
      </c>
      <c r="D8" s="12">
        <f t="shared" si="0"/>
        <v>55394</v>
      </c>
      <c r="E8" s="12">
        <f t="shared" si="1"/>
        <v>19444</v>
      </c>
      <c r="F8" s="13">
        <f t="shared" si="2"/>
        <v>35.10127450626422</v>
      </c>
      <c r="G8" s="14">
        <v>19444</v>
      </c>
      <c r="H8" s="14">
        <v>0</v>
      </c>
      <c r="I8" s="12">
        <f t="shared" si="3"/>
        <v>35950</v>
      </c>
      <c r="J8" s="13">
        <f t="shared" si="4"/>
        <v>64.89872549373578</v>
      </c>
      <c r="K8" s="14">
        <v>14200</v>
      </c>
      <c r="L8" s="13">
        <f t="shared" si="5"/>
        <v>25.634545257609126</v>
      </c>
      <c r="M8" s="14">
        <v>0</v>
      </c>
      <c r="N8" s="13">
        <f t="shared" si="6"/>
        <v>0</v>
      </c>
      <c r="O8" s="14">
        <v>21750</v>
      </c>
      <c r="P8" s="14">
        <v>3461</v>
      </c>
      <c r="Q8" s="13">
        <f t="shared" si="7"/>
        <v>39.264180236126656</v>
      </c>
      <c r="R8" s="15" t="s">
        <v>172</v>
      </c>
      <c r="S8" s="15" t="s">
        <v>173</v>
      </c>
      <c r="T8" s="15" t="s">
        <v>173</v>
      </c>
      <c r="U8" s="15" t="s">
        <v>173</v>
      </c>
    </row>
    <row r="9" spans="1:21" ht="13.5">
      <c r="A9" s="25" t="s">
        <v>1</v>
      </c>
      <c r="B9" s="25" t="s">
        <v>6</v>
      </c>
      <c r="C9" s="26" t="s">
        <v>7</v>
      </c>
      <c r="D9" s="12">
        <f t="shared" si="0"/>
        <v>26861</v>
      </c>
      <c r="E9" s="12">
        <f t="shared" si="1"/>
        <v>3274</v>
      </c>
      <c r="F9" s="13">
        <f t="shared" si="2"/>
        <v>12.188675030713673</v>
      </c>
      <c r="G9" s="14">
        <v>3274</v>
      </c>
      <c r="H9" s="14">
        <v>0</v>
      </c>
      <c r="I9" s="12">
        <f t="shared" si="3"/>
        <v>23587</v>
      </c>
      <c r="J9" s="13">
        <f t="shared" si="4"/>
        <v>87.81132496928633</v>
      </c>
      <c r="K9" s="14">
        <v>8182</v>
      </c>
      <c r="L9" s="13">
        <f t="shared" si="5"/>
        <v>30.46051896802055</v>
      </c>
      <c r="M9" s="14">
        <v>0</v>
      </c>
      <c r="N9" s="13">
        <f t="shared" si="6"/>
        <v>0</v>
      </c>
      <c r="O9" s="14">
        <v>15405</v>
      </c>
      <c r="P9" s="14">
        <v>2600</v>
      </c>
      <c r="Q9" s="13">
        <f t="shared" si="7"/>
        <v>57.350806001265774</v>
      </c>
      <c r="R9" s="15" t="s">
        <v>172</v>
      </c>
      <c r="S9" s="15" t="s">
        <v>173</v>
      </c>
      <c r="T9" s="15" t="s">
        <v>173</v>
      </c>
      <c r="U9" s="15" t="s">
        <v>173</v>
      </c>
    </row>
    <row r="10" spans="1:21" ht="13.5">
      <c r="A10" s="25" t="s">
        <v>1</v>
      </c>
      <c r="B10" s="25" t="s">
        <v>8</v>
      </c>
      <c r="C10" s="26" t="s">
        <v>9</v>
      </c>
      <c r="D10" s="12">
        <f t="shared" si="0"/>
        <v>34140</v>
      </c>
      <c r="E10" s="12">
        <f t="shared" si="1"/>
        <v>14572</v>
      </c>
      <c r="F10" s="13">
        <f t="shared" si="2"/>
        <v>42.68306971294669</v>
      </c>
      <c r="G10" s="14">
        <v>14572</v>
      </c>
      <c r="H10" s="14">
        <v>0</v>
      </c>
      <c r="I10" s="12">
        <f t="shared" si="3"/>
        <v>19568</v>
      </c>
      <c r="J10" s="13">
        <f t="shared" si="4"/>
        <v>57.31693028705331</v>
      </c>
      <c r="K10" s="14">
        <v>0</v>
      </c>
      <c r="L10" s="13">
        <f t="shared" si="5"/>
        <v>0</v>
      </c>
      <c r="M10" s="14">
        <v>0</v>
      </c>
      <c r="N10" s="13">
        <f t="shared" si="6"/>
        <v>0</v>
      </c>
      <c r="O10" s="14">
        <v>19568</v>
      </c>
      <c r="P10" s="14">
        <v>1663</v>
      </c>
      <c r="Q10" s="13">
        <f t="shared" si="7"/>
        <v>57.31693028705331</v>
      </c>
      <c r="R10" s="15" t="s">
        <v>172</v>
      </c>
      <c r="S10" s="15" t="s">
        <v>173</v>
      </c>
      <c r="T10" s="15" t="s">
        <v>173</v>
      </c>
      <c r="U10" s="15" t="s">
        <v>173</v>
      </c>
    </row>
    <row r="11" spans="1:21" ht="13.5">
      <c r="A11" s="25" t="s">
        <v>1</v>
      </c>
      <c r="B11" s="25" t="s">
        <v>10</v>
      </c>
      <c r="C11" s="26" t="s">
        <v>11</v>
      </c>
      <c r="D11" s="12">
        <f t="shared" si="0"/>
        <v>32525</v>
      </c>
      <c r="E11" s="12">
        <f t="shared" si="1"/>
        <v>10980</v>
      </c>
      <c r="F11" s="13">
        <f t="shared" si="2"/>
        <v>33.758647194465794</v>
      </c>
      <c r="G11" s="14">
        <v>10980</v>
      </c>
      <c r="H11" s="14">
        <v>0</v>
      </c>
      <c r="I11" s="12">
        <f t="shared" si="3"/>
        <v>21545</v>
      </c>
      <c r="J11" s="13">
        <f t="shared" si="4"/>
        <v>66.2413528055342</v>
      </c>
      <c r="K11" s="14">
        <v>6309</v>
      </c>
      <c r="L11" s="13">
        <f t="shared" si="5"/>
        <v>19.39738662567256</v>
      </c>
      <c r="M11" s="14">
        <v>0</v>
      </c>
      <c r="N11" s="13">
        <f t="shared" si="6"/>
        <v>0</v>
      </c>
      <c r="O11" s="14">
        <v>15236</v>
      </c>
      <c r="P11" s="14">
        <v>1871</v>
      </c>
      <c r="Q11" s="13">
        <f t="shared" si="7"/>
        <v>46.843966179861646</v>
      </c>
      <c r="R11" s="15" t="s">
        <v>172</v>
      </c>
      <c r="S11" s="15" t="s">
        <v>173</v>
      </c>
      <c r="T11" s="15" t="s">
        <v>173</v>
      </c>
      <c r="U11" s="15" t="s">
        <v>173</v>
      </c>
    </row>
    <row r="12" spans="1:21" ht="13.5">
      <c r="A12" s="25" t="s">
        <v>1</v>
      </c>
      <c r="B12" s="25" t="s">
        <v>12</v>
      </c>
      <c r="C12" s="26" t="s">
        <v>13</v>
      </c>
      <c r="D12" s="12">
        <f t="shared" si="0"/>
        <v>33214</v>
      </c>
      <c r="E12" s="12">
        <f t="shared" si="1"/>
        <v>4701</v>
      </c>
      <c r="F12" s="13">
        <f t="shared" si="2"/>
        <v>14.15367013909797</v>
      </c>
      <c r="G12" s="14">
        <v>4701</v>
      </c>
      <c r="H12" s="14">
        <v>0</v>
      </c>
      <c r="I12" s="12">
        <f t="shared" si="3"/>
        <v>28513</v>
      </c>
      <c r="J12" s="13">
        <f t="shared" si="4"/>
        <v>85.84632986090203</v>
      </c>
      <c r="K12" s="14">
        <v>0</v>
      </c>
      <c r="L12" s="13">
        <f t="shared" si="5"/>
        <v>0</v>
      </c>
      <c r="M12" s="14">
        <v>0</v>
      </c>
      <c r="N12" s="13">
        <f t="shared" si="6"/>
        <v>0</v>
      </c>
      <c r="O12" s="14">
        <v>28513</v>
      </c>
      <c r="P12" s="14">
        <v>4527</v>
      </c>
      <c r="Q12" s="13">
        <f t="shared" si="7"/>
        <v>85.84632986090203</v>
      </c>
      <c r="R12" s="15" t="s">
        <v>172</v>
      </c>
      <c r="S12" s="15" t="s">
        <v>173</v>
      </c>
      <c r="T12" s="15" t="s">
        <v>173</v>
      </c>
      <c r="U12" s="15" t="s">
        <v>173</v>
      </c>
    </row>
    <row r="13" spans="1:21" ht="13.5">
      <c r="A13" s="25" t="s">
        <v>1</v>
      </c>
      <c r="B13" s="25" t="s">
        <v>14</v>
      </c>
      <c r="C13" s="26" t="s">
        <v>15</v>
      </c>
      <c r="D13" s="12">
        <f t="shared" si="0"/>
        <v>32487</v>
      </c>
      <c r="E13" s="12">
        <f t="shared" si="1"/>
        <v>5982</v>
      </c>
      <c r="F13" s="13">
        <f t="shared" si="2"/>
        <v>18.413519253855387</v>
      </c>
      <c r="G13" s="14">
        <v>5982</v>
      </c>
      <c r="H13" s="14">
        <v>0</v>
      </c>
      <c r="I13" s="12">
        <f t="shared" si="3"/>
        <v>26505</v>
      </c>
      <c r="J13" s="13">
        <f t="shared" si="4"/>
        <v>81.5864807461446</v>
      </c>
      <c r="K13" s="14">
        <v>4862</v>
      </c>
      <c r="L13" s="13">
        <f t="shared" si="5"/>
        <v>14.965986394557824</v>
      </c>
      <c r="M13" s="14">
        <v>316</v>
      </c>
      <c r="N13" s="13">
        <f t="shared" si="6"/>
        <v>0.9726967710160986</v>
      </c>
      <c r="O13" s="14">
        <v>21327</v>
      </c>
      <c r="P13" s="14">
        <v>1856</v>
      </c>
      <c r="Q13" s="13">
        <f t="shared" si="7"/>
        <v>65.64779758057068</v>
      </c>
      <c r="R13" s="15" t="s">
        <v>172</v>
      </c>
      <c r="S13" s="15" t="s">
        <v>173</v>
      </c>
      <c r="T13" s="15" t="s">
        <v>173</v>
      </c>
      <c r="U13" s="15" t="s">
        <v>173</v>
      </c>
    </row>
    <row r="14" spans="1:21" ht="13.5">
      <c r="A14" s="25" t="s">
        <v>1</v>
      </c>
      <c r="B14" s="25" t="s">
        <v>16</v>
      </c>
      <c r="C14" s="26" t="s">
        <v>17</v>
      </c>
      <c r="D14" s="12">
        <f t="shared" si="0"/>
        <v>6936</v>
      </c>
      <c r="E14" s="12">
        <f t="shared" si="1"/>
        <v>605</v>
      </c>
      <c r="F14" s="13">
        <f t="shared" si="2"/>
        <v>8.722606689734718</v>
      </c>
      <c r="G14" s="14">
        <v>605</v>
      </c>
      <c r="H14" s="14">
        <v>0</v>
      </c>
      <c r="I14" s="12">
        <f t="shared" si="3"/>
        <v>6331</v>
      </c>
      <c r="J14" s="13">
        <f t="shared" si="4"/>
        <v>91.27739331026528</v>
      </c>
      <c r="K14" s="14">
        <v>3542</v>
      </c>
      <c r="L14" s="13">
        <f t="shared" si="5"/>
        <v>51.06689734717417</v>
      </c>
      <c r="M14" s="14">
        <v>0</v>
      </c>
      <c r="N14" s="13">
        <f t="shared" si="6"/>
        <v>0</v>
      </c>
      <c r="O14" s="14">
        <v>2789</v>
      </c>
      <c r="P14" s="14">
        <v>705</v>
      </c>
      <c r="Q14" s="13">
        <f t="shared" si="7"/>
        <v>40.21049596309112</v>
      </c>
      <c r="R14" s="15" t="s">
        <v>173</v>
      </c>
      <c r="S14" s="15" t="s">
        <v>173</v>
      </c>
      <c r="T14" s="15" t="s">
        <v>172</v>
      </c>
      <c r="U14" s="15" t="s">
        <v>173</v>
      </c>
    </row>
    <row r="15" spans="1:21" ht="13.5">
      <c r="A15" s="25" t="s">
        <v>1</v>
      </c>
      <c r="B15" s="25" t="s">
        <v>18</v>
      </c>
      <c r="C15" s="26" t="s">
        <v>19</v>
      </c>
      <c r="D15" s="12">
        <f t="shared" si="0"/>
        <v>6243</v>
      </c>
      <c r="E15" s="12">
        <f t="shared" si="1"/>
        <v>1956</v>
      </c>
      <c r="F15" s="13">
        <f t="shared" si="2"/>
        <v>31.331090821720327</v>
      </c>
      <c r="G15" s="14">
        <v>1956</v>
      </c>
      <c r="H15" s="14">
        <v>0</v>
      </c>
      <c r="I15" s="12">
        <f t="shared" si="3"/>
        <v>4287</v>
      </c>
      <c r="J15" s="13">
        <f t="shared" si="4"/>
        <v>68.66890917827966</v>
      </c>
      <c r="K15" s="14">
        <v>725</v>
      </c>
      <c r="L15" s="13">
        <f t="shared" si="5"/>
        <v>11.613006567355438</v>
      </c>
      <c r="M15" s="14">
        <v>0</v>
      </c>
      <c r="N15" s="13">
        <f t="shared" si="6"/>
        <v>0</v>
      </c>
      <c r="O15" s="14">
        <v>3562</v>
      </c>
      <c r="P15" s="14">
        <v>260</v>
      </c>
      <c r="Q15" s="13">
        <f t="shared" si="7"/>
        <v>57.055902610924235</v>
      </c>
      <c r="R15" s="15" t="s">
        <v>172</v>
      </c>
      <c r="S15" s="15" t="s">
        <v>173</v>
      </c>
      <c r="T15" s="15" t="s">
        <v>173</v>
      </c>
      <c r="U15" s="15" t="s">
        <v>173</v>
      </c>
    </row>
    <row r="16" spans="1:21" ht="13.5">
      <c r="A16" s="25" t="s">
        <v>1</v>
      </c>
      <c r="B16" s="25" t="s">
        <v>20</v>
      </c>
      <c r="C16" s="26" t="s">
        <v>21</v>
      </c>
      <c r="D16" s="12">
        <f t="shared" si="0"/>
        <v>1397</v>
      </c>
      <c r="E16" s="12">
        <f t="shared" si="1"/>
        <v>553</v>
      </c>
      <c r="F16" s="13">
        <f t="shared" si="2"/>
        <v>39.5848246241947</v>
      </c>
      <c r="G16" s="14">
        <v>553</v>
      </c>
      <c r="H16" s="14">
        <v>0</v>
      </c>
      <c r="I16" s="12">
        <f t="shared" si="3"/>
        <v>844</v>
      </c>
      <c r="J16" s="13">
        <f t="shared" si="4"/>
        <v>60.4151753758053</v>
      </c>
      <c r="K16" s="14">
        <v>0</v>
      </c>
      <c r="L16" s="13">
        <f t="shared" si="5"/>
        <v>0</v>
      </c>
      <c r="M16" s="14">
        <v>0</v>
      </c>
      <c r="N16" s="13">
        <f t="shared" si="6"/>
        <v>0</v>
      </c>
      <c r="O16" s="14">
        <v>844</v>
      </c>
      <c r="P16" s="14">
        <v>823</v>
      </c>
      <c r="Q16" s="13">
        <f t="shared" si="7"/>
        <v>60.4151753758053</v>
      </c>
      <c r="R16" s="15" t="s">
        <v>172</v>
      </c>
      <c r="S16" s="15" t="s">
        <v>173</v>
      </c>
      <c r="T16" s="15" t="s">
        <v>173</v>
      </c>
      <c r="U16" s="15" t="s">
        <v>173</v>
      </c>
    </row>
    <row r="17" spans="1:21" ht="13.5">
      <c r="A17" s="25" t="s">
        <v>1</v>
      </c>
      <c r="B17" s="25" t="s">
        <v>22</v>
      </c>
      <c r="C17" s="26" t="s">
        <v>23</v>
      </c>
      <c r="D17" s="12">
        <f t="shared" si="0"/>
        <v>9639</v>
      </c>
      <c r="E17" s="12">
        <f t="shared" si="1"/>
        <v>516</v>
      </c>
      <c r="F17" s="13">
        <f t="shared" si="2"/>
        <v>5.353252412075942</v>
      </c>
      <c r="G17" s="14">
        <v>516</v>
      </c>
      <c r="H17" s="14">
        <v>0</v>
      </c>
      <c r="I17" s="12">
        <f t="shared" si="3"/>
        <v>9123</v>
      </c>
      <c r="J17" s="13">
        <f t="shared" si="4"/>
        <v>94.64674758792407</v>
      </c>
      <c r="K17" s="14">
        <v>1552</v>
      </c>
      <c r="L17" s="13">
        <f t="shared" si="5"/>
        <v>16.10125531694159</v>
      </c>
      <c r="M17" s="14">
        <v>0</v>
      </c>
      <c r="N17" s="13">
        <f t="shared" si="6"/>
        <v>0</v>
      </c>
      <c r="O17" s="14">
        <v>7571</v>
      </c>
      <c r="P17" s="14">
        <v>854</v>
      </c>
      <c r="Q17" s="13">
        <f t="shared" si="7"/>
        <v>78.54549227098246</v>
      </c>
      <c r="R17" s="15" t="s">
        <v>172</v>
      </c>
      <c r="S17" s="15" t="s">
        <v>173</v>
      </c>
      <c r="T17" s="15" t="s">
        <v>173</v>
      </c>
      <c r="U17" s="15" t="s">
        <v>173</v>
      </c>
    </row>
    <row r="18" spans="1:21" ht="13.5">
      <c r="A18" s="25" t="s">
        <v>1</v>
      </c>
      <c r="B18" s="25" t="s">
        <v>24</v>
      </c>
      <c r="C18" s="26" t="s">
        <v>178</v>
      </c>
      <c r="D18" s="12">
        <f t="shared" si="0"/>
        <v>1595</v>
      </c>
      <c r="E18" s="12">
        <f t="shared" si="1"/>
        <v>270</v>
      </c>
      <c r="F18" s="13">
        <f t="shared" si="2"/>
        <v>16.927899686520377</v>
      </c>
      <c r="G18" s="14">
        <v>270</v>
      </c>
      <c r="H18" s="14">
        <v>0</v>
      </c>
      <c r="I18" s="12">
        <f t="shared" si="3"/>
        <v>1325</v>
      </c>
      <c r="J18" s="13">
        <f t="shared" si="4"/>
        <v>83.07210031347962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1325</v>
      </c>
      <c r="P18" s="14">
        <v>92</v>
      </c>
      <c r="Q18" s="13">
        <f t="shared" si="7"/>
        <v>83.07210031347962</v>
      </c>
      <c r="R18" s="15" t="s">
        <v>172</v>
      </c>
      <c r="S18" s="15" t="s">
        <v>173</v>
      </c>
      <c r="T18" s="15" t="s">
        <v>173</v>
      </c>
      <c r="U18" s="15" t="s">
        <v>173</v>
      </c>
    </row>
    <row r="19" spans="1:21" ht="13.5">
      <c r="A19" s="25" t="s">
        <v>1</v>
      </c>
      <c r="B19" s="25" t="s">
        <v>25</v>
      </c>
      <c r="C19" s="26" t="s">
        <v>26</v>
      </c>
      <c r="D19" s="12">
        <f t="shared" si="0"/>
        <v>26379</v>
      </c>
      <c r="E19" s="12">
        <f t="shared" si="1"/>
        <v>1260</v>
      </c>
      <c r="F19" s="13">
        <f t="shared" si="2"/>
        <v>4.776526782668031</v>
      </c>
      <c r="G19" s="14">
        <v>1260</v>
      </c>
      <c r="H19" s="14">
        <v>0</v>
      </c>
      <c r="I19" s="12">
        <f t="shared" si="3"/>
        <v>25119</v>
      </c>
      <c r="J19" s="13">
        <f t="shared" si="4"/>
        <v>95.22347321733197</v>
      </c>
      <c r="K19" s="14">
        <v>3614</v>
      </c>
      <c r="L19" s="13">
        <f t="shared" si="5"/>
        <v>13.700291898858941</v>
      </c>
      <c r="M19" s="14">
        <v>0</v>
      </c>
      <c r="N19" s="13">
        <f t="shared" si="6"/>
        <v>0</v>
      </c>
      <c r="O19" s="14">
        <v>21505</v>
      </c>
      <c r="P19" s="14">
        <v>2910</v>
      </c>
      <c r="Q19" s="13">
        <f t="shared" si="7"/>
        <v>81.52318131847302</v>
      </c>
      <c r="R19" s="15" t="s">
        <v>172</v>
      </c>
      <c r="S19" s="15" t="s">
        <v>173</v>
      </c>
      <c r="T19" s="15" t="s">
        <v>173</v>
      </c>
      <c r="U19" s="15" t="s">
        <v>173</v>
      </c>
    </row>
    <row r="20" spans="1:21" ht="13.5">
      <c r="A20" s="25" t="s">
        <v>1</v>
      </c>
      <c r="B20" s="25" t="s">
        <v>27</v>
      </c>
      <c r="C20" s="26" t="s">
        <v>28</v>
      </c>
      <c r="D20" s="12">
        <f t="shared" si="0"/>
        <v>12415</v>
      </c>
      <c r="E20" s="12">
        <f t="shared" si="1"/>
        <v>1244</v>
      </c>
      <c r="F20" s="13">
        <f t="shared" si="2"/>
        <v>10.020136931131695</v>
      </c>
      <c r="G20" s="14">
        <v>1244</v>
      </c>
      <c r="H20" s="14">
        <v>0</v>
      </c>
      <c r="I20" s="12">
        <f t="shared" si="3"/>
        <v>11171</v>
      </c>
      <c r="J20" s="13">
        <f t="shared" si="4"/>
        <v>89.9798630688683</v>
      </c>
      <c r="K20" s="14">
        <v>1440</v>
      </c>
      <c r="L20" s="13">
        <f t="shared" si="5"/>
        <v>11.598872331856624</v>
      </c>
      <c r="M20" s="14">
        <v>0</v>
      </c>
      <c r="N20" s="13">
        <f t="shared" si="6"/>
        <v>0</v>
      </c>
      <c r="O20" s="14">
        <v>9731</v>
      </c>
      <c r="P20" s="14">
        <v>490</v>
      </c>
      <c r="Q20" s="13">
        <f t="shared" si="7"/>
        <v>78.38099073701169</v>
      </c>
      <c r="R20" s="15" t="s">
        <v>172</v>
      </c>
      <c r="S20" s="15" t="s">
        <v>173</v>
      </c>
      <c r="T20" s="15" t="s">
        <v>173</v>
      </c>
      <c r="U20" s="15" t="s">
        <v>173</v>
      </c>
    </row>
    <row r="21" spans="1:21" ht="13.5">
      <c r="A21" s="25" t="s">
        <v>1</v>
      </c>
      <c r="B21" s="25" t="s">
        <v>29</v>
      </c>
      <c r="C21" s="26" t="s">
        <v>0</v>
      </c>
      <c r="D21" s="12">
        <f t="shared" si="0"/>
        <v>11337</v>
      </c>
      <c r="E21" s="12">
        <f t="shared" si="1"/>
        <v>1202</v>
      </c>
      <c r="F21" s="13">
        <f t="shared" si="2"/>
        <v>10.602452147834523</v>
      </c>
      <c r="G21" s="14">
        <v>1202</v>
      </c>
      <c r="H21" s="14">
        <v>0</v>
      </c>
      <c r="I21" s="12">
        <f t="shared" si="3"/>
        <v>10135</v>
      </c>
      <c r="J21" s="13">
        <f t="shared" si="4"/>
        <v>89.39754785216547</v>
      </c>
      <c r="K21" s="14">
        <v>3402</v>
      </c>
      <c r="L21" s="13">
        <f t="shared" si="5"/>
        <v>30.00793860809738</v>
      </c>
      <c r="M21" s="14">
        <v>0</v>
      </c>
      <c r="N21" s="13">
        <f t="shared" si="6"/>
        <v>0</v>
      </c>
      <c r="O21" s="14">
        <v>6733</v>
      </c>
      <c r="P21" s="14">
        <v>557</v>
      </c>
      <c r="Q21" s="13">
        <f t="shared" si="7"/>
        <v>59.3896092440681</v>
      </c>
      <c r="R21" s="15" t="s">
        <v>172</v>
      </c>
      <c r="S21" s="15" t="s">
        <v>173</v>
      </c>
      <c r="T21" s="15" t="s">
        <v>173</v>
      </c>
      <c r="U21" s="15" t="s">
        <v>173</v>
      </c>
    </row>
    <row r="22" spans="1:21" ht="13.5">
      <c r="A22" s="25" t="s">
        <v>1</v>
      </c>
      <c r="B22" s="25" t="s">
        <v>30</v>
      </c>
      <c r="C22" s="26" t="s">
        <v>31</v>
      </c>
      <c r="D22" s="12">
        <f t="shared" si="0"/>
        <v>8547</v>
      </c>
      <c r="E22" s="12">
        <f t="shared" si="1"/>
        <v>1329</v>
      </c>
      <c r="F22" s="13">
        <f t="shared" si="2"/>
        <v>15.549315549315548</v>
      </c>
      <c r="G22" s="14">
        <v>1329</v>
      </c>
      <c r="H22" s="14">
        <v>0</v>
      </c>
      <c r="I22" s="12">
        <f t="shared" si="3"/>
        <v>7218</v>
      </c>
      <c r="J22" s="13">
        <f t="shared" si="4"/>
        <v>84.45068445068445</v>
      </c>
      <c r="K22" s="14">
        <v>1935</v>
      </c>
      <c r="L22" s="13">
        <f t="shared" si="5"/>
        <v>22.63952263952264</v>
      </c>
      <c r="M22" s="14">
        <v>0</v>
      </c>
      <c r="N22" s="13">
        <f t="shared" si="6"/>
        <v>0</v>
      </c>
      <c r="O22" s="14">
        <v>5283</v>
      </c>
      <c r="P22" s="14">
        <v>297</v>
      </c>
      <c r="Q22" s="13">
        <f t="shared" si="7"/>
        <v>61.81116181116181</v>
      </c>
      <c r="R22" s="15" t="s">
        <v>172</v>
      </c>
      <c r="S22" s="15" t="s">
        <v>173</v>
      </c>
      <c r="T22" s="15" t="s">
        <v>173</v>
      </c>
      <c r="U22" s="15" t="s">
        <v>173</v>
      </c>
    </row>
    <row r="23" spans="1:21" ht="13.5">
      <c r="A23" s="25" t="s">
        <v>1</v>
      </c>
      <c r="B23" s="25" t="s">
        <v>32</v>
      </c>
      <c r="C23" s="26" t="s">
        <v>33</v>
      </c>
      <c r="D23" s="12">
        <f t="shared" si="0"/>
        <v>4727</v>
      </c>
      <c r="E23" s="12">
        <f t="shared" si="1"/>
        <v>1003</v>
      </c>
      <c r="F23" s="13">
        <f t="shared" si="2"/>
        <v>21.21853183837529</v>
      </c>
      <c r="G23" s="14">
        <v>1003</v>
      </c>
      <c r="H23" s="14">
        <v>0</v>
      </c>
      <c r="I23" s="12">
        <f t="shared" si="3"/>
        <v>3724</v>
      </c>
      <c r="J23" s="13">
        <f t="shared" si="4"/>
        <v>78.78146816162472</v>
      </c>
      <c r="K23" s="14">
        <v>1413</v>
      </c>
      <c r="L23" s="13">
        <f t="shared" si="5"/>
        <v>29.892109160143853</v>
      </c>
      <c r="M23" s="14">
        <v>0</v>
      </c>
      <c r="N23" s="13">
        <f t="shared" si="6"/>
        <v>0</v>
      </c>
      <c r="O23" s="14">
        <v>2311</v>
      </c>
      <c r="P23" s="14">
        <v>360</v>
      </c>
      <c r="Q23" s="13">
        <f t="shared" si="7"/>
        <v>48.889359001480855</v>
      </c>
      <c r="R23" s="15" t="s">
        <v>173</v>
      </c>
      <c r="S23" s="15" t="s">
        <v>173</v>
      </c>
      <c r="T23" s="15" t="s">
        <v>172</v>
      </c>
      <c r="U23" s="15" t="s">
        <v>173</v>
      </c>
    </row>
    <row r="24" spans="1:21" ht="13.5">
      <c r="A24" s="25" t="s">
        <v>1</v>
      </c>
      <c r="B24" s="25" t="s">
        <v>34</v>
      </c>
      <c r="C24" s="26" t="s">
        <v>35</v>
      </c>
      <c r="D24" s="12">
        <f t="shared" si="0"/>
        <v>5624</v>
      </c>
      <c r="E24" s="12">
        <f t="shared" si="1"/>
        <v>250</v>
      </c>
      <c r="F24" s="13">
        <f t="shared" si="2"/>
        <v>4.4452347083926025</v>
      </c>
      <c r="G24" s="14">
        <v>250</v>
      </c>
      <c r="H24" s="14">
        <v>0</v>
      </c>
      <c r="I24" s="12">
        <f t="shared" si="3"/>
        <v>5374</v>
      </c>
      <c r="J24" s="13">
        <f t="shared" si="4"/>
        <v>95.5547652916074</v>
      </c>
      <c r="K24" s="14">
        <v>1717</v>
      </c>
      <c r="L24" s="13">
        <f t="shared" si="5"/>
        <v>30.529871977240397</v>
      </c>
      <c r="M24" s="14">
        <v>0</v>
      </c>
      <c r="N24" s="13">
        <f t="shared" si="6"/>
        <v>0</v>
      </c>
      <c r="O24" s="14">
        <v>3657</v>
      </c>
      <c r="P24" s="14">
        <v>72</v>
      </c>
      <c r="Q24" s="13">
        <f t="shared" si="7"/>
        <v>65.02489331436699</v>
      </c>
      <c r="R24" s="15" t="s">
        <v>172</v>
      </c>
      <c r="S24" s="15" t="s">
        <v>173</v>
      </c>
      <c r="T24" s="15" t="s">
        <v>173</v>
      </c>
      <c r="U24" s="15" t="s">
        <v>173</v>
      </c>
    </row>
    <row r="25" spans="1:21" ht="13.5">
      <c r="A25" s="25" t="s">
        <v>1</v>
      </c>
      <c r="B25" s="25" t="s">
        <v>36</v>
      </c>
      <c r="C25" s="26" t="s">
        <v>37</v>
      </c>
      <c r="D25" s="12">
        <f t="shared" si="0"/>
        <v>670</v>
      </c>
      <c r="E25" s="12">
        <f t="shared" si="1"/>
        <v>76</v>
      </c>
      <c r="F25" s="13">
        <f t="shared" si="2"/>
        <v>11.343283582089553</v>
      </c>
      <c r="G25" s="14">
        <v>76</v>
      </c>
      <c r="H25" s="14">
        <v>0</v>
      </c>
      <c r="I25" s="12">
        <f t="shared" si="3"/>
        <v>594</v>
      </c>
      <c r="J25" s="13">
        <f t="shared" si="4"/>
        <v>88.65671641791046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594</v>
      </c>
      <c r="P25" s="14">
        <v>100</v>
      </c>
      <c r="Q25" s="13">
        <f t="shared" si="7"/>
        <v>88.65671641791046</v>
      </c>
      <c r="R25" s="15" t="s">
        <v>172</v>
      </c>
      <c r="S25" s="15" t="s">
        <v>173</v>
      </c>
      <c r="T25" s="15" t="s">
        <v>173</v>
      </c>
      <c r="U25" s="15" t="s">
        <v>173</v>
      </c>
    </row>
    <row r="26" spans="1:21" ht="13.5">
      <c r="A26" s="25" t="s">
        <v>1</v>
      </c>
      <c r="B26" s="25" t="s">
        <v>38</v>
      </c>
      <c r="C26" s="26" t="s">
        <v>39</v>
      </c>
      <c r="D26" s="12">
        <f t="shared" si="0"/>
        <v>3658</v>
      </c>
      <c r="E26" s="12">
        <f t="shared" si="1"/>
        <v>29</v>
      </c>
      <c r="F26" s="13">
        <f t="shared" si="2"/>
        <v>0.7927829414980863</v>
      </c>
      <c r="G26" s="14">
        <v>29</v>
      </c>
      <c r="H26" s="14">
        <v>0</v>
      </c>
      <c r="I26" s="12">
        <f t="shared" si="3"/>
        <v>3629</v>
      </c>
      <c r="J26" s="13">
        <f t="shared" si="4"/>
        <v>99.20721705850191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3629</v>
      </c>
      <c r="P26" s="14">
        <v>185</v>
      </c>
      <c r="Q26" s="13">
        <f t="shared" si="7"/>
        <v>99.20721705850191</v>
      </c>
      <c r="R26" s="15" t="s">
        <v>172</v>
      </c>
      <c r="S26" s="15" t="s">
        <v>173</v>
      </c>
      <c r="T26" s="15" t="s">
        <v>173</v>
      </c>
      <c r="U26" s="15" t="s">
        <v>173</v>
      </c>
    </row>
    <row r="27" spans="1:21" ht="13.5">
      <c r="A27" s="25" t="s">
        <v>1</v>
      </c>
      <c r="B27" s="25" t="s">
        <v>40</v>
      </c>
      <c r="C27" s="26" t="s">
        <v>41</v>
      </c>
      <c r="D27" s="12">
        <f t="shared" si="0"/>
        <v>1701</v>
      </c>
      <c r="E27" s="12">
        <f t="shared" si="1"/>
        <v>730</v>
      </c>
      <c r="F27" s="13">
        <f t="shared" si="2"/>
        <v>42.915931804820694</v>
      </c>
      <c r="G27" s="14">
        <v>434</v>
      </c>
      <c r="H27" s="14">
        <v>296</v>
      </c>
      <c r="I27" s="12">
        <f t="shared" si="3"/>
        <v>971</v>
      </c>
      <c r="J27" s="13">
        <f t="shared" si="4"/>
        <v>57.084068195179306</v>
      </c>
      <c r="K27" s="14">
        <v>102</v>
      </c>
      <c r="L27" s="13">
        <f t="shared" si="5"/>
        <v>5.996472663139329</v>
      </c>
      <c r="M27" s="14">
        <v>166</v>
      </c>
      <c r="N27" s="13">
        <f t="shared" si="6"/>
        <v>9.75896531452087</v>
      </c>
      <c r="O27" s="14">
        <v>703</v>
      </c>
      <c r="P27" s="14">
        <v>305</v>
      </c>
      <c r="Q27" s="13">
        <f t="shared" si="7"/>
        <v>41.328630217519105</v>
      </c>
      <c r="R27" s="15" t="s">
        <v>173</v>
      </c>
      <c r="S27" s="15" t="s">
        <v>173</v>
      </c>
      <c r="T27" s="15" t="s">
        <v>173</v>
      </c>
      <c r="U27" s="15" t="s">
        <v>172</v>
      </c>
    </row>
    <row r="28" spans="1:21" ht="13.5">
      <c r="A28" s="25" t="s">
        <v>1</v>
      </c>
      <c r="B28" s="25" t="s">
        <v>42</v>
      </c>
      <c r="C28" s="26" t="s">
        <v>43</v>
      </c>
      <c r="D28" s="12">
        <f t="shared" si="0"/>
        <v>4158</v>
      </c>
      <c r="E28" s="12">
        <f t="shared" si="1"/>
        <v>805</v>
      </c>
      <c r="F28" s="13">
        <f t="shared" si="2"/>
        <v>19.36026936026936</v>
      </c>
      <c r="G28" s="14">
        <v>805</v>
      </c>
      <c r="H28" s="14">
        <v>0</v>
      </c>
      <c r="I28" s="12">
        <f t="shared" si="3"/>
        <v>3353</v>
      </c>
      <c r="J28" s="13">
        <f t="shared" si="4"/>
        <v>80.63973063973064</v>
      </c>
      <c r="K28" s="14">
        <v>1625</v>
      </c>
      <c r="L28" s="13">
        <f t="shared" si="5"/>
        <v>39.081289081289086</v>
      </c>
      <c r="M28" s="14">
        <v>0</v>
      </c>
      <c r="N28" s="13">
        <f t="shared" si="6"/>
        <v>0</v>
      </c>
      <c r="O28" s="14">
        <v>1728</v>
      </c>
      <c r="P28" s="14">
        <v>309</v>
      </c>
      <c r="Q28" s="13">
        <f t="shared" si="7"/>
        <v>41.55844155844156</v>
      </c>
      <c r="R28" s="15" t="s">
        <v>172</v>
      </c>
      <c r="S28" s="15" t="s">
        <v>173</v>
      </c>
      <c r="T28" s="15" t="s">
        <v>173</v>
      </c>
      <c r="U28" s="15" t="s">
        <v>173</v>
      </c>
    </row>
    <row r="29" spans="1:21" ht="13.5">
      <c r="A29" s="25" t="s">
        <v>1</v>
      </c>
      <c r="B29" s="25" t="s">
        <v>44</v>
      </c>
      <c r="C29" s="26" t="s">
        <v>45</v>
      </c>
      <c r="D29" s="12">
        <f t="shared" si="0"/>
        <v>11195</v>
      </c>
      <c r="E29" s="12">
        <f t="shared" si="1"/>
        <v>4038</v>
      </c>
      <c r="F29" s="13">
        <f t="shared" si="2"/>
        <v>36.06967396158999</v>
      </c>
      <c r="G29" s="14">
        <v>4038</v>
      </c>
      <c r="H29" s="14">
        <v>0</v>
      </c>
      <c r="I29" s="12">
        <f t="shared" si="3"/>
        <v>7157</v>
      </c>
      <c r="J29" s="13">
        <f t="shared" si="4"/>
        <v>63.93032603841</v>
      </c>
      <c r="K29" s="14">
        <v>1921</v>
      </c>
      <c r="L29" s="13">
        <f t="shared" si="5"/>
        <v>17.15944618133095</v>
      </c>
      <c r="M29" s="14">
        <v>0</v>
      </c>
      <c r="N29" s="13">
        <f t="shared" si="6"/>
        <v>0</v>
      </c>
      <c r="O29" s="14">
        <v>5236</v>
      </c>
      <c r="P29" s="14">
        <v>152</v>
      </c>
      <c r="Q29" s="13">
        <f t="shared" si="7"/>
        <v>46.77087985707905</v>
      </c>
      <c r="R29" s="15" t="s">
        <v>172</v>
      </c>
      <c r="S29" s="15" t="s">
        <v>173</v>
      </c>
      <c r="T29" s="15" t="s">
        <v>173</v>
      </c>
      <c r="U29" s="15" t="s">
        <v>173</v>
      </c>
    </row>
    <row r="30" spans="1:21" ht="13.5">
      <c r="A30" s="25" t="s">
        <v>1</v>
      </c>
      <c r="B30" s="25" t="s">
        <v>46</v>
      </c>
      <c r="C30" s="26" t="s">
        <v>176</v>
      </c>
      <c r="D30" s="12">
        <f t="shared" si="0"/>
        <v>4222</v>
      </c>
      <c r="E30" s="12">
        <f t="shared" si="1"/>
        <v>1463</v>
      </c>
      <c r="F30" s="13">
        <f t="shared" si="2"/>
        <v>34.65182378019896</v>
      </c>
      <c r="G30" s="14">
        <v>1463</v>
      </c>
      <c r="H30" s="14">
        <v>0</v>
      </c>
      <c r="I30" s="12">
        <f t="shared" si="3"/>
        <v>2759</v>
      </c>
      <c r="J30" s="13">
        <f t="shared" si="4"/>
        <v>65.34817621980105</v>
      </c>
      <c r="K30" s="14">
        <v>508</v>
      </c>
      <c r="L30" s="13">
        <f t="shared" si="5"/>
        <v>12.032212221695879</v>
      </c>
      <c r="M30" s="14">
        <v>0</v>
      </c>
      <c r="N30" s="13">
        <f t="shared" si="6"/>
        <v>0</v>
      </c>
      <c r="O30" s="14">
        <v>2251</v>
      </c>
      <c r="P30" s="14">
        <v>404</v>
      </c>
      <c r="Q30" s="13">
        <f t="shared" si="7"/>
        <v>53.31596399810516</v>
      </c>
      <c r="R30" s="15" t="s">
        <v>172</v>
      </c>
      <c r="S30" s="15" t="s">
        <v>173</v>
      </c>
      <c r="T30" s="15" t="s">
        <v>173</v>
      </c>
      <c r="U30" s="15" t="s">
        <v>173</v>
      </c>
    </row>
    <row r="31" spans="1:21" ht="13.5">
      <c r="A31" s="25" t="s">
        <v>1</v>
      </c>
      <c r="B31" s="25" t="s">
        <v>47</v>
      </c>
      <c r="C31" s="26" t="s">
        <v>48</v>
      </c>
      <c r="D31" s="12">
        <f t="shared" si="0"/>
        <v>5617</v>
      </c>
      <c r="E31" s="12">
        <f t="shared" si="1"/>
        <v>2362</v>
      </c>
      <c r="F31" s="13">
        <f t="shared" si="2"/>
        <v>42.05091685953356</v>
      </c>
      <c r="G31" s="14">
        <v>2362</v>
      </c>
      <c r="H31" s="14">
        <v>0</v>
      </c>
      <c r="I31" s="12">
        <f t="shared" si="3"/>
        <v>3255</v>
      </c>
      <c r="J31" s="13">
        <f t="shared" si="4"/>
        <v>57.94908314046644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3255</v>
      </c>
      <c r="P31" s="14">
        <v>705</v>
      </c>
      <c r="Q31" s="13">
        <f t="shared" si="7"/>
        <v>57.94908314046644</v>
      </c>
      <c r="R31" s="15" t="s">
        <v>172</v>
      </c>
      <c r="S31" s="15" t="s">
        <v>173</v>
      </c>
      <c r="T31" s="15" t="s">
        <v>173</v>
      </c>
      <c r="U31" s="15" t="s">
        <v>173</v>
      </c>
    </row>
    <row r="32" spans="1:21" ht="13.5">
      <c r="A32" s="25" t="s">
        <v>1</v>
      </c>
      <c r="B32" s="25" t="s">
        <v>49</v>
      </c>
      <c r="C32" s="26" t="s">
        <v>50</v>
      </c>
      <c r="D32" s="12">
        <f t="shared" si="0"/>
        <v>13378</v>
      </c>
      <c r="E32" s="12">
        <f t="shared" si="1"/>
        <v>1314</v>
      </c>
      <c r="F32" s="13">
        <f t="shared" si="2"/>
        <v>9.822095978472118</v>
      </c>
      <c r="G32" s="14">
        <v>1314</v>
      </c>
      <c r="H32" s="14">
        <v>0</v>
      </c>
      <c r="I32" s="12">
        <f t="shared" si="3"/>
        <v>12064</v>
      </c>
      <c r="J32" s="13">
        <f t="shared" si="4"/>
        <v>90.17790402152788</v>
      </c>
      <c r="K32" s="14">
        <v>3335</v>
      </c>
      <c r="L32" s="13">
        <f t="shared" si="5"/>
        <v>24.9289878905666</v>
      </c>
      <c r="M32" s="14">
        <v>0</v>
      </c>
      <c r="N32" s="13">
        <f t="shared" si="6"/>
        <v>0</v>
      </c>
      <c r="O32" s="14">
        <v>8729</v>
      </c>
      <c r="P32" s="14">
        <v>73</v>
      </c>
      <c r="Q32" s="13">
        <f t="shared" si="7"/>
        <v>65.24891613096128</v>
      </c>
      <c r="R32" s="15" t="s">
        <v>172</v>
      </c>
      <c r="S32" s="15" t="s">
        <v>173</v>
      </c>
      <c r="T32" s="15" t="s">
        <v>173</v>
      </c>
      <c r="U32" s="15" t="s">
        <v>173</v>
      </c>
    </row>
    <row r="33" spans="1:21" ht="13.5">
      <c r="A33" s="25" t="s">
        <v>1</v>
      </c>
      <c r="B33" s="25" t="s">
        <v>51</v>
      </c>
      <c r="C33" s="26" t="s">
        <v>52</v>
      </c>
      <c r="D33" s="12">
        <f t="shared" si="0"/>
        <v>4556</v>
      </c>
      <c r="E33" s="12">
        <f t="shared" si="1"/>
        <v>1223</v>
      </c>
      <c r="F33" s="13">
        <f t="shared" si="2"/>
        <v>26.843722563652328</v>
      </c>
      <c r="G33" s="14">
        <v>1223</v>
      </c>
      <c r="H33" s="14">
        <v>0</v>
      </c>
      <c r="I33" s="12">
        <f t="shared" si="3"/>
        <v>3333</v>
      </c>
      <c r="J33" s="13">
        <f t="shared" si="4"/>
        <v>73.15627743634766</v>
      </c>
      <c r="K33" s="14">
        <v>2238</v>
      </c>
      <c r="L33" s="13">
        <f t="shared" si="5"/>
        <v>49.122036874451275</v>
      </c>
      <c r="M33" s="14">
        <v>0</v>
      </c>
      <c r="N33" s="13">
        <f t="shared" si="6"/>
        <v>0</v>
      </c>
      <c r="O33" s="14">
        <v>1095</v>
      </c>
      <c r="P33" s="14">
        <v>69</v>
      </c>
      <c r="Q33" s="13">
        <f t="shared" si="7"/>
        <v>24.0342405618964</v>
      </c>
      <c r="R33" s="15" t="s">
        <v>172</v>
      </c>
      <c r="S33" s="15" t="s">
        <v>173</v>
      </c>
      <c r="T33" s="15" t="s">
        <v>173</v>
      </c>
      <c r="U33" s="15" t="s">
        <v>173</v>
      </c>
    </row>
    <row r="34" spans="1:21" ht="13.5">
      <c r="A34" s="25" t="s">
        <v>1</v>
      </c>
      <c r="B34" s="25" t="s">
        <v>53</v>
      </c>
      <c r="C34" s="26" t="s">
        <v>54</v>
      </c>
      <c r="D34" s="12">
        <f t="shared" si="0"/>
        <v>4605</v>
      </c>
      <c r="E34" s="12">
        <f t="shared" si="1"/>
        <v>1613</v>
      </c>
      <c r="F34" s="13">
        <f t="shared" si="2"/>
        <v>35.0271444082519</v>
      </c>
      <c r="G34" s="14">
        <v>1613</v>
      </c>
      <c r="H34" s="14">
        <v>0</v>
      </c>
      <c r="I34" s="12">
        <f t="shared" si="3"/>
        <v>2992</v>
      </c>
      <c r="J34" s="13">
        <f t="shared" si="4"/>
        <v>64.9728555917481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2992</v>
      </c>
      <c r="P34" s="14">
        <v>762</v>
      </c>
      <c r="Q34" s="13">
        <f t="shared" si="7"/>
        <v>64.9728555917481</v>
      </c>
      <c r="R34" s="15" t="s">
        <v>172</v>
      </c>
      <c r="S34" s="15" t="s">
        <v>173</v>
      </c>
      <c r="T34" s="15" t="s">
        <v>173</v>
      </c>
      <c r="U34" s="15" t="s">
        <v>173</v>
      </c>
    </row>
    <row r="35" spans="1:21" ht="13.5">
      <c r="A35" s="25" t="s">
        <v>1</v>
      </c>
      <c r="B35" s="25" t="s">
        <v>55</v>
      </c>
      <c r="C35" s="26" t="s">
        <v>56</v>
      </c>
      <c r="D35" s="12">
        <f t="shared" si="0"/>
        <v>1826</v>
      </c>
      <c r="E35" s="12">
        <f t="shared" si="1"/>
        <v>1182</v>
      </c>
      <c r="F35" s="13">
        <f t="shared" si="2"/>
        <v>64.73165388828039</v>
      </c>
      <c r="G35" s="14">
        <v>1182</v>
      </c>
      <c r="H35" s="14">
        <v>0</v>
      </c>
      <c r="I35" s="12">
        <f t="shared" si="3"/>
        <v>644</v>
      </c>
      <c r="J35" s="13">
        <f t="shared" si="4"/>
        <v>35.26834611171961</v>
      </c>
      <c r="K35" s="14">
        <v>80</v>
      </c>
      <c r="L35" s="13">
        <f t="shared" si="5"/>
        <v>4.381161007667032</v>
      </c>
      <c r="M35" s="14">
        <v>0</v>
      </c>
      <c r="N35" s="13">
        <f t="shared" si="6"/>
        <v>0</v>
      </c>
      <c r="O35" s="14">
        <v>564</v>
      </c>
      <c r="P35" s="14">
        <v>494</v>
      </c>
      <c r="Q35" s="13">
        <f t="shared" si="7"/>
        <v>30.887185104052573</v>
      </c>
      <c r="R35" s="15" t="s">
        <v>172</v>
      </c>
      <c r="S35" s="15" t="s">
        <v>173</v>
      </c>
      <c r="T35" s="15" t="s">
        <v>173</v>
      </c>
      <c r="U35" s="15" t="s">
        <v>173</v>
      </c>
    </row>
    <row r="36" spans="1:21" ht="13.5">
      <c r="A36" s="25" t="s">
        <v>1</v>
      </c>
      <c r="B36" s="25" t="s">
        <v>57</v>
      </c>
      <c r="C36" s="26" t="s">
        <v>58</v>
      </c>
      <c r="D36" s="12">
        <f t="shared" si="0"/>
        <v>8254</v>
      </c>
      <c r="E36" s="12">
        <f t="shared" si="1"/>
        <v>2225</v>
      </c>
      <c r="F36" s="13">
        <f t="shared" si="2"/>
        <v>26.956627089895807</v>
      </c>
      <c r="G36" s="14">
        <v>2225</v>
      </c>
      <c r="H36" s="14">
        <v>0</v>
      </c>
      <c r="I36" s="12">
        <f t="shared" si="3"/>
        <v>6029</v>
      </c>
      <c r="J36" s="13">
        <f t="shared" si="4"/>
        <v>73.04337291010418</v>
      </c>
      <c r="K36" s="14">
        <v>944</v>
      </c>
      <c r="L36" s="13">
        <f t="shared" si="5"/>
        <v>11.436879088926581</v>
      </c>
      <c r="M36" s="14">
        <v>0</v>
      </c>
      <c r="N36" s="13">
        <f t="shared" si="6"/>
        <v>0</v>
      </c>
      <c r="O36" s="14">
        <v>5085</v>
      </c>
      <c r="P36" s="14">
        <v>3627</v>
      </c>
      <c r="Q36" s="13">
        <f t="shared" si="7"/>
        <v>61.60649382117761</v>
      </c>
      <c r="R36" s="15" t="s">
        <v>172</v>
      </c>
      <c r="S36" s="15" t="s">
        <v>173</v>
      </c>
      <c r="T36" s="15" t="s">
        <v>173</v>
      </c>
      <c r="U36" s="15" t="s">
        <v>173</v>
      </c>
    </row>
    <row r="37" spans="1:21" ht="13.5">
      <c r="A37" s="25" t="s">
        <v>1</v>
      </c>
      <c r="B37" s="25" t="s">
        <v>59</v>
      </c>
      <c r="C37" s="26" t="s">
        <v>174</v>
      </c>
      <c r="D37" s="12">
        <f t="shared" si="0"/>
        <v>6698</v>
      </c>
      <c r="E37" s="12">
        <f t="shared" si="1"/>
        <v>2217</v>
      </c>
      <c r="F37" s="13">
        <f t="shared" si="2"/>
        <v>33.09943266646761</v>
      </c>
      <c r="G37" s="14">
        <v>2217</v>
      </c>
      <c r="H37" s="14">
        <v>0</v>
      </c>
      <c r="I37" s="12">
        <f t="shared" si="3"/>
        <v>4481</v>
      </c>
      <c r="J37" s="13">
        <f t="shared" si="4"/>
        <v>66.90056733353241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4481</v>
      </c>
      <c r="P37" s="14">
        <v>977</v>
      </c>
      <c r="Q37" s="13">
        <f t="shared" si="7"/>
        <v>66.90056733353241</v>
      </c>
      <c r="R37" s="15" t="s">
        <v>172</v>
      </c>
      <c r="S37" s="15" t="s">
        <v>173</v>
      </c>
      <c r="T37" s="15" t="s">
        <v>173</v>
      </c>
      <c r="U37" s="15" t="s">
        <v>173</v>
      </c>
    </row>
    <row r="38" spans="1:21" ht="13.5">
      <c r="A38" s="25" t="s">
        <v>1</v>
      </c>
      <c r="B38" s="25" t="s">
        <v>60</v>
      </c>
      <c r="C38" s="26" t="s">
        <v>61</v>
      </c>
      <c r="D38" s="12">
        <f t="shared" si="0"/>
        <v>4326</v>
      </c>
      <c r="E38" s="12">
        <f t="shared" si="1"/>
        <v>775</v>
      </c>
      <c r="F38" s="13">
        <f t="shared" si="2"/>
        <v>17.914932963476655</v>
      </c>
      <c r="G38" s="14">
        <v>775</v>
      </c>
      <c r="H38" s="14">
        <v>0</v>
      </c>
      <c r="I38" s="12">
        <f t="shared" si="3"/>
        <v>3551</v>
      </c>
      <c r="J38" s="13">
        <f t="shared" si="4"/>
        <v>82.08506703652336</v>
      </c>
      <c r="K38" s="14">
        <v>0</v>
      </c>
      <c r="L38" s="13">
        <f t="shared" si="5"/>
        <v>0</v>
      </c>
      <c r="M38" s="14">
        <v>0</v>
      </c>
      <c r="N38" s="13">
        <f t="shared" si="6"/>
        <v>0</v>
      </c>
      <c r="O38" s="14">
        <v>3551</v>
      </c>
      <c r="P38" s="14">
        <v>916</v>
      </c>
      <c r="Q38" s="13">
        <f t="shared" si="7"/>
        <v>82.08506703652336</v>
      </c>
      <c r="R38" s="15" t="s">
        <v>172</v>
      </c>
      <c r="S38" s="15" t="s">
        <v>173</v>
      </c>
      <c r="T38" s="15" t="s">
        <v>173</v>
      </c>
      <c r="U38" s="15" t="s">
        <v>173</v>
      </c>
    </row>
    <row r="39" spans="1:21" ht="13.5">
      <c r="A39" s="25" t="s">
        <v>1</v>
      </c>
      <c r="B39" s="25" t="s">
        <v>62</v>
      </c>
      <c r="C39" s="26" t="s">
        <v>63</v>
      </c>
      <c r="D39" s="12">
        <f t="shared" si="0"/>
        <v>39133</v>
      </c>
      <c r="E39" s="12">
        <f t="shared" si="1"/>
        <v>790</v>
      </c>
      <c r="F39" s="13">
        <f t="shared" si="2"/>
        <v>2.0187565481818415</v>
      </c>
      <c r="G39" s="14">
        <v>790</v>
      </c>
      <c r="H39" s="14">
        <v>0</v>
      </c>
      <c r="I39" s="12">
        <f t="shared" si="3"/>
        <v>38343</v>
      </c>
      <c r="J39" s="13">
        <f t="shared" si="4"/>
        <v>97.98124345181816</v>
      </c>
      <c r="K39" s="14">
        <v>10856</v>
      </c>
      <c r="L39" s="13">
        <f t="shared" si="5"/>
        <v>27.741292515268444</v>
      </c>
      <c r="M39" s="14">
        <v>0</v>
      </c>
      <c r="N39" s="13">
        <f t="shared" si="6"/>
        <v>0</v>
      </c>
      <c r="O39" s="14">
        <v>27487</v>
      </c>
      <c r="P39" s="14">
        <v>6816</v>
      </c>
      <c r="Q39" s="13">
        <f t="shared" si="7"/>
        <v>70.23995093654972</v>
      </c>
      <c r="R39" s="15" t="s">
        <v>172</v>
      </c>
      <c r="S39" s="15" t="s">
        <v>173</v>
      </c>
      <c r="T39" s="15" t="s">
        <v>173</v>
      </c>
      <c r="U39" s="15" t="s">
        <v>173</v>
      </c>
    </row>
    <row r="40" spans="1:21" ht="13.5">
      <c r="A40" s="25" t="s">
        <v>1</v>
      </c>
      <c r="B40" s="25" t="s">
        <v>64</v>
      </c>
      <c r="C40" s="26" t="s">
        <v>65</v>
      </c>
      <c r="D40" s="12">
        <f t="shared" si="0"/>
        <v>18659</v>
      </c>
      <c r="E40" s="12">
        <f t="shared" si="1"/>
        <v>1137</v>
      </c>
      <c r="F40" s="13">
        <f t="shared" si="2"/>
        <v>6.093574146524466</v>
      </c>
      <c r="G40" s="14">
        <v>1137</v>
      </c>
      <c r="H40" s="14">
        <v>0</v>
      </c>
      <c r="I40" s="12">
        <f t="shared" si="3"/>
        <v>17522</v>
      </c>
      <c r="J40" s="13">
        <f t="shared" si="4"/>
        <v>93.90642585347554</v>
      </c>
      <c r="K40" s="14">
        <v>4916</v>
      </c>
      <c r="L40" s="13">
        <f t="shared" si="5"/>
        <v>26.34653518409347</v>
      </c>
      <c r="M40" s="14">
        <v>1831</v>
      </c>
      <c r="N40" s="13">
        <f t="shared" si="6"/>
        <v>9.812958893831395</v>
      </c>
      <c r="O40" s="14">
        <v>10775</v>
      </c>
      <c r="P40" s="14">
        <v>1166</v>
      </c>
      <c r="Q40" s="13">
        <f t="shared" si="7"/>
        <v>57.74693177555067</v>
      </c>
      <c r="R40" s="15" t="s">
        <v>172</v>
      </c>
      <c r="S40" s="15" t="s">
        <v>173</v>
      </c>
      <c r="T40" s="15" t="s">
        <v>173</v>
      </c>
      <c r="U40" s="15" t="s">
        <v>173</v>
      </c>
    </row>
    <row r="41" spans="1:21" ht="13.5">
      <c r="A41" s="25" t="s">
        <v>1</v>
      </c>
      <c r="B41" s="25" t="s">
        <v>66</v>
      </c>
      <c r="C41" s="26" t="s">
        <v>67</v>
      </c>
      <c r="D41" s="12">
        <f t="shared" si="0"/>
        <v>9809</v>
      </c>
      <c r="E41" s="12">
        <f t="shared" si="1"/>
        <v>290</v>
      </c>
      <c r="F41" s="13">
        <f t="shared" si="2"/>
        <v>2.956468549291467</v>
      </c>
      <c r="G41" s="14">
        <v>290</v>
      </c>
      <c r="H41" s="14">
        <v>0</v>
      </c>
      <c r="I41" s="12">
        <f t="shared" si="3"/>
        <v>9519</v>
      </c>
      <c r="J41" s="13">
        <f t="shared" si="4"/>
        <v>97.04353145070853</v>
      </c>
      <c r="K41" s="14">
        <v>3456</v>
      </c>
      <c r="L41" s="13">
        <f t="shared" si="5"/>
        <v>35.232949332245894</v>
      </c>
      <c r="M41" s="14">
        <v>0</v>
      </c>
      <c r="N41" s="13">
        <f t="shared" si="6"/>
        <v>0</v>
      </c>
      <c r="O41" s="14">
        <v>6063</v>
      </c>
      <c r="P41" s="14">
        <v>3456</v>
      </c>
      <c r="Q41" s="13">
        <f t="shared" si="7"/>
        <v>61.810582118462634</v>
      </c>
      <c r="R41" s="15" t="s">
        <v>172</v>
      </c>
      <c r="S41" s="15" t="s">
        <v>173</v>
      </c>
      <c r="T41" s="15" t="s">
        <v>173</v>
      </c>
      <c r="U41" s="15" t="s">
        <v>173</v>
      </c>
    </row>
    <row r="42" spans="1:21" ht="13.5">
      <c r="A42" s="25" t="s">
        <v>1</v>
      </c>
      <c r="B42" s="25" t="s">
        <v>68</v>
      </c>
      <c r="C42" s="26" t="s">
        <v>175</v>
      </c>
      <c r="D42" s="12">
        <f t="shared" si="0"/>
        <v>15353</v>
      </c>
      <c r="E42" s="12">
        <f t="shared" si="1"/>
        <v>399</v>
      </c>
      <c r="F42" s="13">
        <f aca="true" t="shared" si="8" ref="F42:F70">E42/D42*100</f>
        <v>2.5988406174688987</v>
      </c>
      <c r="G42" s="14">
        <v>399</v>
      </c>
      <c r="H42" s="14">
        <v>0</v>
      </c>
      <c r="I42" s="12">
        <f t="shared" si="3"/>
        <v>14954</v>
      </c>
      <c r="J42" s="13">
        <f aca="true" t="shared" si="9" ref="J42:J70">I42/D42*100</f>
        <v>97.4011593825311</v>
      </c>
      <c r="K42" s="14">
        <v>5920</v>
      </c>
      <c r="L42" s="13">
        <f aca="true" t="shared" si="10" ref="L42:L70">K42/D42*100</f>
        <v>38.55923923663128</v>
      </c>
      <c r="M42" s="14">
        <v>0</v>
      </c>
      <c r="N42" s="13">
        <f aca="true" t="shared" si="11" ref="N42:N70">M42/D42*100</f>
        <v>0</v>
      </c>
      <c r="O42" s="14">
        <v>9034</v>
      </c>
      <c r="P42" s="14">
        <v>473</v>
      </c>
      <c r="Q42" s="13">
        <f t="shared" si="7"/>
        <v>58.84192014589983</v>
      </c>
      <c r="R42" s="15" t="s">
        <v>172</v>
      </c>
      <c r="S42" s="15" t="s">
        <v>173</v>
      </c>
      <c r="T42" s="15" t="s">
        <v>173</v>
      </c>
      <c r="U42" s="15" t="s">
        <v>173</v>
      </c>
    </row>
    <row r="43" spans="1:21" ht="13.5">
      <c r="A43" s="25" t="s">
        <v>1</v>
      </c>
      <c r="B43" s="25" t="s">
        <v>69</v>
      </c>
      <c r="C43" s="26" t="s">
        <v>70</v>
      </c>
      <c r="D43" s="12">
        <f t="shared" si="0"/>
        <v>16503</v>
      </c>
      <c r="E43" s="12">
        <f t="shared" si="1"/>
        <v>350</v>
      </c>
      <c r="F43" s="13">
        <f t="shared" si="8"/>
        <v>2.120826516390959</v>
      </c>
      <c r="G43" s="14">
        <v>350</v>
      </c>
      <c r="H43" s="14">
        <v>0</v>
      </c>
      <c r="I43" s="12">
        <f t="shared" si="3"/>
        <v>16153</v>
      </c>
      <c r="J43" s="13">
        <f t="shared" si="9"/>
        <v>97.87917348360904</v>
      </c>
      <c r="K43" s="14">
        <v>6550</v>
      </c>
      <c r="L43" s="13">
        <f t="shared" si="10"/>
        <v>39.68975337817366</v>
      </c>
      <c r="M43" s="14">
        <v>3023</v>
      </c>
      <c r="N43" s="13">
        <f t="shared" si="11"/>
        <v>18.317881597285343</v>
      </c>
      <c r="O43" s="14">
        <v>6580</v>
      </c>
      <c r="P43" s="14">
        <v>258</v>
      </c>
      <c r="Q43" s="13">
        <f t="shared" si="7"/>
        <v>39.87153850815003</v>
      </c>
      <c r="R43" s="15" t="s">
        <v>172</v>
      </c>
      <c r="S43" s="15" t="s">
        <v>173</v>
      </c>
      <c r="T43" s="15" t="s">
        <v>173</v>
      </c>
      <c r="U43" s="15" t="s">
        <v>173</v>
      </c>
    </row>
    <row r="44" spans="1:21" ht="13.5">
      <c r="A44" s="25" t="s">
        <v>1</v>
      </c>
      <c r="B44" s="25" t="s">
        <v>71</v>
      </c>
      <c r="C44" s="26" t="s">
        <v>72</v>
      </c>
      <c r="D44" s="12">
        <f t="shared" si="0"/>
        <v>7150</v>
      </c>
      <c r="E44" s="12">
        <f t="shared" si="1"/>
        <v>2023</v>
      </c>
      <c r="F44" s="13">
        <f t="shared" si="8"/>
        <v>28.293706293706293</v>
      </c>
      <c r="G44" s="14">
        <v>2023</v>
      </c>
      <c r="H44" s="14">
        <v>0</v>
      </c>
      <c r="I44" s="12">
        <f t="shared" si="3"/>
        <v>5127</v>
      </c>
      <c r="J44" s="13">
        <f t="shared" si="9"/>
        <v>71.7062937062937</v>
      </c>
      <c r="K44" s="14">
        <v>1634</v>
      </c>
      <c r="L44" s="13">
        <f t="shared" si="10"/>
        <v>22.853146853146853</v>
      </c>
      <c r="M44" s="14">
        <v>0</v>
      </c>
      <c r="N44" s="13">
        <f t="shared" si="11"/>
        <v>0</v>
      </c>
      <c r="O44" s="14">
        <v>3493</v>
      </c>
      <c r="P44" s="14">
        <v>522</v>
      </c>
      <c r="Q44" s="13">
        <f t="shared" si="7"/>
        <v>48.85314685314685</v>
      </c>
      <c r="R44" s="15" t="s">
        <v>172</v>
      </c>
      <c r="S44" s="15" t="s">
        <v>173</v>
      </c>
      <c r="T44" s="15" t="s">
        <v>173</v>
      </c>
      <c r="U44" s="15" t="s">
        <v>173</v>
      </c>
    </row>
    <row r="45" spans="1:21" ht="13.5">
      <c r="A45" s="25" t="s">
        <v>1</v>
      </c>
      <c r="B45" s="25" t="s">
        <v>73</v>
      </c>
      <c r="C45" s="26" t="s">
        <v>74</v>
      </c>
      <c r="D45" s="12">
        <f t="shared" si="0"/>
        <v>19430</v>
      </c>
      <c r="E45" s="12">
        <f t="shared" si="1"/>
        <v>904</v>
      </c>
      <c r="F45" s="13">
        <f t="shared" si="8"/>
        <v>4.65259907359753</v>
      </c>
      <c r="G45" s="14">
        <v>904</v>
      </c>
      <c r="H45" s="14">
        <v>0</v>
      </c>
      <c r="I45" s="12">
        <f t="shared" si="3"/>
        <v>18526</v>
      </c>
      <c r="J45" s="13">
        <f t="shared" si="9"/>
        <v>95.34740092640247</v>
      </c>
      <c r="K45" s="14">
        <v>2504</v>
      </c>
      <c r="L45" s="13">
        <f t="shared" si="10"/>
        <v>12.887287699433866</v>
      </c>
      <c r="M45" s="14">
        <v>599</v>
      </c>
      <c r="N45" s="13">
        <f t="shared" si="11"/>
        <v>3.082861554297478</v>
      </c>
      <c r="O45" s="14">
        <v>15423</v>
      </c>
      <c r="P45" s="14">
        <v>2715</v>
      </c>
      <c r="Q45" s="13">
        <f t="shared" si="7"/>
        <v>79.37725167267112</v>
      </c>
      <c r="R45" s="15" t="s">
        <v>172</v>
      </c>
      <c r="S45" s="15" t="s">
        <v>173</v>
      </c>
      <c r="T45" s="15" t="s">
        <v>173</v>
      </c>
      <c r="U45" s="15" t="s">
        <v>173</v>
      </c>
    </row>
    <row r="46" spans="1:21" ht="13.5">
      <c r="A46" s="25" t="s">
        <v>1</v>
      </c>
      <c r="B46" s="25" t="s">
        <v>75</v>
      </c>
      <c r="C46" s="26" t="s">
        <v>76</v>
      </c>
      <c r="D46" s="12">
        <f t="shared" si="0"/>
        <v>586</v>
      </c>
      <c r="E46" s="12">
        <f t="shared" si="1"/>
        <v>77</v>
      </c>
      <c r="F46" s="13">
        <f t="shared" si="8"/>
        <v>13.139931740614335</v>
      </c>
      <c r="G46" s="14">
        <v>77</v>
      </c>
      <c r="H46" s="14">
        <v>0</v>
      </c>
      <c r="I46" s="12">
        <f t="shared" si="3"/>
        <v>509</v>
      </c>
      <c r="J46" s="13">
        <f t="shared" si="9"/>
        <v>86.86006825938567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509</v>
      </c>
      <c r="P46" s="14">
        <v>51</v>
      </c>
      <c r="Q46" s="13">
        <f t="shared" si="7"/>
        <v>86.86006825938567</v>
      </c>
      <c r="R46" s="15" t="s">
        <v>172</v>
      </c>
      <c r="S46" s="15" t="s">
        <v>173</v>
      </c>
      <c r="T46" s="15" t="s">
        <v>173</v>
      </c>
      <c r="U46" s="15" t="s">
        <v>173</v>
      </c>
    </row>
    <row r="47" spans="1:21" ht="13.5">
      <c r="A47" s="25" t="s">
        <v>1</v>
      </c>
      <c r="B47" s="25" t="s">
        <v>77</v>
      </c>
      <c r="C47" s="26" t="s">
        <v>78</v>
      </c>
      <c r="D47" s="12">
        <f t="shared" si="0"/>
        <v>11203</v>
      </c>
      <c r="E47" s="12">
        <f t="shared" si="1"/>
        <v>1399</v>
      </c>
      <c r="F47" s="13">
        <f t="shared" si="8"/>
        <v>12.487726501829867</v>
      </c>
      <c r="G47" s="14">
        <v>1399</v>
      </c>
      <c r="H47" s="14">
        <v>0</v>
      </c>
      <c r="I47" s="12">
        <f t="shared" si="3"/>
        <v>9804</v>
      </c>
      <c r="J47" s="13">
        <f t="shared" si="9"/>
        <v>87.51227349817013</v>
      </c>
      <c r="K47" s="14">
        <v>1102</v>
      </c>
      <c r="L47" s="13">
        <f t="shared" si="10"/>
        <v>9.836650897081139</v>
      </c>
      <c r="M47" s="14">
        <v>0</v>
      </c>
      <c r="N47" s="13">
        <f t="shared" si="11"/>
        <v>0</v>
      </c>
      <c r="O47" s="14">
        <v>8702</v>
      </c>
      <c r="P47" s="14">
        <v>1121</v>
      </c>
      <c r="Q47" s="13">
        <f t="shared" si="7"/>
        <v>77.67562260108899</v>
      </c>
      <c r="R47" s="15" t="s">
        <v>172</v>
      </c>
      <c r="S47" s="15" t="s">
        <v>173</v>
      </c>
      <c r="T47" s="15" t="s">
        <v>173</v>
      </c>
      <c r="U47" s="15" t="s">
        <v>173</v>
      </c>
    </row>
    <row r="48" spans="1:21" ht="13.5">
      <c r="A48" s="25" t="s">
        <v>1</v>
      </c>
      <c r="B48" s="25" t="s">
        <v>79</v>
      </c>
      <c r="C48" s="26" t="s">
        <v>80</v>
      </c>
      <c r="D48" s="12">
        <f t="shared" si="0"/>
        <v>19127</v>
      </c>
      <c r="E48" s="12">
        <f t="shared" si="1"/>
        <v>3442</v>
      </c>
      <c r="F48" s="13">
        <f t="shared" si="8"/>
        <v>17.995503738171173</v>
      </c>
      <c r="G48" s="14">
        <v>3442</v>
      </c>
      <c r="H48" s="14">
        <v>0</v>
      </c>
      <c r="I48" s="12">
        <f t="shared" si="3"/>
        <v>15685</v>
      </c>
      <c r="J48" s="13">
        <f t="shared" si="9"/>
        <v>82.00449626182883</v>
      </c>
      <c r="K48" s="14">
        <v>2532</v>
      </c>
      <c r="L48" s="13">
        <f t="shared" si="10"/>
        <v>13.237831337899305</v>
      </c>
      <c r="M48" s="14">
        <v>0</v>
      </c>
      <c r="N48" s="13">
        <f t="shared" si="11"/>
        <v>0</v>
      </c>
      <c r="O48" s="14">
        <v>13153</v>
      </c>
      <c r="P48" s="14">
        <v>1523</v>
      </c>
      <c r="Q48" s="13">
        <f t="shared" si="7"/>
        <v>68.76666492392953</v>
      </c>
      <c r="R48" s="15" t="s">
        <v>172</v>
      </c>
      <c r="S48" s="15" t="s">
        <v>173</v>
      </c>
      <c r="T48" s="15" t="s">
        <v>173</v>
      </c>
      <c r="U48" s="15" t="s">
        <v>173</v>
      </c>
    </row>
    <row r="49" spans="1:21" ht="13.5">
      <c r="A49" s="25" t="s">
        <v>1</v>
      </c>
      <c r="B49" s="25" t="s">
        <v>81</v>
      </c>
      <c r="C49" s="26" t="s">
        <v>82</v>
      </c>
      <c r="D49" s="12">
        <f t="shared" si="0"/>
        <v>13105</v>
      </c>
      <c r="E49" s="12">
        <f t="shared" si="1"/>
        <v>1620</v>
      </c>
      <c r="F49" s="13">
        <f t="shared" si="8"/>
        <v>12.361694009919878</v>
      </c>
      <c r="G49" s="14">
        <v>1620</v>
      </c>
      <c r="H49" s="14">
        <v>0</v>
      </c>
      <c r="I49" s="12">
        <f t="shared" si="3"/>
        <v>11485</v>
      </c>
      <c r="J49" s="13">
        <f t="shared" si="9"/>
        <v>87.63830599008013</v>
      </c>
      <c r="K49" s="14">
        <v>2495</v>
      </c>
      <c r="L49" s="13">
        <f t="shared" si="10"/>
        <v>19.038534910339568</v>
      </c>
      <c r="M49" s="14">
        <v>470</v>
      </c>
      <c r="N49" s="13">
        <f t="shared" si="11"/>
        <v>3.5864173979397176</v>
      </c>
      <c r="O49" s="14">
        <v>8520</v>
      </c>
      <c r="P49" s="14">
        <v>1130</v>
      </c>
      <c r="Q49" s="13">
        <f t="shared" si="7"/>
        <v>65.01335368180084</v>
      </c>
      <c r="R49" s="15" t="s">
        <v>172</v>
      </c>
      <c r="S49" s="15" t="s">
        <v>173</v>
      </c>
      <c r="T49" s="15" t="s">
        <v>173</v>
      </c>
      <c r="U49" s="15" t="s">
        <v>173</v>
      </c>
    </row>
    <row r="50" spans="1:21" ht="13.5">
      <c r="A50" s="25" t="s">
        <v>1</v>
      </c>
      <c r="B50" s="25" t="s">
        <v>83</v>
      </c>
      <c r="C50" s="26" t="s">
        <v>177</v>
      </c>
      <c r="D50" s="12">
        <f t="shared" si="0"/>
        <v>12804</v>
      </c>
      <c r="E50" s="12">
        <f t="shared" si="1"/>
        <v>428</v>
      </c>
      <c r="F50" s="13">
        <f t="shared" si="8"/>
        <v>3.342705404561075</v>
      </c>
      <c r="G50" s="14">
        <v>428</v>
      </c>
      <c r="H50" s="14">
        <v>0</v>
      </c>
      <c r="I50" s="12">
        <f t="shared" si="3"/>
        <v>12376</v>
      </c>
      <c r="J50" s="13">
        <f t="shared" si="9"/>
        <v>96.65729459543893</v>
      </c>
      <c r="K50" s="14">
        <v>4505</v>
      </c>
      <c r="L50" s="13">
        <f t="shared" si="10"/>
        <v>35.18431740081225</v>
      </c>
      <c r="M50" s="14">
        <v>1070</v>
      </c>
      <c r="N50" s="13">
        <f t="shared" si="11"/>
        <v>8.356763511402686</v>
      </c>
      <c r="O50" s="14">
        <v>6801</v>
      </c>
      <c r="P50" s="14">
        <v>262</v>
      </c>
      <c r="Q50" s="13">
        <f t="shared" si="7"/>
        <v>53.11621368322399</v>
      </c>
      <c r="R50" s="15" t="s">
        <v>172</v>
      </c>
      <c r="S50" s="15" t="s">
        <v>173</v>
      </c>
      <c r="T50" s="15" t="s">
        <v>173</v>
      </c>
      <c r="U50" s="15" t="s">
        <v>173</v>
      </c>
    </row>
    <row r="51" spans="1:21" ht="13.5">
      <c r="A51" s="25" t="s">
        <v>1</v>
      </c>
      <c r="B51" s="25" t="s">
        <v>84</v>
      </c>
      <c r="C51" s="26" t="s">
        <v>85</v>
      </c>
      <c r="D51" s="12">
        <f t="shared" si="0"/>
        <v>4982</v>
      </c>
      <c r="E51" s="12">
        <f t="shared" si="1"/>
        <v>1261</v>
      </c>
      <c r="F51" s="13">
        <f t="shared" si="8"/>
        <v>25.311120032115614</v>
      </c>
      <c r="G51" s="14">
        <v>1261</v>
      </c>
      <c r="H51" s="14">
        <v>0</v>
      </c>
      <c r="I51" s="12">
        <f t="shared" si="3"/>
        <v>3721</v>
      </c>
      <c r="J51" s="13">
        <f t="shared" si="9"/>
        <v>74.68887996788438</v>
      </c>
      <c r="K51" s="14">
        <v>0</v>
      </c>
      <c r="L51" s="13">
        <f t="shared" si="10"/>
        <v>0</v>
      </c>
      <c r="M51" s="14">
        <v>0</v>
      </c>
      <c r="N51" s="13">
        <f t="shared" si="11"/>
        <v>0</v>
      </c>
      <c r="O51" s="14">
        <v>3721</v>
      </c>
      <c r="P51" s="14">
        <v>1629</v>
      </c>
      <c r="Q51" s="13">
        <f t="shared" si="7"/>
        <v>74.68887996788438</v>
      </c>
      <c r="R51" s="15" t="s">
        <v>172</v>
      </c>
      <c r="S51" s="15" t="s">
        <v>173</v>
      </c>
      <c r="T51" s="15" t="s">
        <v>173</v>
      </c>
      <c r="U51" s="15" t="s">
        <v>173</v>
      </c>
    </row>
    <row r="52" spans="1:21" ht="13.5">
      <c r="A52" s="25" t="s">
        <v>1</v>
      </c>
      <c r="B52" s="25" t="s">
        <v>86</v>
      </c>
      <c r="C52" s="26" t="s">
        <v>87</v>
      </c>
      <c r="D52" s="12">
        <f t="shared" si="0"/>
        <v>7299</v>
      </c>
      <c r="E52" s="12">
        <f t="shared" si="1"/>
        <v>2078</v>
      </c>
      <c r="F52" s="13">
        <f t="shared" si="8"/>
        <v>28.469653377174954</v>
      </c>
      <c r="G52" s="14">
        <v>2078</v>
      </c>
      <c r="H52" s="14">
        <v>0</v>
      </c>
      <c r="I52" s="12">
        <f t="shared" si="3"/>
        <v>5221</v>
      </c>
      <c r="J52" s="13">
        <f t="shared" si="9"/>
        <v>71.53034662282505</v>
      </c>
      <c r="K52" s="14">
        <v>395</v>
      </c>
      <c r="L52" s="13">
        <f t="shared" si="10"/>
        <v>5.411700232908618</v>
      </c>
      <c r="M52" s="14">
        <v>0</v>
      </c>
      <c r="N52" s="13">
        <f t="shared" si="11"/>
        <v>0</v>
      </c>
      <c r="O52" s="14">
        <v>4826</v>
      </c>
      <c r="P52" s="14">
        <v>738</v>
      </c>
      <c r="Q52" s="13">
        <f t="shared" si="7"/>
        <v>66.11864638991642</v>
      </c>
      <c r="R52" s="15" t="s">
        <v>173</v>
      </c>
      <c r="S52" s="15" t="s">
        <v>173</v>
      </c>
      <c r="T52" s="15" t="s">
        <v>173</v>
      </c>
      <c r="U52" s="15" t="s">
        <v>172</v>
      </c>
    </row>
    <row r="53" spans="1:21" ht="13.5">
      <c r="A53" s="25" t="s">
        <v>1</v>
      </c>
      <c r="B53" s="25" t="s">
        <v>88</v>
      </c>
      <c r="C53" s="26" t="s">
        <v>89</v>
      </c>
      <c r="D53" s="12">
        <f t="shared" si="0"/>
        <v>9567</v>
      </c>
      <c r="E53" s="12">
        <f t="shared" si="1"/>
        <v>2214</v>
      </c>
      <c r="F53" s="13">
        <f t="shared" si="8"/>
        <v>23.142050799623707</v>
      </c>
      <c r="G53" s="14">
        <v>2214</v>
      </c>
      <c r="H53" s="14">
        <v>0</v>
      </c>
      <c r="I53" s="12">
        <f t="shared" si="3"/>
        <v>7353</v>
      </c>
      <c r="J53" s="13">
        <f t="shared" si="9"/>
        <v>76.8579492003763</v>
      </c>
      <c r="K53" s="14">
        <v>1415</v>
      </c>
      <c r="L53" s="13">
        <f t="shared" si="10"/>
        <v>14.79042542071705</v>
      </c>
      <c r="M53" s="14">
        <v>0</v>
      </c>
      <c r="N53" s="13">
        <f t="shared" si="11"/>
        <v>0</v>
      </c>
      <c r="O53" s="14">
        <v>5938</v>
      </c>
      <c r="P53" s="14">
        <v>1338</v>
      </c>
      <c r="Q53" s="13">
        <f t="shared" si="7"/>
        <v>62.067523779659254</v>
      </c>
      <c r="R53" s="15" t="s">
        <v>172</v>
      </c>
      <c r="S53" s="15" t="s">
        <v>173</v>
      </c>
      <c r="T53" s="15" t="s">
        <v>173</v>
      </c>
      <c r="U53" s="15" t="s">
        <v>173</v>
      </c>
    </row>
    <row r="54" spans="1:21" ht="13.5">
      <c r="A54" s="25" t="s">
        <v>1</v>
      </c>
      <c r="B54" s="25" t="s">
        <v>90</v>
      </c>
      <c r="C54" s="26" t="s">
        <v>91</v>
      </c>
      <c r="D54" s="12">
        <f t="shared" si="0"/>
        <v>9383</v>
      </c>
      <c r="E54" s="12">
        <f t="shared" si="1"/>
        <v>1188</v>
      </c>
      <c r="F54" s="13">
        <f t="shared" si="8"/>
        <v>12.661195779601405</v>
      </c>
      <c r="G54" s="14">
        <v>1188</v>
      </c>
      <c r="H54" s="14">
        <v>0</v>
      </c>
      <c r="I54" s="12">
        <f t="shared" si="3"/>
        <v>8195</v>
      </c>
      <c r="J54" s="13">
        <f t="shared" si="9"/>
        <v>87.33880422039859</v>
      </c>
      <c r="K54" s="14">
        <v>3374</v>
      </c>
      <c r="L54" s="13">
        <f t="shared" si="10"/>
        <v>35.9586486198444</v>
      </c>
      <c r="M54" s="14">
        <v>0</v>
      </c>
      <c r="N54" s="13">
        <f t="shared" si="11"/>
        <v>0</v>
      </c>
      <c r="O54" s="14">
        <v>4821</v>
      </c>
      <c r="P54" s="14">
        <v>2155</v>
      </c>
      <c r="Q54" s="13">
        <f t="shared" si="7"/>
        <v>51.38015560055419</v>
      </c>
      <c r="R54" s="15" t="s">
        <v>172</v>
      </c>
      <c r="S54" s="15" t="s">
        <v>173</v>
      </c>
      <c r="T54" s="15" t="s">
        <v>173</v>
      </c>
      <c r="U54" s="15" t="s">
        <v>173</v>
      </c>
    </row>
    <row r="55" spans="1:21" ht="13.5">
      <c r="A55" s="25" t="s">
        <v>1</v>
      </c>
      <c r="B55" s="25" t="s">
        <v>92</v>
      </c>
      <c r="C55" s="26" t="s">
        <v>93</v>
      </c>
      <c r="D55" s="12">
        <f t="shared" si="0"/>
        <v>4455</v>
      </c>
      <c r="E55" s="12">
        <f t="shared" si="1"/>
        <v>751</v>
      </c>
      <c r="F55" s="13">
        <f t="shared" si="8"/>
        <v>16.85746352413019</v>
      </c>
      <c r="G55" s="14">
        <v>751</v>
      </c>
      <c r="H55" s="14">
        <v>0</v>
      </c>
      <c r="I55" s="12">
        <f t="shared" si="3"/>
        <v>3704</v>
      </c>
      <c r="J55" s="13">
        <f t="shared" si="9"/>
        <v>83.1425364758698</v>
      </c>
      <c r="K55" s="14">
        <v>81</v>
      </c>
      <c r="L55" s="13">
        <f t="shared" si="10"/>
        <v>1.8181818181818181</v>
      </c>
      <c r="M55" s="14">
        <v>0</v>
      </c>
      <c r="N55" s="13">
        <f t="shared" si="11"/>
        <v>0</v>
      </c>
      <c r="O55" s="14">
        <v>3623</v>
      </c>
      <c r="P55" s="14">
        <v>1427</v>
      </c>
      <c r="Q55" s="13">
        <f t="shared" si="7"/>
        <v>81.32435465768799</v>
      </c>
      <c r="R55" s="15" t="s">
        <v>172</v>
      </c>
      <c r="S55" s="15" t="s">
        <v>173</v>
      </c>
      <c r="T55" s="15" t="s">
        <v>173</v>
      </c>
      <c r="U55" s="15" t="s">
        <v>173</v>
      </c>
    </row>
    <row r="56" spans="1:21" ht="13.5">
      <c r="A56" s="25" t="s">
        <v>1</v>
      </c>
      <c r="B56" s="25" t="s">
        <v>94</v>
      </c>
      <c r="C56" s="26" t="s">
        <v>95</v>
      </c>
      <c r="D56" s="12">
        <f t="shared" si="0"/>
        <v>5887</v>
      </c>
      <c r="E56" s="12">
        <f t="shared" si="1"/>
        <v>2860</v>
      </c>
      <c r="F56" s="13">
        <f t="shared" si="8"/>
        <v>48.58162051978937</v>
      </c>
      <c r="G56" s="14">
        <v>2860</v>
      </c>
      <c r="H56" s="14">
        <v>0</v>
      </c>
      <c r="I56" s="12">
        <f t="shared" si="3"/>
        <v>3027</v>
      </c>
      <c r="J56" s="13">
        <f t="shared" si="9"/>
        <v>51.41837948021063</v>
      </c>
      <c r="K56" s="14">
        <v>1746</v>
      </c>
      <c r="L56" s="13">
        <f t="shared" si="10"/>
        <v>29.65856972991337</v>
      </c>
      <c r="M56" s="14">
        <v>0</v>
      </c>
      <c r="N56" s="13">
        <f t="shared" si="11"/>
        <v>0</v>
      </c>
      <c r="O56" s="14">
        <v>1281</v>
      </c>
      <c r="P56" s="14">
        <v>544</v>
      </c>
      <c r="Q56" s="13">
        <f t="shared" si="7"/>
        <v>21.759809750297265</v>
      </c>
      <c r="R56" s="15" t="s">
        <v>172</v>
      </c>
      <c r="S56" s="15" t="s">
        <v>173</v>
      </c>
      <c r="T56" s="15" t="s">
        <v>173</v>
      </c>
      <c r="U56" s="15" t="s">
        <v>173</v>
      </c>
    </row>
    <row r="57" spans="1:21" ht="13.5">
      <c r="A57" s="25" t="s">
        <v>1</v>
      </c>
      <c r="B57" s="25" t="s">
        <v>96</v>
      </c>
      <c r="C57" s="26" t="s">
        <v>97</v>
      </c>
      <c r="D57" s="12">
        <f t="shared" si="0"/>
        <v>4392</v>
      </c>
      <c r="E57" s="12">
        <f t="shared" si="1"/>
        <v>1687</v>
      </c>
      <c r="F57" s="13">
        <f t="shared" si="8"/>
        <v>38.41074681238615</v>
      </c>
      <c r="G57" s="14">
        <v>1687</v>
      </c>
      <c r="H57" s="14">
        <v>0</v>
      </c>
      <c r="I57" s="12">
        <f t="shared" si="3"/>
        <v>2705</v>
      </c>
      <c r="J57" s="13">
        <f t="shared" si="9"/>
        <v>61.58925318761385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2705</v>
      </c>
      <c r="P57" s="14">
        <v>445</v>
      </c>
      <c r="Q57" s="13">
        <f t="shared" si="7"/>
        <v>61.58925318761385</v>
      </c>
      <c r="R57" s="15" t="s">
        <v>172</v>
      </c>
      <c r="S57" s="15" t="s">
        <v>173</v>
      </c>
      <c r="T57" s="15" t="s">
        <v>173</v>
      </c>
      <c r="U57" s="15" t="s">
        <v>173</v>
      </c>
    </row>
    <row r="58" spans="1:21" ht="13.5">
      <c r="A58" s="25" t="s">
        <v>1</v>
      </c>
      <c r="B58" s="25" t="s">
        <v>98</v>
      </c>
      <c r="C58" s="26" t="s">
        <v>99</v>
      </c>
      <c r="D58" s="12">
        <f t="shared" si="0"/>
        <v>3565</v>
      </c>
      <c r="E58" s="12">
        <f t="shared" si="1"/>
        <v>722</v>
      </c>
      <c r="F58" s="13">
        <f t="shared" si="8"/>
        <v>20.252454417952315</v>
      </c>
      <c r="G58" s="14">
        <v>722</v>
      </c>
      <c r="H58" s="14">
        <v>0</v>
      </c>
      <c r="I58" s="12">
        <f t="shared" si="3"/>
        <v>2843</v>
      </c>
      <c r="J58" s="13">
        <f t="shared" si="9"/>
        <v>79.74754558204768</v>
      </c>
      <c r="K58" s="14">
        <v>0</v>
      </c>
      <c r="L58" s="13">
        <f t="shared" si="10"/>
        <v>0</v>
      </c>
      <c r="M58" s="14">
        <v>0</v>
      </c>
      <c r="N58" s="13">
        <f t="shared" si="11"/>
        <v>0</v>
      </c>
      <c r="O58" s="14">
        <v>2843</v>
      </c>
      <c r="P58" s="14">
        <v>998</v>
      </c>
      <c r="Q58" s="13">
        <f t="shared" si="7"/>
        <v>79.74754558204768</v>
      </c>
      <c r="R58" s="15" t="s">
        <v>172</v>
      </c>
      <c r="S58" s="15" t="s">
        <v>173</v>
      </c>
      <c r="T58" s="15" t="s">
        <v>173</v>
      </c>
      <c r="U58" s="15" t="s">
        <v>173</v>
      </c>
    </row>
    <row r="59" spans="1:21" ht="13.5">
      <c r="A59" s="25" t="s">
        <v>1</v>
      </c>
      <c r="B59" s="25" t="s">
        <v>100</v>
      </c>
      <c r="C59" s="26" t="s">
        <v>101</v>
      </c>
      <c r="D59" s="12">
        <f t="shared" si="0"/>
        <v>2377</v>
      </c>
      <c r="E59" s="12">
        <f t="shared" si="1"/>
        <v>487</v>
      </c>
      <c r="F59" s="13">
        <f t="shared" si="8"/>
        <v>20.488010096760622</v>
      </c>
      <c r="G59" s="14">
        <v>356</v>
      </c>
      <c r="H59" s="14">
        <v>131</v>
      </c>
      <c r="I59" s="12">
        <f t="shared" si="3"/>
        <v>1890</v>
      </c>
      <c r="J59" s="13">
        <f t="shared" si="9"/>
        <v>79.51198990323938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1890</v>
      </c>
      <c r="P59" s="14">
        <v>802</v>
      </c>
      <c r="Q59" s="13">
        <f t="shared" si="7"/>
        <v>79.51198990323938</v>
      </c>
      <c r="R59" s="15" t="s">
        <v>172</v>
      </c>
      <c r="S59" s="15" t="s">
        <v>173</v>
      </c>
      <c r="T59" s="15" t="s">
        <v>173</v>
      </c>
      <c r="U59" s="15" t="s">
        <v>173</v>
      </c>
    </row>
    <row r="60" spans="1:21" ht="13.5">
      <c r="A60" s="25" t="s">
        <v>1</v>
      </c>
      <c r="B60" s="25" t="s">
        <v>102</v>
      </c>
      <c r="C60" s="26" t="s">
        <v>103</v>
      </c>
      <c r="D60" s="12">
        <f t="shared" si="0"/>
        <v>2184</v>
      </c>
      <c r="E60" s="12">
        <f t="shared" si="1"/>
        <v>267</v>
      </c>
      <c r="F60" s="13">
        <f t="shared" si="8"/>
        <v>12.225274725274724</v>
      </c>
      <c r="G60" s="14">
        <v>267</v>
      </c>
      <c r="H60" s="14">
        <v>0</v>
      </c>
      <c r="I60" s="12">
        <f t="shared" si="3"/>
        <v>1917</v>
      </c>
      <c r="J60" s="13">
        <f t="shared" si="9"/>
        <v>87.77472527472527</v>
      </c>
      <c r="K60" s="14">
        <v>0</v>
      </c>
      <c r="L60" s="13">
        <f t="shared" si="10"/>
        <v>0</v>
      </c>
      <c r="M60" s="14">
        <v>0</v>
      </c>
      <c r="N60" s="13">
        <f t="shared" si="11"/>
        <v>0</v>
      </c>
      <c r="O60" s="14">
        <v>1917</v>
      </c>
      <c r="P60" s="14">
        <v>86</v>
      </c>
      <c r="Q60" s="13">
        <f t="shared" si="7"/>
        <v>87.77472527472527</v>
      </c>
      <c r="R60" s="15" t="s">
        <v>173</v>
      </c>
      <c r="S60" s="15" t="s">
        <v>172</v>
      </c>
      <c r="T60" s="15" t="s">
        <v>173</v>
      </c>
      <c r="U60" s="15" t="s">
        <v>173</v>
      </c>
    </row>
    <row r="61" spans="1:21" ht="13.5">
      <c r="A61" s="25" t="s">
        <v>1</v>
      </c>
      <c r="B61" s="25" t="s">
        <v>104</v>
      </c>
      <c r="C61" s="26" t="s">
        <v>105</v>
      </c>
      <c r="D61" s="12">
        <f t="shared" si="0"/>
        <v>5011</v>
      </c>
      <c r="E61" s="12">
        <f t="shared" si="1"/>
        <v>1453</v>
      </c>
      <c r="F61" s="13">
        <f t="shared" si="8"/>
        <v>28.996208341648373</v>
      </c>
      <c r="G61" s="14">
        <v>1453</v>
      </c>
      <c r="H61" s="14">
        <v>0</v>
      </c>
      <c r="I61" s="12">
        <f t="shared" si="3"/>
        <v>3558</v>
      </c>
      <c r="J61" s="13">
        <f t="shared" si="9"/>
        <v>71.00379165835162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3558</v>
      </c>
      <c r="P61" s="14">
        <v>261</v>
      </c>
      <c r="Q61" s="13">
        <f t="shared" si="7"/>
        <v>71.00379165835162</v>
      </c>
      <c r="R61" s="15" t="s">
        <v>173</v>
      </c>
      <c r="S61" s="15" t="s">
        <v>173</v>
      </c>
      <c r="T61" s="15" t="s">
        <v>173</v>
      </c>
      <c r="U61" s="15" t="s">
        <v>172</v>
      </c>
    </row>
    <row r="62" spans="1:21" ht="13.5">
      <c r="A62" s="25" t="s">
        <v>1</v>
      </c>
      <c r="B62" s="25" t="s">
        <v>106</v>
      </c>
      <c r="C62" s="26" t="s">
        <v>107</v>
      </c>
      <c r="D62" s="12">
        <f t="shared" si="0"/>
        <v>8449</v>
      </c>
      <c r="E62" s="12">
        <f t="shared" si="1"/>
        <v>1068</v>
      </c>
      <c r="F62" s="13">
        <f t="shared" si="8"/>
        <v>12.640549177417446</v>
      </c>
      <c r="G62" s="14">
        <v>1068</v>
      </c>
      <c r="H62" s="14">
        <v>0</v>
      </c>
      <c r="I62" s="12">
        <f t="shared" si="3"/>
        <v>7381</v>
      </c>
      <c r="J62" s="13">
        <f t="shared" si="9"/>
        <v>87.35945082258255</v>
      </c>
      <c r="K62" s="14">
        <v>3570</v>
      </c>
      <c r="L62" s="13">
        <f t="shared" si="10"/>
        <v>42.25352112676056</v>
      </c>
      <c r="M62" s="14">
        <v>0</v>
      </c>
      <c r="N62" s="13">
        <f t="shared" si="11"/>
        <v>0</v>
      </c>
      <c r="O62" s="14">
        <v>3811</v>
      </c>
      <c r="P62" s="14">
        <v>227</v>
      </c>
      <c r="Q62" s="13">
        <f t="shared" si="7"/>
        <v>45.10592969582199</v>
      </c>
      <c r="R62" s="15" t="s">
        <v>172</v>
      </c>
      <c r="S62" s="15" t="s">
        <v>173</v>
      </c>
      <c r="T62" s="15" t="s">
        <v>173</v>
      </c>
      <c r="U62" s="15" t="s">
        <v>173</v>
      </c>
    </row>
    <row r="63" spans="1:21" ht="13.5">
      <c r="A63" s="25" t="s">
        <v>1</v>
      </c>
      <c r="B63" s="25" t="s">
        <v>108</v>
      </c>
      <c r="C63" s="26" t="s">
        <v>109</v>
      </c>
      <c r="D63" s="12">
        <f t="shared" si="0"/>
        <v>5880</v>
      </c>
      <c r="E63" s="12">
        <f t="shared" si="1"/>
        <v>0</v>
      </c>
      <c r="F63" s="13">
        <f t="shared" si="8"/>
        <v>0</v>
      </c>
      <c r="G63" s="14">
        <v>0</v>
      </c>
      <c r="H63" s="14">
        <v>0</v>
      </c>
      <c r="I63" s="12">
        <f t="shared" si="3"/>
        <v>5880</v>
      </c>
      <c r="J63" s="13">
        <f t="shared" si="9"/>
        <v>100</v>
      </c>
      <c r="K63" s="14">
        <v>2610</v>
      </c>
      <c r="L63" s="13">
        <f t="shared" si="10"/>
        <v>44.38775510204081</v>
      </c>
      <c r="M63" s="14">
        <v>0</v>
      </c>
      <c r="N63" s="13">
        <f t="shared" si="11"/>
        <v>0</v>
      </c>
      <c r="O63" s="14">
        <v>3270</v>
      </c>
      <c r="P63" s="14">
        <v>840</v>
      </c>
      <c r="Q63" s="13">
        <f t="shared" si="7"/>
        <v>55.61224489795919</v>
      </c>
      <c r="R63" s="15" t="s">
        <v>172</v>
      </c>
      <c r="S63" s="15" t="s">
        <v>173</v>
      </c>
      <c r="T63" s="15" t="s">
        <v>173</v>
      </c>
      <c r="U63" s="15" t="s">
        <v>173</v>
      </c>
    </row>
    <row r="64" spans="1:21" ht="13.5">
      <c r="A64" s="25" t="s">
        <v>1</v>
      </c>
      <c r="B64" s="25" t="s">
        <v>110</v>
      </c>
      <c r="C64" s="26" t="s">
        <v>111</v>
      </c>
      <c r="D64" s="12">
        <f t="shared" si="0"/>
        <v>19076</v>
      </c>
      <c r="E64" s="12">
        <f t="shared" si="1"/>
        <v>2005</v>
      </c>
      <c r="F64" s="13">
        <f t="shared" si="8"/>
        <v>10.510589222059131</v>
      </c>
      <c r="G64" s="14">
        <v>2005</v>
      </c>
      <c r="H64" s="14">
        <v>0</v>
      </c>
      <c r="I64" s="12">
        <f t="shared" si="3"/>
        <v>17071</v>
      </c>
      <c r="J64" s="13">
        <f t="shared" si="9"/>
        <v>89.48941077794088</v>
      </c>
      <c r="K64" s="14">
        <v>7450</v>
      </c>
      <c r="L64" s="13">
        <f t="shared" si="10"/>
        <v>39.05430907947159</v>
      </c>
      <c r="M64" s="14">
        <v>0</v>
      </c>
      <c r="N64" s="13">
        <f t="shared" si="11"/>
        <v>0</v>
      </c>
      <c r="O64" s="14">
        <v>9621</v>
      </c>
      <c r="P64" s="14">
        <v>1393</v>
      </c>
      <c r="Q64" s="13">
        <f t="shared" si="7"/>
        <v>50.435101698469275</v>
      </c>
      <c r="R64" s="15" t="s">
        <v>172</v>
      </c>
      <c r="S64" s="15" t="s">
        <v>173</v>
      </c>
      <c r="T64" s="15" t="s">
        <v>173</v>
      </c>
      <c r="U64" s="15" t="s">
        <v>173</v>
      </c>
    </row>
    <row r="65" spans="1:21" ht="13.5">
      <c r="A65" s="25" t="s">
        <v>1</v>
      </c>
      <c r="B65" s="25" t="s">
        <v>112</v>
      </c>
      <c r="C65" s="26" t="s">
        <v>113</v>
      </c>
      <c r="D65" s="12">
        <f aca="true" t="shared" si="12" ref="D65:D70">E65+I65</f>
        <v>2528</v>
      </c>
      <c r="E65" s="12">
        <f aca="true" t="shared" si="13" ref="E65:E70">G65+H65</f>
        <v>30</v>
      </c>
      <c r="F65" s="13">
        <f t="shared" si="8"/>
        <v>1.1867088607594938</v>
      </c>
      <c r="G65" s="14">
        <v>30</v>
      </c>
      <c r="H65" s="14">
        <v>0</v>
      </c>
      <c r="I65" s="12">
        <f aca="true" t="shared" si="14" ref="I65:I70">K65+M65+O65</f>
        <v>2498</v>
      </c>
      <c r="J65" s="13">
        <f t="shared" si="9"/>
        <v>98.8132911392405</v>
      </c>
      <c r="K65" s="14">
        <v>1975</v>
      </c>
      <c r="L65" s="13">
        <f t="shared" si="10"/>
        <v>78.125</v>
      </c>
      <c r="M65" s="14">
        <v>0</v>
      </c>
      <c r="N65" s="13">
        <f t="shared" si="11"/>
        <v>0</v>
      </c>
      <c r="O65" s="14">
        <v>523</v>
      </c>
      <c r="P65" s="14">
        <v>104</v>
      </c>
      <c r="Q65" s="13">
        <f aca="true" t="shared" si="15" ref="Q65:Q70">O65/D65*100</f>
        <v>20.688291139240505</v>
      </c>
      <c r="R65" s="15" t="s">
        <v>172</v>
      </c>
      <c r="S65" s="15" t="s">
        <v>173</v>
      </c>
      <c r="T65" s="15" t="s">
        <v>173</v>
      </c>
      <c r="U65" s="15" t="s">
        <v>173</v>
      </c>
    </row>
    <row r="66" spans="1:21" ht="13.5">
      <c r="A66" s="25" t="s">
        <v>1</v>
      </c>
      <c r="B66" s="25" t="s">
        <v>114</v>
      </c>
      <c r="C66" s="26" t="s">
        <v>115</v>
      </c>
      <c r="D66" s="12">
        <f t="shared" si="12"/>
        <v>1645</v>
      </c>
      <c r="E66" s="12">
        <f t="shared" si="13"/>
        <v>156</v>
      </c>
      <c r="F66" s="13">
        <f t="shared" si="8"/>
        <v>9.483282674772036</v>
      </c>
      <c r="G66" s="14">
        <v>156</v>
      </c>
      <c r="H66" s="14">
        <v>0</v>
      </c>
      <c r="I66" s="12">
        <f t="shared" si="14"/>
        <v>1489</v>
      </c>
      <c r="J66" s="13">
        <f t="shared" si="9"/>
        <v>90.51671732522797</v>
      </c>
      <c r="K66" s="14">
        <v>1008</v>
      </c>
      <c r="L66" s="13">
        <f t="shared" si="10"/>
        <v>61.27659574468085</v>
      </c>
      <c r="M66" s="14">
        <v>0</v>
      </c>
      <c r="N66" s="13">
        <f t="shared" si="11"/>
        <v>0</v>
      </c>
      <c r="O66" s="14">
        <v>481</v>
      </c>
      <c r="P66" s="14">
        <v>12</v>
      </c>
      <c r="Q66" s="13">
        <f t="shared" si="15"/>
        <v>29.24012158054711</v>
      </c>
      <c r="R66" s="15" t="s">
        <v>173</v>
      </c>
      <c r="S66" s="15" t="s">
        <v>173</v>
      </c>
      <c r="T66" s="15" t="s">
        <v>173</v>
      </c>
      <c r="U66" s="15" t="s">
        <v>172</v>
      </c>
    </row>
    <row r="67" spans="1:21" ht="13.5">
      <c r="A67" s="25" t="s">
        <v>1</v>
      </c>
      <c r="B67" s="25" t="s">
        <v>116</v>
      </c>
      <c r="C67" s="26" t="s">
        <v>117</v>
      </c>
      <c r="D67" s="12">
        <f t="shared" si="12"/>
        <v>2983</v>
      </c>
      <c r="E67" s="12">
        <f t="shared" si="13"/>
        <v>459</v>
      </c>
      <c r="F67" s="13">
        <f t="shared" si="8"/>
        <v>15.387194099899428</v>
      </c>
      <c r="G67" s="14">
        <v>459</v>
      </c>
      <c r="H67" s="14">
        <v>0</v>
      </c>
      <c r="I67" s="12">
        <f t="shared" si="14"/>
        <v>2524</v>
      </c>
      <c r="J67" s="13">
        <f t="shared" si="9"/>
        <v>84.61280590010057</v>
      </c>
      <c r="K67" s="14">
        <v>0</v>
      </c>
      <c r="L67" s="13">
        <f t="shared" si="10"/>
        <v>0</v>
      </c>
      <c r="M67" s="14">
        <v>0</v>
      </c>
      <c r="N67" s="13">
        <f t="shared" si="11"/>
        <v>0</v>
      </c>
      <c r="O67" s="14">
        <v>2524</v>
      </c>
      <c r="P67" s="14">
        <v>1183</v>
      </c>
      <c r="Q67" s="13">
        <f t="shared" si="15"/>
        <v>84.61280590010057</v>
      </c>
      <c r="R67" s="15" t="s">
        <v>172</v>
      </c>
      <c r="S67" s="15" t="s">
        <v>173</v>
      </c>
      <c r="T67" s="15" t="s">
        <v>173</v>
      </c>
      <c r="U67" s="15" t="s">
        <v>173</v>
      </c>
    </row>
    <row r="68" spans="1:21" ht="13.5">
      <c r="A68" s="25" t="s">
        <v>1</v>
      </c>
      <c r="B68" s="25" t="s">
        <v>118</v>
      </c>
      <c r="C68" s="26" t="s">
        <v>119</v>
      </c>
      <c r="D68" s="12">
        <f t="shared" si="12"/>
        <v>27413</v>
      </c>
      <c r="E68" s="12">
        <f t="shared" si="13"/>
        <v>10420</v>
      </c>
      <c r="F68" s="13">
        <f t="shared" si="8"/>
        <v>38.011162587093715</v>
      </c>
      <c r="G68" s="14">
        <v>10420</v>
      </c>
      <c r="H68" s="14">
        <v>0</v>
      </c>
      <c r="I68" s="12">
        <f t="shared" si="14"/>
        <v>16993</v>
      </c>
      <c r="J68" s="13">
        <f t="shared" si="9"/>
        <v>61.988837412906285</v>
      </c>
      <c r="K68" s="14">
        <v>0</v>
      </c>
      <c r="L68" s="13">
        <f t="shared" si="10"/>
        <v>0</v>
      </c>
      <c r="M68" s="14">
        <v>0</v>
      </c>
      <c r="N68" s="13">
        <f t="shared" si="11"/>
        <v>0</v>
      </c>
      <c r="O68" s="14">
        <v>16993</v>
      </c>
      <c r="P68" s="14">
        <v>4438</v>
      </c>
      <c r="Q68" s="13">
        <f t="shared" si="15"/>
        <v>61.988837412906285</v>
      </c>
      <c r="R68" s="15" t="s">
        <v>172</v>
      </c>
      <c r="S68" s="15" t="s">
        <v>173</v>
      </c>
      <c r="T68" s="15" t="s">
        <v>173</v>
      </c>
      <c r="U68" s="15" t="s">
        <v>173</v>
      </c>
    </row>
    <row r="69" spans="1:21" ht="13.5">
      <c r="A69" s="25" t="s">
        <v>1</v>
      </c>
      <c r="B69" s="25" t="s">
        <v>120</v>
      </c>
      <c r="C69" s="26" t="s">
        <v>121</v>
      </c>
      <c r="D69" s="12">
        <f t="shared" si="12"/>
        <v>1096</v>
      </c>
      <c r="E69" s="12">
        <f t="shared" si="13"/>
        <v>1</v>
      </c>
      <c r="F69" s="13">
        <f t="shared" si="8"/>
        <v>0.09124087591240876</v>
      </c>
      <c r="G69" s="14">
        <v>0</v>
      </c>
      <c r="H69" s="14">
        <v>1</v>
      </c>
      <c r="I69" s="12">
        <f t="shared" si="14"/>
        <v>1095</v>
      </c>
      <c r="J69" s="13">
        <f t="shared" si="9"/>
        <v>99.90875912408758</v>
      </c>
      <c r="K69" s="14">
        <v>1003</v>
      </c>
      <c r="L69" s="13">
        <f t="shared" si="10"/>
        <v>91.51459854014598</v>
      </c>
      <c r="M69" s="14">
        <v>0</v>
      </c>
      <c r="N69" s="13">
        <f t="shared" si="11"/>
        <v>0</v>
      </c>
      <c r="O69" s="14">
        <v>92</v>
      </c>
      <c r="P69" s="14">
        <v>92</v>
      </c>
      <c r="Q69" s="13">
        <f t="shared" si="15"/>
        <v>8.394160583941606</v>
      </c>
      <c r="R69" s="15" t="s">
        <v>173</v>
      </c>
      <c r="S69" s="15" t="s">
        <v>173</v>
      </c>
      <c r="T69" s="15" t="s">
        <v>173</v>
      </c>
      <c r="U69" s="15" t="s">
        <v>172</v>
      </c>
    </row>
    <row r="70" spans="1:21" ht="13.5">
      <c r="A70" s="25" t="s">
        <v>1</v>
      </c>
      <c r="B70" s="25" t="s">
        <v>122</v>
      </c>
      <c r="C70" s="26" t="s">
        <v>123</v>
      </c>
      <c r="D70" s="12">
        <f t="shared" si="12"/>
        <v>935</v>
      </c>
      <c r="E70" s="12">
        <f t="shared" si="13"/>
        <v>21</v>
      </c>
      <c r="F70" s="13">
        <f t="shared" si="8"/>
        <v>2.2459893048128343</v>
      </c>
      <c r="G70" s="14">
        <v>0</v>
      </c>
      <c r="H70" s="14">
        <v>21</v>
      </c>
      <c r="I70" s="12">
        <f t="shared" si="14"/>
        <v>914</v>
      </c>
      <c r="J70" s="13">
        <f t="shared" si="9"/>
        <v>97.75401069518716</v>
      </c>
      <c r="K70" s="14">
        <v>881</v>
      </c>
      <c r="L70" s="13">
        <f t="shared" si="10"/>
        <v>94.22459893048128</v>
      </c>
      <c r="M70" s="14">
        <v>0</v>
      </c>
      <c r="N70" s="13">
        <f t="shared" si="11"/>
        <v>0</v>
      </c>
      <c r="O70" s="14">
        <v>33</v>
      </c>
      <c r="P70" s="14">
        <v>16</v>
      </c>
      <c r="Q70" s="13">
        <f t="shared" si="15"/>
        <v>3.5294117647058822</v>
      </c>
      <c r="R70" s="15" t="s">
        <v>173</v>
      </c>
      <c r="S70" s="15" t="s">
        <v>173</v>
      </c>
      <c r="T70" s="15" t="s">
        <v>172</v>
      </c>
      <c r="U70" s="15" t="s">
        <v>173</v>
      </c>
    </row>
    <row r="71" spans="1:21" ht="13.5">
      <c r="A71" s="41" t="s">
        <v>124</v>
      </c>
      <c r="B71" s="42"/>
      <c r="C71" s="43"/>
      <c r="D71" s="12">
        <f>E71+I71</f>
        <v>888733</v>
      </c>
      <c r="E71" s="12">
        <f>G71+H71</f>
        <v>144380</v>
      </c>
      <c r="F71" s="13">
        <f>E71/D71*100</f>
        <v>16.245599071937242</v>
      </c>
      <c r="G71" s="14">
        <f>SUM(G7:G70)</f>
        <v>143931</v>
      </c>
      <c r="H71" s="14">
        <f>SUM(H7:H70)</f>
        <v>449</v>
      </c>
      <c r="I71" s="12">
        <f>K71+M71+O71</f>
        <v>744353</v>
      </c>
      <c r="J71" s="13">
        <f>I71/D71*100</f>
        <v>83.75440092806275</v>
      </c>
      <c r="K71" s="14">
        <f>SUM(K7:K70)</f>
        <v>296031</v>
      </c>
      <c r="L71" s="13">
        <f>K71/D71*100</f>
        <v>33.30932912359505</v>
      </c>
      <c r="M71" s="14">
        <f>SUM(M7:M70)</f>
        <v>7475</v>
      </c>
      <c r="N71" s="13">
        <f>M71/D71*100</f>
        <v>0.8410850052828015</v>
      </c>
      <c r="O71" s="14">
        <f>SUM(O7:O70)</f>
        <v>440847</v>
      </c>
      <c r="P71" s="14">
        <f>SUM(P7:P70)</f>
        <v>77458</v>
      </c>
      <c r="Q71" s="13">
        <f>O71/D71*100</f>
        <v>49.60398679918491</v>
      </c>
      <c r="R71" s="16">
        <f>COUNTIF(R7:R70,"○")</f>
        <v>54</v>
      </c>
      <c r="S71" s="16">
        <f>COUNTIF(S7:S70,"○")</f>
        <v>2</v>
      </c>
      <c r="T71" s="16">
        <f>COUNTIF(T7:T70,"○")</f>
        <v>3</v>
      </c>
      <c r="U71" s="16">
        <f>COUNTIF(U7:U70,"○")</f>
        <v>5</v>
      </c>
    </row>
  </sheetData>
  <mergeCells count="19">
    <mergeCell ref="A71:C71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146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125</v>
      </c>
      <c r="B2" s="49" t="s">
        <v>126</v>
      </c>
      <c r="C2" s="52" t="s">
        <v>127</v>
      </c>
      <c r="D2" s="19" t="s">
        <v>128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129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130</v>
      </c>
      <c r="E3" s="64" t="s">
        <v>131</v>
      </c>
      <c r="F3" s="72"/>
      <c r="G3" s="73"/>
      <c r="H3" s="61" t="s">
        <v>132</v>
      </c>
      <c r="I3" s="62"/>
      <c r="J3" s="63"/>
      <c r="K3" s="64" t="s">
        <v>133</v>
      </c>
      <c r="L3" s="62"/>
      <c r="M3" s="63"/>
      <c r="N3" s="34" t="s">
        <v>130</v>
      </c>
      <c r="O3" s="22" t="s">
        <v>134</v>
      </c>
      <c r="P3" s="32"/>
      <c r="Q3" s="32"/>
      <c r="R3" s="32"/>
      <c r="S3" s="32"/>
      <c r="T3" s="33"/>
      <c r="U3" s="22" t="s">
        <v>135</v>
      </c>
      <c r="V3" s="32"/>
      <c r="W3" s="32"/>
      <c r="X3" s="32"/>
      <c r="Y3" s="32"/>
      <c r="Z3" s="33"/>
      <c r="AA3" s="22" t="s">
        <v>136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130</v>
      </c>
      <c r="F4" s="23" t="s">
        <v>137</v>
      </c>
      <c r="G4" s="23" t="s">
        <v>138</v>
      </c>
      <c r="H4" s="34" t="s">
        <v>130</v>
      </c>
      <c r="I4" s="23" t="s">
        <v>137</v>
      </c>
      <c r="J4" s="23" t="s">
        <v>138</v>
      </c>
      <c r="K4" s="34" t="s">
        <v>130</v>
      </c>
      <c r="L4" s="23" t="s">
        <v>137</v>
      </c>
      <c r="M4" s="23" t="s">
        <v>138</v>
      </c>
      <c r="N4" s="35"/>
      <c r="O4" s="34" t="s">
        <v>130</v>
      </c>
      <c r="P4" s="23" t="s">
        <v>139</v>
      </c>
      <c r="Q4" s="23" t="s">
        <v>140</v>
      </c>
      <c r="R4" s="23" t="s">
        <v>141</v>
      </c>
      <c r="S4" s="23" t="s">
        <v>142</v>
      </c>
      <c r="T4" s="23" t="s">
        <v>143</v>
      </c>
      <c r="U4" s="34" t="s">
        <v>130</v>
      </c>
      <c r="V4" s="23" t="s">
        <v>139</v>
      </c>
      <c r="W4" s="23" t="s">
        <v>140</v>
      </c>
      <c r="X4" s="23" t="s">
        <v>141</v>
      </c>
      <c r="Y4" s="23" t="s">
        <v>142</v>
      </c>
      <c r="Z4" s="23" t="s">
        <v>143</v>
      </c>
      <c r="AA4" s="34" t="s">
        <v>130</v>
      </c>
      <c r="AB4" s="23" t="s">
        <v>137</v>
      </c>
      <c r="AC4" s="23" t="s">
        <v>138</v>
      </c>
    </row>
    <row r="5" spans="1:29" s="29" customFormat="1" ht="13.5">
      <c r="A5" s="48"/>
      <c r="B5" s="69"/>
      <c r="C5" s="71"/>
      <c r="D5" s="24" t="s">
        <v>144</v>
      </c>
      <c r="E5" s="24" t="s">
        <v>144</v>
      </c>
      <c r="F5" s="24" t="s">
        <v>144</v>
      </c>
      <c r="G5" s="24" t="s">
        <v>144</v>
      </c>
      <c r="H5" s="24" t="s">
        <v>144</v>
      </c>
      <c r="I5" s="24" t="s">
        <v>144</v>
      </c>
      <c r="J5" s="24" t="s">
        <v>144</v>
      </c>
      <c r="K5" s="24" t="s">
        <v>144</v>
      </c>
      <c r="L5" s="24" t="s">
        <v>144</v>
      </c>
      <c r="M5" s="24" t="s">
        <v>144</v>
      </c>
      <c r="N5" s="24" t="s">
        <v>144</v>
      </c>
      <c r="O5" s="24" t="s">
        <v>144</v>
      </c>
      <c r="P5" s="24" t="s">
        <v>144</v>
      </c>
      <c r="Q5" s="24" t="s">
        <v>144</v>
      </c>
      <c r="R5" s="24" t="s">
        <v>144</v>
      </c>
      <c r="S5" s="24" t="s">
        <v>144</v>
      </c>
      <c r="T5" s="24" t="s">
        <v>144</v>
      </c>
      <c r="U5" s="24" t="s">
        <v>144</v>
      </c>
      <c r="V5" s="24" t="s">
        <v>144</v>
      </c>
      <c r="W5" s="24" t="s">
        <v>144</v>
      </c>
      <c r="X5" s="24" t="s">
        <v>144</v>
      </c>
      <c r="Y5" s="24" t="s">
        <v>144</v>
      </c>
      <c r="Z5" s="24" t="s">
        <v>144</v>
      </c>
      <c r="AA5" s="24" t="s">
        <v>144</v>
      </c>
      <c r="AB5" s="24" t="s">
        <v>144</v>
      </c>
      <c r="AC5" s="24" t="s">
        <v>144</v>
      </c>
    </row>
    <row r="6" spans="1:29" ht="13.5">
      <c r="A6" s="25" t="s">
        <v>1</v>
      </c>
      <c r="B6" s="25" t="s">
        <v>2</v>
      </c>
      <c r="C6" s="26" t="s">
        <v>3</v>
      </c>
      <c r="D6" s="14">
        <f aca="true" t="shared" si="0" ref="D6:D63">E6+H6+K6</f>
        <v>12093</v>
      </c>
      <c r="E6" s="14">
        <f aca="true" t="shared" si="1" ref="E6:E63">F6+G6</f>
        <v>100</v>
      </c>
      <c r="F6" s="14">
        <v>99</v>
      </c>
      <c r="G6" s="14">
        <v>1</v>
      </c>
      <c r="H6" s="14">
        <f aca="true" t="shared" si="2" ref="H6:H63">I6+J6</f>
        <v>0</v>
      </c>
      <c r="I6" s="14">
        <v>0</v>
      </c>
      <c r="J6" s="14">
        <v>0</v>
      </c>
      <c r="K6" s="14">
        <f aca="true" t="shared" si="3" ref="K6:K63">L6+M6</f>
        <v>11993</v>
      </c>
      <c r="L6" s="14">
        <v>2661</v>
      </c>
      <c r="M6" s="14">
        <v>9332</v>
      </c>
      <c r="N6" s="14">
        <f aca="true" t="shared" si="4" ref="N6:N63">O6+U6+AA6</f>
        <v>12093</v>
      </c>
      <c r="O6" s="14">
        <f aca="true" t="shared" si="5" ref="O6:O63">SUM(P6:T6)</f>
        <v>2760</v>
      </c>
      <c r="P6" s="14">
        <v>2760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63">SUM(V6:Z6)</f>
        <v>9333</v>
      </c>
      <c r="V6" s="14">
        <v>9333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63">AB6+AC6</f>
        <v>0</v>
      </c>
      <c r="AB6" s="14">
        <v>0</v>
      </c>
      <c r="AC6" s="14">
        <v>0</v>
      </c>
    </row>
    <row r="7" spans="1:29" ht="13.5">
      <c r="A7" s="25" t="s">
        <v>1</v>
      </c>
      <c r="B7" s="25" t="s">
        <v>4</v>
      </c>
      <c r="C7" s="26" t="s">
        <v>5</v>
      </c>
      <c r="D7" s="14">
        <f t="shared" si="0"/>
        <v>14382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14382</v>
      </c>
      <c r="L7" s="14">
        <v>2295</v>
      </c>
      <c r="M7" s="14">
        <v>12087</v>
      </c>
      <c r="N7" s="14">
        <f t="shared" si="4"/>
        <v>14382</v>
      </c>
      <c r="O7" s="14">
        <f t="shared" si="5"/>
        <v>2295</v>
      </c>
      <c r="P7" s="14">
        <v>2295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12087</v>
      </c>
      <c r="V7" s="14">
        <v>12087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1</v>
      </c>
      <c r="B8" s="25" t="s">
        <v>6</v>
      </c>
      <c r="C8" s="26" t="s">
        <v>7</v>
      </c>
      <c r="D8" s="14">
        <f t="shared" si="0"/>
        <v>6728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6728</v>
      </c>
      <c r="L8" s="14">
        <v>1512</v>
      </c>
      <c r="M8" s="14">
        <v>5216</v>
      </c>
      <c r="N8" s="14">
        <f t="shared" si="4"/>
        <v>6728</v>
      </c>
      <c r="O8" s="14">
        <f t="shared" si="5"/>
        <v>1512</v>
      </c>
      <c r="P8" s="14">
        <v>1512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5216</v>
      </c>
      <c r="V8" s="14">
        <v>5216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1</v>
      </c>
      <c r="B9" s="25" t="s">
        <v>8</v>
      </c>
      <c r="C9" s="26" t="s">
        <v>9</v>
      </c>
      <c r="D9" s="14">
        <f t="shared" si="0"/>
        <v>11018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11018</v>
      </c>
      <c r="L9" s="14">
        <v>1453</v>
      </c>
      <c r="M9" s="14">
        <v>9565</v>
      </c>
      <c r="N9" s="14">
        <f t="shared" si="4"/>
        <v>11018</v>
      </c>
      <c r="O9" s="14">
        <f t="shared" si="5"/>
        <v>1453</v>
      </c>
      <c r="P9" s="14">
        <v>1453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9565</v>
      </c>
      <c r="V9" s="14">
        <v>9565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1</v>
      </c>
      <c r="B10" s="25" t="s">
        <v>10</v>
      </c>
      <c r="C10" s="26" t="s">
        <v>11</v>
      </c>
      <c r="D10" s="14">
        <f t="shared" si="0"/>
        <v>10179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10179</v>
      </c>
      <c r="L10" s="14">
        <v>1561</v>
      </c>
      <c r="M10" s="14">
        <v>8618</v>
      </c>
      <c r="N10" s="14">
        <f t="shared" si="4"/>
        <v>10179</v>
      </c>
      <c r="O10" s="14">
        <f t="shared" si="5"/>
        <v>1561</v>
      </c>
      <c r="P10" s="14">
        <v>1561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8618</v>
      </c>
      <c r="V10" s="14">
        <v>8618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1</v>
      </c>
      <c r="B11" s="25" t="s">
        <v>12</v>
      </c>
      <c r="C11" s="26" t="s">
        <v>13</v>
      </c>
      <c r="D11" s="14">
        <f t="shared" si="0"/>
        <v>12536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12536</v>
      </c>
      <c r="L11" s="14">
        <v>1229</v>
      </c>
      <c r="M11" s="14">
        <v>11307</v>
      </c>
      <c r="N11" s="14">
        <f t="shared" si="4"/>
        <v>12536</v>
      </c>
      <c r="O11" s="14">
        <f t="shared" si="5"/>
        <v>1229</v>
      </c>
      <c r="P11" s="14">
        <v>1229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11307</v>
      </c>
      <c r="V11" s="14">
        <v>11307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1</v>
      </c>
      <c r="B12" s="25" t="s">
        <v>14</v>
      </c>
      <c r="C12" s="26" t="s">
        <v>15</v>
      </c>
      <c r="D12" s="14">
        <f t="shared" si="0"/>
        <v>8385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8385</v>
      </c>
      <c r="L12" s="14">
        <v>2466</v>
      </c>
      <c r="M12" s="14">
        <v>5919</v>
      </c>
      <c r="N12" s="14">
        <f t="shared" si="4"/>
        <v>8385</v>
      </c>
      <c r="O12" s="14">
        <f t="shared" si="5"/>
        <v>2466</v>
      </c>
      <c r="P12" s="14">
        <v>2466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5919</v>
      </c>
      <c r="V12" s="14">
        <v>5919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1</v>
      </c>
      <c r="B13" s="25" t="s">
        <v>16</v>
      </c>
      <c r="C13" s="26" t="s">
        <v>17</v>
      </c>
      <c r="D13" s="14">
        <f t="shared" si="0"/>
        <v>1568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1568</v>
      </c>
      <c r="L13" s="14">
        <v>313</v>
      </c>
      <c r="M13" s="14">
        <v>1255</v>
      </c>
      <c r="N13" s="14">
        <f t="shared" si="4"/>
        <v>1568</v>
      </c>
      <c r="O13" s="14">
        <f t="shared" si="5"/>
        <v>313</v>
      </c>
      <c r="P13" s="14">
        <v>313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1255</v>
      </c>
      <c r="V13" s="14">
        <v>1255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1</v>
      </c>
      <c r="B14" s="25" t="s">
        <v>18</v>
      </c>
      <c r="C14" s="26" t="s">
        <v>19</v>
      </c>
      <c r="D14" s="14">
        <f t="shared" si="0"/>
        <v>951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951</v>
      </c>
      <c r="L14" s="14">
        <v>407</v>
      </c>
      <c r="M14" s="14">
        <v>544</v>
      </c>
      <c r="N14" s="14">
        <f t="shared" si="4"/>
        <v>951</v>
      </c>
      <c r="O14" s="14">
        <f t="shared" si="5"/>
        <v>407</v>
      </c>
      <c r="P14" s="14">
        <v>407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544</v>
      </c>
      <c r="V14" s="14">
        <v>544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1</v>
      </c>
      <c r="B15" s="25" t="s">
        <v>20</v>
      </c>
      <c r="C15" s="26" t="s">
        <v>21</v>
      </c>
      <c r="D15" s="14">
        <f t="shared" si="0"/>
        <v>374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374</v>
      </c>
      <c r="L15" s="14">
        <v>158</v>
      </c>
      <c r="M15" s="14">
        <v>216</v>
      </c>
      <c r="N15" s="14">
        <f t="shared" si="4"/>
        <v>374</v>
      </c>
      <c r="O15" s="14">
        <f t="shared" si="5"/>
        <v>158</v>
      </c>
      <c r="P15" s="14">
        <v>158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216</v>
      </c>
      <c r="V15" s="14">
        <v>216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1</v>
      </c>
      <c r="B16" s="25" t="s">
        <v>22</v>
      </c>
      <c r="C16" s="26" t="s">
        <v>23</v>
      </c>
      <c r="D16" s="14">
        <f t="shared" si="0"/>
        <v>1098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1098</v>
      </c>
      <c r="L16" s="14">
        <v>462</v>
      </c>
      <c r="M16" s="14">
        <v>636</v>
      </c>
      <c r="N16" s="14">
        <f t="shared" si="4"/>
        <v>1098</v>
      </c>
      <c r="O16" s="14">
        <f t="shared" si="5"/>
        <v>462</v>
      </c>
      <c r="P16" s="14">
        <v>462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636</v>
      </c>
      <c r="V16" s="14">
        <v>636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1</v>
      </c>
      <c r="B17" s="25" t="s">
        <v>24</v>
      </c>
      <c r="C17" s="26" t="s">
        <v>178</v>
      </c>
      <c r="D17" s="14">
        <f t="shared" si="0"/>
        <v>439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439</v>
      </c>
      <c r="L17" s="14">
        <v>185</v>
      </c>
      <c r="M17" s="14">
        <v>254</v>
      </c>
      <c r="N17" s="14">
        <f t="shared" si="4"/>
        <v>439</v>
      </c>
      <c r="O17" s="14">
        <f t="shared" si="5"/>
        <v>185</v>
      </c>
      <c r="P17" s="14">
        <v>185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254</v>
      </c>
      <c r="V17" s="14">
        <v>254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1</v>
      </c>
      <c r="B18" s="25" t="s">
        <v>25</v>
      </c>
      <c r="C18" s="26" t="s">
        <v>26</v>
      </c>
      <c r="D18" s="14">
        <f t="shared" si="0"/>
        <v>5282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5282</v>
      </c>
      <c r="L18" s="14">
        <v>644</v>
      </c>
      <c r="M18" s="14">
        <v>4638</v>
      </c>
      <c r="N18" s="14">
        <f t="shared" si="4"/>
        <v>5282</v>
      </c>
      <c r="O18" s="14">
        <f t="shared" si="5"/>
        <v>644</v>
      </c>
      <c r="P18" s="14">
        <v>644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4638</v>
      </c>
      <c r="V18" s="14">
        <v>4638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1</v>
      </c>
      <c r="B19" s="25" t="s">
        <v>27</v>
      </c>
      <c r="C19" s="26" t="s">
        <v>28</v>
      </c>
      <c r="D19" s="14">
        <f t="shared" si="0"/>
        <v>2124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2124</v>
      </c>
      <c r="L19" s="14">
        <v>782</v>
      </c>
      <c r="M19" s="14">
        <v>1342</v>
      </c>
      <c r="N19" s="14">
        <f t="shared" si="4"/>
        <v>2124</v>
      </c>
      <c r="O19" s="14">
        <f t="shared" si="5"/>
        <v>782</v>
      </c>
      <c r="P19" s="14">
        <v>782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1342</v>
      </c>
      <c r="V19" s="14">
        <v>1342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1</v>
      </c>
      <c r="B20" s="25" t="s">
        <v>29</v>
      </c>
      <c r="C20" s="26" t="s">
        <v>0</v>
      </c>
      <c r="D20" s="14">
        <f t="shared" si="0"/>
        <v>2082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2082</v>
      </c>
      <c r="L20" s="14">
        <v>637</v>
      </c>
      <c r="M20" s="14">
        <v>1445</v>
      </c>
      <c r="N20" s="14">
        <f t="shared" si="4"/>
        <v>2082</v>
      </c>
      <c r="O20" s="14">
        <f t="shared" si="5"/>
        <v>637</v>
      </c>
      <c r="P20" s="14">
        <v>637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1445</v>
      </c>
      <c r="V20" s="14">
        <v>1445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1</v>
      </c>
      <c r="B21" s="25" t="s">
        <v>30</v>
      </c>
      <c r="C21" s="26" t="s">
        <v>31</v>
      </c>
      <c r="D21" s="14">
        <f t="shared" si="0"/>
        <v>1233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1233</v>
      </c>
      <c r="L21" s="14">
        <v>679</v>
      </c>
      <c r="M21" s="14">
        <v>554</v>
      </c>
      <c r="N21" s="14">
        <f t="shared" si="4"/>
        <v>1233</v>
      </c>
      <c r="O21" s="14">
        <f t="shared" si="5"/>
        <v>679</v>
      </c>
      <c r="P21" s="14">
        <v>679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554</v>
      </c>
      <c r="V21" s="14">
        <v>554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1</v>
      </c>
      <c r="B22" s="25" t="s">
        <v>32</v>
      </c>
      <c r="C22" s="26" t="s">
        <v>33</v>
      </c>
      <c r="D22" s="14">
        <f t="shared" si="0"/>
        <v>344</v>
      </c>
      <c r="E22" s="14">
        <f t="shared" si="1"/>
        <v>0</v>
      </c>
      <c r="F22" s="14">
        <v>0</v>
      </c>
      <c r="G22" s="14">
        <v>0</v>
      </c>
      <c r="H22" s="14">
        <f t="shared" si="2"/>
        <v>344</v>
      </c>
      <c r="I22" s="14">
        <v>145</v>
      </c>
      <c r="J22" s="14">
        <v>199</v>
      </c>
      <c r="K22" s="14">
        <f t="shared" si="3"/>
        <v>0</v>
      </c>
      <c r="L22" s="14">
        <v>0</v>
      </c>
      <c r="M22" s="14">
        <v>0</v>
      </c>
      <c r="N22" s="14">
        <f t="shared" si="4"/>
        <v>344</v>
      </c>
      <c r="O22" s="14">
        <f t="shared" si="5"/>
        <v>145</v>
      </c>
      <c r="P22" s="14">
        <v>145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199</v>
      </c>
      <c r="V22" s="14">
        <v>199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1</v>
      </c>
      <c r="B23" s="25" t="s">
        <v>34</v>
      </c>
      <c r="C23" s="26" t="s">
        <v>35</v>
      </c>
      <c r="D23" s="14">
        <f t="shared" si="0"/>
        <v>519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519</v>
      </c>
      <c r="L23" s="14">
        <v>219</v>
      </c>
      <c r="M23" s="14">
        <v>300</v>
      </c>
      <c r="N23" s="14">
        <f t="shared" si="4"/>
        <v>519</v>
      </c>
      <c r="O23" s="14">
        <f t="shared" si="5"/>
        <v>219</v>
      </c>
      <c r="P23" s="14">
        <v>219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300</v>
      </c>
      <c r="V23" s="14">
        <v>300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1</v>
      </c>
      <c r="B24" s="25" t="s">
        <v>36</v>
      </c>
      <c r="C24" s="26" t="s">
        <v>37</v>
      </c>
      <c r="D24" s="14">
        <f t="shared" si="0"/>
        <v>56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56</v>
      </c>
      <c r="L24" s="14">
        <v>24</v>
      </c>
      <c r="M24" s="14">
        <v>32</v>
      </c>
      <c r="N24" s="14">
        <f t="shared" si="4"/>
        <v>56</v>
      </c>
      <c r="O24" s="14">
        <f t="shared" si="5"/>
        <v>24</v>
      </c>
      <c r="P24" s="14">
        <v>24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32</v>
      </c>
      <c r="V24" s="14">
        <v>32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1</v>
      </c>
      <c r="B25" s="25" t="s">
        <v>38</v>
      </c>
      <c r="C25" s="26" t="s">
        <v>39</v>
      </c>
      <c r="D25" s="14">
        <f t="shared" si="0"/>
        <v>2254</v>
      </c>
      <c r="E25" s="14">
        <f t="shared" si="1"/>
        <v>2174</v>
      </c>
      <c r="F25" s="14">
        <v>0</v>
      </c>
      <c r="G25" s="14">
        <v>2174</v>
      </c>
      <c r="H25" s="14">
        <f t="shared" si="2"/>
        <v>0</v>
      </c>
      <c r="I25" s="14">
        <v>0</v>
      </c>
      <c r="J25" s="14">
        <v>0</v>
      </c>
      <c r="K25" s="14">
        <f t="shared" si="3"/>
        <v>80</v>
      </c>
      <c r="L25" s="14">
        <v>34</v>
      </c>
      <c r="M25" s="14">
        <v>46</v>
      </c>
      <c r="N25" s="14">
        <f t="shared" si="4"/>
        <v>2254</v>
      </c>
      <c r="O25" s="14">
        <f t="shared" si="5"/>
        <v>34</v>
      </c>
      <c r="P25" s="14">
        <v>34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2220</v>
      </c>
      <c r="V25" s="14">
        <v>46</v>
      </c>
      <c r="W25" s="14">
        <v>0</v>
      </c>
      <c r="X25" s="14">
        <v>0</v>
      </c>
      <c r="Y25" s="14">
        <v>2174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1</v>
      </c>
      <c r="B26" s="25" t="s">
        <v>40</v>
      </c>
      <c r="C26" s="26" t="s">
        <v>41</v>
      </c>
      <c r="D26" s="14">
        <f t="shared" si="0"/>
        <v>509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509</v>
      </c>
      <c r="L26" s="14">
        <v>175</v>
      </c>
      <c r="M26" s="14">
        <v>334</v>
      </c>
      <c r="N26" s="14">
        <f t="shared" si="4"/>
        <v>628</v>
      </c>
      <c r="O26" s="14">
        <f t="shared" si="5"/>
        <v>175</v>
      </c>
      <c r="P26" s="14">
        <v>175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334</v>
      </c>
      <c r="V26" s="14">
        <v>334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119</v>
      </c>
      <c r="AB26" s="14">
        <v>41</v>
      </c>
      <c r="AC26" s="14">
        <v>78</v>
      </c>
    </row>
    <row r="27" spans="1:29" ht="13.5">
      <c r="A27" s="25" t="s">
        <v>1</v>
      </c>
      <c r="B27" s="25" t="s">
        <v>42</v>
      </c>
      <c r="C27" s="26" t="s">
        <v>43</v>
      </c>
      <c r="D27" s="14">
        <f t="shared" si="0"/>
        <v>960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960</v>
      </c>
      <c r="L27" s="14">
        <v>192</v>
      </c>
      <c r="M27" s="14">
        <v>768</v>
      </c>
      <c r="N27" s="14">
        <f t="shared" si="4"/>
        <v>960</v>
      </c>
      <c r="O27" s="14">
        <f t="shared" si="5"/>
        <v>192</v>
      </c>
      <c r="P27" s="14">
        <v>192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768</v>
      </c>
      <c r="V27" s="14">
        <v>768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1</v>
      </c>
      <c r="B28" s="25" t="s">
        <v>44</v>
      </c>
      <c r="C28" s="26" t="s">
        <v>45</v>
      </c>
      <c r="D28" s="14">
        <f t="shared" si="0"/>
        <v>2722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2722</v>
      </c>
      <c r="L28" s="14">
        <v>544</v>
      </c>
      <c r="M28" s="14">
        <v>2178</v>
      </c>
      <c r="N28" s="14">
        <f t="shared" si="4"/>
        <v>2722</v>
      </c>
      <c r="O28" s="14">
        <f t="shared" si="5"/>
        <v>544</v>
      </c>
      <c r="P28" s="14">
        <v>544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2178</v>
      </c>
      <c r="V28" s="14">
        <v>2178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1</v>
      </c>
      <c r="B29" s="25" t="s">
        <v>46</v>
      </c>
      <c r="C29" s="26" t="s">
        <v>176</v>
      </c>
      <c r="D29" s="14">
        <f t="shared" si="0"/>
        <v>1029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1029</v>
      </c>
      <c r="L29" s="14">
        <v>203</v>
      </c>
      <c r="M29" s="14">
        <v>826</v>
      </c>
      <c r="N29" s="14">
        <f t="shared" si="4"/>
        <v>1029</v>
      </c>
      <c r="O29" s="14">
        <f t="shared" si="5"/>
        <v>203</v>
      </c>
      <c r="P29" s="14">
        <v>203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826</v>
      </c>
      <c r="V29" s="14">
        <v>826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1</v>
      </c>
      <c r="B30" s="25" t="s">
        <v>47</v>
      </c>
      <c r="C30" s="26" t="s">
        <v>48</v>
      </c>
      <c r="D30" s="14">
        <f t="shared" si="0"/>
        <v>1863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1863</v>
      </c>
      <c r="L30" s="14">
        <v>1076</v>
      </c>
      <c r="M30" s="14">
        <v>787</v>
      </c>
      <c r="N30" s="14">
        <f t="shared" si="4"/>
        <v>1863</v>
      </c>
      <c r="O30" s="14">
        <f t="shared" si="5"/>
        <v>1076</v>
      </c>
      <c r="P30" s="14">
        <v>1076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787</v>
      </c>
      <c r="V30" s="14">
        <v>787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1</v>
      </c>
      <c r="B31" s="25" t="s">
        <v>49</v>
      </c>
      <c r="C31" s="26" t="s">
        <v>50</v>
      </c>
      <c r="D31" s="14">
        <f t="shared" si="0"/>
        <v>2983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2983</v>
      </c>
      <c r="L31" s="14">
        <v>596</v>
      </c>
      <c r="M31" s="14">
        <v>2387</v>
      </c>
      <c r="N31" s="14">
        <f t="shared" si="4"/>
        <v>2983</v>
      </c>
      <c r="O31" s="14">
        <f t="shared" si="5"/>
        <v>596</v>
      </c>
      <c r="P31" s="14">
        <v>596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2387</v>
      </c>
      <c r="V31" s="14">
        <v>2387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1</v>
      </c>
      <c r="B32" s="25" t="s">
        <v>51</v>
      </c>
      <c r="C32" s="26" t="s">
        <v>52</v>
      </c>
      <c r="D32" s="14">
        <f t="shared" si="0"/>
        <v>890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890</v>
      </c>
      <c r="L32" s="14">
        <v>178</v>
      </c>
      <c r="M32" s="14">
        <v>712</v>
      </c>
      <c r="N32" s="14">
        <f t="shared" si="4"/>
        <v>890</v>
      </c>
      <c r="O32" s="14">
        <f t="shared" si="5"/>
        <v>178</v>
      </c>
      <c r="P32" s="14">
        <v>178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712</v>
      </c>
      <c r="V32" s="14">
        <v>712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1</v>
      </c>
      <c r="B33" s="25" t="s">
        <v>53</v>
      </c>
      <c r="C33" s="26" t="s">
        <v>54</v>
      </c>
      <c r="D33" s="14">
        <f t="shared" si="0"/>
        <v>1940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1940</v>
      </c>
      <c r="L33" s="14">
        <v>1283</v>
      </c>
      <c r="M33" s="14">
        <v>657</v>
      </c>
      <c r="N33" s="14">
        <f t="shared" si="4"/>
        <v>1940</v>
      </c>
      <c r="O33" s="14">
        <f t="shared" si="5"/>
        <v>1283</v>
      </c>
      <c r="P33" s="14">
        <v>1283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657</v>
      </c>
      <c r="V33" s="14">
        <v>657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1</v>
      </c>
      <c r="B34" s="25" t="s">
        <v>55</v>
      </c>
      <c r="C34" s="26" t="s">
        <v>56</v>
      </c>
      <c r="D34" s="14">
        <f t="shared" si="0"/>
        <v>702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702</v>
      </c>
      <c r="L34" s="14">
        <v>198</v>
      </c>
      <c r="M34" s="14">
        <v>504</v>
      </c>
      <c r="N34" s="14">
        <f t="shared" si="4"/>
        <v>702</v>
      </c>
      <c r="O34" s="14">
        <f t="shared" si="5"/>
        <v>198</v>
      </c>
      <c r="P34" s="14">
        <v>198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504</v>
      </c>
      <c r="V34" s="14">
        <v>504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1</v>
      </c>
      <c r="B35" s="25" t="s">
        <v>57</v>
      </c>
      <c r="C35" s="26" t="s">
        <v>58</v>
      </c>
      <c r="D35" s="14">
        <f t="shared" si="0"/>
        <v>3973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3973</v>
      </c>
      <c r="L35" s="14">
        <v>1724</v>
      </c>
      <c r="M35" s="14">
        <v>2249</v>
      </c>
      <c r="N35" s="14">
        <f t="shared" si="4"/>
        <v>3973</v>
      </c>
      <c r="O35" s="14">
        <f t="shared" si="5"/>
        <v>1724</v>
      </c>
      <c r="P35" s="14">
        <v>1724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2249</v>
      </c>
      <c r="V35" s="14">
        <v>2249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1</v>
      </c>
      <c r="B36" s="25" t="s">
        <v>59</v>
      </c>
      <c r="C36" s="26" t="s">
        <v>174</v>
      </c>
      <c r="D36" s="14">
        <f t="shared" si="0"/>
        <v>2957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2957</v>
      </c>
      <c r="L36" s="14">
        <v>971</v>
      </c>
      <c r="M36" s="14">
        <v>1986</v>
      </c>
      <c r="N36" s="14">
        <f t="shared" si="4"/>
        <v>2957</v>
      </c>
      <c r="O36" s="14">
        <f t="shared" si="5"/>
        <v>971</v>
      </c>
      <c r="P36" s="14">
        <v>971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1986</v>
      </c>
      <c r="V36" s="14">
        <v>1986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1</v>
      </c>
      <c r="B37" s="25" t="s">
        <v>60</v>
      </c>
      <c r="C37" s="26" t="s">
        <v>61</v>
      </c>
      <c r="D37" s="14">
        <f t="shared" si="0"/>
        <v>2146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2146</v>
      </c>
      <c r="L37" s="14">
        <v>573</v>
      </c>
      <c r="M37" s="14">
        <v>1573</v>
      </c>
      <c r="N37" s="14">
        <f t="shared" si="4"/>
        <v>2146</v>
      </c>
      <c r="O37" s="14">
        <f t="shared" si="5"/>
        <v>573</v>
      </c>
      <c r="P37" s="14">
        <v>573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1573</v>
      </c>
      <c r="V37" s="14">
        <v>1573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1</v>
      </c>
      <c r="B38" s="25" t="s">
        <v>62</v>
      </c>
      <c r="C38" s="26" t="s">
        <v>63</v>
      </c>
      <c r="D38" s="14">
        <f t="shared" si="0"/>
        <v>6876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6876</v>
      </c>
      <c r="L38" s="14">
        <v>73</v>
      </c>
      <c r="M38" s="14">
        <v>6803</v>
      </c>
      <c r="N38" s="14">
        <f t="shared" si="4"/>
        <v>6876</v>
      </c>
      <c r="O38" s="14">
        <f t="shared" si="5"/>
        <v>73</v>
      </c>
      <c r="P38" s="14">
        <v>73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6803</v>
      </c>
      <c r="V38" s="14">
        <v>6803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1</v>
      </c>
      <c r="B39" s="25" t="s">
        <v>64</v>
      </c>
      <c r="C39" s="26" t="s">
        <v>65</v>
      </c>
      <c r="D39" s="14">
        <f t="shared" si="0"/>
        <v>3842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3842</v>
      </c>
      <c r="L39" s="14">
        <v>507</v>
      </c>
      <c r="M39" s="14">
        <v>3335</v>
      </c>
      <c r="N39" s="14">
        <f t="shared" si="4"/>
        <v>3842</v>
      </c>
      <c r="O39" s="14">
        <f t="shared" si="5"/>
        <v>507</v>
      </c>
      <c r="P39" s="14">
        <v>507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3335</v>
      </c>
      <c r="V39" s="14">
        <v>3335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1</v>
      </c>
      <c r="B40" s="25" t="s">
        <v>66</v>
      </c>
      <c r="C40" s="26" t="s">
        <v>67</v>
      </c>
      <c r="D40" s="14">
        <f t="shared" si="0"/>
        <v>2690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2690</v>
      </c>
      <c r="L40" s="14">
        <v>21</v>
      </c>
      <c r="M40" s="14">
        <v>2669</v>
      </c>
      <c r="N40" s="14">
        <f t="shared" si="4"/>
        <v>2690</v>
      </c>
      <c r="O40" s="14">
        <f t="shared" si="5"/>
        <v>21</v>
      </c>
      <c r="P40" s="14">
        <v>21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2669</v>
      </c>
      <c r="V40" s="14">
        <v>2669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1</v>
      </c>
      <c r="B41" s="25" t="s">
        <v>68</v>
      </c>
      <c r="C41" s="26" t="s">
        <v>175</v>
      </c>
      <c r="D41" s="14">
        <f t="shared" si="0"/>
        <v>3781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3781</v>
      </c>
      <c r="L41" s="14">
        <v>7</v>
      </c>
      <c r="M41" s="14">
        <v>3774</v>
      </c>
      <c r="N41" s="14">
        <f t="shared" si="4"/>
        <v>3781</v>
      </c>
      <c r="O41" s="14">
        <f t="shared" si="5"/>
        <v>7</v>
      </c>
      <c r="P41" s="14">
        <v>7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3774</v>
      </c>
      <c r="V41" s="14">
        <v>3774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1</v>
      </c>
      <c r="B42" s="25" t="s">
        <v>69</v>
      </c>
      <c r="C42" s="26" t="s">
        <v>70</v>
      </c>
      <c r="D42" s="14">
        <f t="shared" si="0"/>
        <v>4392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4392</v>
      </c>
      <c r="L42" s="14">
        <v>206</v>
      </c>
      <c r="M42" s="14">
        <v>4186</v>
      </c>
      <c r="N42" s="14">
        <f t="shared" si="4"/>
        <v>4392</v>
      </c>
      <c r="O42" s="14">
        <f t="shared" si="5"/>
        <v>206</v>
      </c>
      <c r="P42" s="14">
        <v>206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4186</v>
      </c>
      <c r="V42" s="14">
        <v>4186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1</v>
      </c>
      <c r="B43" s="25" t="s">
        <v>71</v>
      </c>
      <c r="C43" s="26" t="s">
        <v>72</v>
      </c>
      <c r="D43" s="14">
        <f t="shared" si="0"/>
        <v>4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4</v>
      </c>
      <c r="L43" s="14">
        <v>2</v>
      </c>
      <c r="M43" s="14">
        <v>2</v>
      </c>
      <c r="N43" s="14">
        <f t="shared" si="4"/>
        <v>3781</v>
      </c>
      <c r="O43" s="14">
        <f t="shared" si="5"/>
        <v>333</v>
      </c>
      <c r="P43" s="14">
        <v>333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3448</v>
      </c>
      <c r="V43" s="14">
        <v>3448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0</v>
      </c>
      <c r="AB43" s="14">
        <v>0</v>
      </c>
      <c r="AC43" s="14">
        <v>0</v>
      </c>
    </row>
    <row r="44" spans="1:29" ht="13.5">
      <c r="A44" s="25" t="s">
        <v>1</v>
      </c>
      <c r="B44" s="25" t="s">
        <v>73</v>
      </c>
      <c r="C44" s="26" t="s">
        <v>74</v>
      </c>
      <c r="D44" s="14">
        <f t="shared" si="0"/>
        <v>6683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6683</v>
      </c>
      <c r="L44" s="14">
        <v>667</v>
      </c>
      <c r="M44" s="14">
        <v>6016</v>
      </c>
      <c r="N44" s="14">
        <f t="shared" si="4"/>
        <v>6683</v>
      </c>
      <c r="O44" s="14">
        <f t="shared" si="5"/>
        <v>667</v>
      </c>
      <c r="P44" s="14">
        <v>667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6016</v>
      </c>
      <c r="V44" s="14">
        <v>6016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1</v>
      </c>
      <c r="B45" s="25" t="s">
        <v>75</v>
      </c>
      <c r="C45" s="26" t="s">
        <v>76</v>
      </c>
      <c r="D45" s="14">
        <f t="shared" si="0"/>
        <v>368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368</v>
      </c>
      <c r="L45" s="14">
        <v>83</v>
      </c>
      <c r="M45" s="14">
        <v>285</v>
      </c>
      <c r="N45" s="14">
        <f t="shared" si="4"/>
        <v>368</v>
      </c>
      <c r="O45" s="14">
        <f t="shared" si="5"/>
        <v>83</v>
      </c>
      <c r="P45" s="14">
        <v>83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285</v>
      </c>
      <c r="V45" s="14">
        <v>285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1</v>
      </c>
      <c r="B46" s="25" t="s">
        <v>77</v>
      </c>
      <c r="C46" s="26" t="s">
        <v>78</v>
      </c>
      <c r="D46" s="14">
        <f t="shared" si="0"/>
        <v>2894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2894</v>
      </c>
      <c r="L46" s="14">
        <v>579</v>
      </c>
      <c r="M46" s="14">
        <v>2315</v>
      </c>
      <c r="N46" s="14">
        <f t="shared" si="4"/>
        <v>2894</v>
      </c>
      <c r="O46" s="14">
        <f t="shared" si="5"/>
        <v>579</v>
      </c>
      <c r="P46" s="14">
        <v>579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2315</v>
      </c>
      <c r="V46" s="14">
        <v>2315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0</v>
      </c>
      <c r="AB46" s="14">
        <v>0</v>
      </c>
      <c r="AC46" s="14">
        <v>0</v>
      </c>
    </row>
    <row r="47" spans="1:29" ht="13.5">
      <c r="A47" s="25" t="s">
        <v>1</v>
      </c>
      <c r="B47" s="25" t="s">
        <v>79</v>
      </c>
      <c r="C47" s="26" t="s">
        <v>80</v>
      </c>
      <c r="D47" s="14">
        <f t="shared" si="0"/>
        <v>4280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4280</v>
      </c>
      <c r="L47" s="14">
        <v>856</v>
      </c>
      <c r="M47" s="14">
        <v>3424</v>
      </c>
      <c r="N47" s="14">
        <f t="shared" si="4"/>
        <v>4280</v>
      </c>
      <c r="O47" s="14">
        <f t="shared" si="5"/>
        <v>856</v>
      </c>
      <c r="P47" s="14">
        <v>856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3424</v>
      </c>
      <c r="V47" s="14">
        <v>3424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0</v>
      </c>
      <c r="AB47" s="14">
        <v>0</v>
      </c>
      <c r="AC47" s="14">
        <v>0</v>
      </c>
    </row>
    <row r="48" spans="1:29" ht="13.5">
      <c r="A48" s="25" t="s">
        <v>1</v>
      </c>
      <c r="B48" s="25" t="s">
        <v>81</v>
      </c>
      <c r="C48" s="26" t="s">
        <v>82</v>
      </c>
      <c r="D48" s="14">
        <f t="shared" si="0"/>
        <v>4440</v>
      </c>
      <c r="E48" s="14">
        <f t="shared" si="1"/>
        <v>0</v>
      </c>
      <c r="F48" s="14">
        <v>0</v>
      </c>
      <c r="G48" s="14">
        <v>0</v>
      </c>
      <c r="H48" s="14">
        <f t="shared" si="2"/>
        <v>0</v>
      </c>
      <c r="I48" s="14">
        <v>0</v>
      </c>
      <c r="J48" s="14">
        <v>0</v>
      </c>
      <c r="K48" s="14">
        <f t="shared" si="3"/>
        <v>4440</v>
      </c>
      <c r="L48" s="14">
        <v>888</v>
      </c>
      <c r="M48" s="14">
        <v>3552</v>
      </c>
      <c r="N48" s="14">
        <f t="shared" si="4"/>
        <v>4440</v>
      </c>
      <c r="O48" s="14">
        <f t="shared" si="5"/>
        <v>888</v>
      </c>
      <c r="P48" s="14">
        <v>888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3552</v>
      </c>
      <c r="V48" s="14">
        <v>3552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0</v>
      </c>
      <c r="AB48" s="14">
        <v>0</v>
      </c>
      <c r="AC48" s="14">
        <v>0</v>
      </c>
    </row>
    <row r="49" spans="1:29" ht="13.5">
      <c r="A49" s="25" t="s">
        <v>1</v>
      </c>
      <c r="B49" s="25" t="s">
        <v>83</v>
      </c>
      <c r="C49" s="26" t="s">
        <v>177</v>
      </c>
      <c r="D49" s="14">
        <f t="shared" si="0"/>
        <v>2332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2332</v>
      </c>
      <c r="L49" s="14">
        <v>476</v>
      </c>
      <c r="M49" s="14">
        <v>1856</v>
      </c>
      <c r="N49" s="14">
        <f t="shared" si="4"/>
        <v>2332</v>
      </c>
      <c r="O49" s="14">
        <f t="shared" si="5"/>
        <v>476</v>
      </c>
      <c r="P49" s="14">
        <v>476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1856</v>
      </c>
      <c r="V49" s="14">
        <v>1856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0</v>
      </c>
      <c r="AB49" s="14">
        <v>0</v>
      </c>
      <c r="AC49" s="14">
        <v>0</v>
      </c>
    </row>
    <row r="50" spans="1:29" ht="13.5">
      <c r="A50" s="25" t="s">
        <v>1</v>
      </c>
      <c r="B50" s="25" t="s">
        <v>84</v>
      </c>
      <c r="C50" s="26" t="s">
        <v>85</v>
      </c>
      <c r="D50" s="14">
        <f t="shared" si="0"/>
        <v>1790</v>
      </c>
      <c r="E50" s="14">
        <f t="shared" si="1"/>
        <v>0</v>
      </c>
      <c r="F50" s="14">
        <v>0</v>
      </c>
      <c r="G50" s="14">
        <v>0</v>
      </c>
      <c r="H50" s="14">
        <f t="shared" si="2"/>
        <v>0</v>
      </c>
      <c r="I50" s="14">
        <v>0</v>
      </c>
      <c r="J50" s="14">
        <v>0</v>
      </c>
      <c r="K50" s="14">
        <f t="shared" si="3"/>
        <v>1790</v>
      </c>
      <c r="L50" s="14">
        <v>680</v>
      </c>
      <c r="M50" s="14">
        <v>1110</v>
      </c>
      <c r="N50" s="14">
        <f t="shared" si="4"/>
        <v>1790</v>
      </c>
      <c r="O50" s="14">
        <f t="shared" si="5"/>
        <v>680</v>
      </c>
      <c r="P50" s="14">
        <v>680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1110</v>
      </c>
      <c r="V50" s="14">
        <v>1110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0</v>
      </c>
      <c r="AB50" s="14">
        <v>0</v>
      </c>
      <c r="AC50" s="14">
        <v>0</v>
      </c>
    </row>
    <row r="51" spans="1:29" ht="13.5">
      <c r="A51" s="25" t="s">
        <v>1</v>
      </c>
      <c r="B51" s="25" t="s">
        <v>86</v>
      </c>
      <c r="C51" s="26" t="s">
        <v>87</v>
      </c>
      <c r="D51" s="14">
        <f t="shared" si="0"/>
        <v>4067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4067</v>
      </c>
      <c r="L51" s="14">
        <v>1331</v>
      </c>
      <c r="M51" s="14">
        <v>2736</v>
      </c>
      <c r="N51" s="14">
        <f t="shared" si="4"/>
        <v>4067</v>
      </c>
      <c r="O51" s="14">
        <f t="shared" si="5"/>
        <v>1331</v>
      </c>
      <c r="P51" s="14">
        <v>1331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2736</v>
      </c>
      <c r="V51" s="14">
        <v>2736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0</v>
      </c>
      <c r="AB51" s="14">
        <v>0</v>
      </c>
      <c r="AC51" s="14">
        <v>0</v>
      </c>
    </row>
    <row r="52" spans="1:29" ht="13.5">
      <c r="A52" s="25" t="s">
        <v>1</v>
      </c>
      <c r="B52" s="25" t="s">
        <v>88</v>
      </c>
      <c r="C52" s="26" t="s">
        <v>89</v>
      </c>
      <c r="D52" s="14">
        <f t="shared" si="0"/>
        <v>2792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2792</v>
      </c>
      <c r="L52" s="14">
        <v>952</v>
      </c>
      <c r="M52" s="14">
        <v>1840</v>
      </c>
      <c r="N52" s="14">
        <f t="shared" si="4"/>
        <v>2792</v>
      </c>
      <c r="O52" s="14">
        <f t="shared" si="5"/>
        <v>952</v>
      </c>
      <c r="P52" s="14">
        <v>952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1840</v>
      </c>
      <c r="V52" s="14">
        <v>1840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0</v>
      </c>
      <c r="AB52" s="14">
        <v>0</v>
      </c>
      <c r="AC52" s="14">
        <v>0</v>
      </c>
    </row>
    <row r="53" spans="1:29" ht="13.5">
      <c r="A53" s="25" t="s">
        <v>1</v>
      </c>
      <c r="B53" s="25" t="s">
        <v>90</v>
      </c>
      <c r="C53" s="26" t="s">
        <v>91</v>
      </c>
      <c r="D53" s="14">
        <f t="shared" si="0"/>
        <v>2961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2961</v>
      </c>
      <c r="L53" s="14">
        <v>1149</v>
      </c>
      <c r="M53" s="14">
        <v>1812</v>
      </c>
      <c r="N53" s="14">
        <f t="shared" si="4"/>
        <v>2961</v>
      </c>
      <c r="O53" s="14">
        <f t="shared" si="5"/>
        <v>1149</v>
      </c>
      <c r="P53" s="14">
        <v>1149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1812</v>
      </c>
      <c r="V53" s="14">
        <v>1812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0</v>
      </c>
      <c r="AB53" s="14">
        <v>0</v>
      </c>
      <c r="AC53" s="14">
        <v>0</v>
      </c>
    </row>
    <row r="54" spans="1:29" ht="13.5">
      <c r="A54" s="25" t="s">
        <v>1</v>
      </c>
      <c r="B54" s="25" t="s">
        <v>92</v>
      </c>
      <c r="C54" s="26" t="s">
        <v>93</v>
      </c>
      <c r="D54" s="14">
        <f t="shared" si="0"/>
        <v>4402</v>
      </c>
      <c r="E54" s="14">
        <f t="shared" si="1"/>
        <v>0</v>
      </c>
      <c r="F54" s="14">
        <v>0</v>
      </c>
      <c r="G54" s="14">
        <v>0</v>
      </c>
      <c r="H54" s="14">
        <f t="shared" si="2"/>
        <v>0</v>
      </c>
      <c r="I54" s="14">
        <v>0</v>
      </c>
      <c r="J54" s="14">
        <v>0</v>
      </c>
      <c r="K54" s="14">
        <f t="shared" si="3"/>
        <v>4402</v>
      </c>
      <c r="L54" s="14">
        <v>3132</v>
      </c>
      <c r="M54" s="14">
        <v>1270</v>
      </c>
      <c r="N54" s="14">
        <f t="shared" si="4"/>
        <v>4402</v>
      </c>
      <c r="O54" s="14">
        <f t="shared" si="5"/>
        <v>3132</v>
      </c>
      <c r="P54" s="14">
        <v>3132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1270</v>
      </c>
      <c r="V54" s="14">
        <v>1270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0</v>
      </c>
      <c r="AB54" s="14">
        <v>0</v>
      </c>
      <c r="AC54" s="14">
        <v>0</v>
      </c>
    </row>
    <row r="55" spans="1:29" ht="13.5">
      <c r="A55" s="25" t="s">
        <v>1</v>
      </c>
      <c r="B55" s="25" t="s">
        <v>94</v>
      </c>
      <c r="C55" s="26" t="s">
        <v>95</v>
      </c>
      <c r="D55" s="14">
        <f t="shared" si="0"/>
        <v>2476</v>
      </c>
      <c r="E55" s="14">
        <f t="shared" si="1"/>
        <v>0</v>
      </c>
      <c r="F55" s="14">
        <v>0</v>
      </c>
      <c r="G55" s="14">
        <v>0</v>
      </c>
      <c r="H55" s="14">
        <f t="shared" si="2"/>
        <v>0</v>
      </c>
      <c r="I55" s="14">
        <v>0</v>
      </c>
      <c r="J55" s="14">
        <v>0</v>
      </c>
      <c r="K55" s="14">
        <f t="shared" si="3"/>
        <v>2476</v>
      </c>
      <c r="L55" s="14">
        <v>870</v>
      </c>
      <c r="M55" s="14">
        <v>1606</v>
      </c>
      <c r="N55" s="14">
        <f t="shared" si="4"/>
        <v>2476</v>
      </c>
      <c r="O55" s="14">
        <f t="shared" si="5"/>
        <v>870</v>
      </c>
      <c r="P55" s="14">
        <v>870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1606</v>
      </c>
      <c r="V55" s="14">
        <v>1606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1</v>
      </c>
      <c r="B56" s="25" t="s">
        <v>96</v>
      </c>
      <c r="C56" s="26" t="s">
        <v>97</v>
      </c>
      <c r="D56" s="14">
        <f t="shared" si="0"/>
        <v>1530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1530</v>
      </c>
      <c r="L56" s="14">
        <v>990</v>
      </c>
      <c r="M56" s="14">
        <v>540</v>
      </c>
      <c r="N56" s="14">
        <f t="shared" si="4"/>
        <v>1530</v>
      </c>
      <c r="O56" s="14">
        <f t="shared" si="5"/>
        <v>990</v>
      </c>
      <c r="P56" s="14">
        <v>990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540</v>
      </c>
      <c r="V56" s="14">
        <v>540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0</v>
      </c>
      <c r="AB56" s="14">
        <v>0</v>
      </c>
      <c r="AC56" s="14">
        <v>0</v>
      </c>
    </row>
    <row r="57" spans="1:29" ht="13.5">
      <c r="A57" s="25" t="s">
        <v>1</v>
      </c>
      <c r="B57" s="25" t="s">
        <v>98</v>
      </c>
      <c r="C57" s="26" t="s">
        <v>99</v>
      </c>
      <c r="D57" s="14">
        <f t="shared" si="0"/>
        <v>1003</v>
      </c>
      <c r="E57" s="14">
        <f t="shared" si="1"/>
        <v>0</v>
      </c>
      <c r="F57" s="14">
        <v>0</v>
      </c>
      <c r="G57" s="14">
        <v>0</v>
      </c>
      <c r="H57" s="14">
        <f t="shared" si="2"/>
        <v>0</v>
      </c>
      <c r="I57" s="14">
        <v>0</v>
      </c>
      <c r="J57" s="14">
        <v>0</v>
      </c>
      <c r="K57" s="14">
        <f t="shared" si="3"/>
        <v>1003</v>
      </c>
      <c r="L57" s="14">
        <v>422</v>
      </c>
      <c r="M57" s="14">
        <v>581</v>
      </c>
      <c r="N57" s="14">
        <f t="shared" si="4"/>
        <v>1003</v>
      </c>
      <c r="O57" s="14">
        <f t="shared" si="5"/>
        <v>422</v>
      </c>
      <c r="P57" s="14">
        <v>422</v>
      </c>
      <c r="Q57" s="14">
        <v>0</v>
      </c>
      <c r="R57" s="14">
        <v>0</v>
      </c>
      <c r="S57" s="14">
        <v>0</v>
      </c>
      <c r="T57" s="14">
        <v>0</v>
      </c>
      <c r="U57" s="14">
        <f t="shared" si="6"/>
        <v>581</v>
      </c>
      <c r="V57" s="14">
        <v>581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7"/>
        <v>0</v>
      </c>
      <c r="AB57" s="14">
        <v>0</v>
      </c>
      <c r="AC57" s="14">
        <v>0</v>
      </c>
    </row>
    <row r="58" spans="1:29" ht="13.5">
      <c r="A58" s="25" t="s">
        <v>1</v>
      </c>
      <c r="B58" s="25" t="s">
        <v>100</v>
      </c>
      <c r="C58" s="26" t="s">
        <v>101</v>
      </c>
      <c r="D58" s="14">
        <f t="shared" si="0"/>
        <v>649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649</v>
      </c>
      <c r="L58" s="14">
        <v>72</v>
      </c>
      <c r="M58" s="14">
        <v>577</v>
      </c>
      <c r="N58" s="14">
        <f t="shared" si="4"/>
        <v>823</v>
      </c>
      <c r="O58" s="14">
        <f t="shared" si="5"/>
        <v>72</v>
      </c>
      <c r="P58" s="14">
        <v>72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577</v>
      </c>
      <c r="V58" s="14">
        <v>577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7"/>
        <v>174</v>
      </c>
      <c r="AB58" s="14">
        <v>174</v>
      </c>
      <c r="AC58" s="14">
        <v>0</v>
      </c>
    </row>
    <row r="59" spans="1:29" ht="13.5">
      <c r="A59" s="25" t="s">
        <v>1</v>
      </c>
      <c r="B59" s="25" t="s">
        <v>102</v>
      </c>
      <c r="C59" s="26" t="s">
        <v>103</v>
      </c>
      <c r="D59" s="14">
        <f t="shared" si="0"/>
        <v>418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418</v>
      </c>
      <c r="L59" s="14">
        <v>12</v>
      </c>
      <c r="M59" s="14">
        <v>406</v>
      </c>
      <c r="N59" s="14">
        <f t="shared" si="4"/>
        <v>418</v>
      </c>
      <c r="O59" s="14">
        <f t="shared" si="5"/>
        <v>12</v>
      </c>
      <c r="P59" s="14">
        <v>12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406</v>
      </c>
      <c r="V59" s="14">
        <v>406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7"/>
        <v>0</v>
      </c>
      <c r="AB59" s="14">
        <v>0</v>
      </c>
      <c r="AC59" s="14">
        <v>0</v>
      </c>
    </row>
    <row r="60" spans="1:29" ht="13.5">
      <c r="A60" s="25" t="s">
        <v>1</v>
      </c>
      <c r="B60" s="25" t="s">
        <v>104</v>
      </c>
      <c r="C60" s="26" t="s">
        <v>105</v>
      </c>
      <c r="D60" s="14">
        <f t="shared" si="0"/>
        <v>1576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1576</v>
      </c>
      <c r="L60" s="14">
        <v>601</v>
      </c>
      <c r="M60" s="14">
        <v>975</v>
      </c>
      <c r="N60" s="14">
        <f t="shared" si="4"/>
        <v>1576</v>
      </c>
      <c r="O60" s="14">
        <f t="shared" si="5"/>
        <v>601</v>
      </c>
      <c r="P60" s="14">
        <v>601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975</v>
      </c>
      <c r="V60" s="14">
        <v>975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7"/>
        <v>0</v>
      </c>
      <c r="AB60" s="14">
        <v>0</v>
      </c>
      <c r="AC60" s="14">
        <v>0</v>
      </c>
    </row>
    <row r="61" spans="1:29" ht="13.5">
      <c r="A61" s="25" t="s">
        <v>1</v>
      </c>
      <c r="B61" s="25" t="s">
        <v>106</v>
      </c>
      <c r="C61" s="26" t="s">
        <v>107</v>
      </c>
      <c r="D61" s="14">
        <f t="shared" si="0"/>
        <v>1555</v>
      </c>
      <c r="E61" s="14">
        <f t="shared" si="1"/>
        <v>0</v>
      </c>
      <c r="F61" s="14">
        <v>0</v>
      </c>
      <c r="G61" s="14">
        <v>0</v>
      </c>
      <c r="H61" s="14">
        <f t="shared" si="2"/>
        <v>0</v>
      </c>
      <c r="I61" s="14">
        <v>0</v>
      </c>
      <c r="J61" s="14">
        <v>0</v>
      </c>
      <c r="K61" s="14">
        <f t="shared" si="3"/>
        <v>1555</v>
      </c>
      <c r="L61" s="14">
        <v>116</v>
      </c>
      <c r="M61" s="14">
        <v>1439</v>
      </c>
      <c r="N61" s="14">
        <f t="shared" si="4"/>
        <v>1555</v>
      </c>
      <c r="O61" s="14">
        <f t="shared" si="5"/>
        <v>116</v>
      </c>
      <c r="P61" s="14">
        <v>116</v>
      </c>
      <c r="Q61" s="14">
        <v>0</v>
      </c>
      <c r="R61" s="14">
        <v>0</v>
      </c>
      <c r="S61" s="14">
        <v>0</v>
      </c>
      <c r="T61" s="14">
        <v>0</v>
      </c>
      <c r="U61" s="14">
        <f t="shared" si="6"/>
        <v>1439</v>
      </c>
      <c r="V61" s="14">
        <v>1439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7"/>
        <v>0</v>
      </c>
      <c r="AB61" s="14">
        <v>0</v>
      </c>
      <c r="AC61" s="14">
        <v>0</v>
      </c>
    </row>
    <row r="62" spans="1:29" ht="13.5">
      <c r="A62" s="25" t="s">
        <v>1</v>
      </c>
      <c r="B62" s="25" t="s">
        <v>108</v>
      </c>
      <c r="C62" s="26" t="s">
        <v>109</v>
      </c>
      <c r="D62" s="14">
        <f t="shared" si="0"/>
        <v>3603</v>
      </c>
      <c r="E62" s="14">
        <f t="shared" si="1"/>
        <v>0</v>
      </c>
      <c r="F62" s="14">
        <v>0</v>
      </c>
      <c r="G62" s="14">
        <v>0</v>
      </c>
      <c r="H62" s="14">
        <f t="shared" si="2"/>
        <v>0</v>
      </c>
      <c r="I62" s="14">
        <v>0</v>
      </c>
      <c r="J62" s="14">
        <v>0</v>
      </c>
      <c r="K62" s="14">
        <f t="shared" si="3"/>
        <v>3603</v>
      </c>
      <c r="L62" s="14">
        <v>0</v>
      </c>
      <c r="M62" s="14">
        <v>3603</v>
      </c>
      <c r="N62" s="14">
        <f t="shared" si="4"/>
        <v>3603</v>
      </c>
      <c r="O62" s="14">
        <f t="shared" si="5"/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f t="shared" si="6"/>
        <v>3603</v>
      </c>
      <c r="V62" s="14">
        <v>3603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7"/>
        <v>0</v>
      </c>
      <c r="AB62" s="14">
        <v>0</v>
      </c>
      <c r="AC62" s="14">
        <v>0</v>
      </c>
    </row>
    <row r="63" spans="1:29" ht="13.5">
      <c r="A63" s="25" t="s">
        <v>1</v>
      </c>
      <c r="B63" s="25" t="s">
        <v>110</v>
      </c>
      <c r="C63" s="26" t="s">
        <v>111</v>
      </c>
      <c r="D63" s="14">
        <f t="shared" si="0"/>
        <v>5426</v>
      </c>
      <c r="E63" s="14">
        <f t="shared" si="1"/>
        <v>0</v>
      </c>
      <c r="F63" s="14">
        <v>0</v>
      </c>
      <c r="G63" s="14">
        <v>0</v>
      </c>
      <c r="H63" s="14">
        <f t="shared" si="2"/>
        <v>0</v>
      </c>
      <c r="I63" s="14">
        <v>0</v>
      </c>
      <c r="J63" s="14">
        <v>0</v>
      </c>
      <c r="K63" s="14">
        <f t="shared" si="3"/>
        <v>5426</v>
      </c>
      <c r="L63" s="14">
        <v>1735</v>
      </c>
      <c r="M63" s="14">
        <v>3691</v>
      </c>
      <c r="N63" s="14">
        <f t="shared" si="4"/>
        <v>5426</v>
      </c>
      <c r="O63" s="14">
        <f t="shared" si="5"/>
        <v>1735</v>
      </c>
      <c r="P63" s="14">
        <v>1735</v>
      </c>
      <c r="Q63" s="14">
        <v>0</v>
      </c>
      <c r="R63" s="14">
        <v>0</v>
      </c>
      <c r="S63" s="14">
        <v>0</v>
      </c>
      <c r="T63" s="14">
        <v>0</v>
      </c>
      <c r="U63" s="14">
        <f t="shared" si="6"/>
        <v>3691</v>
      </c>
      <c r="V63" s="14">
        <v>3691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7"/>
        <v>0</v>
      </c>
      <c r="AB63" s="14">
        <v>0</v>
      </c>
      <c r="AC63" s="14">
        <v>0</v>
      </c>
    </row>
    <row r="64" spans="1:29" ht="13.5">
      <c r="A64" s="25" t="s">
        <v>1</v>
      </c>
      <c r="B64" s="25" t="s">
        <v>112</v>
      </c>
      <c r="C64" s="26" t="s">
        <v>113</v>
      </c>
      <c r="D64" s="14">
        <f aca="true" t="shared" si="8" ref="D64:D69">E64+H64+K64</f>
        <v>207</v>
      </c>
      <c r="E64" s="14">
        <f aca="true" t="shared" si="9" ref="E64:E69">F64+G64</f>
        <v>0</v>
      </c>
      <c r="F64" s="14">
        <v>0</v>
      </c>
      <c r="G64" s="14">
        <v>0</v>
      </c>
      <c r="H64" s="14">
        <f aca="true" t="shared" si="10" ref="H64:H69">I64+J64</f>
        <v>0</v>
      </c>
      <c r="I64" s="14">
        <v>0</v>
      </c>
      <c r="J64" s="14">
        <v>0</v>
      </c>
      <c r="K64" s="14">
        <f aca="true" t="shared" si="11" ref="K64:K69">L64+M64</f>
        <v>207</v>
      </c>
      <c r="L64" s="14">
        <v>101</v>
      </c>
      <c r="M64" s="14">
        <v>106</v>
      </c>
      <c r="N64" s="14">
        <f aca="true" t="shared" si="12" ref="N64:N69">O64+U64+AA64</f>
        <v>207</v>
      </c>
      <c r="O64" s="14">
        <f aca="true" t="shared" si="13" ref="O64:O69">SUM(P64:T64)</f>
        <v>101</v>
      </c>
      <c r="P64" s="14">
        <v>101</v>
      </c>
      <c r="Q64" s="14">
        <v>0</v>
      </c>
      <c r="R64" s="14">
        <v>0</v>
      </c>
      <c r="S64" s="14">
        <v>0</v>
      </c>
      <c r="T64" s="14">
        <v>0</v>
      </c>
      <c r="U64" s="14">
        <f aca="true" t="shared" si="14" ref="U64:U69">SUM(V64:Z64)</f>
        <v>106</v>
      </c>
      <c r="V64" s="14">
        <v>106</v>
      </c>
      <c r="W64" s="14">
        <v>0</v>
      </c>
      <c r="X64" s="14">
        <v>0</v>
      </c>
      <c r="Y64" s="14">
        <v>0</v>
      </c>
      <c r="Z64" s="14">
        <v>0</v>
      </c>
      <c r="AA64" s="14">
        <f aca="true" t="shared" si="15" ref="AA64:AA69">AB64+AC64</f>
        <v>0</v>
      </c>
      <c r="AB64" s="14">
        <v>0</v>
      </c>
      <c r="AC64" s="14">
        <v>0</v>
      </c>
    </row>
    <row r="65" spans="1:29" ht="13.5">
      <c r="A65" s="25" t="s">
        <v>1</v>
      </c>
      <c r="B65" s="25" t="s">
        <v>114</v>
      </c>
      <c r="C65" s="26" t="s">
        <v>115</v>
      </c>
      <c r="D65" s="14">
        <f t="shared" si="8"/>
        <v>104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104</v>
      </c>
      <c r="L65" s="14">
        <v>94</v>
      </c>
      <c r="M65" s="14">
        <v>10</v>
      </c>
      <c r="N65" s="14">
        <f t="shared" si="12"/>
        <v>104</v>
      </c>
      <c r="O65" s="14">
        <f t="shared" si="13"/>
        <v>94</v>
      </c>
      <c r="P65" s="14">
        <v>86</v>
      </c>
      <c r="Q65" s="14">
        <v>0</v>
      </c>
      <c r="R65" s="14">
        <v>0</v>
      </c>
      <c r="S65" s="14">
        <v>8</v>
      </c>
      <c r="T65" s="14">
        <v>0</v>
      </c>
      <c r="U65" s="14">
        <f t="shared" si="14"/>
        <v>10</v>
      </c>
      <c r="V65" s="14">
        <v>9</v>
      </c>
      <c r="W65" s="14">
        <v>0</v>
      </c>
      <c r="X65" s="14">
        <v>0</v>
      </c>
      <c r="Y65" s="14">
        <v>1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1</v>
      </c>
      <c r="B66" s="25" t="s">
        <v>116</v>
      </c>
      <c r="C66" s="26" t="s">
        <v>117</v>
      </c>
      <c r="D66" s="14">
        <f t="shared" si="8"/>
        <v>1909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1909</v>
      </c>
      <c r="L66" s="14">
        <v>651</v>
      </c>
      <c r="M66" s="14">
        <v>1258</v>
      </c>
      <c r="N66" s="14">
        <f t="shared" si="12"/>
        <v>1909</v>
      </c>
      <c r="O66" s="14">
        <f t="shared" si="13"/>
        <v>651</v>
      </c>
      <c r="P66" s="14">
        <v>596</v>
      </c>
      <c r="Q66" s="14">
        <v>0</v>
      </c>
      <c r="R66" s="14">
        <v>0</v>
      </c>
      <c r="S66" s="14">
        <v>55</v>
      </c>
      <c r="T66" s="14">
        <v>0</v>
      </c>
      <c r="U66" s="14">
        <f t="shared" si="14"/>
        <v>1258</v>
      </c>
      <c r="V66" s="14">
        <v>1213</v>
      </c>
      <c r="W66" s="14">
        <v>0</v>
      </c>
      <c r="X66" s="14">
        <v>0</v>
      </c>
      <c r="Y66" s="14">
        <v>45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1</v>
      </c>
      <c r="B67" s="25" t="s">
        <v>118</v>
      </c>
      <c r="C67" s="26" t="s">
        <v>119</v>
      </c>
      <c r="D67" s="14">
        <f t="shared" si="8"/>
        <v>10789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10789</v>
      </c>
      <c r="L67" s="14">
        <v>3909</v>
      </c>
      <c r="M67" s="14">
        <v>6880</v>
      </c>
      <c r="N67" s="14">
        <f t="shared" si="12"/>
        <v>10789</v>
      </c>
      <c r="O67" s="14">
        <f t="shared" si="13"/>
        <v>3909</v>
      </c>
      <c r="P67" s="14">
        <v>3909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6880</v>
      </c>
      <c r="V67" s="14">
        <v>6880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1</v>
      </c>
      <c r="B68" s="25" t="s">
        <v>120</v>
      </c>
      <c r="C68" s="26" t="s">
        <v>121</v>
      </c>
      <c r="D68" s="14">
        <f t="shared" si="8"/>
        <v>20</v>
      </c>
      <c r="E68" s="14">
        <f t="shared" si="9"/>
        <v>0</v>
      </c>
      <c r="F68" s="14">
        <v>0</v>
      </c>
      <c r="G68" s="14">
        <v>0</v>
      </c>
      <c r="H68" s="14">
        <f t="shared" si="10"/>
        <v>20</v>
      </c>
      <c r="I68" s="14">
        <v>0</v>
      </c>
      <c r="J68" s="14">
        <v>20</v>
      </c>
      <c r="K68" s="14">
        <f t="shared" si="11"/>
        <v>0</v>
      </c>
      <c r="L68" s="14">
        <v>0</v>
      </c>
      <c r="M68" s="14">
        <v>0</v>
      </c>
      <c r="N68" s="14">
        <f t="shared" si="12"/>
        <v>22</v>
      </c>
      <c r="O68" s="14">
        <f t="shared" si="13"/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20</v>
      </c>
      <c r="V68" s="14">
        <v>20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2</v>
      </c>
      <c r="AB68" s="14">
        <v>1</v>
      </c>
      <c r="AC68" s="14">
        <v>1</v>
      </c>
    </row>
    <row r="69" spans="1:29" ht="13.5">
      <c r="A69" s="25" t="s">
        <v>1</v>
      </c>
      <c r="B69" s="25" t="s">
        <v>122</v>
      </c>
      <c r="C69" s="26" t="s">
        <v>123</v>
      </c>
      <c r="D69" s="14">
        <f t="shared" si="8"/>
        <v>17</v>
      </c>
      <c r="E69" s="14">
        <f t="shared" si="9"/>
        <v>0</v>
      </c>
      <c r="F69" s="14">
        <v>0</v>
      </c>
      <c r="G69" s="14">
        <v>0</v>
      </c>
      <c r="H69" s="14">
        <f t="shared" si="10"/>
        <v>17</v>
      </c>
      <c r="I69" s="14">
        <v>0</v>
      </c>
      <c r="J69" s="14">
        <v>17</v>
      </c>
      <c r="K69" s="14">
        <f t="shared" si="11"/>
        <v>0</v>
      </c>
      <c r="L69" s="14">
        <v>0</v>
      </c>
      <c r="M69" s="14">
        <v>0</v>
      </c>
      <c r="N69" s="14">
        <f t="shared" si="12"/>
        <v>117</v>
      </c>
      <c r="O69" s="14">
        <f t="shared" si="13"/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17</v>
      </c>
      <c r="V69" s="14">
        <v>17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100</v>
      </c>
      <c r="AB69" s="14">
        <v>70</v>
      </c>
      <c r="AC69" s="14">
        <v>30</v>
      </c>
    </row>
    <row r="70" spans="1:29" ht="13.5">
      <c r="A70" s="65" t="s">
        <v>124</v>
      </c>
      <c r="B70" s="66"/>
      <c r="C70" s="66"/>
      <c r="D70" s="14">
        <f aca="true" t="shared" si="16" ref="D70:AC70">SUM(D6:D69)</f>
        <v>206195</v>
      </c>
      <c r="E70" s="14">
        <f t="shared" si="16"/>
        <v>2274</v>
      </c>
      <c r="F70" s="14">
        <f t="shared" si="16"/>
        <v>99</v>
      </c>
      <c r="G70" s="14">
        <f t="shared" si="16"/>
        <v>2175</v>
      </c>
      <c r="H70" s="14">
        <f t="shared" si="16"/>
        <v>381</v>
      </c>
      <c r="I70" s="14">
        <f t="shared" si="16"/>
        <v>145</v>
      </c>
      <c r="J70" s="14">
        <f t="shared" si="16"/>
        <v>236</v>
      </c>
      <c r="K70" s="14">
        <f t="shared" si="16"/>
        <v>203540</v>
      </c>
      <c r="L70" s="14">
        <f t="shared" si="16"/>
        <v>46616</v>
      </c>
      <c r="M70" s="14">
        <f t="shared" si="16"/>
        <v>156924</v>
      </c>
      <c r="N70" s="14">
        <f t="shared" si="16"/>
        <v>210367</v>
      </c>
      <c r="O70" s="14">
        <f t="shared" si="16"/>
        <v>47191</v>
      </c>
      <c r="P70" s="14">
        <f t="shared" si="16"/>
        <v>47128</v>
      </c>
      <c r="Q70" s="14">
        <f t="shared" si="16"/>
        <v>0</v>
      </c>
      <c r="R70" s="14">
        <f t="shared" si="16"/>
        <v>0</v>
      </c>
      <c r="S70" s="14">
        <f t="shared" si="16"/>
        <v>63</v>
      </c>
      <c r="T70" s="14">
        <f t="shared" si="16"/>
        <v>0</v>
      </c>
      <c r="U70" s="14">
        <f t="shared" si="16"/>
        <v>162781</v>
      </c>
      <c r="V70" s="14">
        <f t="shared" si="16"/>
        <v>160561</v>
      </c>
      <c r="W70" s="14">
        <f t="shared" si="16"/>
        <v>0</v>
      </c>
      <c r="X70" s="14">
        <f t="shared" si="16"/>
        <v>0</v>
      </c>
      <c r="Y70" s="14">
        <f t="shared" si="16"/>
        <v>2220</v>
      </c>
      <c r="Z70" s="14">
        <f t="shared" si="16"/>
        <v>0</v>
      </c>
      <c r="AA70" s="14">
        <f t="shared" si="16"/>
        <v>395</v>
      </c>
      <c r="AB70" s="14">
        <f t="shared" si="16"/>
        <v>286</v>
      </c>
      <c r="AC70" s="14">
        <f t="shared" si="16"/>
        <v>109</v>
      </c>
    </row>
  </sheetData>
  <mergeCells count="7">
    <mergeCell ref="H3:J3"/>
    <mergeCell ref="K3:M3"/>
    <mergeCell ref="A70:C70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2003-02-07T12:15:04Z</dcterms:modified>
  <cp:category/>
  <cp:version/>
  <cp:contentType/>
  <cp:contentStatus/>
</cp:coreProperties>
</file>