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'ごみ処理概要'!$A$2:$AP$70</definedName>
    <definedName name="_xlnm.Print_Area" localSheetId="2">'ごみ処理量内訳'!$A$2:$AI$70</definedName>
    <definedName name="_xlnm.Print_Area" localSheetId="1">'ごみ搬入量内訳'!$A$2:$AH$71</definedName>
    <definedName name="_xlnm.Print_Area" localSheetId="3">'資源化量内訳'!$A$2:$BN$69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<sst xmlns="http://schemas.openxmlformats.org/spreadsheetml/2006/main" count="1983" uniqueCount="238">
  <si>
    <t>一宮町</t>
  </si>
  <si>
    <t>山梨県</t>
  </si>
  <si>
    <t>19201</t>
  </si>
  <si>
    <t>甲府市</t>
  </si>
  <si>
    <t>19202</t>
  </si>
  <si>
    <t>富士吉田市</t>
  </si>
  <si>
    <t>19203</t>
  </si>
  <si>
    <t>塩山市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</si>
  <si>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</si>
  <si>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</si>
  <si>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</si>
  <si>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</si>
  <si>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</si>
  <si>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</si>
  <si>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</si>
  <si>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</si>
  <si>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19301</t>
  </si>
  <si>
    <t>春日居町</t>
  </si>
  <si>
    <t>19302</t>
  </si>
  <si>
    <t>牧丘町</t>
  </si>
  <si>
    <t>19303</t>
  </si>
  <si>
    <t>三富村</t>
  </si>
  <si>
    <t>19304</t>
  </si>
  <si>
    <t>勝沼町</t>
  </si>
  <si>
    <t>19305</t>
  </si>
  <si>
    <t>19321</t>
  </si>
  <si>
    <t>石和町</t>
  </si>
  <si>
    <t>19322</t>
  </si>
  <si>
    <t>御坂町</t>
  </si>
  <si>
    <t>19323</t>
  </si>
  <si>
    <t>19324</t>
  </si>
  <si>
    <t>八代町</t>
  </si>
  <si>
    <t>19325</t>
  </si>
  <si>
    <t>境川村</t>
  </si>
  <si>
    <t>19326</t>
  </si>
  <si>
    <t>中道町</t>
  </si>
  <si>
    <t>19327</t>
  </si>
  <si>
    <t>芦川村</t>
  </si>
  <si>
    <t>19328</t>
  </si>
  <si>
    <t>豊富村</t>
  </si>
  <si>
    <t>19341</t>
  </si>
  <si>
    <t>上九一色村</t>
  </si>
  <si>
    <t>19342</t>
  </si>
  <si>
    <t>三珠町</t>
  </si>
  <si>
    <t>19343</t>
  </si>
  <si>
    <t>市川大門町</t>
  </si>
  <si>
    <t>19344</t>
  </si>
  <si>
    <t>19345</t>
  </si>
  <si>
    <t>下部町</t>
  </si>
  <si>
    <t>19361</t>
  </si>
  <si>
    <t>増穂町</t>
  </si>
  <si>
    <t>19362</t>
  </si>
  <si>
    <t>鰍沢町</t>
  </si>
  <si>
    <t>19363</t>
  </si>
  <si>
    <t>中富町</t>
  </si>
  <si>
    <t>19364</t>
  </si>
  <si>
    <t>早川町</t>
  </si>
  <si>
    <t>19365</t>
  </si>
  <si>
    <t>身延町</t>
  </si>
  <si>
    <t>19366</t>
  </si>
  <si>
    <t>19367</t>
  </si>
  <si>
    <t>富沢町</t>
  </si>
  <si>
    <t>19381</t>
  </si>
  <si>
    <t>竜王町</t>
  </si>
  <si>
    <t>19382</t>
  </si>
  <si>
    <t>敷島町</t>
  </si>
  <si>
    <t>19383</t>
  </si>
  <si>
    <t>玉穂町</t>
  </si>
  <si>
    <t>19384</t>
  </si>
  <si>
    <t>19385</t>
  </si>
  <si>
    <t>田富町</t>
  </si>
  <si>
    <t>19386</t>
  </si>
  <si>
    <t>八田村</t>
  </si>
  <si>
    <t>19387</t>
  </si>
  <si>
    <t>白根町</t>
  </si>
  <si>
    <t>19388</t>
  </si>
  <si>
    <t>芦安村</t>
  </si>
  <si>
    <t>19389</t>
  </si>
  <si>
    <t>若草町</t>
  </si>
  <si>
    <t>19390</t>
  </si>
  <si>
    <t>櫛形町</t>
  </si>
  <si>
    <t>19391</t>
  </si>
  <si>
    <t>甲西町</t>
  </si>
  <si>
    <t>19401</t>
  </si>
  <si>
    <t>19402</t>
  </si>
  <si>
    <t>明野村</t>
  </si>
  <si>
    <t>19403</t>
  </si>
  <si>
    <t>須玉町</t>
  </si>
  <si>
    <t>19404</t>
  </si>
  <si>
    <t>高根町</t>
  </si>
  <si>
    <t>19405</t>
  </si>
  <si>
    <t>長坂町</t>
  </si>
  <si>
    <t>19406</t>
  </si>
  <si>
    <t>大泉村</t>
  </si>
  <si>
    <t>19407</t>
  </si>
  <si>
    <t>小淵沢町</t>
  </si>
  <si>
    <t>19408</t>
  </si>
  <si>
    <t>白州町</t>
  </si>
  <si>
    <t>19409</t>
  </si>
  <si>
    <t>武川村</t>
  </si>
  <si>
    <t>19421</t>
  </si>
  <si>
    <t>秋山村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</si>
  <si>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</si>
  <si>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</si>
  <si>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</si>
  <si>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</si>
  <si>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</si>
  <si>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</si>
  <si>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</si>
  <si>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</si>
  <si>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19426</t>
  </si>
  <si>
    <t>河口湖町</t>
  </si>
  <si>
    <t>19427</t>
  </si>
  <si>
    <t>勝山村</t>
  </si>
  <si>
    <t>19428</t>
  </si>
  <si>
    <t>足和田村</t>
  </si>
  <si>
    <t>19429</t>
  </si>
  <si>
    <t>鳴沢村</t>
  </si>
  <si>
    <t>19441</t>
  </si>
  <si>
    <t>上野原町</t>
  </si>
  <si>
    <t>19442</t>
  </si>
  <si>
    <t>小菅村</t>
  </si>
  <si>
    <t>19443</t>
  </si>
  <si>
    <t>丹波山村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</si>
  <si>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</si>
  <si>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</si>
  <si>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</si>
  <si>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</si>
  <si>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</si>
  <si>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</si>
  <si>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</si>
  <si>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</si>
  <si>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</si>
  <si>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</si>
  <si>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</si>
  <si>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</si>
  <si>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</si>
  <si>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</si>
  <si>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</si>
  <si>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</si>
  <si>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</si>
  <si>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</si>
  <si>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</si>
  <si>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</si>
  <si>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</si>
  <si>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</si>
  <si>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</si>
  <si>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</si>
  <si>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</si>
  <si>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</si>
  <si>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</si>
  <si>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</si>
  <si>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</si>
  <si>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</si>
  <si>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</si>
  <si>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</si>
  <si>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</si>
  <si>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</si>
  <si>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</si>
  <si>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</si>
  <si>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</si>
  <si>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</si>
  <si>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</si>
  <si>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</si>
  <si>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</si>
  <si>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</si>
  <si>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</si>
  <si>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</si>
  <si>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</si>
  <si>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</si>
  <si>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</si>
  <si>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</si>
  <si>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</si>
  <si>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</si>
  <si>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</si>
  <si>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</si>
  <si>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</si>
  <si>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</si>
  <si>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</si>
  <si>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</si>
  <si>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</si>
  <si>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</si>
  <si>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</si>
  <si>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</si>
  <si>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</si>
  <si>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</si>
  <si>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</si>
  <si>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</si>
  <si>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</si>
  <si>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</si>
  <si>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</si>
  <si>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</si>
  <si>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</si>
  <si>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</si>
  <si>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</si>
  <si>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</si>
  <si>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</si>
  <si>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</si>
  <si>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</si>
  <si>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</si>
  <si>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</si>
  <si>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</si>
  <si>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</si>
  <si>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</si>
  <si>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</si>
  <si>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</si>
  <si>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</si>
  <si>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</si>
  <si>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</si>
  <si>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</si>
  <si>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</si>
  <si>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</si>
  <si>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</si>
  <si>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</si>
  <si>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</si>
  <si>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</si>
  <si>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</si>
  <si>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</si>
  <si>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</si>
  <si>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</si>
  <si>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</si>
  <si>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</si>
  <si>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</si>
  <si>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</si>
  <si>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</si>
  <si>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</si>
  <si>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</si>
  <si>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</si>
  <si>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</si>
  <si>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</si>
  <si>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</si>
  <si>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</si>
  <si>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</si>
  <si>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南部町</t>
  </si>
  <si>
    <t>昭和町</t>
  </si>
  <si>
    <t>六郷町</t>
  </si>
  <si>
    <t>双葉町</t>
  </si>
  <si>
    <t>大和村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</si>
</sst>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70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211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177</v>
      </c>
      <c r="B2" s="49" t="s">
        <v>178</v>
      </c>
      <c r="C2" s="54" t="s">
        <v>179</v>
      </c>
      <c r="D2" s="57" t="s">
        <v>180</v>
      </c>
      <c r="E2" s="47"/>
      <c r="F2" s="57" t="s">
        <v>181</v>
      </c>
      <c r="G2" s="47"/>
      <c r="H2" s="47"/>
      <c r="I2" s="48"/>
      <c r="J2" s="58" t="s">
        <v>182</v>
      </c>
      <c r="K2" s="59"/>
      <c r="L2" s="60"/>
      <c r="M2" s="54" t="s">
        <v>183</v>
      </c>
      <c r="N2" s="8" t="s">
        <v>184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134</v>
      </c>
      <c r="AE2" s="57" t="s">
        <v>185</v>
      </c>
      <c r="AF2" s="68"/>
      <c r="AG2" s="68"/>
      <c r="AH2" s="68"/>
      <c r="AI2" s="68"/>
      <c r="AJ2" s="68"/>
      <c r="AK2" s="69"/>
      <c r="AL2" s="62" t="s">
        <v>135</v>
      </c>
      <c r="AM2" s="57" t="s">
        <v>186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187</v>
      </c>
      <c r="F3" s="54" t="s">
        <v>188</v>
      </c>
      <c r="G3" s="54" t="s">
        <v>189</v>
      </c>
      <c r="H3" s="54" t="s">
        <v>190</v>
      </c>
      <c r="I3" s="12" t="s">
        <v>191</v>
      </c>
      <c r="J3" s="62" t="s">
        <v>230</v>
      </c>
      <c r="K3" s="62" t="s">
        <v>231</v>
      </c>
      <c r="L3" s="62" t="s">
        <v>232</v>
      </c>
      <c r="M3" s="61"/>
      <c r="N3" s="54" t="s">
        <v>192</v>
      </c>
      <c r="O3" s="54" t="s">
        <v>213</v>
      </c>
      <c r="P3" s="65" t="s">
        <v>193</v>
      </c>
      <c r="Q3" s="66"/>
      <c r="R3" s="66"/>
      <c r="S3" s="66"/>
      <c r="T3" s="66"/>
      <c r="U3" s="67"/>
      <c r="V3" s="14" t="s">
        <v>194</v>
      </c>
      <c r="W3" s="9"/>
      <c r="X3" s="9"/>
      <c r="Y3" s="9"/>
      <c r="Z3" s="9"/>
      <c r="AA3" s="9"/>
      <c r="AB3" s="15"/>
      <c r="AC3" s="12" t="s">
        <v>191</v>
      </c>
      <c r="AD3" s="63"/>
      <c r="AE3" s="54" t="s">
        <v>195</v>
      </c>
      <c r="AF3" s="54" t="s">
        <v>219</v>
      </c>
      <c r="AG3" s="54" t="s">
        <v>215</v>
      </c>
      <c r="AH3" s="54" t="s">
        <v>216</v>
      </c>
      <c r="AI3" s="54" t="s">
        <v>217</v>
      </c>
      <c r="AJ3" s="54" t="s">
        <v>218</v>
      </c>
      <c r="AK3" s="12" t="s">
        <v>196</v>
      </c>
      <c r="AL3" s="63"/>
      <c r="AM3" s="54" t="s">
        <v>213</v>
      </c>
      <c r="AN3" s="54" t="s">
        <v>197</v>
      </c>
      <c r="AO3" s="54" t="s">
        <v>198</v>
      </c>
      <c r="AP3" s="12" t="s">
        <v>191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191</v>
      </c>
      <c r="Q4" s="7" t="s">
        <v>214</v>
      </c>
      <c r="R4" s="7" t="s">
        <v>215</v>
      </c>
      <c r="S4" s="7" t="s">
        <v>216</v>
      </c>
      <c r="T4" s="7" t="s">
        <v>217</v>
      </c>
      <c r="U4" s="7" t="s">
        <v>218</v>
      </c>
      <c r="V4" s="12" t="s">
        <v>191</v>
      </c>
      <c r="W4" s="7" t="s">
        <v>199</v>
      </c>
      <c r="X4" s="7" t="s">
        <v>200</v>
      </c>
      <c r="Y4" s="7" t="s">
        <v>201</v>
      </c>
      <c r="Z4" s="17" t="s">
        <v>202</v>
      </c>
      <c r="AA4" s="7" t="s">
        <v>203</v>
      </c>
      <c r="AB4" s="7" t="s">
        <v>204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205</v>
      </c>
      <c r="E5" s="19" t="s">
        <v>205</v>
      </c>
      <c r="F5" s="20" t="s">
        <v>206</v>
      </c>
      <c r="G5" s="20" t="s">
        <v>206</v>
      </c>
      <c r="H5" s="20" t="s">
        <v>206</v>
      </c>
      <c r="I5" s="20" t="s">
        <v>206</v>
      </c>
      <c r="J5" s="21" t="s">
        <v>207</v>
      </c>
      <c r="K5" s="21" t="s">
        <v>207</v>
      </c>
      <c r="L5" s="21" t="s">
        <v>207</v>
      </c>
      <c r="M5" s="20" t="s">
        <v>208</v>
      </c>
      <c r="N5" s="20" t="s">
        <v>208</v>
      </c>
      <c r="O5" s="20" t="s">
        <v>208</v>
      </c>
      <c r="P5" s="20" t="s">
        <v>208</v>
      </c>
      <c r="Q5" s="20" t="s">
        <v>208</v>
      </c>
      <c r="R5" s="20" t="s">
        <v>208</v>
      </c>
      <c r="S5" s="20" t="s">
        <v>208</v>
      </c>
      <c r="T5" s="20" t="s">
        <v>208</v>
      </c>
      <c r="U5" s="20" t="s">
        <v>208</v>
      </c>
      <c r="V5" s="20" t="s">
        <v>208</v>
      </c>
      <c r="W5" s="20" t="s">
        <v>208</v>
      </c>
      <c r="X5" s="20" t="s">
        <v>208</v>
      </c>
      <c r="Y5" s="20" t="s">
        <v>208</v>
      </c>
      <c r="Z5" s="20" t="s">
        <v>208</v>
      </c>
      <c r="AA5" s="20" t="s">
        <v>208</v>
      </c>
      <c r="AB5" s="20" t="s">
        <v>208</v>
      </c>
      <c r="AC5" s="20" t="s">
        <v>208</v>
      </c>
      <c r="AD5" s="20" t="s">
        <v>209</v>
      </c>
      <c r="AE5" s="20" t="s">
        <v>208</v>
      </c>
      <c r="AF5" s="20" t="s">
        <v>208</v>
      </c>
      <c r="AG5" s="20" t="s">
        <v>208</v>
      </c>
      <c r="AH5" s="20" t="s">
        <v>208</v>
      </c>
      <c r="AI5" s="20" t="s">
        <v>208</v>
      </c>
      <c r="AJ5" s="20" t="s">
        <v>208</v>
      </c>
      <c r="AK5" s="20" t="s">
        <v>208</v>
      </c>
      <c r="AL5" s="20" t="s">
        <v>209</v>
      </c>
      <c r="AM5" s="20" t="s">
        <v>208</v>
      </c>
      <c r="AN5" s="20" t="s">
        <v>208</v>
      </c>
      <c r="AO5" s="20" t="s">
        <v>208</v>
      </c>
      <c r="AP5" s="20" t="s">
        <v>208</v>
      </c>
    </row>
    <row r="6" spans="1:42" ht="13.5">
      <c r="A6" s="40" t="s">
        <v>1</v>
      </c>
      <c r="B6" s="40" t="s">
        <v>2</v>
      </c>
      <c r="C6" s="41" t="s">
        <v>3</v>
      </c>
      <c r="D6" s="22">
        <v>192440</v>
      </c>
      <c r="E6" s="22">
        <v>192440</v>
      </c>
      <c r="F6" s="22">
        <v>87797</v>
      </c>
      <c r="G6" s="22">
        <v>3224</v>
      </c>
      <c r="H6" s="22">
        <v>0</v>
      </c>
      <c r="I6" s="22">
        <f aca="true" t="shared" si="0" ref="I6:I63">SUM(F6:H6)</f>
        <v>91021</v>
      </c>
      <c r="J6" s="22">
        <v>1295.845992203939</v>
      </c>
      <c r="K6" s="22">
        <v>829.4633018510661</v>
      </c>
      <c r="L6" s="22">
        <v>466.3826903528728</v>
      </c>
      <c r="M6" s="22">
        <v>10127</v>
      </c>
      <c r="N6" s="22">
        <v>73475</v>
      </c>
      <c r="O6" s="22">
        <v>0</v>
      </c>
      <c r="P6" s="22">
        <f aca="true" t="shared" si="1" ref="P6:P63">SUM(Q6:U6)</f>
        <v>17521</v>
      </c>
      <c r="Q6" s="22">
        <v>12366</v>
      </c>
      <c r="R6" s="22">
        <v>5155</v>
      </c>
      <c r="S6" s="22">
        <v>0</v>
      </c>
      <c r="T6" s="22">
        <v>0</v>
      </c>
      <c r="U6" s="22">
        <v>0</v>
      </c>
      <c r="V6" s="22">
        <f aca="true" t="shared" si="2" ref="V6:V63">SUM(W6:AB6)</f>
        <v>25</v>
      </c>
      <c r="W6" s="22">
        <v>0</v>
      </c>
      <c r="X6" s="22">
        <v>0</v>
      </c>
      <c r="Y6" s="22">
        <v>0</v>
      </c>
      <c r="Z6" s="22">
        <v>25</v>
      </c>
      <c r="AA6" s="22">
        <v>0</v>
      </c>
      <c r="AB6" s="22">
        <v>0</v>
      </c>
      <c r="AC6" s="22">
        <f aca="true" t="shared" si="3" ref="AC6:AC63">N6+O6+P6+V6</f>
        <v>91021</v>
      </c>
      <c r="AD6" s="23">
        <v>100</v>
      </c>
      <c r="AE6" s="22">
        <v>326</v>
      </c>
      <c r="AF6" s="22">
        <v>2553</v>
      </c>
      <c r="AG6" s="22">
        <v>5155</v>
      </c>
      <c r="AH6" s="22">
        <v>0</v>
      </c>
      <c r="AI6" s="22">
        <v>0</v>
      </c>
      <c r="AJ6" s="22" t="s">
        <v>210</v>
      </c>
      <c r="AK6" s="22">
        <f aca="true" t="shared" si="4" ref="AK6:AK63">SUM(AE6:AI6)</f>
        <v>8034</v>
      </c>
      <c r="AL6" s="23">
        <v>17.97959425791909</v>
      </c>
      <c r="AM6" s="22">
        <v>0</v>
      </c>
      <c r="AN6" s="22">
        <v>9284</v>
      </c>
      <c r="AO6" s="22">
        <v>2609</v>
      </c>
      <c r="AP6" s="22">
        <f aca="true" t="shared" si="5" ref="AP6:AP63">SUM(AM6:AO6)</f>
        <v>11893</v>
      </c>
    </row>
    <row r="7" spans="1:42" ht="13.5">
      <c r="A7" s="40" t="s">
        <v>1</v>
      </c>
      <c r="B7" s="40" t="s">
        <v>4</v>
      </c>
      <c r="C7" s="41" t="s">
        <v>5</v>
      </c>
      <c r="D7" s="22">
        <v>55394</v>
      </c>
      <c r="E7" s="22">
        <v>55184</v>
      </c>
      <c r="F7" s="22">
        <v>20018</v>
      </c>
      <c r="G7" s="22">
        <v>3696</v>
      </c>
      <c r="H7" s="22">
        <v>58</v>
      </c>
      <c r="I7" s="22">
        <f t="shared" si="0"/>
        <v>23772</v>
      </c>
      <c r="J7" s="22">
        <v>1175.7368509818334</v>
      </c>
      <c r="K7" s="22">
        <v>914.5938855946517</v>
      </c>
      <c r="L7" s="22">
        <v>261.14296538718156</v>
      </c>
      <c r="M7" s="22">
        <v>1340</v>
      </c>
      <c r="N7" s="22">
        <v>21000</v>
      </c>
      <c r="O7" s="22">
        <v>0</v>
      </c>
      <c r="P7" s="22">
        <f t="shared" si="1"/>
        <v>2604</v>
      </c>
      <c r="Q7" s="22">
        <v>2604</v>
      </c>
      <c r="R7" s="22">
        <v>0</v>
      </c>
      <c r="S7" s="22">
        <v>0</v>
      </c>
      <c r="T7" s="22">
        <v>0</v>
      </c>
      <c r="U7" s="22">
        <v>0</v>
      </c>
      <c r="V7" s="22">
        <f t="shared" si="2"/>
        <v>110</v>
      </c>
      <c r="W7" s="22">
        <v>110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23714</v>
      </c>
      <c r="AD7" s="23">
        <v>100</v>
      </c>
      <c r="AE7" s="22">
        <v>0</v>
      </c>
      <c r="AF7" s="22">
        <v>1055</v>
      </c>
      <c r="AG7" s="22">
        <v>0</v>
      </c>
      <c r="AH7" s="22">
        <v>0</v>
      </c>
      <c r="AI7" s="22">
        <v>0</v>
      </c>
      <c r="AJ7" s="22" t="s">
        <v>210</v>
      </c>
      <c r="AK7" s="22">
        <f t="shared" si="4"/>
        <v>1055</v>
      </c>
      <c r="AL7" s="23">
        <v>9.99840344855113</v>
      </c>
      <c r="AM7" s="22">
        <v>0</v>
      </c>
      <c r="AN7" s="22">
        <v>2585</v>
      </c>
      <c r="AO7" s="22">
        <v>1061</v>
      </c>
      <c r="AP7" s="22">
        <f t="shared" si="5"/>
        <v>3646</v>
      </c>
    </row>
    <row r="8" spans="1:42" ht="13.5">
      <c r="A8" s="40" t="s">
        <v>1</v>
      </c>
      <c r="B8" s="40" t="s">
        <v>6</v>
      </c>
      <c r="C8" s="41" t="s">
        <v>7</v>
      </c>
      <c r="D8" s="22">
        <v>26861</v>
      </c>
      <c r="E8" s="22">
        <v>25570</v>
      </c>
      <c r="F8" s="22">
        <v>8326</v>
      </c>
      <c r="G8" s="22">
        <v>962</v>
      </c>
      <c r="H8" s="22">
        <v>469</v>
      </c>
      <c r="I8" s="22">
        <f t="shared" si="0"/>
        <v>9757</v>
      </c>
      <c r="J8" s="22">
        <v>995.1791388747652</v>
      </c>
      <c r="K8" s="22">
        <v>800.3659631803098</v>
      </c>
      <c r="L8" s="22">
        <v>194.81317569445542</v>
      </c>
      <c r="M8" s="22">
        <v>436</v>
      </c>
      <c r="N8" s="22">
        <v>7616</v>
      </c>
      <c r="O8" s="22">
        <v>0</v>
      </c>
      <c r="P8" s="22">
        <f t="shared" si="1"/>
        <v>1672</v>
      </c>
      <c r="Q8" s="22">
        <v>0</v>
      </c>
      <c r="R8" s="22">
        <v>1672</v>
      </c>
      <c r="S8" s="22">
        <v>0</v>
      </c>
      <c r="T8" s="22">
        <v>0</v>
      </c>
      <c r="U8" s="22">
        <v>0</v>
      </c>
      <c r="V8" s="22">
        <f t="shared" si="2"/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9288</v>
      </c>
      <c r="AD8" s="23">
        <v>100</v>
      </c>
      <c r="AE8" s="22">
        <v>0</v>
      </c>
      <c r="AF8" s="22">
        <v>0</v>
      </c>
      <c r="AG8" s="22">
        <v>1652</v>
      </c>
      <c r="AH8" s="22">
        <v>0</v>
      </c>
      <c r="AI8" s="22">
        <v>0</v>
      </c>
      <c r="AJ8" s="22" t="s">
        <v>210</v>
      </c>
      <c r="AK8" s="22">
        <f t="shared" si="4"/>
        <v>1652</v>
      </c>
      <c r="AL8" s="23">
        <v>21.472645002056765</v>
      </c>
      <c r="AM8" s="22">
        <v>0</v>
      </c>
      <c r="AN8" s="22">
        <v>1060</v>
      </c>
      <c r="AO8" s="22">
        <v>0</v>
      </c>
      <c r="AP8" s="22">
        <f t="shared" si="5"/>
        <v>1060</v>
      </c>
    </row>
    <row r="9" spans="1:42" ht="13.5">
      <c r="A9" s="40" t="s">
        <v>1</v>
      </c>
      <c r="B9" s="40" t="s">
        <v>8</v>
      </c>
      <c r="C9" s="41" t="s">
        <v>9</v>
      </c>
      <c r="D9" s="22">
        <v>34140</v>
      </c>
      <c r="E9" s="22">
        <v>34140</v>
      </c>
      <c r="F9" s="22">
        <v>9679</v>
      </c>
      <c r="G9" s="22">
        <v>2583</v>
      </c>
      <c r="H9" s="22">
        <v>0</v>
      </c>
      <c r="I9" s="22">
        <f t="shared" si="0"/>
        <v>12262</v>
      </c>
      <c r="J9" s="22">
        <v>984.0222773270417</v>
      </c>
      <c r="K9" s="22">
        <v>813.8125847637849</v>
      </c>
      <c r="L9" s="22">
        <v>170.20969256325685</v>
      </c>
      <c r="M9" s="22">
        <v>0</v>
      </c>
      <c r="N9" s="22">
        <v>9027</v>
      </c>
      <c r="O9" s="22">
        <v>0</v>
      </c>
      <c r="P9" s="22">
        <f t="shared" si="1"/>
        <v>2017</v>
      </c>
      <c r="Q9" s="22">
        <v>2017</v>
      </c>
      <c r="R9" s="22">
        <v>0</v>
      </c>
      <c r="S9" s="22">
        <v>0</v>
      </c>
      <c r="T9" s="22">
        <v>0</v>
      </c>
      <c r="U9" s="22">
        <v>0</v>
      </c>
      <c r="V9" s="22">
        <f t="shared" si="2"/>
        <v>1218</v>
      </c>
      <c r="W9" s="22">
        <v>1097</v>
      </c>
      <c r="X9" s="22">
        <v>14</v>
      </c>
      <c r="Y9" s="22">
        <v>58</v>
      </c>
      <c r="Z9" s="22">
        <v>22</v>
      </c>
      <c r="AA9" s="22">
        <v>2</v>
      </c>
      <c r="AB9" s="22">
        <v>25</v>
      </c>
      <c r="AC9" s="22">
        <f t="shared" si="3"/>
        <v>12262</v>
      </c>
      <c r="AD9" s="23">
        <v>100</v>
      </c>
      <c r="AE9" s="22">
        <v>8</v>
      </c>
      <c r="AF9" s="22">
        <v>584</v>
      </c>
      <c r="AG9" s="22">
        <v>0</v>
      </c>
      <c r="AH9" s="22">
        <v>0</v>
      </c>
      <c r="AI9" s="22">
        <v>0</v>
      </c>
      <c r="AJ9" s="22" t="s">
        <v>210</v>
      </c>
      <c r="AK9" s="22">
        <f t="shared" si="4"/>
        <v>592</v>
      </c>
      <c r="AL9" s="23">
        <v>14.761050399608546</v>
      </c>
      <c r="AM9" s="22">
        <v>0</v>
      </c>
      <c r="AN9" s="22">
        <v>755</v>
      </c>
      <c r="AO9" s="22">
        <v>866</v>
      </c>
      <c r="AP9" s="22">
        <f t="shared" si="5"/>
        <v>1621</v>
      </c>
    </row>
    <row r="10" spans="1:42" ht="13.5">
      <c r="A10" s="40" t="s">
        <v>1</v>
      </c>
      <c r="B10" s="40" t="s">
        <v>10</v>
      </c>
      <c r="C10" s="41" t="s">
        <v>11</v>
      </c>
      <c r="D10" s="22">
        <v>32525</v>
      </c>
      <c r="E10" s="22">
        <v>32525</v>
      </c>
      <c r="F10" s="22">
        <v>11404</v>
      </c>
      <c r="G10" s="22">
        <v>687</v>
      </c>
      <c r="H10" s="22">
        <v>120</v>
      </c>
      <c r="I10" s="22">
        <f t="shared" si="0"/>
        <v>12211</v>
      </c>
      <c r="J10" s="22">
        <v>1028.5870721152328</v>
      </c>
      <c r="K10" s="22">
        <v>873.7641224347973</v>
      </c>
      <c r="L10" s="22">
        <v>154.8229496804355</v>
      </c>
      <c r="M10" s="22">
        <v>335</v>
      </c>
      <c r="N10" s="22">
        <v>9592</v>
      </c>
      <c r="O10" s="22">
        <v>0</v>
      </c>
      <c r="P10" s="22">
        <f t="shared" si="1"/>
        <v>2474</v>
      </c>
      <c r="Q10" s="22">
        <v>0</v>
      </c>
      <c r="R10" s="22">
        <v>2474</v>
      </c>
      <c r="S10" s="22">
        <v>0</v>
      </c>
      <c r="T10" s="22">
        <v>0</v>
      </c>
      <c r="U10" s="22">
        <v>0</v>
      </c>
      <c r="V10" s="22">
        <f t="shared" si="2"/>
        <v>25</v>
      </c>
      <c r="W10" s="22">
        <v>0</v>
      </c>
      <c r="X10" s="22">
        <v>0</v>
      </c>
      <c r="Y10" s="22">
        <v>25</v>
      </c>
      <c r="Z10" s="22">
        <v>0</v>
      </c>
      <c r="AA10" s="22">
        <v>0</v>
      </c>
      <c r="AB10" s="22">
        <v>0</v>
      </c>
      <c r="AC10" s="22">
        <f t="shared" si="3"/>
        <v>12091</v>
      </c>
      <c r="AD10" s="23">
        <v>100</v>
      </c>
      <c r="AE10" s="22">
        <v>0</v>
      </c>
      <c r="AF10" s="22">
        <v>0</v>
      </c>
      <c r="AG10" s="22">
        <v>2474</v>
      </c>
      <c r="AH10" s="22">
        <v>0</v>
      </c>
      <c r="AI10" s="22">
        <v>0</v>
      </c>
      <c r="AJ10" s="22" t="s">
        <v>210</v>
      </c>
      <c r="AK10" s="22">
        <f t="shared" si="4"/>
        <v>2474</v>
      </c>
      <c r="AL10" s="23">
        <v>22.807017543859647</v>
      </c>
      <c r="AM10" s="22">
        <v>0</v>
      </c>
      <c r="AN10" s="22">
        <v>1143</v>
      </c>
      <c r="AO10" s="22">
        <v>0</v>
      </c>
      <c r="AP10" s="22">
        <f t="shared" si="5"/>
        <v>1143</v>
      </c>
    </row>
    <row r="11" spans="1:42" ht="13.5">
      <c r="A11" s="40" t="s">
        <v>1</v>
      </c>
      <c r="B11" s="40" t="s">
        <v>12</v>
      </c>
      <c r="C11" s="41" t="s">
        <v>13</v>
      </c>
      <c r="D11" s="22">
        <v>33214</v>
      </c>
      <c r="E11" s="22">
        <v>33214</v>
      </c>
      <c r="F11" s="22">
        <v>9240</v>
      </c>
      <c r="G11" s="22">
        <v>1413</v>
      </c>
      <c r="H11" s="22">
        <v>0</v>
      </c>
      <c r="I11" s="22">
        <f t="shared" si="0"/>
        <v>10653</v>
      </c>
      <c r="J11" s="22">
        <v>878.7349120811409</v>
      </c>
      <c r="K11" s="22">
        <v>793.2782924513594</v>
      </c>
      <c r="L11" s="22">
        <v>85.45661962978146</v>
      </c>
      <c r="M11" s="22">
        <v>0</v>
      </c>
      <c r="N11" s="22">
        <v>8006</v>
      </c>
      <c r="O11" s="22">
        <v>0</v>
      </c>
      <c r="P11" s="22">
        <f t="shared" si="1"/>
        <v>2089</v>
      </c>
      <c r="Q11" s="22">
        <v>2089</v>
      </c>
      <c r="R11" s="22">
        <v>0</v>
      </c>
      <c r="S11" s="22">
        <v>0</v>
      </c>
      <c r="T11" s="22">
        <v>0</v>
      </c>
      <c r="U11" s="22">
        <v>0</v>
      </c>
      <c r="V11" s="22">
        <f t="shared" si="2"/>
        <v>558</v>
      </c>
      <c r="W11" s="22">
        <v>523</v>
      </c>
      <c r="X11" s="22">
        <v>17</v>
      </c>
      <c r="Y11" s="22">
        <v>0</v>
      </c>
      <c r="Z11" s="22">
        <v>17</v>
      </c>
      <c r="AA11" s="22">
        <v>1</v>
      </c>
      <c r="AB11" s="22">
        <v>0</v>
      </c>
      <c r="AC11" s="22">
        <f t="shared" si="3"/>
        <v>10653</v>
      </c>
      <c r="AD11" s="23">
        <v>100</v>
      </c>
      <c r="AE11" s="22">
        <v>7</v>
      </c>
      <c r="AF11" s="22">
        <v>604</v>
      </c>
      <c r="AG11" s="22">
        <v>0</v>
      </c>
      <c r="AH11" s="22">
        <v>0</v>
      </c>
      <c r="AI11" s="22">
        <v>0</v>
      </c>
      <c r="AJ11" s="22" t="s">
        <v>210</v>
      </c>
      <c r="AK11" s="22">
        <f t="shared" si="4"/>
        <v>611</v>
      </c>
      <c r="AL11" s="23">
        <v>10.973434713226322</v>
      </c>
      <c r="AM11" s="22">
        <v>0</v>
      </c>
      <c r="AN11" s="22">
        <v>669</v>
      </c>
      <c r="AO11" s="22">
        <v>896</v>
      </c>
      <c r="AP11" s="22">
        <f t="shared" si="5"/>
        <v>1565</v>
      </c>
    </row>
    <row r="12" spans="1:42" ht="13.5">
      <c r="A12" s="40" t="s">
        <v>1</v>
      </c>
      <c r="B12" s="40" t="s">
        <v>14</v>
      </c>
      <c r="C12" s="41" t="s">
        <v>15</v>
      </c>
      <c r="D12" s="22">
        <v>32487</v>
      </c>
      <c r="E12" s="22">
        <v>32487</v>
      </c>
      <c r="F12" s="22">
        <v>9793</v>
      </c>
      <c r="G12" s="22">
        <v>0</v>
      </c>
      <c r="H12" s="22">
        <v>0</v>
      </c>
      <c r="I12" s="22">
        <f t="shared" si="0"/>
        <v>9793</v>
      </c>
      <c r="J12" s="22">
        <v>825.8730257118654</v>
      </c>
      <c r="K12" s="22">
        <v>640.1717694453966</v>
      </c>
      <c r="L12" s="22">
        <v>185.70125626646865</v>
      </c>
      <c r="M12" s="22">
        <v>0</v>
      </c>
      <c r="N12" s="22">
        <v>7495</v>
      </c>
      <c r="O12" s="22">
        <v>0</v>
      </c>
      <c r="P12" s="22">
        <f t="shared" si="1"/>
        <v>1304</v>
      </c>
      <c r="Q12" s="22">
        <v>1277</v>
      </c>
      <c r="R12" s="22">
        <v>0</v>
      </c>
      <c r="S12" s="22">
        <v>0</v>
      </c>
      <c r="T12" s="22">
        <v>0</v>
      </c>
      <c r="U12" s="22">
        <v>27</v>
      </c>
      <c r="V12" s="22">
        <f t="shared" si="2"/>
        <v>994</v>
      </c>
      <c r="W12" s="22">
        <v>859</v>
      </c>
      <c r="X12" s="22">
        <v>32</v>
      </c>
      <c r="Y12" s="22">
        <v>73</v>
      </c>
      <c r="Z12" s="22">
        <v>21</v>
      </c>
      <c r="AA12" s="22">
        <v>3</v>
      </c>
      <c r="AB12" s="22">
        <v>6</v>
      </c>
      <c r="AC12" s="22">
        <f t="shared" si="3"/>
        <v>9793</v>
      </c>
      <c r="AD12" s="23">
        <v>100</v>
      </c>
      <c r="AE12" s="22">
        <v>0</v>
      </c>
      <c r="AF12" s="22">
        <v>352</v>
      </c>
      <c r="AG12" s="22">
        <v>0</v>
      </c>
      <c r="AH12" s="22">
        <v>0</v>
      </c>
      <c r="AI12" s="22">
        <v>0</v>
      </c>
      <c r="AJ12" s="22" t="s">
        <v>210</v>
      </c>
      <c r="AK12" s="22">
        <f t="shared" si="4"/>
        <v>352</v>
      </c>
      <c r="AL12" s="23">
        <v>13.744511385683653</v>
      </c>
      <c r="AM12" s="22">
        <v>0</v>
      </c>
      <c r="AN12" s="22">
        <v>927</v>
      </c>
      <c r="AO12" s="22">
        <v>723</v>
      </c>
      <c r="AP12" s="22">
        <f t="shared" si="5"/>
        <v>1650</v>
      </c>
    </row>
    <row r="13" spans="1:42" ht="13.5">
      <c r="A13" s="40" t="s">
        <v>1</v>
      </c>
      <c r="B13" s="40" t="s">
        <v>16</v>
      </c>
      <c r="C13" s="41" t="s">
        <v>17</v>
      </c>
      <c r="D13" s="22">
        <v>6936</v>
      </c>
      <c r="E13" s="22">
        <v>6936</v>
      </c>
      <c r="F13" s="22">
        <v>2767</v>
      </c>
      <c r="G13" s="22">
        <v>0</v>
      </c>
      <c r="H13" s="22">
        <v>0</v>
      </c>
      <c r="I13" s="22">
        <f t="shared" si="0"/>
        <v>2767</v>
      </c>
      <c r="J13" s="22">
        <v>1092.96740452829</v>
      </c>
      <c r="K13" s="22">
        <v>912.0570065254144</v>
      </c>
      <c r="L13" s="22">
        <v>180.91039800287558</v>
      </c>
      <c r="M13" s="22">
        <v>0</v>
      </c>
      <c r="N13" s="22">
        <v>1947</v>
      </c>
      <c r="O13" s="22">
        <v>0</v>
      </c>
      <c r="P13" s="22">
        <f t="shared" si="1"/>
        <v>820</v>
      </c>
      <c r="Q13" s="22">
        <v>0</v>
      </c>
      <c r="R13" s="22">
        <v>725</v>
      </c>
      <c r="S13" s="22">
        <v>0</v>
      </c>
      <c r="T13" s="22">
        <v>0</v>
      </c>
      <c r="U13" s="22">
        <v>95</v>
      </c>
      <c r="V13" s="22">
        <f t="shared" si="2"/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f t="shared" si="3"/>
        <v>2767</v>
      </c>
      <c r="AD13" s="23">
        <v>100</v>
      </c>
      <c r="AE13" s="22">
        <v>0</v>
      </c>
      <c r="AF13" s="22">
        <v>0</v>
      </c>
      <c r="AG13" s="22">
        <v>404</v>
      </c>
      <c r="AH13" s="22">
        <v>0</v>
      </c>
      <c r="AI13" s="22">
        <v>0</v>
      </c>
      <c r="AJ13" s="22" t="s">
        <v>210</v>
      </c>
      <c r="AK13" s="22">
        <f t="shared" si="4"/>
        <v>404</v>
      </c>
      <c r="AL13" s="23">
        <v>14.600650524033249</v>
      </c>
      <c r="AM13" s="22">
        <v>0</v>
      </c>
      <c r="AN13" s="22">
        <v>285</v>
      </c>
      <c r="AO13" s="22">
        <v>56</v>
      </c>
      <c r="AP13" s="22">
        <f t="shared" si="5"/>
        <v>341</v>
      </c>
    </row>
    <row r="14" spans="1:42" ht="13.5">
      <c r="A14" s="40" t="s">
        <v>1</v>
      </c>
      <c r="B14" s="40" t="s">
        <v>18</v>
      </c>
      <c r="C14" s="41" t="s">
        <v>19</v>
      </c>
      <c r="D14" s="22">
        <v>6243</v>
      </c>
      <c r="E14" s="22">
        <v>6220</v>
      </c>
      <c r="F14" s="22">
        <v>1565</v>
      </c>
      <c r="G14" s="22">
        <v>193</v>
      </c>
      <c r="H14" s="22">
        <v>4</v>
      </c>
      <c r="I14" s="22">
        <f t="shared" si="0"/>
        <v>1762</v>
      </c>
      <c r="J14" s="22">
        <v>773.2496011971764</v>
      </c>
      <c r="K14" s="22">
        <v>718.3936419749023</v>
      </c>
      <c r="L14" s="22">
        <v>54.85595922227416</v>
      </c>
      <c r="M14" s="22">
        <v>0</v>
      </c>
      <c r="N14" s="22">
        <v>1367</v>
      </c>
      <c r="O14" s="22">
        <v>0</v>
      </c>
      <c r="P14" s="22">
        <f t="shared" si="1"/>
        <v>391</v>
      </c>
      <c r="Q14" s="22">
        <v>137</v>
      </c>
      <c r="R14" s="22">
        <v>254</v>
      </c>
      <c r="S14" s="22">
        <v>0</v>
      </c>
      <c r="T14" s="22">
        <v>0</v>
      </c>
      <c r="U14" s="22">
        <v>0</v>
      </c>
      <c r="V14" s="22">
        <f t="shared" si="2"/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f t="shared" si="3"/>
        <v>1758</v>
      </c>
      <c r="AD14" s="23">
        <v>100</v>
      </c>
      <c r="AE14" s="22">
        <v>0</v>
      </c>
      <c r="AF14" s="22">
        <v>98</v>
      </c>
      <c r="AG14" s="22">
        <v>254</v>
      </c>
      <c r="AH14" s="22">
        <v>0</v>
      </c>
      <c r="AI14" s="22">
        <v>0</v>
      </c>
      <c r="AJ14" s="22" t="s">
        <v>210</v>
      </c>
      <c r="AK14" s="22">
        <f t="shared" si="4"/>
        <v>352</v>
      </c>
      <c r="AL14" s="23">
        <v>20.022753128555177</v>
      </c>
      <c r="AM14" s="22">
        <v>0</v>
      </c>
      <c r="AN14" s="22">
        <v>165</v>
      </c>
      <c r="AO14" s="22">
        <v>0</v>
      </c>
      <c r="AP14" s="22">
        <f t="shared" si="5"/>
        <v>165</v>
      </c>
    </row>
    <row r="15" spans="1:42" ht="13.5">
      <c r="A15" s="40" t="s">
        <v>1</v>
      </c>
      <c r="B15" s="40" t="s">
        <v>20</v>
      </c>
      <c r="C15" s="41" t="s">
        <v>21</v>
      </c>
      <c r="D15" s="22">
        <v>1397</v>
      </c>
      <c r="E15" s="22">
        <v>1397</v>
      </c>
      <c r="F15" s="22">
        <v>402</v>
      </c>
      <c r="G15" s="22">
        <v>19</v>
      </c>
      <c r="H15" s="22">
        <v>0</v>
      </c>
      <c r="I15" s="22">
        <f t="shared" si="0"/>
        <v>421</v>
      </c>
      <c r="J15" s="22">
        <v>825.6439925084084</v>
      </c>
      <c r="K15" s="22">
        <v>788.382149616105</v>
      </c>
      <c r="L15" s="22">
        <v>37.26184289230347</v>
      </c>
      <c r="M15" s="22">
        <v>0</v>
      </c>
      <c r="N15" s="22">
        <v>353</v>
      </c>
      <c r="O15" s="22">
        <v>0</v>
      </c>
      <c r="P15" s="22">
        <f t="shared" si="1"/>
        <v>68</v>
      </c>
      <c r="Q15" s="22">
        <v>41</v>
      </c>
      <c r="R15" s="22">
        <v>27</v>
      </c>
      <c r="S15" s="22">
        <v>0</v>
      </c>
      <c r="T15" s="22">
        <v>0</v>
      </c>
      <c r="U15" s="22">
        <v>0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421</v>
      </c>
      <c r="AD15" s="23">
        <v>100</v>
      </c>
      <c r="AE15" s="22">
        <v>0</v>
      </c>
      <c r="AF15" s="22">
        <v>28</v>
      </c>
      <c r="AG15" s="22">
        <v>19</v>
      </c>
      <c r="AH15" s="22">
        <v>0</v>
      </c>
      <c r="AI15" s="22">
        <v>0</v>
      </c>
      <c r="AJ15" s="22" t="s">
        <v>210</v>
      </c>
      <c r="AK15" s="22">
        <f t="shared" si="4"/>
        <v>47</v>
      </c>
      <c r="AL15" s="23">
        <v>11.163895486935866</v>
      </c>
      <c r="AM15" s="22">
        <v>0</v>
      </c>
      <c r="AN15" s="22">
        <v>54</v>
      </c>
      <c r="AO15" s="22">
        <v>21</v>
      </c>
      <c r="AP15" s="22">
        <f t="shared" si="5"/>
        <v>75</v>
      </c>
    </row>
    <row r="16" spans="1:42" ht="13.5">
      <c r="A16" s="40" t="s">
        <v>1</v>
      </c>
      <c r="B16" s="40" t="s">
        <v>22</v>
      </c>
      <c r="C16" s="41" t="s">
        <v>23</v>
      </c>
      <c r="D16" s="22">
        <v>9639</v>
      </c>
      <c r="E16" s="22">
        <v>9639</v>
      </c>
      <c r="F16" s="22">
        <v>3049</v>
      </c>
      <c r="G16" s="22">
        <v>0</v>
      </c>
      <c r="H16" s="22">
        <v>0</v>
      </c>
      <c r="I16" s="22">
        <f t="shared" si="0"/>
        <v>3049</v>
      </c>
      <c r="J16" s="22">
        <v>866.6277266868188</v>
      </c>
      <c r="K16" s="22">
        <v>777.9468966683578</v>
      </c>
      <c r="L16" s="22">
        <v>88.68083001846097</v>
      </c>
      <c r="M16" s="22">
        <v>0</v>
      </c>
      <c r="N16" s="22">
        <v>2120</v>
      </c>
      <c r="O16" s="22">
        <v>0</v>
      </c>
      <c r="P16" s="22">
        <f t="shared" si="1"/>
        <v>929</v>
      </c>
      <c r="Q16" s="22">
        <v>477</v>
      </c>
      <c r="R16" s="22">
        <v>452</v>
      </c>
      <c r="S16" s="22">
        <v>0</v>
      </c>
      <c r="T16" s="22">
        <v>0</v>
      </c>
      <c r="U16" s="22">
        <v>0</v>
      </c>
      <c r="V16" s="22">
        <f t="shared" si="2"/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3049</v>
      </c>
      <c r="AD16" s="23">
        <v>100</v>
      </c>
      <c r="AE16" s="22">
        <v>0</v>
      </c>
      <c r="AF16" s="22">
        <v>388</v>
      </c>
      <c r="AG16" s="22">
        <v>452</v>
      </c>
      <c r="AH16" s="22">
        <v>0</v>
      </c>
      <c r="AI16" s="22">
        <v>0</v>
      </c>
      <c r="AJ16" s="22" t="s">
        <v>210</v>
      </c>
      <c r="AK16" s="22">
        <f t="shared" si="4"/>
        <v>840</v>
      </c>
      <c r="AL16" s="23">
        <v>27.55001639881928</v>
      </c>
      <c r="AM16" s="22">
        <v>0</v>
      </c>
      <c r="AN16" s="22">
        <v>89</v>
      </c>
      <c r="AO16" s="22">
        <v>0</v>
      </c>
      <c r="AP16" s="22">
        <f t="shared" si="5"/>
        <v>89</v>
      </c>
    </row>
    <row r="17" spans="1:42" ht="13.5">
      <c r="A17" s="40" t="s">
        <v>1</v>
      </c>
      <c r="B17" s="40" t="s">
        <v>24</v>
      </c>
      <c r="C17" s="41" t="s">
        <v>237</v>
      </c>
      <c r="D17" s="22">
        <v>1595</v>
      </c>
      <c r="E17" s="22">
        <v>1595</v>
      </c>
      <c r="F17" s="22">
        <v>569</v>
      </c>
      <c r="G17" s="22">
        <v>0</v>
      </c>
      <c r="H17" s="22">
        <v>0</v>
      </c>
      <c r="I17" s="22">
        <f t="shared" si="0"/>
        <v>569</v>
      </c>
      <c r="J17" s="22">
        <v>977.3693477047279</v>
      </c>
      <c r="K17" s="22">
        <v>977.3693477047279</v>
      </c>
      <c r="L17" s="22">
        <v>0</v>
      </c>
      <c r="M17" s="22">
        <v>0</v>
      </c>
      <c r="N17" s="22">
        <v>404</v>
      </c>
      <c r="O17" s="22">
        <v>0</v>
      </c>
      <c r="P17" s="22">
        <f t="shared" si="1"/>
        <v>64</v>
      </c>
      <c r="Q17" s="22">
        <v>48</v>
      </c>
      <c r="R17" s="22">
        <v>0</v>
      </c>
      <c r="S17" s="22">
        <v>0</v>
      </c>
      <c r="T17" s="22">
        <v>0</v>
      </c>
      <c r="U17" s="22">
        <v>16</v>
      </c>
      <c r="V17" s="22">
        <f t="shared" si="2"/>
        <v>101</v>
      </c>
      <c r="W17" s="22">
        <v>0</v>
      </c>
      <c r="X17" s="22">
        <v>0</v>
      </c>
      <c r="Y17" s="22">
        <v>0</v>
      </c>
      <c r="Z17" s="22">
        <v>21</v>
      </c>
      <c r="AA17" s="22">
        <v>0</v>
      </c>
      <c r="AB17" s="22">
        <v>80</v>
      </c>
      <c r="AC17" s="22">
        <f t="shared" si="3"/>
        <v>569</v>
      </c>
      <c r="AD17" s="23">
        <v>100</v>
      </c>
      <c r="AE17" s="22">
        <v>0</v>
      </c>
      <c r="AF17" s="22">
        <v>48</v>
      </c>
      <c r="AG17" s="22">
        <v>0</v>
      </c>
      <c r="AH17" s="22">
        <v>0</v>
      </c>
      <c r="AI17" s="22">
        <v>0</v>
      </c>
      <c r="AJ17" s="22" t="s">
        <v>210</v>
      </c>
      <c r="AK17" s="22">
        <f t="shared" si="4"/>
        <v>48</v>
      </c>
      <c r="AL17" s="23">
        <v>26.18629173989455</v>
      </c>
      <c r="AM17" s="22">
        <v>0</v>
      </c>
      <c r="AN17" s="22">
        <v>65</v>
      </c>
      <c r="AO17" s="22">
        <v>16</v>
      </c>
      <c r="AP17" s="22">
        <f t="shared" si="5"/>
        <v>81</v>
      </c>
    </row>
    <row r="18" spans="1:42" ht="13.5">
      <c r="A18" s="40" t="s">
        <v>1</v>
      </c>
      <c r="B18" s="40" t="s">
        <v>25</v>
      </c>
      <c r="C18" s="41" t="s">
        <v>26</v>
      </c>
      <c r="D18" s="22">
        <v>26379</v>
      </c>
      <c r="E18" s="22">
        <v>26379</v>
      </c>
      <c r="F18" s="22">
        <v>13541</v>
      </c>
      <c r="G18" s="22">
        <v>600</v>
      </c>
      <c r="H18" s="22">
        <v>16</v>
      </c>
      <c r="I18" s="22">
        <f t="shared" si="0"/>
        <v>14157</v>
      </c>
      <c r="J18" s="22">
        <v>1470.3476769347972</v>
      </c>
      <c r="K18" s="22">
        <v>918.9543155696182</v>
      </c>
      <c r="L18" s="22">
        <v>551.393361365179</v>
      </c>
      <c r="M18" s="22">
        <v>1428</v>
      </c>
      <c r="N18" s="22">
        <v>10414</v>
      </c>
      <c r="O18" s="22">
        <v>0</v>
      </c>
      <c r="P18" s="22">
        <f t="shared" si="1"/>
        <v>805</v>
      </c>
      <c r="Q18" s="22">
        <v>661</v>
      </c>
      <c r="R18" s="22">
        <v>144</v>
      </c>
      <c r="S18" s="22">
        <v>0</v>
      </c>
      <c r="T18" s="22">
        <v>0</v>
      </c>
      <c r="U18" s="22">
        <v>0</v>
      </c>
      <c r="V18" s="22">
        <f t="shared" si="2"/>
        <v>298</v>
      </c>
      <c r="W18" s="22">
        <v>0</v>
      </c>
      <c r="X18" s="22">
        <v>298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11517</v>
      </c>
      <c r="AD18" s="23">
        <v>100</v>
      </c>
      <c r="AE18" s="22">
        <v>0</v>
      </c>
      <c r="AF18" s="22">
        <v>0</v>
      </c>
      <c r="AG18" s="22">
        <v>144</v>
      </c>
      <c r="AH18" s="22">
        <v>0</v>
      </c>
      <c r="AI18" s="22">
        <v>0</v>
      </c>
      <c r="AJ18" s="22" t="s">
        <v>210</v>
      </c>
      <c r="AK18" s="22">
        <f t="shared" si="4"/>
        <v>144</v>
      </c>
      <c r="AL18" s="23">
        <v>14.44573194283507</v>
      </c>
      <c r="AM18" s="22">
        <v>0</v>
      </c>
      <c r="AN18" s="22">
        <v>1317</v>
      </c>
      <c r="AO18" s="22">
        <v>147</v>
      </c>
      <c r="AP18" s="22">
        <f t="shared" si="5"/>
        <v>1464</v>
      </c>
    </row>
    <row r="19" spans="1:42" ht="13.5">
      <c r="A19" s="40" t="s">
        <v>1</v>
      </c>
      <c r="B19" s="40" t="s">
        <v>27</v>
      </c>
      <c r="C19" s="41" t="s">
        <v>28</v>
      </c>
      <c r="D19" s="22">
        <v>12415</v>
      </c>
      <c r="E19" s="22">
        <v>12415</v>
      </c>
      <c r="F19" s="22">
        <v>2770</v>
      </c>
      <c r="G19" s="22">
        <v>0</v>
      </c>
      <c r="H19" s="22">
        <v>0</v>
      </c>
      <c r="I19" s="22">
        <f t="shared" si="0"/>
        <v>2770</v>
      </c>
      <c r="J19" s="22">
        <v>611.2799916142095</v>
      </c>
      <c r="K19" s="22">
        <v>592.3016236435157</v>
      </c>
      <c r="L19" s="22">
        <v>18.97836797069387</v>
      </c>
      <c r="M19" s="22">
        <v>43</v>
      </c>
      <c r="N19" s="22">
        <v>1813</v>
      </c>
      <c r="O19" s="22">
        <v>0</v>
      </c>
      <c r="P19" s="22">
        <f t="shared" si="1"/>
        <v>957</v>
      </c>
      <c r="Q19" s="22">
        <v>0</v>
      </c>
      <c r="R19" s="22">
        <v>957</v>
      </c>
      <c r="S19" s="22">
        <v>0</v>
      </c>
      <c r="T19" s="22">
        <v>0</v>
      </c>
      <c r="U19" s="22">
        <v>0</v>
      </c>
      <c r="V19" s="22">
        <f t="shared" si="2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2770</v>
      </c>
      <c r="AD19" s="23">
        <v>100</v>
      </c>
      <c r="AE19" s="22">
        <v>0</v>
      </c>
      <c r="AF19" s="22">
        <v>0</v>
      </c>
      <c r="AG19" s="22">
        <v>830</v>
      </c>
      <c r="AH19" s="22">
        <v>0</v>
      </c>
      <c r="AI19" s="22">
        <v>0</v>
      </c>
      <c r="AJ19" s="22" t="s">
        <v>210</v>
      </c>
      <c r="AK19" s="22">
        <f t="shared" si="4"/>
        <v>830</v>
      </c>
      <c r="AL19" s="23">
        <v>31.03448275862069</v>
      </c>
      <c r="AM19" s="22">
        <v>0</v>
      </c>
      <c r="AN19" s="22">
        <v>247</v>
      </c>
      <c r="AO19" s="22">
        <v>83</v>
      </c>
      <c r="AP19" s="22">
        <f t="shared" si="5"/>
        <v>330</v>
      </c>
    </row>
    <row r="20" spans="1:42" ht="13.5">
      <c r="A20" s="40" t="s">
        <v>1</v>
      </c>
      <c r="B20" s="40" t="s">
        <v>29</v>
      </c>
      <c r="C20" s="41" t="s">
        <v>0</v>
      </c>
      <c r="D20" s="22">
        <v>11337</v>
      </c>
      <c r="E20" s="22">
        <v>11337</v>
      </c>
      <c r="F20" s="22">
        <v>2599</v>
      </c>
      <c r="G20" s="22">
        <v>0</v>
      </c>
      <c r="H20" s="22">
        <v>0</v>
      </c>
      <c r="I20" s="22">
        <f t="shared" si="0"/>
        <v>2599</v>
      </c>
      <c r="J20" s="22">
        <v>628.0804397288066</v>
      </c>
      <c r="K20" s="22">
        <v>484.0496809452864</v>
      </c>
      <c r="L20" s="22">
        <v>144.03075878352007</v>
      </c>
      <c r="M20" s="22">
        <v>4</v>
      </c>
      <c r="N20" s="22">
        <v>1924</v>
      </c>
      <c r="O20" s="22">
        <v>0</v>
      </c>
      <c r="P20" s="22">
        <f t="shared" si="1"/>
        <v>668</v>
      </c>
      <c r="Q20" s="22">
        <v>0</v>
      </c>
      <c r="R20" s="22">
        <v>272</v>
      </c>
      <c r="S20" s="22">
        <v>0</v>
      </c>
      <c r="T20" s="22">
        <v>0</v>
      </c>
      <c r="U20" s="22">
        <v>396</v>
      </c>
      <c r="V20" s="22">
        <f t="shared" si="2"/>
        <v>7</v>
      </c>
      <c r="W20" s="22">
        <v>0</v>
      </c>
      <c r="X20" s="22">
        <v>0</v>
      </c>
      <c r="Y20" s="22">
        <v>0</v>
      </c>
      <c r="Z20" s="22">
        <v>6</v>
      </c>
      <c r="AA20" s="22">
        <v>1</v>
      </c>
      <c r="AB20" s="22">
        <v>0</v>
      </c>
      <c r="AC20" s="22">
        <f t="shared" si="3"/>
        <v>2599</v>
      </c>
      <c r="AD20" s="23">
        <v>100</v>
      </c>
      <c r="AE20" s="22">
        <v>0</v>
      </c>
      <c r="AF20" s="22">
        <v>0</v>
      </c>
      <c r="AG20" s="22">
        <v>152</v>
      </c>
      <c r="AH20" s="22">
        <v>0</v>
      </c>
      <c r="AI20" s="22">
        <v>0</v>
      </c>
      <c r="AJ20" s="22" t="s">
        <v>210</v>
      </c>
      <c r="AK20" s="22">
        <f t="shared" si="4"/>
        <v>152</v>
      </c>
      <c r="AL20" s="23">
        <v>6.262005378409527</v>
      </c>
      <c r="AM20" s="22">
        <v>0</v>
      </c>
      <c r="AN20" s="22">
        <v>262</v>
      </c>
      <c r="AO20" s="22">
        <v>80</v>
      </c>
      <c r="AP20" s="22">
        <f t="shared" si="5"/>
        <v>342</v>
      </c>
    </row>
    <row r="21" spans="1:42" ht="13.5">
      <c r="A21" s="40" t="s">
        <v>1</v>
      </c>
      <c r="B21" s="40" t="s">
        <v>30</v>
      </c>
      <c r="C21" s="41" t="s">
        <v>31</v>
      </c>
      <c r="D21" s="22">
        <v>8547</v>
      </c>
      <c r="E21" s="22">
        <v>8547</v>
      </c>
      <c r="F21" s="22">
        <v>1727</v>
      </c>
      <c r="G21" s="22">
        <v>0</v>
      </c>
      <c r="H21" s="22">
        <v>0</v>
      </c>
      <c r="I21" s="22">
        <f t="shared" si="0"/>
        <v>1727</v>
      </c>
      <c r="J21" s="22">
        <v>553.586854956718</v>
      </c>
      <c r="K21" s="22">
        <v>453.5757960415495</v>
      </c>
      <c r="L21" s="22">
        <v>100.0110589151685</v>
      </c>
      <c r="M21" s="22">
        <v>51</v>
      </c>
      <c r="N21" s="22">
        <v>1292</v>
      </c>
      <c r="O21" s="22">
        <v>0</v>
      </c>
      <c r="P21" s="22">
        <f t="shared" si="1"/>
        <v>375</v>
      </c>
      <c r="Q21" s="22">
        <v>210</v>
      </c>
      <c r="R21" s="22">
        <v>165</v>
      </c>
      <c r="S21" s="22">
        <v>0</v>
      </c>
      <c r="T21" s="22">
        <v>0</v>
      </c>
      <c r="U21" s="22">
        <v>0</v>
      </c>
      <c r="V21" s="22">
        <f t="shared" si="2"/>
        <v>60</v>
      </c>
      <c r="W21" s="22">
        <v>50</v>
      </c>
      <c r="X21" s="22">
        <v>0</v>
      </c>
      <c r="Y21" s="22">
        <v>0</v>
      </c>
      <c r="Z21" s="22">
        <v>4</v>
      </c>
      <c r="AA21" s="22">
        <v>0</v>
      </c>
      <c r="AB21" s="22">
        <v>6</v>
      </c>
      <c r="AC21" s="22">
        <f t="shared" si="3"/>
        <v>1727</v>
      </c>
      <c r="AD21" s="23">
        <v>100</v>
      </c>
      <c r="AE21" s="22">
        <v>0</v>
      </c>
      <c r="AF21" s="22">
        <v>0</v>
      </c>
      <c r="AG21" s="22">
        <v>91</v>
      </c>
      <c r="AH21" s="22">
        <v>0</v>
      </c>
      <c r="AI21" s="22">
        <v>0</v>
      </c>
      <c r="AJ21" s="22" t="s">
        <v>210</v>
      </c>
      <c r="AK21" s="22">
        <f t="shared" si="4"/>
        <v>91</v>
      </c>
      <c r="AL21" s="23">
        <v>11.361079865016873</v>
      </c>
      <c r="AM21" s="22">
        <v>0</v>
      </c>
      <c r="AN21" s="22">
        <v>177</v>
      </c>
      <c r="AO21" s="22">
        <v>258</v>
      </c>
      <c r="AP21" s="22">
        <f t="shared" si="5"/>
        <v>435</v>
      </c>
    </row>
    <row r="22" spans="1:42" ht="13.5">
      <c r="A22" s="40" t="s">
        <v>1</v>
      </c>
      <c r="B22" s="40" t="s">
        <v>32</v>
      </c>
      <c r="C22" s="41" t="s">
        <v>33</v>
      </c>
      <c r="D22" s="22">
        <v>4727</v>
      </c>
      <c r="E22" s="22">
        <v>4727</v>
      </c>
      <c r="F22" s="22">
        <v>456</v>
      </c>
      <c r="G22" s="22">
        <v>0</v>
      </c>
      <c r="H22" s="22">
        <v>0</v>
      </c>
      <c r="I22" s="22">
        <f t="shared" si="0"/>
        <v>456</v>
      </c>
      <c r="J22" s="22">
        <v>264.2934352640471</v>
      </c>
      <c r="K22" s="22">
        <v>241.10980059176225</v>
      </c>
      <c r="L22" s="22">
        <v>23.183634672284835</v>
      </c>
      <c r="M22" s="22">
        <v>146</v>
      </c>
      <c r="N22" s="22">
        <v>254</v>
      </c>
      <c r="O22" s="22">
        <v>0</v>
      </c>
      <c r="P22" s="22">
        <f t="shared" si="1"/>
        <v>77</v>
      </c>
      <c r="Q22" s="22">
        <v>0</v>
      </c>
      <c r="R22" s="22">
        <v>77</v>
      </c>
      <c r="S22" s="22">
        <v>0</v>
      </c>
      <c r="T22" s="22">
        <v>0</v>
      </c>
      <c r="U22" s="22">
        <v>0</v>
      </c>
      <c r="V22" s="22">
        <f t="shared" si="2"/>
        <v>125</v>
      </c>
      <c r="W22" s="22">
        <v>1</v>
      </c>
      <c r="X22" s="22">
        <v>0</v>
      </c>
      <c r="Y22" s="22">
        <v>0</v>
      </c>
      <c r="Z22" s="22">
        <v>2</v>
      </c>
      <c r="AA22" s="22">
        <v>1</v>
      </c>
      <c r="AB22" s="22">
        <v>121</v>
      </c>
      <c r="AC22" s="22">
        <f t="shared" si="3"/>
        <v>456</v>
      </c>
      <c r="AD22" s="23">
        <v>100</v>
      </c>
      <c r="AE22" s="22">
        <v>0</v>
      </c>
      <c r="AF22" s="22">
        <v>0</v>
      </c>
      <c r="AG22" s="22">
        <v>43</v>
      </c>
      <c r="AH22" s="22">
        <v>0</v>
      </c>
      <c r="AI22" s="22">
        <v>0</v>
      </c>
      <c r="AJ22" s="22" t="s">
        <v>210</v>
      </c>
      <c r="AK22" s="22">
        <f t="shared" si="4"/>
        <v>43</v>
      </c>
      <c r="AL22" s="23">
        <v>52.159468438538205</v>
      </c>
      <c r="AM22" s="22">
        <v>0</v>
      </c>
      <c r="AN22" s="22">
        <v>35</v>
      </c>
      <c r="AO22" s="22">
        <v>23</v>
      </c>
      <c r="AP22" s="22">
        <f t="shared" si="5"/>
        <v>58</v>
      </c>
    </row>
    <row r="23" spans="1:42" ht="13.5">
      <c r="A23" s="40" t="s">
        <v>1</v>
      </c>
      <c r="B23" s="40" t="s">
        <v>34</v>
      </c>
      <c r="C23" s="41" t="s">
        <v>35</v>
      </c>
      <c r="D23" s="22">
        <v>5624</v>
      </c>
      <c r="E23" s="22">
        <v>5624</v>
      </c>
      <c r="F23" s="22">
        <v>931</v>
      </c>
      <c r="G23" s="22">
        <v>0</v>
      </c>
      <c r="H23" s="22">
        <v>0</v>
      </c>
      <c r="I23" s="22">
        <f t="shared" si="0"/>
        <v>931</v>
      </c>
      <c r="J23" s="22">
        <v>453.53572750833024</v>
      </c>
      <c r="K23" s="22">
        <v>412.12806173152245</v>
      </c>
      <c r="L23" s="22">
        <v>41.40766577680781</v>
      </c>
      <c r="M23" s="22">
        <v>148</v>
      </c>
      <c r="N23" s="22">
        <v>586</v>
      </c>
      <c r="O23" s="22">
        <v>0</v>
      </c>
      <c r="P23" s="22">
        <f t="shared" si="1"/>
        <v>345</v>
      </c>
      <c r="Q23" s="22">
        <v>219</v>
      </c>
      <c r="R23" s="22">
        <v>126</v>
      </c>
      <c r="S23" s="22">
        <v>0</v>
      </c>
      <c r="T23" s="22">
        <v>0</v>
      </c>
      <c r="U23" s="22">
        <v>0</v>
      </c>
      <c r="V23" s="22">
        <f t="shared" si="2"/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f t="shared" si="3"/>
        <v>931</v>
      </c>
      <c r="AD23" s="23">
        <v>100</v>
      </c>
      <c r="AE23" s="22">
        <v>0</v>
      </c>
      <c r="AF23" s="22">
        <v>62</v>
      </c>
      <c r="AG23" s="22">
        <v>90</v>
      </c>
      <c r="AH23" s="22">
        <v>0</v>
      </c>
      <c r="AI23" s="22">
        <v>0</v>
      </c>
      <c r="AJ23" s="22" t="s">
        <v>210</v>
      </c>
      <c r="AK23" s="22">
        <f t="shared" si="4"/>
        <v>152</v>
      </c>
      <c r="AL23" s="23">
        <v>27.803521779425395</v>
      </c>
      <c r="AM23" s="22">
        <v>0</v>
      </c>
      <c r="AN23" s="22">
        <v>87</v>
      </c>
      <c r="AO23" s="22">
        <v>36</v>
      </c>
      <c r="AP23" s="22">
        <f t="shared" si="5"/>
        <v>123</v>
      </c>
    </row>
    <row r="24" spans="1:42" ht="13.5">
      <c r="A24" s="40" t="s">
        <v>1</v>
      </c>
      <c r="B24" s="40" t="s">
        <v>36</v>
      </c>
      <c r="C24" s="41" t="s">
        <v>37</v>
      </c>
      <c r="D24" s="22">
        <v>670</v>
      </c>
      <c r="E24" s="22">
        <v>670</v>
      </c>
      <c r="F24" s="22">
        <v>166</v>
      </c>
      <c r="G24" s="22">
        <v>0</v>
      </c>
      <c r="H24" s="22">
        <v>0</v>
      </c>
      <c r="I24" s="22">
        <f t="shared" si="0"/>
        <v>166</v>
      </c>
      <c r="J24" s="22">
        <v>678.7977918626048</v>
      </c>
      <c r="K24" s="22">
        <v>678.7977918626048</v>
      </c>
      <c r="L24" s="22">
        <v>0</v>
      </c>
      <c r="M24" s="22">
        <v>0</v>
      </c>
      <c r="N24" s="22">
        <v>111</v>
      </c>
      <c r="O24" s="22">
        <v>0</v>
      </c>
      <c r="P24" s="22">
        <f t="shared" si="1"/>
        <v>55</v>
      </c>
      <c r="Q24" s="22">
        <v>0</v>
      </c>
      <c r="R24" s="22">
        <v>55</v>
      </c>
      <c r="S24" s="22">
        <v>0</v>
      </c>
      <c r="T24" s="22">
        <v>0</v>
      </c>
      <c r="U24" s="22">
        <v>0</v>
      </c>
      <c r="V24" s="22">
        <f t="shared" si="2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166</v>
      </c>
      <c r="AD24" s="23">
        <v>100</v>
      </c>
      <c r="AE24" s="22">
        <v>0</v>
      </c>
      <c r="AF24" s="22">
        <v>0</v>
      </c>
      <c r="AG24" s="22">
        <v>9</v>
      </c>
      <c r="AH24" s="22">
        <v>0</v>
      </c>
      <c r="AI24" s="22">
        <v>0</v>
      </c>
      <c r="AJ24" s="22" t="s">
        <v>210</v>
      </c>
      <c r="AK24" s="22">
        <f t="shared" si="4"/>
        <v>9</v>
      </c>
      <c r="AL24" s="23">
        <v>5.421686746987952</v>
      </c>
      <c r="AM24" s="22">
        <v>0</v>
      </c>
      <c r="AN24" s="22">
        <v>20</v>
      </c>
      <c r="AO24" s="22">
        <v>0</v>
      </c>
      <c r="AP24" s="22">
        <f t="shared" si="5"/>
        <v>20</v>
      </c>
    </row>
    <row r="25" spans="1:42" ht="13.5">
      <c r="A25" s="40" t="s">
        <v>1</v>
      </c>
      <c r="B25" s="40" t="s">
        <v>38</v>
      </c>
      <c r="C25" s="41" t="s">
        <v>39</v>
      </c>
      <c r="D25" s="22">
        <v>3658</v>
      </c>
      <c r="E25" s="22">
        <v>3658</v>
      </c>
      <c r="F25" s="22">
        <v>1114</v>
      </c>
      <c r="G25" s="22">
        <v>0</v>
      </c>
      <c r="H25" s="22">
        <v>0</v>
      </c>
      <c r="I25" s="22">
        <f t="shared" si="0"/>
        <v>1114</v>
      </c>
      <c r="J25" s="22">
        <v>834.3506819356337</v>
      </c>
      <c r="K25" s="22">
        <v>608.1622564916827</v>
      </c>
      <c r="L25" s="22">
        <v>226.18842544395096</v>
      </c>
      <c r="M25" s="22">
        <v>70</v>
      </c>
      <c r="N25" s="22">
        <v>716</v>
      </c>
      <c r="O25" s="22">
        <v>0</v>
      </c>
      <c r="P25" s="22">
        <f t="shared" si="1"/>
        <v>380</v>
      </c>
      <c r="Q25" s="22">
        <v>305</v>
      </c>
      <c r="R25" s="22">
        <v>75</v>
      </c>
      <c r="S25" s="22">
        <v>0</v>
      </c>
      <c r="T25" s="22">
        <v>0</v>
      </c>
      <c r="U25" s="22">
        <v>0</v>
      </c>
      <c r="V25" s="22">
        <f t="shared" si="2"/>
        <v>18</v>
      </c>
      <c r="W25" s="22">
        <v>13</v>
      </c>
      <c r="X25" s="22">
        <v>0</v>
      </c>
      <c r="Y25" s="22">
        <v>0</v>
      </c>
      <c r="Z25" s="22">
        <v>3</v>
      </c>
      <c r="AA25" s="22">
        <v>1</v>
      </c>
      <c r="AB25" s="22">
        <v>1</v>
      </c>
      <c r="AC25" s="22">
        <f t="shared" si="3"/>
        <v>1114</v>
      </c>
      <c r="AD25" s="23">
        <v>100</v>
      </c>
      <c r="AE25" s="22">
        <v>0</v>
      </c>
      <c r="AF25" s="22">
        <v>183</v>
      </c>
      <c r="AG25" s="22">
        <v>42</v>
      </c>
      <c r="AH25" s="22">
        <v>0</v>
      </c>
      <c r="AI25" s="22">
        <v>0</v>
      </c>
      <c r="AJ25" s="22" t="s">
        <v>210</v>
      </c>
      <c r="AK25" s="22">
        <f t="shared" si="4"/>
        <v>225</v>
      </c>
      <c r="AL25" s="23">
        <v>26.43581081081081</v>
      </c>
      <c r="AM25" s="22">
        <v>0</v>
      </c>
      <c r="AN25" s="22">
        <v>98</v>
      </c>
      <c r="AO25" s="22">
        <v>28</v>
      </c>
      <c r="AP25" s="22">
        <f t="shared" si="5"/>
        <v>126</v>
      </c>
    </row>
    <row r="26" spans="1:42" ht="13.5">
      <c r="A26" s="40" t="s">
        <v>1</v>
      </c>
      <c r="B26" s="40" t="s">
        <v>40</v>
      </c>
      <c r="C26" s="41" t="s">
        <v>41</v>
      </c>
      <c r="D26" s="22">
        <v>1701</v>
      </c>
      <c r="E26" s="22">
        <v>1701</v>
      </c>
      <c r="F26" s="22">
        <v>763</v>
      </c>
      <c r="G26" s="22">
        <v>0</v>
      </c>
      <c r="H26" s="22">
        <v>0</v>
      </c>
      <c r="I26" s="22">
        <f t="shared" si="0"/>
        <v>763</v>
      </c>
      <c r="J26" s="22">
        <v>1228.9306048818987</v>
      </c>
      <c r="K26" s="22">
        <v>910.0206969308948</v>
      </c>
      <c r="L26" s="22">
        <v>318.9099079510038</v>
      </c>
      <c r="M26" s="22">
        <v>0</v>
      </c>
      <c r="N26" s="22">
        <v>564</v>
      </c>
      <c r="O26" s="22">
        <v>0</v>
      </c>
      <c r="P26" s="22">
        <f t="shared" si="1"/>
        <v>199</v>
      </c>
      <c r="Q26" s="22">
        <v>0</v>
      </c>
      <c r="R26" s="22">
        <v>199</v>
      </c>
      <c r="S26" s="22">
        <v>0</v>
      </c>
      <c r="T26" s="22">
        <v>0</v>
      </c>
      <c r="U26" s="22">
        <v>0</v>
      </c>
      <c r="V26" s="22">
        <f t="shared" si="2"/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763</v>
      </c>
      <c r="AD26" s="23">
        <v>100</v>
      </c>
      <c r="AE26" s="22">
        <v>0</v>
      </c>
      <c r="AF26" s="22">
        <v>0</v>
      </c>
      <c r="AG26" s="22">
        <v>42</v>
      </c>
      <c r="AH26" s="22">
        <v>0</v>
      </c>
      <c r="AI26" s="22">
        <v>0</v>
      </c>
      <c r="AJ26" s="22" t="s">
        <v>210</v>
      </c>
      <c r="AK26" s="22">
        <f t="shared" si="4"/>
        <v>42</v>
      </c>
      <c r="AL26" s="23">
        <v>5.5045871559633035</v>
      </c>
      <c r="AM26" s="22">
        <v>0</v>
      </c>
      <c r="AN26" s="22">
        <v>78</v>
      </c>
      <c r="AO26" s="22">
        <v>22</v>
      </c>
      <c r="AP26" s="22">
        <f t="shared" si="5"/>
        <v>100</v>
      </c>
    </row>
    <row r="27" spans="1:42" ht="13.5">
      <c r="A27" s="40" t="s">
        <v>1</v>
      </c>
      <c r="B27" s="40" t="s">
        <v>42</v>
      </c>
      <c r="C27" s="41" t="s">
        <v>43</v>
      </c>
      <c r="D27" s="22">
        <v>4158</v>
      </c>
      <c r="E27" s="22">
        <v>4158</v>
      </c>
      <c r="F27" s="22">
        <v>1155</v>
      </c>
      <c r="G27" s="22">
        <v>195</v>
      </c>
      <c r="H27" s="22">
        <v>0</v>
      </c>
      <c r="I27" s="22">
        <f t="shared" si="0"/>
        <v>1350</v>
      </c>
      <c r="J27" s="22">
        <v>889.521437466643</v>
      </c>
      <c r="K27" s="22">
        <v>761.0350076103501</v>
      </c>
      <c r="L27" s="22">
        <v>128.48642985629286</v>
      </c>
      <c r="M27" s="22">
        <v>0</v>
      </c>
      <c r="N27" s="22">
        <v>1113</v>
      </c>
      <c r="O27" s="22">
        <v>0</v>
      </c>
      <c r="P27" s="22">
        <f t="shared" si="1"/>
        <v>237</v>
      </c>
      <c r="Q27" s="22">
        <v>27</v>
      </c>
      <c r="R27" s="22">
        <v>155</v>
      </c>
      <c r="S27" s="22">
        <v>0</v>
      </c>
      <c r="T27" s="22">
        <v>0</v>
      </c>
      <c r="U27" s="22">
        <v>55</v>
      </c>
      <c r="V27" s="22">
        <f t="shared" si="2"/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3"/>
        <v>1350</v>
      </c>
      <c r="AD27" s="23">
        <v>100</v>
      </c>
      <c r="AE27" s="22">
        <v>0</v>
      </c>
      <c r="AF27" s="22">
        <v>8</v>
      </c>
      <c r="AG27" s="22">
        <v>155</v>
      </c>
      <c r="AH27" s="22">
        <v>0</v>
      </c>
      <c r="AI27" s="22">
        <v>0</v>
      </c>
      <c r="AJ27" s="22" t="s">
        <v>210</v>
      </c>
      <c r="AK27" s="22">
        <f t="shared" si="4"/>
        <v>163</v>
      </c>
      <c r="AL27" s="23">
        <v>12.074074074074074</v>
      </c>
      <c r="AM27" s="22">
        <v>0</v>
      </c>
      <c r="AN27" s="22">
        <v>108</v>
      </c>
      <c r="AO27" s="22">
        <v>55</v>
      </c>
      <c r="AP27" s="22">
        <f t="shared" si="5"/>
        <v>163</v>
      </c>
    </row>
    <row r="28" spans="1:42" ht="13.5">
      <c r="A28" s="40" t="s">
        <v>1</v>
      </c>
      <c r="B28" s="40" t="s">
        <v>44</v>
      </c>
      <c r="C28" s="41" t="s">
        <v>45</v>
      </c>
      <c r="D28" s="22">
        <v>11195</v>
      </c>
      <c r="E28" s="22">
        <v>11195</v>
      </c>
      <c r="F28" s="22">
        <v>2806</v>
      </c>
      <c r="G28" s="22">
        <v>705</v>
      </c>
      <c r="H28" s="22">
        <v>0</v>
      </c>
      <c r="I28" s="22">
        <f t="shared" si="0"/>
        <v>3511</v>
      </c>
      <c r="J28" s="22">
        <v>859.2387746486629</v>
      </c>
      <c r="K28" s="22">
        <v>686.7057823025201</v>
      </c>
      <c r="L28" s="22">
        <v>172.5329923461428</v>
      </c>
      <c r="M28" s="22">
        <v>0</v>
      </c>
      <c r="N28" s="22">
        <v>2540</v>
      </c>
      <c r="O28" s="22">
        <v>0</v>
      </c>
      <c r="P28" s="22">
        <f t="shared" si="1"/>
        <v>954</v>
      </c>
      <c r="Q28" s="22">
        <v>124</v>
      </c>
      <c r="R28" s="22">
        <v>710</v>
      </c>
      <c r="S28" s="22">
        <v>0</v>
      </c>
      <c r="T28" s="22">
        <v>0</v>
      </c>
      <c r="U28" s="22">
        <v>120</v>
      </c>
      <c r="V28" s="22">
        <f t="shared" si="2"/>
        <v>17</v>
      </c>
      <c r="W28" s="22">
        <v>0</v>
      </c>
      <c r="X28" s="22">
        <v>0</v>
      </c>
      <c r="Y28" s="22">
        <v>17</v>
      </c>
      <c r="Z28" s="22">
        <v>0</v>
      </c>
      <c r="AA28" s="22">
        <v>0</v>
      </c>
      <c r="AB28" s="22">
        <v>0</v>
      </c>
      <c r="AC28" s="22">
        <f t="shared" si="3"/>
        <v>3511</v>
      </c>
      <c r="AD28" s="23">
        <v>100</v>
      </c>
      <c r="AE28" s="22">
        <v>0</v>
      </c>
      <c r="AF28" s="22">
        <v>37</v>
      </c>
      <c r="AG28" s="22">
        <v>710</v>
      </c>
      <c r="AH28" s="22">
        <v>0</v>
      </c>
      <c r="AI28" s="22">
        <v>0</v>
      </c>
      <c r="AJ28" s="22" t="s">
        <v>210</v>
      </c>
      <c r="AK28" s="22">
        <f t="shared" si="4"/>
        <v>747</v>
      </c>
      <c r="AL28" s="23">
        <v>21.760182284249503</v>
      </c>
      <c r="AM28" s="22">
        <v>0</v>
      </c>
      <c r="AN28" s="22">
        <v>257</v>
      </c>
      <c r="AO28" s="22">
        <v>120</v>
      </c>
      <c r="AP28" s="22">
        <f t="shared" si="5"/>
        <v>377</v>
      </c>
    </row>
    <row r="29" spans="1:42" ht="13.5">
      <c r="A29" s="40" t="s">
        <v>1</v>
      </c>
      <c r="B29" s="40" t="s">
        <v>46</v>
      </c>
      <c r="C29" s="41" t="s">
        <v>235</v>
      </c>
      <c r="D29" s="22">
        <v>4222</v>
      </c>
      <c r="E29" s="22">
        <v>4222</v>
      </c>
      <c r="F29" s="22">
        <v>831</v>
      </c>
      <c r="G29" s="22">
        <v>380</v>
      </c>
      <c r="H29" s="22">
        <v>0</v>
      </c>
      <c r="I29" s="22">
        <f t="shared" si="0"/>
        <v>1211</v>
      </c>
      <c r="J29" s="22">
        <v>785.8380433865661</v>
      </c>
      <c r="K29" s="22">
        <v>539.2497225881391</v>
      </c>
      <c r="L29" s="22">
        <v>246.58832079842705</v>
      </c>
      <c r="M29" s="22">
        <v>0</v>
      </c>
      <c r="N29" s="22">
        <v>1082</v>
      </c>
      <c r="O29" s="22">
        <v>0</v>
      </c>
      <c r="P29" s="22">
        <f t="shared" si="1"/>
        <v>87</v>
      </c>
      <c r="Q29" s="22">
        <v>14</v>
      </c>
      <c r="R29" s="22">
        <v>67</v>
      </c>
      <c r="S29" s="22">
        <v>0</v>
      </c>
      <c r="T29" s="22">
        <v>0</v>
      </c>
      <c r="U29" s="22">
        <v>6</v>
      </c>
      <c r="V29" s="22">
        <f t="shared" si="2"/>
        <v>42</v>
      </c>
      <c r="W29" s="22">
        <v>0</v>
      </c>
      <c r="X29" s="22">
        <v>0</v>
      </c>
      <c r="Y29" s="22">
        <v>42</v>
      </c>
      <c r="Z29" s="22">
        <v>0</v>
      </c>
      <c r="AA29" s="22">
        <v>0</v>
      </c>
      <c r="AB29" s="22">
        <v>0</v>
      </c>
      <c r="AC29" s="22">
        <f t="shared" si="3"/>
        <v>1211</v>
      </c>
      <c r="AD29" s="23">
        <v>100</v>
      </c>
      <c r="AE29" s="22">
        <v>0</v>
      </c>
      <c r="AF29" s="22">
        <v>9</v>
      </c>
      <c r="AG29" s="22">
        <v>67</v>
      </c>
      <c r="AH29" s="22">
        <v>0</v>
      </c>
      <c r="AI29" s="22">
        <v>0</v>
      </c>
      <c r="AJ29" s="22" t="s">
        <v>210</v>
      </c>
      <c r="AK29" s="22">
        <f t="shared" si="4"/>
        <v>76</v>
      </c>
      <c r="AL29" s="23">
        <v>9.744013212221304</v>
      </c>
      <c r="AM29" s="22">
        <v>0</v>
      </c>
      <c r="AN29" s="22">
        <v>141</v>
      </c>
      <c r="AO29" s="22">
        <v>6</v>
      </c>
      <c r="AP29" s="22">
        <f t="shared" si="5"/>
        <v>147</v>
      </c>
    </row>
    <row r="30" spans="1:42" ht="13.5">
      <c r="A30" s="40" t="s">
        <v>1</v>
      </c>
      <c r="B30" s="40" t="s">
        <v>47</v>
      </c>
      <c r="C30" s="41" t="s">
        <v>48</v>
      </c>
      <c r="D30" s="22">
        <v>5617</v>
      </c>
      <c r="E30" s="22">
        <v>5617</v>
      </c>
      <c r="F30" s="22">
        <v>972</v>
      </c>
      <c r="G30" s="22">
        <v>642</v>
      </c>
      <c r="H30" s="22">
        <v>0</v>
      </c>
      <c r="I30" s="22">
        <f t="shared" si="0"/>
        <v>1614</v>
      </c>
      <c r="J30" s="22">
        <v>787.2383493357981</v>
      </c>
      <c r="K30" s="22">
        <v>474.09893157025755</v>
      </c>
      <c r="L30" s="22">
        <v>313.13941776554054</v>
      </c>
      <c r="M30" s="22">
        <v>0</v>
      </c>
      <c r="N30" s="22">
        <v>1492</v>
      </c>
      <c r="O30" s="22">
        <v>0</v>
      </c>
      <c r="P30" s="22">
        <f t="shared" si="1"/>
        <v>71</v>
      </c>
      <c r="Q30" s="22">
        <v>12</v>
      </c>
      <c r="R30" s="22">
        <v>52</v>
      </c>
      <c r="S30" s="22">
        <v>0</v>
      </c>
      <c r="T30" s="22">
        <v>0</v>
      </c>
      <c r="U30" s="22">
        <v>7</v>
      </c>
      <c r="V30" s="22">
        <f t="shared" si="2"/>
        <v>51</v>
      </c>
      <c r="W30" s="22">
        <v>0</v>
      </c>
      <c r="X30" s="22">
        <v>0</v>
      </c>
      <c r="Y30" s="22">
        <v>51</v>
      </c>
      <c r="Z30" s="22">
        <v>0</v>
      </c>
      <c r="AA30" s="22">
        <v>0</v>
      </c>
      <c r="AB30" s="22">
        <v>0</v>
      </c>
      <c r="AC30" s="22">
        <f t="shared" si="3"/>
        <v>1614</v>
      </c>
      <c r="AD30" s="23">
        <v>100</v>
      </c>
      <c r="AE30" s="22">
        <v>0</v>
      </c>
      <c r="AF30" s="22">
        <v>6</v>
      </c>
      <c r="AG30" s="22">
        <v>52</v>
      </c>
      <c r="AH30" s="22">
        <v>0</v>
      </c>
      <c r="AI30" s="22">
        <v>0</v>
      </c>
      <c r="AJ30" s="22" t="s">
        <v>210</v>
      </c>
      <c r="AK30" s="22">
        <f t="shared" si="4"/>
        <v>58</v>
      </c>
      <c r="AL30" s="23">
        <v>6.753407682775713</v>
      </c>
      <c r="AM30" s="22">
        <v>0</v>
      </c>
      <c r="AN30" s="22">
        <v>194</v>
      </c>
      <c r="AO30" s="22">
        <v>7</v>
      </c>
      <c r="AP30" s="22">
        <f t="shared" si="5"/>
        <v>201</v>
      </c>
    </row>
    <row r="31" spans="1:42" ht="13.5">
      <c r="A31" s="40" t="s">
        <v>1</v>
      </c>
      <c r="B31" s="40" t="s">
        <v>49</v>
      </c>
      <c r="C31" s="41" t="s">
        <v>50</v>
      </c>
      <c r="D31" s="22">
        <v>13378</v>
      </c>
      <c r="E31" s="22">
        <v>13378</v>
      </c>
      <c r="F31" s="22">
        <v>3273</v>
      </c>
      <c r="G31" s="22">
        <v>319</v>
      </c>
      <c r="H31" s="22">
        <v>0</v>
      </c>
      <c r="I31" s="22">
        <f t="shared" si="0"/>
        <v>3592</v>
      </c>
      <c r="J31" s="22">
        <v>735.6178719099237</v>
      </c>
      <c r="K31" s="22">
        <v>577.7221649938459</v>
      </c>
      <c r="L31" s="22">
        <v>157.89570691607773</v>
      </c>
      <c r="M31" s="22">
        <v>0</v>
      </c>
      <c r="N31" s="22">
        <v>3067</v>
      </c>
      <c r="O31" s="22">
        <v>22</v>
      </c>
      <c r="P31" s="22">
        <f t="shared" si="1"/>
        <v>331</v>
      </c>
      <c r="Q31" s="22">
        <v>121</v>
      </c>
      <c r="R31" s="22">
        <v>210</v>
      </c>
      <c r="S31" s="22">
        <v>0</v>
      </c>
      <c r="T31" s="22">
        <v>0</v>
      </c>
      <c r="U31" s="22">
        <v>0</v>
      </c>
      <c r="V31" s="22">
        <f t="shared" si="2"/>
        <v>172</v>
      </c>
      <c r="W31" s="22">
        <v>0</v>
      </c>
      <c r="X31" s="22">
        <v>0</v>
      </c>
      <c r="Y31" s="22">
        <v>172</v>
      </c>
      <c r="Z31" s="22">
        <v>0</v>
      </c>
      <c r="AA31" s="22">
        <v>0</v>
      </c>
      <c r="AB31" s="22">
        <v>0</v>
      </c>
      <c r="AC31" s="22">
        <f t="shared" si="3"/>
        <v>3592</v>
      </c>
      <c r="AD31" s="23">
        <v>99.38752783964365</v>
      </c>
      <c r="AE31" s="22">
        <v>0</v>
      </c>
      <c r="AF31" s="22">
        <v>85</v>
      </c>
      <c r="AG31" s="22">
        <v>210</v>
      </c>
      <c r="AH31" s="22">
        <v>0</v>
      </c>
      <c r="AI31" s="22">
        <v>0</v>
      </c>
      <c r="AJ31" s="22" t="s">
        <v>210</v>
      </c>
      <c r="AK31" s="22">
        <f t="shared" si="4"/>
        <v>295</v>
      </c>
      <c r="AL31" s="23">
        <v>13.001113585746102</v>
      </c>
      <c r="AM31" s="22">
        <v>22</v>
      </c>
      <c r="AN31" s="22">
        <v>299</v>
      </c>
      <c r="AO31" s="22">
        <v>36</v>
      </c>
      <c r="AP31" s="22">
        <f t="shared" si="5"/>
        <v>357</v>
      </c>
    </row>
    <row r="32" spans="1:42" ht="13.5">
      <c r="A32" s="40" t="s">
        <v>1</v>
      </c>
      <c r="B32" s="40" t="s">
        <v>51</v>
      </c>
      <c r="C32" s="41" t="s">
        <v>52</v>
      </c>
      <c r="D32" s="22">
        <v>4556</v>
      </c>
      <c r="E32" s="22">
        <v>4556</v>
      </c>
      <c r="F32" s="22">
        <v>1111</v>
      </c>
      <c r="G32" s="22">
        <v>109</v>
      </c>
      <c r="H32" s="22">
        <v>0</v>
      </c>
      <c r="I32" s="22">
        <f t="shared" si="0"/>
        <v>1220</v>
      </c>
      <c r="J32" s="22">
        <v>733.6404199790733</v>
      </c>
      <c r="K32" s="22">
        <v>575.4867884589943</v>
      </c>
      <c r="L32" s="22">
        <v>158.1536315200789</v>
      </c>
      <c r="M32" s="22">
        <v>0</v>
      </c>
      <c r="N32" s="22">
        <v>1045</v>
      </c>
      <c r="O32" s="22">
        <v>7</v>
      </c>
      <c r="P32" s="22">
        <f t="shared" si="1"/>
        <v>110</v>
      </c>
      <c r="Q32" s="22">
        <v>38</v>
      </c>
      <c r="R32" s="22">
        <v>72</v>
      </c>
      <c r="S32" s="22">
        <v>0</v>
      </c>
      <c r="T32" s="22">
        <v>0</v>
      </c>
      <c r="U32" s="22">
        <v>0</v>
      </c>
      <c r="V32" s="22">
        <f t="shared" si="2"/>
        <v>58</v>
      </c>
      <c r="W32" s="22">
        <v>0</v>
      </c>
      <c r="X32" s="22">
        <v>0</v>
      </c>
      <c r="Y32" s="22">
        <v>58</v>
      </c>
      <c r="Z32" s="22">
        <v>0</v>
      </c>
      <c r="AA32" s="22">
        <v>0</v>
      </c>
      <c r="AB32" s="22">
        <v>0</v>
      </c>
      <c r="AC32" s="22">
        <f t="shared" si="3"/>
        <v>1220</v>
      </c>
      <c r="AD32" s="23">
        <v>99.42622950819671</v>
      </c>
      <c r="AE32" s="22">
        <v>0</v>
      </c>
      <c r="AF32" s="22">
        <v>0</v>
      </c>
      <c r="AG32" s="22">
        <v>72</v>
      </c>
      <c r="AH32" s="22">
        <v>0</v>
      </c>
      <c r="AI32" s="22">
        <v>0</v>
      </c>
      <c r="AJ32" s="22" t="s">
        <v>210</v>
      </c>
      <c r="AK32" s="22">
        <f t="shared" si="4"/>
        <v>72</v>
      </c>
      <c r="AL32" s="23">
        <v>10.655737704918032</v>
      </c>
      <c r="AM32" s="22">
        <v>7</v>
      </c>
      <c r="AN32" s="22">
        <v>102</v>
      </c>
      <c r="AO32" s="22">
        <v>38</v>
      </c>
      <c r="AP32" s="22">
        <f t="shared" si="5"/>
        <v>147</v>
      </c>
    </row>
    <row r="33" spans="1:42" ht="13.5">
      <c r="A33" s="40" t="s">
        <v>1</v>
      </c>
      <c r="B33" s="40" t="s">
        <v>53</v>
      </c>
      <c r="C33" s="41" t="s">
        <v>54</v>
      </c>
      <c r="D33" s="22">
        <v>4605</v>
      </c>
      <c r="E33" s="22">
        <v>4605</v>
      </c>
      <c r="F33" s="22">
        <v>637</v>
      </c>
      <c r="G33" s="22">
        <v>543</v>
      </c>
      <c r="H33" s="22">
        <v>0</v>
      </c>
      <c r="I33" s="22">
        <f t="shared" si="0"/>
        <v>1180</v>
      </c>
      <c r="J33" s="22">
        <v>702.0362024601014</v>
      </c>
      <c r="K33" s="22">
        <v>378.9805601415971</v>
      </c>
      <c r="L33" s="22">
        <v>323.0556423185043</v>
      </c>
      <c r="M33" s="22">
        <v>0</v>
      </c>
      <c r="N33" s="22">
        <v>1074</v>
      </c>
      <c r="O33" s="22">
        <v>0</v>
      </c>
      <c r="P33" s="22">
        <f t="shared" si="1"/>
        <v>65</v>
      </c>
      <c r="Q33" s="22">
        <v>2</v>
      </c>
      <c r="R33" s="22">
        <v>56</v>
      </c>
      <c r="S33" s="22">
        <v>0</v>
      </c>
      <c r="T33" s="22">
        <v>0</v>
      </c>
      <c r="U33" s="22">
        <v>7</v>
      </c>
      <c r="V33" s="22">
        <f t="shared" si="2"/>
        <v>41</v>
      </c>
      <c r="W33" s="22">
        <v>0</v>
      </c>
      <c r="X33" s="22">
        <v>0</v>
      </c>
      <c r="Y33" s="22">
        <v>41</v>
      </c>
      <c r="Z33" s="22">
        <v>0</v>
      </c>
      <c r="AA33" s="22">
        <v>0</v>
      </c>
      <c r="AB33" s="22">
        <v>0</v>
      </c>
      <c r="AC33" s="22">
        <f t="shared" si="3"/>
        <v>1180</v>
      </c>
      <c r="AD33" s="23">
        <v>100</v>
      </c>
      <c r="AE33" s="22">
        <v>0</v>
      </c>
      <c r="AF33" s="22">
        <v>2</v>
      </c>
      <c r="AG33" s="22">
        <v>56</v>
      </c>
      <c r="AH33" s="22">
        <v>0</v>
      </c>
      <c r="AI33" s="22">
        <v>0</v>
      </c>
      <c r="AJ33" s="22" t="s">
        <v>210</v>
      </c>
      <c r="AK33" s="22">
        <f t="shared" si="4"/>
        <v>58</v>
      </c>
      <c r="AL33" s="23">
        <v>8.389830508474576</v>
      </c>
      <c r="AM33" s="22">
        <v>0</v>
      </c>
      <c r="AN33" s="22">
        <v>139</v>
      </c>
      <c r="AO33" s="22">
        <v>7</v>
      </c>
      <c r="AP33" s="22">
        <f t="shared" si="5"/>
        <v>146</v>
      </c>
    </row>
    <row r="34" spans="1:42" ht="13.5">
      <c r="A34" s="40" t="s">
        <v>1</v>
      </c>
      <c r="B34" s="40" t="s">
        <v>55</v>
      </c>
      <c r="C34" s="41" t="s">
        <v>56</v>
      </c>
      <c r="D34" s="22">
        <v>1826</v>
      </c>
      <c r="E34" s="22">
        <v>1826</v>
      </c>
      <c r="F34" s="22">
        <v>323</v>
      </c>
      <c r="G34" s="22">
        <v>135</v>
      </c>
      <c r="H34" s="22">
        <v>0</v>
      </c>
      <c r="I34" s="22">
        <f t="shared" si="0"/>
        <v>458</v>
      </c>
      <c r="J34" s="22">
        <v>687.1821032573633</v>
      </c>
      <c r="K34" s="22">
        <v>484.62842653303125</v>
      </c>
      <c r="L34" s="22">
        <v>202.55367672433195</v>
      </c>
      <c r="M34" s="22">
        <v>0</v>
      </c>
      <c r="N34" s="22">
        <v>373</v>
      </c>
      <c r="O34" s="22">
        <v>0</v>
      </c>
      <c r="P34" s="22">
        <f t="shared" si="1"/>
        <v>67</v>
      </c>
      <c r="Q34" s="22">
        <v>27</v>
      </c>
      <c r="R34" s="22">
        <v>37</v>
      </c>
      <c r="S34" s="22">
        <v>0</v>
      </c>
      <c r="T34" s="22">
        <v>0</v>
      </c>
      <c r="U34" s="22">
        <v>3</v>
      </c>
      <c r="V34" s="22">
        <f t="shared" si="2"/>
        <v>18</v>
      </c>
      <c r="W34" s="22">
        <v>0</v>
      </c>
      <c r="X34" s="22">
        <v>0</v>
      </c>
      <c r="Y34" s="22">
        <v>18</v>
      </c>
      <c r="Z34" s="22">
        <v>0</v>
      </c>
      <c r="AA34" s="22">
        <v>0</v>
      </c>
      <c r="AB34" s="22">
        <v>0</v>
      </c>
      <c r="AC34" s="22">
        <f t="shared" si="3"/>
        <v>458</v>
      </c>
      <c r="AD34" s="23">
        <v>100</v>
      </c>
      <c r="AE34" s="22">
        <v>0</v>
      </c>
      <c r="AF34" s="22">
        <v>13</v>
      </c>
      <c r="AG34" s="22">
        <v>37</v>
      </c>
      <c r="AH34" s="22">
        <v>0</v>
      </c>
      <c r="AI34" s="22">
        <v>0</v>
      </c>
      <c r="AJ34" s="22" t="s">
        <v>210</v>
      </c>
      <c r="AK34" s="22">
        <f t="shared" si="4"/>
        <v>50</v>
      </c>
      <c r="AL34" s="23">
        <v>14.847161572052403</v>
      </c>
      <c r="AM34" s="22">
        <v>0</v>
      </c>
      <c r="AN34" s="22">
        <v>48</v>
      </c>
      <c r="AO34" s="22">
        <v>3</v>
      </c>
      <c r="AP34" s="22">
        <f t="shared" si="5"/>
        <v>51</v>
      </c>
    </row>
    <row r="35" spans="1:42" ht="13.5">
      <c r="A35" s="40" t="s">
        <v>1</v>
      </c>
      <c r="B35" s="40" t="s">
        <v>57</v>
      </c>
      <c r="C35" s="41" t="s">
        <v>58</v>
      </c>
      <c r="D35" s="22">
        <v>8254</v>
      </c>
      <c r="E35" s="22">
        <v>8254</v>
      </c>
      <c r="F35" s="22">
        <v>1626</v>
      </c>
      <c r="G35" s="22">
        <v>1244</v>
      </c>
      <c r="H35" s="22">
        <v>0</v>
      </c>
      <c r="I35" s="22">
        <f t="shared" si="0"/>
        <v>2870</v>
      </c>
      <c r="J35" s="22">
        <v>952.6306879852358</v>
      </c>
      <c r="K35" s="22">
        <v>539.7134141686389</v>
      </c>
      <c r="L35" s="22">
        <v>412.91727381659706</v>
      </c>
      <c r="M35" s="22">
        <v>0</v>
      </c>
      <c r="N35" s="22">
        <v>2618</v>
      </c>
      <c r="O35" s="22">
        <v>0</v>
      </c>
      <c r="P35" s="22">
        <f t="shared" si="1"/>
        <v>166</v>
      </c>
      <c r="Q35" s="22">
        <v>39</v>
      </c>
      <c r="R35" s="22">
        <v>114</v>
      </c>
      <c r="S35" s="22">
        <v>0</v>
      </c>
      <c r="T35" s="22">
        <v>0</v>
      </c>
      <c r="U35" s="22">
        <v>13</v>
      </c>
      <c r="V35" s="22">
        <f t="shared" si="2"/>
        <v>86</v>
      </c>
      <c r="W35" s="22">
        <v>0</v>
      </c>
      <c r="X35" s="22">
        <v>0</v>
      </c>
      <c r="Y35" s="22">
        <v>86</v>
      </c>
      <c r="Z35" s="22">
        <v>0</v>
      </c>
      <c r="AA35" s="22">
        <v>0</v>
      </c>
      <c r="AB35" s="22">
        <v>0</v>
      </c>
      <c r="AC35" s="22">
        <f t="shared" si="3"/>
        <v>2870</v>
      </c>
      <c r="AD35" s="23">
        <v>100</v>
      </c>
      <c r="AE35" s="22">
        <v>0</v>
      </c>
      <c r="AF35" s="22">
        <v>16</v>
      </c>
      <c r="AG35" s="22">
        <v>114</v>
      </c>
      <c r="AH35" s="22">
        <v>0</v>
      </c>
      <c r="AI35" s="22">
        <v>0</v>
      </c>
      <c r="AJ35" s="22" t="s">
        <v>210</v>
      </c>
      <c r="AK35" s="22">
        <f t="shared" si="4"/>
        <v>130</v>
      </c>
      <c r="AL35" s="23">
        <v>7.526132404181185</v>
      </c>
      <c r="AM35" s="22">
        <v>0</v>
      </c>
      <c r="AN35" s="22">
        <v>340</v>
      </c>
      <c r="AO35" s="22">
        <v>13</v>
      </c>
      <c r="AP35" s="22">
        <f t="shared" si="5"/>
        <v>353</v>
      </c>
    </row>
    <row r="36" spans="1:42" ht="13.5">
      <c r="A36" s="40" t="s">
        <v>1</v>
      </c>
      <c r="B36" s="40" t="s">
        <v>59</v>
      </c>
      <c r="C36" s="41" t="s">
        <v>233</v>
      </c>
      <c r="D36" s="22">
        <v>6698</v>
      </c>
      <c r="E36" s="22">
        <v>6698</v>
      </c>
      <c r="F36" s="22">
        <v>1270</v>
      </c>
      <c r="G36" s="22">
        <v>111</v>
      </c>
      <c r="H36" s="22">
        <v>0</v>
      </c>
      <c r="I36" s="22">
        <f t="shared" si="0"/>
        <v>1381</v>
      </c>
      <c r="J36" s="22">
        <v>564.8793138004802</v>
      </c>
      <c r="K36" s="22">
        <v>519.4762697513468</v>
      </c>
      <c r="L36" s="22">
        <v>45.40304404913346</v>
      </c>
      <c r="M36" s="22">
        <v>0</v>
      </c>
      <c r="N36" s="22">
        <v>48</v>
      </c>
      <c r="O36" s="22">
        <v>0</v>
      </c>
      <c r="P36" s="22">
        <f t="shared" si="1"/>
        <v>1256</v>
      </c>
      <c r="Q36" s="22">
        <v>70</v>
      </c>
      <c r="R36" s="22">
        <v>68</v>
      </c>
      <c r="S36" s="22">
        <v>0</v>
      </c>
      <c r="T36" s="22">
        <v>1118</v>
      </c>
      <c r="U36" s="22">
        <v>0</v>
      </c>
      <c r="V36" s="22">
        <f t="shared" si="2"/>
        <v>77</v>
      </c>
      <c r="W36" s="22">
        <v>0</v>
      </c>
      <c r="X36" s="22">
        <v>0</v>
      </c>
      <c r="Y36" s="22">
        <v>77</v>
      </c>
      <c r="Z36" s="22">
        <v>0</v>
      </c>
      <c r="AA36" s="22">
        <v>0</v>
      </c>
      <c r="AB36" s="22">
        <v>0</v>
      </c>
      <c r="AC36" s="22">
        <f t="shared" si="3"/>
        <v>1381</v>
      </c>
      <c r="AD36" s="23">
        <v>100</v>
      </c>
      <c r="AE36" s="22">
        <v>0</v>
      </c>
      <c r="AF36" s="22">
        <v>7</v>
      </c>
      <c r="AG36" s="22">
        <v>48</v>
      </c>
      <c r="AH36" s="22">
        <v>0</v>
      </c>
      <c r="AI36" s="22">
        <v>588</v>
      </c>
      <c r="AJ36" s="22" t="s">
        <v>210</v>
      </c>
      <c r="AK36" s="22">
        <f t="shared" si="4"/>
        <v>643</v>
      </c>
      <c r="AL36" s="23">
        <v>52.13613323678494</v>
      </c>
      <c r="AM36" s="22">
        <v>0</v>
      </c>
      <c r="AN36" s="22">
        <v>5</v>
      </c>
      <c r="AO36" s="22">
        <v>20</v>
      </c>
      <c r="AP36" s="22">
        <f t="shared" si="5"/>
        <v>25</v>
      </c>
    </row>
    <row r="37" spans="1:42" ht="13.5">
      <c r="A37" s="40" t="s">
        <v>1</v>
      </c>
      <c r="B37" s="40" t="s">
        <v>60</v>
      </c>
      <c r="C37" s="41" t="s">
        <v>61</v>
      </c>
      <c r="D37" s="22">
        <v>4326</v>
      </c>
      <c r="E37" s="22">
        <v>4326</v>
      </c>
      <c r="F37" s="22">
        <v>781</v>
      </c>
      <c r="G37" s="22">
        <v>169</v>
      </c>
      <c r="H37" s="22">
        <v>0</v>
      </c>
      <c r="I37" s="22">
        <f t="shared" si="0"/>
        <v>950</v>
      </c>
      <c r="J37" s="22">
        <v>601.6504221052699</v>
      </c>
      <c r="K37" s="22">
        <v>494.61997859391136</v>
      </c>
      <c r="L37" s="22">
        <v>107.03044351135853</v>
      </c>
      <c r="M37" s="22">
        <v>0</v>
      </c>
      <c r="N37" s="22">
        <v>36</v>
      </c>
      <c r="O37" s="22">
        <v>0</v>
      </c>
      <c r="P37" s="22">
        <f t="shared" si="1"/>
        <v>858</v>
      </c>
      <c r="Q37" s="22">
        <v>23</v>
      </c>
      <c r="R37" s="22">
        <v>94</v>
      </c>
      <c r="S37" s="22">
        <v>0</v>
      </c>
      <c r="T37" s="22">
        <v>741</v>
      </c>
      <c r="U37" s="22">
        <v>0</v>
      </c>
      <c r="V37" s="22">
        <f t="shared" si="2"/>
        <v>56</v>
      </c>
      <c r="W37" s="22">
        <v>0</v>
      </c>
      <c r="X37" s="22">
        <v>0</v>
      </c>
      <c r="Y37" s="22">
        <v>56</v>
      </c>
      <c r="Z37" s="22">
        <v>0</v>
      </c>
      <c r="AA37" s="22">
        <v>0</v>
      </c>
      <c r="AB37" s="22">
        <v>0</v>
      </c>
      <c r="AC37" s="22">
        <f t="shared" si="3"/>
        <v>950</v>
      </c>
      <c r="AD37" s="23">
        <v>100</v>
      </c>
      <c r="AE37" s="22">
        <v>0</v>
      </c>
      <c r="AF37" s="22">
        <v>3</v>
      </c>
      <c r="AG37" s="22">
        <v>81</v>
      </c>
      <c r="AH37" s="22">
        <v>0</v>
      </c>
      <c r="AI37" s="22">
        <v>390</v>
      </c>
      <c r="AJ37" s="22" t="s">
        <v>210</v>
      </c>
      <c r="AK37" s="22">
        <f t="shared" si="4"/>
        <v>474</v>
      </c>
      <c r="AL37" s="23">
        <v>55.78947368421052</v>
      </c>
      <c r="AM37" s="22">
        <v>0</v>
      </c>
      <c r="AN37" s="22">
        <v>4</v>
      </c>
      <c r="AO37" s="22">
        <v>13</v>
      </c>
      <c r="AP37" s="22">
        <f t="shared" si="5"/>
        <v>17</v>
      </c>
    </row>
    <row r="38" spans="1:42" ht="13.5">
      <c r="A38" s="40" t="s">
        <v>1</v>
      </c>
      <c r="B38" s="40" t="s">
        <v>62</v>
      </c>
      <c r="C38" s="41" t="s">
        <v>63</v>
      </c>
      <c r="D38" s="22">
        <v>39133</v>
      </c>
      <c r="E38" s="22">
        <v>39133</v>
      </c>
      <c r="F38" s="22">
        <v>11760</v>
      </c>
      <c r="G38" s="22">
        <v>15</v>
      </c>
      <c r="H38" s="22">
        <v>0</v>
      </c>
      <c r="I38" s="22">
        <f t="shared" si="0"/>
        <v>11775</v>
      </c>
      <c r="J38" s="22">
        <v>824.3751813712913</v>
      </c>
      <c r="K38" s="22">
        <v>716.418788192987</v>
      </c>
      <c r="L38" s="22">
        <v>107.95639317830411</v>
      </c>
      <c r="M38" s="22">
        <v>1305</v>
      </c>
      <c r="N38" s="22">
        <v>10573</v>
      </c>
      <c r="O38" s="22">
        <v>0</v>
      </c>
      <c r="P38" s="22">
        <f t="shared" si="1"/>
        <v>1062</v>
      </c>
      <c r="Q38" s="22">
        <v>1062</v>
      </c>
      <c r="R38" s="22">
        <v>0</v>
      </c>
      <c r="S38" s="22">
        <v>0</v>
      </c>
      <c r="T38" s="22">
        <v>0</v>
      </c>
      <c r="U38" s="22">
        <v>0</v>
      </c>
      <c r="V38" s="22">
        <f t="shared" si="2"/>
        <v>140</v>
      </c>
      <c r="W38" s="22">
        <v>0</v>
      </c>
      <c r="X38" s="22">
        <v>0</v>
      </c>
      <c r="Y38" s="22">
        <v>91</v>
      </c>
      <c r="Z38" s="22">
        <v>48</v>
      </c>
      <c r="AA38" s="22">
        <v>1</v>
      </c>
      <c r="AB38" s="22">
        <v>0</v>
      </c>
      <c r="AC38" s="22">
        <f t="shared" si="3"/>
        <v>11775</v>
      </c>
      <c r="AD38" s="23">
        <v>100</v>
      </c>
      <c r="AE38" s="22">
        <v>0</v>
      </c>
      <c r="AF38" s="22">
        <v>504</v>
      </c>
      <c r="AG38" s="22">
        <v>0</v>
      </c>
      <c r="AH38" s="22">
        <v>0</v>
      </c>
      <c r="AI38" s="22">
        <v>0</v>
      </c>
      <c r="AJ38" s="22" t="s">
        <v>210</v>
      </c>
      <c r="AK38" s="22">
        <f t="shared" si="4"/>
        <v>504</v>
      </c>
      <c r="AL38" s="23">
        <v>14.900611620795107</v>
      </c>
      <c r="AM38" s="22">
        <v>0</v>
      </c>
      <c r="AN38" s="22">
        <v>1013</v>
      </c>
      <c r="AO38" s="22">
        <v>505</v>
      </c>
      <c r="AP38" s="22">
        <f t="shared" si="5"/>
        <v>1518</v>
      </c>
    </row>
    <row r="39" spans="1:42" ht="13.5">
      <c r="A39" s="40" t="s">
        <v>1</v>
      </c>
      <c r="B39" s="40" t="s">
        <v>64</v>
      </c>
      <c r="C39" s="41" t="s">
        <v>65</v>
      </c>
      <c r="D39" s="22">
        <v>18659</v>
      </c>
      <c r="E39" s="22">
        <v>18659</v>
      </c>
      <c r="F39" s="22">
        <v>5240</v>
      </c>
      <c r="G39" s="22">
        <v>0</v>
      </c>
      <c r="H39" s="22">
        <v>0</v>
      </c>
      <c r="I39" s="22">
        <f t="shared" si="0"/>
        <v>5240</v>
      </c>
      <c r="J39" s="22">
        <v>769.3962368595124</v>
      </c>
      <c r="K39" s="22">
        <v>699.0640236046066</v>
      </c>
      <c r="L39" s="22">
        <v>70.33221325490582</v>
      </c>
      <c r="M39" s="22">
        <v>429</v>
      </c>
      <c r="N39" s="22">
        <v>4253</v>
      </c>
      <c r="O39" s="22">
        <v>0</v>
      </c>
      <c r="P39" s="22">
        <f t="shared" si="1"/>
        <v>745</v>
      </c>
      <c r="Q39" s="22">
        <v>745</v>
      </c>
      <c r="R39" s="22">
        <v>0</v>
      </c>
      <c r="S39" s="22">
        <v>0</v>
      </c>
      <c r="T39" s="22">
        <v>0</v>
      </c>
      <c r="U39" s="22">
        <v>0</v>
      </c>
      <c r="V39" s="22">
        <f t="shared" si="2"/>
        <v>242</v>
      </c>
      <c r="W39" s="22">
        <v>195</v>
      </c>
      <c r="X39" s="22">
        <v>12</v>
      </c>
      <c r="Y39" s="22">
        <v>27</v>
      </c>
      <c r="Z39" s="22">
        <v>4</v>
      </c>
      <c r="AA39" s="22">
        <v>0</v>
      </c>
      <c r="AB39" s="22">
        <v>4</v>
      </c>
      <c r="AC39" s="22">
        <f t="shared" si="3"/>
        <v>5240</v>
      </c>
      <c r="AD39" s="23">
        <v>100</v>
      </c>
      <c r="AE39" s="22">
        <v>0</v>
      </c>
      <c r="AF39" s="22">
        <v>155</v>
      </c>
      <c r="AG39" s="22">
        <v>0</v>
      </c>
      <c r="AH39" s="22">
        <v>0</v>
      </c>
      <c r="AI39" s="22">
        <v>0</v>
      </c>
      <c r="AJ39" s="22" t="s">
        <v>210</v>
      </c>
      <c r="AK39" s="22">
        <f t="shared" si="4"/>
        <v>155</v>
      </c>
      <c r="AL39" s="23">
        <v>14.570470982536602</v>
      </c>
      <c r="AM39" s="22">
        <v>0</v>
      </c>
      <c r="AN39" s="22">
        <v>526</v>
      </c>
      <c r="AO39" s="22">
        <v>488</v>
      </c>
      <c r="AP39" s="22">
        <f t="shared" si="5"/>
        <v>1014</v>
      </c>
    </row>
    <row r="40" spans="1:42" ht="13.5">
      <c r="A40" s="40" t="s">
        <v>1</v>
      </c>
      <c r="B40" s="40" t="s">
        <v>66</v>
      </c>
      <c r="C40" s="41" t="s">
        <v>67</v>
      </c>
      <c r="D40" s="22">
        <v>9809</v>
      </c>
      <c r="E40" s="22">
        <v>9809</v>
      </c>
      <c r="F40" s="22">
        <v>2922</v>
      </c>
      <c r="G40" s="22">
        <v>0</v>
      </c>
      <c r="H40" s="22">
        <v>0</v>
      </c>
      <c r="I40" s="22">
        <f t="shared" si="0"/>
        <v>2922</v>
      </c>
      <c r="J40" s="22">
        <v>816.1361455861754</v>
      </c>
      <c r="K40" s="22">
        <v>671.1756187007459</v>
      </c>
      <c r="L40" s="22">
        <v>144.96052688542952</v>
      </c>
      <c r="M40" s="22">
        <v>0</v>
      </c>
      <c r="N40" s="22">
        <v>2510</v>
      </c>
      <c r="O40" s="22">
        <v>0</v>
      </c>
      <c r="P40" s="22">
        <f t="shared" si="1"/>
        <v>296</v>
      </c>
      <c r="Q40" s="22">
        <v>296</v>
      </c>
      <c r="R40" s="22">
        <v>0</v>
      </c>
      <c r="S40" s="22">
        <v>0</v>
      </c>
      <c r="T40" s="22">
        <v>0</v>
      </c>
      <c r="U40" s="22">
        <v>0</v>
      </c>
      <c r="V40" s="22">
        <f t="shared" si="2"/>
        <v>116</v>
      </c>
      <c r="W40" s="22">
        <v>0</v>
      </c>
      <c r="X40" s="22">
        <v>96</v>
      </c>
      <c r="Y40" s="22">
        <v>15</v>
      </c>
      <c r="Z40" s="22">
        <v>5</v>
      </c>
      <c r="AA40" s="22">
        <v>0</v>
      </c>
      <c r="AB40" s="22">
        <v>0</v>
      </c>
      <c r="AC40" s="22">
        <f t="shared" si="3"/>
        <v>2922</v>
      </c>
      <c r="AD40" s="23">
        <v>100</v>
      </c>
      <c r="AE40" s="22">
        <v>0</v>
      </c>
      <c r="AF40" s="22">
        <v>140</v>
      </c>
      <c r="AG40" s="22">
        <v>0</v>
      </c>
      <c r="AH40" s="22">
        <v>0</v>
      </c>
      <c r="AI40" s="22">
        <v>0</v>
      </c>
      <c r="AJ40" s="22" t="s">
        <v>210</v>
      </c>
      <c r="AK40" s="22">
        <f t="shared" si="4"/>
        <v>140</v>
      </c>
      <c r="AL40" s="23">
        <v>8.761122518822724</v>
      </c>
      <c r="AM40" s="22">
        <v>0</v>
      </c>
      <c r="AN40" s="22">
        <v>240</v>
      </c>
      <c r="AO40" s="22">
        <v>141</v>
      </c>
      <c r="AP40" s="22">
        <f t="shared" si="5"/>
        <v>381</v>
      </c>
    </row>
    <row r="41" spans="1:42" ht="13.5">
      <c r="A41" s="40" t="s">
        <v>1</v>
      </c>
      <c r="B41" s="40" t="s">
        <v>68</v>
      </c>
      <c r="C41" s="41" t="s">
        <v>234</v>
      </c>
      <c r="D41" s="22">
        <v>15353</v>
      </c>
      <c r="E41" s="22">
        <v>15353</v>
      </c>
      <c r="F41" s="22">
        <v>8328</v>
      </c>
      <c r="G41" s="22">
        <v>33</v>
      </c>
      <c r="H41" s="22">
        <v>0</v>
      </c>
      <c r="I41" s="22">
        <f t="shared" si="0"/>
        <v>8361</v>
      </c>
      <c r="J41" s="22">
        <v>1492.0112886776847</v>
      </c>
      <c r="K41" s="22">
        <v>899.204028662463</v>
      </c>
      <c r="L41" s="22">
        <v>592.8072600152217</v>
      </c>
      <c r="M41" s="22">
        <v>0</v>
      </c>
      <c r="N41" s="22">
        <v>6530</v>
      </c>
      <c r="O41" s="22">
        <v>0</v>
      </c>
      <c r="P41" s="22">
        <f t="shared" si="1"/>
        <v>1797</v>
      </c>
      <c r="Q41" s="22">
        <v>263</v>
      </c>
      <c r="R41" s="22">
        <v>1534</v>
      </c>
      <c r="S41" s="22">
        <v>0</v>
      </c>
      <c r="T41" s="22">
        <v>0</v>
      </c>
      <c r="U41" s="22">
        <v>0</v>
      </c>
      <c r="V41" s="22">
        <f t="shared" si="2"/>
        <v>34</v>
      </c>
      <c r="W41" s="22">
        <v>17</v>
      </c>
      <c r="X41" s="22">
        <v>10</v>
      </c>
      <c r="Y41" s="22">
        <v>0</v>
      </c>
      <c r="Z41" s="22">
        <v>0</v>
      </c>
      <c r="AA41" s="22">
        <v>0</v>
      </c>
      <c r="AB41" s="22">
        <v>7</v>
      </c>
      <c r="AC41" s="22">
        <f t="shared" si="3"/>
        <v>8361</v>
      </c>
      <c r="AD41" s="23">
        <v>100</v>
      </c>
      <c r="AE41" s="22">
        <v>0</v>
      </c>
      <c r="AF41" s="22">
        <v>125</v>
      </c>
      <c r="AG41" s="22">
        <v>1534</v>
      </c>
      <c r="AH41" s="22">
        <v>0</v>
      </c>
      <c r="AI41" s="22">
        <v>0</v>
      </c>
      <c r="AJ41" s="22" t="s">
        <v>210</v>
      </c>
      <c r="AK41" s="22">
        <f t="shared" si="4"/>
        <v>1659</v>
      </c>
      <c r="AL41" s="23">
        <v>20.24877407008731</v>
      </c>
      <c r="AM41" s="22">
        <v>0</v>
      </c>
      <c r="AN41" s="22">
        <v>626</v>
      </c>
      <c r="AO41" s="22">
        <v>125</v>
      </c>
      <c r="AP41" s="22">
        <f t="shared" si="5"/>
        <v>751</v>
      </c>
    </row>
    <row r="42" spans="1:42" ht="13.5">
      <c r="A42" s="40" t="s">
        <v>1</v>
      </c>
      <c r="B42" s="40" t="s">
        <v>69</v>
      </c>
      <c r="C42" s="41" t="s">
        <v>70</v>
      </c>
      <c r="D42" s="22">
        <v>16503</v>
      </c>
      <c r="E42" s="22">
        <v>16503</v>
      </c>
      <c r="F42" s="22">
        <v>7138</v>
      </c>
      <c r="G42" s="22">
        <v>0</v>
      </c>
      <c r="H42" s="22">
        <v>0</v>
      </c>
      <c r="I42" s="22">
        <f t="shared" si="0"/>
        <v>7138</v>
      </c>
      <c r="J42" s="22">
        <v>1185.0066281016568</v>
      </c>
      <c r="K42" s="22">
        <v>792.5499639334982</v>
      </c>
      <c r="L42" s="22">
        <v>392.4566641681587</v>
      </c>
      <c r="M42" s="22">
        <v>189</v>
      </c>
      <c r="N42" s="22">
        <v>6380</v>
      </c>
      <c r="O42" s="22">
        <v>0</v>
      </c>
      <c r="P42" s="22">
        <f t="shared" si="1"/>
        <v>272</v>
      </c>
      <c r="Q42" s="22">
        <v>272</v>
      </c>
      <c r="R42" s="22">
        <v>0</v>
      </c>
      <c r="S42" s="22">
        <v>0</v>
      </c>
      <c r="T42" s="22">
        <v>0</v>
      </c>
      <c r="U42" s="22">
        <v>0</v>
      </c>
      <c r="V42" s="22">
        <f t="shared" si="2"/>
        <v>486</v>
      </c>
      <c r="W42" s="22">
        <v>0</v>
      </c>
      <c r="X42" s="22">
        <v>440</v>
      </c>
      <c r="Y42" s="22">
        <v>37</v>
      </c>
      <c r="Z42" s="22">
        <v>8</v>
      </c>
      <c r="AA42" s="22">
        <v>1</v>
      </c>
      <c r="AB42" s="22">
        <v>0</v>
      </c>
      <c r="AC42" s="22">
        <f t="shared" si="3"/>
        <v>7138</v>
      </c>
      <c r="AD42" s="23">
        <v>100</v>
      </c>
      <c r="AE42" s="22">
        <v>0</v>
      </c>
      <c r="AF42" s="22">
        <v>129</v>
      </c>
      <c r="AG42" s="22">
        <v>0</v>
      </c>
      <c r="AH42" s="22">
        <v>0</v>
      </c>
      <c r="AI42" s="22">
        <v>0</v>
      </c>
      <c r="AJ42" s="22" t="s">
        <v>210</v>
      </c>
      <c r="AK42" s="22">
        <f t="shared" si="4"/>
        <v>129</v>
      </c>
      <c r="AL42" s="23">
        <v>10.973113143169101</v>
      </c>
      <c r="AM42" s="22">
        <v>0</v>
      </c>
      <c r="AN42" s="22">
        <v>611</v>
      </c>
      <c r="AO42" s="22">
        <v>129</v>
      </c>
      <c r="AP42" s="22">
        <f t="shared" si="5"/>
        <v>740</v>
      </c>
    </row>
    <row r="43" spans="1:42" ht="13.5">
      <c r="A43" s="40" t="s">
        <v>1</v>
      </c>
      <c r="B43" s="40" t="s">
        <v>71</v>
      </c>
      <c r="C43" s="41" t="s">
        <v>72</v>
      </c>
      <c r="D43" s="22">
        <v>7150</v>
      </c>
      <c r="E43" s="22">
        <v>7150</v>
      </c>
      <c r="F43" s="22">
        <v>1145</v>
      </c>
      <c r="G43" s="22">
        <v>0</v>
      </c>
      <c r="H43" s="22">
        <v>0</v>
      </c>
      <c r="I43" s="22">
        <f t="shared" si="0"/>
        <v>1145</v>
      </c>
      <c r="J43" s="22">
        <v>438.7393428489319</v>
      </c>
      <c r="K43" s="22">
        <v>431.84213047226746</v>
      </c>
      <c r="L43" s="22">
        <v>6.897212376664431</v>
      </c>
      <c r="M43" s="22">
        <v>0</v>
      </c>
      <c r="N43" s="22">
        <v>1055</v>
      </c>
      <c r="O43" s="22">
        <v>0</v>
      </c>
      <c r="P43" s="22">
        <f t="shared" si="1"/>
        <v>87</v>
      </c>
      <c r="Q43" s="22">
        <v>87</v>
      </c>
      <c r="R43" s="22">
        <v>0</v>
      </c>
      <c r="S43" s="22">
        <v>0</v>
      </c>
      <c r="T43" s="22">
        <v>0</v>
      </c>
      <c r="U43" s="22">
        <v>0</v>
      </c>
      <c r="V43" s="22">
        <f t="shared" si="2"/>
        <v>3</v>
      </c>
      <c r="W43" s="22">
        <v>0</v>
      </c>
      <c r="X43" s="22">
        <v>0</v>
      </c>
      <c r="Y43" s="22">
        <v>0</v>
      </c>
      <c r="Z43" s="22">
        <v>3</v>
      </c>
      <c r="AA43" s="22">
        <v>0</v>
      </c>
      <c r="AB43" s="22">
        <v>0</v>
      </c>
      <c r="AC43" s="22">
        <f t="shared" si="3"/>
        <v>1145</v>
      </c>
      <c r="AD43" s="23">
        <v>100</v>
      </c>
      <c r="AE43" s="22">
        <v>0</v>
      </c>
      <c r="AF43" s="22">
        <v>41</v>
      </c>
      <c r="AG43" s="22">
        <v>0</v>
      </c>
      <c r="AH43" s="22">
        <v>0</v>
      </c>
      <c r="AI43" s="22">
        <v>0</v>
      </c>
      <c r="AJ43" s="22" t="s">
        <v>210</v>
      </c>
      <c r="AK43" s="22">
        <f t="shared" si="4"/>
        <v>41</v>
      </c>
      <c r="AL43" s="23">
        <v>3.8427947598253276</v>
      </c>
      <c r="AM43" s="22">
        <v>0</v>
      </c>
      <c r="AN43" s="22">
        <v>101</v>
      </c>
      <c r="AO43" s="22">
        <v>41</v>
      </c>
      <c r="AP43" s="22">
        <f t="shared" si="5"/>
        <v>142</v>
      </c>
    </row>
    <row r="44" spans="1:42" ht="13.5">
      <c r="A44" s="40" t="s">
        <v>1</v>
      </c>
      <c r="B44" s="40" t="s">
        <v>73</v>
      </c>
      <c r="C44" s="41" t="s">
        <v>74</v>
      </c>
      <c r="D44" s="22">
        <v>19430</v>
      </c>
      <c r="E44" s="22">
        <v>19430</v>
      </c>
      <c r="F44" s="22">
        <v>5704</v>
      </c>
      <c r="G44" s="22">
        <v>14</v>
      </c>
      <c r="H44" s="22">
        <v>0</v>
      </c>
      <c r="I44" s="22">
        <f t="shared" si="0"/>
        <v>5718</v>
      </c>
      <c r="J44" s="22">
        <v>806.2662596324002</v>
      </c>
      <c r="K44" s="22">
        <v>608.2953207509923</v>
      </c>
      <c r="L44" s="22">
        <v>197.9709388814078</v>
      </c>
      <c r="M44" s="22">
        <v>0</v>
      </c>
      <c r="N44" s="22">
        <v>4275</v>
      </c>
      <c r="O44" s="22">
        <v>0</v>
      </c>
      <c r="P44" s="22">
        <f t="shared" si="1"/>
        <v>246</v>
      </c>
      <c r="Q44" s="22">
        <v>246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"/>
        <v>1191</v>
      </c>
      <c r="W44" s="22">
        <v>758</v>
      </c>
      <c r="X44" s="22">
        <v>65</v>
      </c>
      <c r="Y44" s="22">
        <v>312</v>
      </c>
      <c r="Z44" s="22">
        <v>18</v>
      </c>
      <c r="AA44" s="22">
        <v>1</v>
      </c>
      <c r="AB44" s="22">
        <v>37</v>
      </c>
      <c r="AC44" s="22">
        <f t="shared" si="3"/>
        <v>5712</v>
      </c>
      <c r="AD44" s="23">
        <v>100</v>
      </c>
      <c r="AE44" s="22">
        <v>0</v>
      </c>
      <c r="AF44" s="22">
        <v>117</v>
      </c>
      <c r="AG44" s="22">
        <v>0</v>
      </c>
      <c r="AH44" s="22">
        <v>0</v>
      </c>
      <c r="AI44" s="22">
        <v>0</v>
      </c>
      <c r="AJ44" s="22" t="s">
        <v>210</v>
      </c>
      <c r="AK44" s="22">
        <f t="shared" si="4"/>
        <v>117</v>
      </c>
      <c r="AL44" s="23">
        <v>22.899159663865547</v>
      </c>
      <c r="AM44" s="22">
        <v>0</v>
      </c>
      <c r="AN44" s="22">
        <v>410</v>
      </c>
      <c r="AO44" s="22">
        <v>117</v>
      </c>
      <c r="AP44" s="22">
        <f t="shared" si="5"/>
        <v>527</v>
      </c>
    </row>
    <row r="45" spans="1:42" ht="13.5">
      <c r="A45" s="40" t="s">
        <v>1</v>
      </c>
      <c r="B45" s="40" t="s">
        <v>75</v>
      </c>
      <c r="C45" s="41" t="s">
        <v>76</v>
      </c>
      <c r="D45" s="22">
        <v>586</v>
      </c>
      <c r="E45" s="22">
        <v>586</v>
      </c>
      <c r="F45" s="22">
        <v>143</v>
      </c>
      <c r="G45" s="22">
        <v>0</v>
      </c>
      <c r="H45" s="22">
        <v>0</v>
      </c>
      <c r="I45" s="22">
        <f t="shared" si="0"/>
        <v>143</v>
      </c>
      <c r="J45" s="22">
        <v>668.5679554911403</v>
      </c>
      <c r="K45" s="22">
        <v>635.8408527747908</v>
      </c>
      <c r="L45" s="22">
        <v>32.72710271634953</v>
      </c>
      <c r="M45" s="22">
        <v>0</v>
      </c>
      <c r="N45" s="22">
        <v>117</v>
      </c>
      <c r="O45" s="22">
        <v>0</v>
      </c>
      <c r="P45" s="22">
        <f t="shared" si="1"/>
        <v>23</v>
      </c>
      <c r="Q45" s="22">
        <v>23</v>
      </c>
      <c r="R45" s="22">
        <v>0</v>
      </c>
      <c r="S45" s="22">
        <v>0</v>
      </c>
      <c r="T45" s="22">
        <v>0</v>
      </c>
      <c r="U45" s="22">
        <v>0</v>
      </c>
      <c r="V45" s="22">
        <f t="shared" si="2"/>
        <v>3</v>
      </c>
      <c r="W45" s="22">
        <v>2</v>
      </c>
      <c r="X45" s="22">
        <v>0</v>
      </c>
      <c r="Y45" s="22">
        <v>1</v>
      </c>
      <c r="Z45" s="22">
        <v>0</v>
      </c>
      <c r="AA45" s="22">
        <v>0</v>
      </c>
      <c r="AB45" s="22">
        <v>0</v>
      </c>
      <c r="AC45" s="22">
        <f t="shared" si="3"/>
        <v>143</v>
      </c>
      <c r="AD45" s="23">
        <v>100</v>
      </c>
      <c r="AE45" s="22">
        <v>0</v>
      </c>
      <c r="AF45" s="22">
        <v>11</v>
      </c>
      <c r="AG45" s="22">
        <v>0</v>
      </c>
      <c r="AH45" s="22">
        <v>0</v>
      </c>
      <c r="AI45" s="22">
        <v>0</v>
      </c>
      <c r="AJ45" s="22" t="s">
        <v>210</v>
      </c>
      <c r="AK45" s="22">
        <f t="shared" si="4"/>
        <v>11</v>
      </c>
      <c r="AL45" s="23">
        <v>9.79020979020979</v>
      </c>
      <c r="AM45" s="22">
        <v>0</v>
      </c>
      <c r="AN45" s="22">
        <v>11</v>
      </c>
      <c r="AO45" s="22">
        <v>11</v>
      </c>
      <c r="AP45" s="22">
        <f t="shared" si="5"/>
        <v>22</v>
      </c>
    </row>
    <row r="46" spans="1:42" ht="13.5">
      <c r="A46" s="40" t="s">
        <v>1</v>
      </c>
      <c r="B46" s="40" t="s">
        <v>77</v>
      </c>
      <c r="C46" s="41" t="s">
        <v>78</v>
      </c>
      <c r="D46" s="22">
        <v>11203</v>
      </c>
      <c r="E46" s="22">
        <v>11203</v>
      </c>
      <c r="F46" s="22">
        <v>2532</v>
      </c>
      <c r="G46" s="22">
        <v>0</v>
      </c>
      <c r="H46" s="22">
        <v>0</v>
      </c>
      <c r="I46" s="22">
        <f t="shared" si="0"/>
        <v>2532</v>
      </c>
      <c r="J46" s="22">
        <v>619.2079176443686</v>
      </c>
      <c r="K46" s="22">
        <v>607.7139318113176</v>
      </c>
      <c r="L46" s="22">
        <v>11.49398583305108</v>
      </c>
      <c r="M46" s="22">
        <v>0</v>
      </c>
      <c r="N46" s="22">
        <v>1919</v>
      </c>
      <c r="O46" s="22">
        <v>0</v>
      </c>
      <c r="P46" s="22">
        <f t="shared" si="1"/>
        <v>252</v>
      </c>
      <c r="Q46" s="22">
        <v>252</v>
      </c>
      <c r="R46" s="22">
        <v>0</v>
      </c>
      <c r="S46" s="22">
        <v>0</v>
      </c>
      <c r="T46" s="22">
        <v>0</v>
      </c>
      <c r="U46" s="22">
        <v>0</v>
      </c>
      <c r="V46" s="22">
        <f t="shared" si="2"/>
        <v>361</v>
      </c>
      <c r="W46" s="22">
        <v>269</v>
      </c>
      <c r="X46" s="22">
        <v>32</v>
      </c>
      <c r="Y46" s="22">
        <v>41</v>
      </c>
      <c r="Z46" s="22">
        <v>9</v>
      </c>
      <c r="AA46" s="22">
        <v>0</v>
      </c>
      <c r="AB46" s="22">
        <v>10</v>
      </c>
      <c r="AC46" s="22">
        <f t="shared" si="3"/>
        <v>2532</v>
      </c>
      <c r="AD46" s="23">
        <v>100</v>
      </c>
      <c r="AE46" s="22">
        <v>0</v>
      </c>
      <c r="AF46" s="22">
        <v>81</v>
      </c>
      <c r="AG46" s="22">
        <v>0</v>
      </c>
      <c r="AH46" s="22">
        <v>0</v>
      </c>
      <c r="AI46" s="22">
        <v>0</v>
      </c>
      <c r="AJ46" s="22" t="s">
        <v>210</v>
      </c>
      <c r="AK46" s="22">
        <f t="shared" si="4"/>
        <v>81</v>
      </c>
      <c r="AL46" s="23">
        <v>17.4565560821485</v>
      </c>
      <c r="AM46" s="22">
        <v>0</v>
      </c>
      <c r="AN46" s="22">
        <v>188</v>
      </c>
      <c r="AO46" s="22">
        <v>81</v>
      </c>
      <c r="AP46" s="22">
        <f t="shared" si="5"/>
        <v>269</v>
      </c>
    </row>
    <row r="47" spans="1:42" ht="13.5">
      <c r="A47" s="40" t="s">
        <v>1</v>
      </c>
      <c r="B47" s="40" t="s">
        <v>79</v>
      </c>
      <c r="C47" s="41" t="s">
        <v>80</v>
      </c>
      <c r="D47" s="22">
        <v>19127</v>
      </c>
      <c r="E47" s="22">
        <v>19127</v>
      </c>
      <c r="F47" s="22">
        <v>4965</v>
      </c>
      <c r="G47" s="22">
        <v>5</v>
      </c>
      <c r="H47" s="22">
        <v>0</v>
      </c>
      <c r="I47" s="22">
        <f t="shared" si="0"/>
        <v>4970</v>
      </c>
      <c r="J47" s="22">
        <v>711.8961863420498</v>
      </c>
      <c r="K47" s="22">
        <v>640.9930450464129</v>
      </c>
      <c r="L47" s="22">
        <v>70.90314129563674</v>
      </c>
      <c r="M47" s="22">
        <v>0</v>
      </c>
      <c r="N47" s="22">
        <v>3829</v>
      </c>
      <c r="O47" s="22">
        <v>0</v>
      </c>
      <c r="P47" s="22">
        <f t="shared" si="1"/>
        <v>492</v>
      </c>
      <c r="Q47" s="22">
        <v>325</v>
      </c>
      <c r="R47" s="22">
        <v>167</v>
      </c>
      <c r="S47" s="22">
        <v>0</v>
      </c>
      <c r="T47" s="22">
        <v>0</v>
      </c>
      <c r="U47" s="22">
        <v>0</v>
      </c>
      <c r="V47" s="22">
        <f t="shared" si="2"/>
        <v>649</v>
      </c>
      <c r="W47" s="22">
        <v>503</v>
      </c>
      <c r="X47" s="22">
        <v>28</v>
      </c>
      <c r="Y47" s="22">
        <v>107</v>
      </c>
      <c r="Z47" s="22">
        <v>10</v>
      </c>
      <c r="AA47" s="22">
        <v>1</v>
      </c>
      <c r="AB47" s="22">
        <v>0</v>
      </c>
      <c r="AC47" s="22">
        <f t="shared" si="3"/>
        <v>4970</v>
      </c>
      <c r="AD47" s="23">
        <v>100</v>
      </c>
      <c r="AE47" s="22">
        <v>0</v>
      </c>
      <c r="AF47" s="22">
        <v>154</v>
      </c>
      <c r="AG47" s="22">
        <v>167</v>
      </c>
      <c r="AH47" s="22">
        <v>0</v>
      </c>
      <c r="AI47" s="22">
        <v>0</v>
      </c>
      <c r="AJ47" s="22" t="s">
        <v>210</v>
      </c>
      <c r="AK47" s="22">
        <f t="shared" si="4"/>
        <v>321</v>
      </c>
      <c r="AL47" s="23">
        <v>19.517102615694164</v>
      </c>
      <c r="AM47" s="22">
        <v>0</v>
      </c>
      <c r="AN47" s="22">
        <v>367</v>
      </c>
      <c r="AO47" s="22">
        <v>154</v>
      </c>
      <c r="AP47" s="22">
        <f t="shared" si="5"/>
        <v>521</v>
      </c>
    </row>
    <row r="48" spans="1:42" ht="13.5">
      <c r="A48" s="40" t="s">
        <v>1</v>
      </c>
      <c r="B48" s="40" t="s">
        <v>81</v>
      </c>
      <c r="C48" s="41" t="s">
        <v>82</v>
      </c>
      <c r="D48" s="22">
        <v>13105</v>
      </c>
      <c r="E48" s="22">
        <v>13105</v>
      </c>
      <c r="F48" s="22">
        <v>3317</v>
      </c>
      <c r="G48" s="22">
        <v>0</v>
      </c>
      <c r="H48" s="22">
        <v>0</v>
      </c>
      <c r="I48" s="22">
        <f t="shared" si="0"/>
        <v>3317</v>
      </c>
      <c r="J48" s="22">
        <v>693.4506854541559</v>
      </c>
      <c r="K48" s="22">
        <v>541.8824771471727</v>
      </c>
      <c r="L48" s="22">
        <v>151.5682083069831</v>
      </c>
      <c r="M48" s="22">
        <v>0</v>
      </c>
      <c r="N48" s="22">
        <v>2509</v>
      </c>
      <c r="O48" s="22">
        <v>0</v>
      </c>
      <c r="P48" s="22">
        <f t="shared" si="1"/>
        <v>200</v>
      </c>
      <c r="Q48" s="22">
        <v>200</v>
      </c>
      <c r="R48" s="22">
        <v>0</v>
      </c>
      <c r="S48" s="22">
        <v>0</v>
      </c>
      <c r="T48" s="22">
        <v>0</v>
      </c>
      <c r="U48" s="22">
        <v>0</v>
      </c>
      <c r="V48" s="22">
        <f t="shared" si="2"/>
        <v>608</v>
      </c>
      <c r="W48" s="22">
        <v>331</v>
      </c>
      <c r="X48" s="22">
        <v>182</v>
      </c>
      <c r="Y48" s="22">
        <v>67</v>
      </c>
      <c r="Z48" s="22">
        <v>12</v>
      </c>
      <c r="AA48" s="22">
        <v>16</v>
      </c>
      <c r="AB48" s="22">
        <v>0</v>
      </c>
      <c r="AC48" s="22">
        <f t="shared" si="3"/>
        <v>3317</v>
      </c>
      <c r="AD48" s="23">
        <v>100</v>
      </c>
      <c r="AE48" s="22">
        <v>0</v>
      </c>
      <c r="AF48" s="22">
        <v>95</v>
      </c>
      <c r="AG48" s="22">
        <v>0</v>
      </c>
      <c r="AH48" s="22">
        <v>0</v>
      </c>
      <c r="AI48" s="22">
        <v>0</v>
      </c>
      <c r="AJ48" s="22" t="s">
        <v>210</v>
      </c>
      <c r="AK48" s="22">
        <f t="shared" si="4"/>
        <v>95</v>
      </c>
      <c r="AL48" s="23">
        <v>21.19384986433524</v>
      </c>
      <c r="AM48" s="22">
        <v>0</v>
      </c>
      <c r="AN48" s="22">
        <v>240</v>
      </c>
      <c r="AO48" s="22">
        <v>95</v>
      </c>
      <c r="AP48" s="22">
        <f t="shared" si="5"/>
        <v>335</v>
      </c>
    </row>
    <row r="49" spans="1:42" ht="13.5">
      <c r="A49" s="40" t="s">
        <v>1</v>
      </c>
      <c r="B49" s="40" t="s">
        <v>83</v>
      </c>
      <c r="C49" s="41" t="s">
        <v>236</v>
      </c>
      <c r="D49" s="22">
        <v>12804</v>
      </c>
      <c r="E49" s="22">
        <v>12804</v>
      </c>
      <c r="F49" s="22">
        <v>2741</v>
      </c>
      <c r="G49" s="22">
        <v>0</v>
      </c>
      <c r="H49" s="22">
        <v>0</v>
      </c>
      <c r="I49" s="22">
        <f t="shared" si="0"/>
        <v>2741</v>
      </c>
      <c r="J49" s="22">
        <v>586.5033615351367</v>
      </c>
      <c r="K49" s="22">
        <v>478.2324016895405</v>
      </c>
      <c r="L49" s="22">
        <v>108.2709598455962</v>
      </c>
      <c r="M49" s="22">
        <v>364</v>
      </c>
      <c r="N49" s="22">
        <v>2309</v>
      </c>
      <c r="O49" s="22">
        <v>0</v>
      </c>
      <c r="P49" s="22">
        <f t="shared" si="1"/>
        <v>432</v>
      </c>
      <c r="Q49" s="22">
        <v>432</v>
      </c>
      <c r="R49" s="22">
        <v>0</v>
      </c>
      <c r="S49" s="22">
        <v>0</v>
      </c>
      <c r="T49" s="22">
        <v>0</v>
      </c>
      <c r="U49" s="22">
        <v>0</v>
      </c>
      <c r="V49" s="22">
        <f t="shared" si="2"/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f t="shared" si="3"/>
        <v>2741</v>
      </c>
      <c r="AD49" s="23">
        <v>100</v>
      </c>
      <c r="AE49" s="22">
        <v>0</v>
      </c>
      <c r="AF49" s="22">
        <v>97</v>
      </c>
      <c r="AG49" s="22">
        <v>0</v>
      </c>
      <c r="AH49" s="22">
        <v>0</v>
      </c>
      <c r="AI49" s="22">
        <v>0</v>
      </c>
      <c r="AJ49" s="22" t="s">
        <v>210</v>
      </c>
      <c r="AK49" s="22">
        <f t="shared" si="4"/>
        <v>97</v>
      </c>
      <c r="AL49" s="23">
        <v>14.847020933977456</v>
      </c>
      <c r="AM49" s="22">
        <v>0</v>
      </c>
      <c r="AN49" s="22">
        <v>285</v>
      </c>
      <c r="AO49" s="22">
        <v>271</v>
      </c>
      <c r="AP49" s="22">
        <f t="shared" si="5"/>
        <v>556</v>
      </c>
    </row>
    <row r="50" spans="1:42" ht="13.5">
      <c r="A50" s="40" t="s">
        <v>1</v>
      </c>
      <c r="B50" s="40" t="s">
        <v>84</v>
      </c>
      <c r="C50" s="41" t="s">
        <v>85</v>
      </c>
      <c r="D50" s="22">
        <v>4982</v>
      </c>
      <c r="E50" s="22">
        <v>4982</v>
      </c>
      <c r="F50" s="22">
        <v>778</v>
      </c>
      <c r="G50" s="22">
        <v>0</v>
      </c>
      <c r="H50" s="22">
        <v>0</v>
      </c>
      <c r="I50" s="22">
        <f t="shared" si="0"/>
        <v>778</v>
      </c>
      <c r="J50" s="22">
        <v>427.84159962165165</v>
      </c>
      <c r="K50" s="22">
        <v>366.799931809308</v>
      </c>
      <c r="L50" s="22">
        <v>61.04166781234362</v>
      </c>
      <c r="M50" s="22">
        <v>0</v>
      </c>
      <c r="N50" s="22">
        <v>392</v>
      </c>
      <c r="O50" s="22">
        <v>0</v>
      </c>
      <c r="P50" s="22">
        <f t="shared" si="1"/>
        <v>149</v>
      </c>
      <c r="Q50" s="22">
        <v>148</v>
      </c>
      <c r="R50" s="22">
        <v>0</v>
      </c>
      <c r="S50" s="22">
        <v>0</v>
      </c>
      <c r="T50" s="22">
        <v>0</v>
      </c>
      <c r="U50" s="22">
        <v>1</v>
      </c>
      <c r="V50" s="22">
        <f t="shared" si="2"/>
        <v>236</v>
      </c>
      <c r="W50" s="22">
        <v>149</v>
      </c>
      <c r="X50" s="22">
        <v>43</v>
      </c>
      <c r="Y50" s="22">
        <v>30</v>
      </c>
      <c r="Z50" s="22">
        <v>4</v>
      </c>
      <c r="AA50" s="22">
        <v>2</v>
      </c>
      <c r="AB50" s="22">
        <v>8</v>
      </c>
      <c r="AC50" s="22">
        <f t="shared" si="3"/>
        <v>777</v>
      </c>
      <c r="AD50" s="23">
        <v>100</v>
      </c>
      <c r="AE50" s="22">
        <v>0</v>
      </c>
      <c r="AF50" s="22">
        <v>37</v>
      </c>
      <c r="AG50" s="22">
        <v>0</v>
      </c>
      <c r="AH50" s="22">
        <v>0</v>
      </c>
      <c r="AI50" s="22">
        <v>0</v>
      </c>
      <c r="AJ50" s="22" t="s">
        <v>210</v>
      </c>
      <c r="AK50" s="22">
        <f t="shared" si="4"/>
        <v>37</v>
      </c>
      <c r="AL50" s="23">
        <v>35.13513513513514</v>
      </c>
      <c r="AM50" s="22">
        <v>0</v>
      </c>
      <c r="AN50" s="22">
        <v>49</v>
      </c>
      <c r="AO50" s="22">
        <v>87</v>
      </c>
      <c r="AP50" s="22">
        <f t="shared" si="5"/>
        <v>136</v>
      </c>
    </row>
    <row r="51" spans="1:42" ht="13.5">
      <c r="A51" s="40" t="s">
        <v>1</v>
      </c>
      <c r="B51" s="40" t="s">
        <v>86</v>
      </c>
      <c r="C51" s="41" t="s">
        <v>87</v>
      </c>
      <c r="D51" s="22">
        <v>7299</v>
      </c>
      <c r="E51" s="22">
        <v>7299</v>
      </c>
      <c r="F51" s="22">
        <v>1733</v>
      </c>
      <c r="G51" s="22">
        <v>0</v>
      </c>
      <c r="H51" s="22">
        <v>0</v>
      </c>
      <c r="I51" s="22">
        <f t="shared" si="0"/>
        <v>1733</v>
      </c>
      <c r="J51" s="22">
        <v>650.4925613754558</v>
      </c>
      <c r="K51" s="22">
        <v>451.55369378804005</v>
      </c>
      <c r="L51" s="22">
        <v>198.93886758741579</v>
      </c>
      <c r="M51" s="22">
        <v>0</v>
      </c>
      <c r="N51" s="22">
        <v>1150</v>
      </c>
      <c r="O51" s="22">
        <v>0</v>
      </c>
      <c r="P51" s="22">
        <f t="shared" si="1"/>
        <v>307</v>
      </c>
      <c r="Q51" s="22">
        <v>299</v>
      </c>
      <c r="R51" s="22">
        <v>0</v>
      </c>
      <c r="S51" s="22">
        <v>0</v>
      </c>
      <c r="T51" s="22">
        <v>0</v>
      </c>
      <c r="U51" s="22">
        <v>8</v>
      </c>
      <c r="V51" s="22">
        <f t="shared" si="2"/>
        <v>276</v>
      </c>
      <c r="W51" s="22">
        <v>192</v>
      </c>
      <c r="X51" s="22">
        <v>13</v>
      </c>
      <c r="Y51" s="22">
        <v>40</v>
      </c>
      <c r="Z51" s="22">
        <v>6</v>
      </c>
      <c r="AA51" s="22">
        <v>2</v>
      </c>
      <c r="AB51" s="22">
        <v>23</v>
      </c>
      <c r="AC51" s="22">
        <f t="shared" si="3"/>
        <v>1733</v>
      </c>
      <c r="AD51" s="23">
        <v>100</v>
      </c>
      <c r="AE51" s="22">
        <v>0</v>
      </c>
      <c r="AF51" s="22">
        <v>78</v>
      </c>
      <c r="AG51" s="22">
        <v>0</v>
      </c>
      <c r="AH51" s="22">
        <v>0</v>
      </c>
      <c r="AI51" s="22">
        <v>0</v>
      </c>
      <c r="AJ51" s="22" t="s">
        <v>210</v>
      </c>
      <c r="AK51" s="22">
        <f t="shared" si="4"/>
        <v>78</v>
      </c>
      <c r="AL51" s="23">
        <v>20.427005193306407</v>
      </c>
      <c r="AM51" s="22">
        <v>0</v>
      </c>
      <c r="AN51" s="22">
        <v>142</v>
      </c>
      <c r="AO51" s="22">
        <v>178</v>
      </c>
      <c r="AP51" s="22">
        <f t="shared" si="5"/>
        <v>320</v>
      </c>
    </row>
    <row r="52" spans="1:42" ht="13.5">
      <c r="A52" s="40" t="s">
        <v>1</v>
      </c>
      <c r="B52" s="40" t="s">
        <v>88</v>
      </c>
      <c r="C52" s="41" t="s">
        <v>89</v>
      </c>
      <c r="D52" s="22">
        <v>9567</v>
      </c>
      <c r="E52" s="22">
        <v>9567</v>
      </c>
      <c r="F52" s="22">
        <v>1813</v>
      </c>
      <c r="G52" s="22">
        <v>0</v>
      </c>
      <c r="H52" s="22">
        <v>0</v>
      </c>
      <c r="I52" s="22">
        <f t="shared" si="0"/>
        <v>1813</v>
      </c>
      <c r="J52" s="22">
        <v>519.1934031223198</v>
      </c>
      <c r="K52" s="22">
        <v>260.3126328947538</v>
      </c>
      <c r="L52" s="22">
        <v>258.88077022756596</v>
      </c>
      <c r="M52" s="22">
        <v>0</v>
      </c>
      <c r="N52" s="22">
        <v>1105</v>
      </c>
      <c r="O52" s="22">
        <v>0</v>
      </c>
      <c r="P52" s="22">
        <f t="shared" si="1"/>
        <v>301</v>
      </c>
      <c r="Q52" s="22">
        <v>298</v>
      </c>
      <c r="R52" s="22">
        <v>0</v>
      </c>
      <c r="S52" s="22">
        <v>0</v>
      </c>
      <c r="T52" s="22">
        <v>0</v>
      </c>
      <c r="U52" s="22">
        <v>3</v>
      </c>
      <c r="V52" s="22">
        <f t="shared" si="2"/>
        <v>407</v>
      </c>
      <c r="W52" s="22">
        <v>273</v>
      </c>
      <c r="X52" s="22">
        <v>29</v>
      </c>
      <c r="Y52" s="22">
        <v>75</v>
      </c>
      <c r="Z52" s="22">
        <v>7</v>
      </c>
      <c r="AA52" s="22">
        <v>5</v>
      </c>
      <c r="AB52" s="22">
        <v>18</v>
      </c>
      <c r="AC52" s="22">
        <f t="shared" si="3"/>
        <v>1813</v>
      </c>
      <c r="AD52" s="23">
        <v>100</v>
      </c>
      <c r="AE52" s="22">
        <v>0</v>
      </c>
      <c r="AF52" s="22">
        <v>77</v>
      </c>
      <c r="AG52" s="22">
        <v>0</v>
      </c>
      <c r="AH52" s="22">
        <v>0</v>
      </c>
      <c r="AI52" s="22">
        <v>0</v>
      </c>
      <c r="AJ52" s="22" t="s">
        <v>210</v>
      </c>
      <c r="AK52" s="22">
        <f t="shared" si="4"/>
        <v>77</v>
      </c>
      <c r="AL52" s="23">
        <v>26.696083838940982</v>
      </c>
      <c r="AM52" s="22">
        <v>0</v>
      </c>
      <c r="AN52" s="22">
        <v>136</v>
      </c>
      <c r="AO52" s="22">
        <v>174</v>
      </c>
      <c r="AP52" s="22">
        <f t="shared" si="5"/>
        <v>310</v>
      </c>
    </row>
    <row r="53" spans="1:42" ht="13.5">
      <c r="A53" s="40" t="s">
        <v>1</v>
      </c>
      <c r="B53" s="40" t="s">
        <v>90</v>
      </c>
      <c r="C53" s="41" t="s">
        <v>91</v>
      </c>
      <c r="D53" s="22">
        <v>9383</v>
      </c>
      <c r="E53" s="22">
        <v>9383</v>
      </c>
      <c r="F53" s="22">
        <v>1629</v>
      </c>
      <c r="G53" s="22">
        <v>0</v>
      </c>
      <c r="H53" s="22">
        <v>0</v>
      </c>
      <c r="I53" s="22">
        <f t="shared" si="0"/>
        <v>1629</v>
      </c>
      <c r="J53" s="22">
        <v>475.6489074528548</v>
      </c>
      <c r="K53" s="22">
        <v>305.4197404516183</v>
      </c>
      <c r="L53" s="22">
        <v>170.2291670012366</v>
      </c>
      <c r="M53" s="22">
        <v>0</v>
      </c>
      <c r="N53" s="22">
        <v>1009</v>
      </c>
      <c r="O53" s="22">
        <v>6</v>
      </c>
      <c r="P53" s="22">
        <f t="shared" si="1"/>
        <v>614</v>
      </c>
      <c r="Q53" s="22">
        <v>232</v>
      </c>
      <c r="R53" s="22">
        <v>382</v>
      </c>
      <c r="S53" s="22">
        <v>0</v>
      </c>
      <c r="T53" s="22">
        <v>0</v>
      </c>
      <c r="U53" s="22">
        <v>0</v>
      </c>
      <c r="V53" s="22">
        <f t="shared" si="2"/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3"/>
        <v>1629</v>
      </c>
      <c r="AD53" s="23">
        <v>99.6316758747698</v>
      </c>
      <c r="AE53" s="22">
        <v>0</v>
      </c>
      <c r="AF53" s="22">
        <v>67</v>
      </c>
      <c r="AG53" s="22">
        <v>315</v>
      </c>
      <c r="AH53" s="22">
        <v>0</v>
      </c>
      <c r="AI53" s="22">
        <v>0</v>
      </c>
      <c r="AJ53" s="22" t="s">
        <v>210</v>
      </c>
      <c r="AK53" s="22">
        <f t="shared" si="4"/>
        <v>382</v>
      </c>
      <c r="AL53" s="23">
        <v>23.4499693063229</v>
      </c>
      <c r="AM53" s="22">
        <v>6</v>
      </c>
      <c r="AN53" s="22">
        <v>125</v>
      </c>
      <c r="AO53" s="22">
        <v>121</v>
      </c>
      <c r="AP53" s="22">
        <f t="shared" si="5"/>
        <v>252</v>
      </c>
    </row>
    <row r="54" spans="1:42" ht="13.5">
      <c r="A54" s="40" t="s">
        <v>1</v>
      </c>
      <c r="B54" s="40" t="s">
        <v>92</v>
      </c>
      <c r="C54" s="41" t="s">
        <v>93</v>
      </c>
      <c r="D54" s="22">
        <v>4455</v>
      </c>
      <c r="E54" s="22">
        <v>4455</v>
      </c>
      <c r="F54" s="22">
        <v>961</v>
      </c>
      <c r="G54" s="22">
        <v>0</v>
      </c>
      <c r="H54" s="22">
        <v>0</v>
      </c>
      <c r="I54" s="22">
        <f t="shared" si="0"/>
        <v>961</v>
      </c>
      <c r="J54" s="22">
        <v>590.993650354381</v>
      </c>
      <c r="K54" s="22">
        <v>247.8360469228049</v>
      </c>
      <c r="L54" s="22">
        <v>343.15760343157604</v>
      </c>
      <c r="M54" s="22">
        <v>0</v>
      </c>
      <c r="N54" s="22">
        <v>632</v>
      </c>
      <c r="O54" s="22">
        <v>0</v>
      </c>
      <c r="P54" s="22">
        <f t="shared" si="1"/>
        <v>233</v>
      </c>
      <c r="Q54" s="22">
        <v>218</v>
      </c>
      <c r="R54" s="22">
        <v>0</v>
      </c>
      <c r="S54" s="22">
        <v>0</v>
      </c>
      <c r="T54" s="22">
        <v>0</v>
      </c>
      <c r="U54" s="22">
        <v>15</v>
      </c>
      <c r="V54" s="22">
        <f t="shared" si="2"/>
        <v>96</v>
      </c>
      <c r="W54" s="22">
        <v>74</v>
      </c>
      <c r="X54" s="22">
        <v>4</v>
      </c>
      <c r="Y54" s="22">
        <v>17</v>
      </c>
      <c r="Z54" s="22">
        <v>1</v>
      </c>
      <c r="AA54" s="22">
        <v>0</v>
      </c>
      <c r="AB54" s="22">
        <v>0</v>
      </c>
      <c r="AC54" s="22">
        <f t="shared" si="3"/>
        <v>961</v>
      </c>
      <c r="AD54" s="23">
        <v>100</v>
      </c>
      <c r="AE54" s="22">
        <v>0</v>
      </c>
      <c r="AF54" s="22">
        <v>55</v>
      </c>
      <c r="AG54" s="22">
        <v>0</v>
      </c>
      <c r="AH54" s="22">
        <v>0</v>
      </c>
      <c r="AI54" s="22">
        <v>0</v>
      </c>
      <c r="AJ54" s="22" t="s">
        <v>210</v>
      </c>
      <c r="AK54" s="22">
        <f t="shared" si="4"/>
        <v>55</v>
      </c>
      <c r="AL54" s="23">
        <v>15.71279916753382</v>
      </c>
      <c r="AM54" s="22">
        <v>0</v>
      </c>
      <c r="AN54" s="22">
        <v>79</v>
      </c>
      <c r="AO54" s="22">
        <v>141</v>
      </c>
      <c r="AP54" s="22">
        <f t="shared" si="5"/>
        <v>220</v>
      </c>
    </row>
    <row r="55" spans="1:42" ht="13.5">
      <c r="A55" s="40" t="s">
        <v>1</v>
      </c>
      <c r="B55" s="40" t="s">
        <v>94</v>
      </c>
      <c r="C55" s="41" t="s">
        <v>95</v>
      </c>
      <c r="D55" s="22">
        <v>5887</v>
      </c>
      <c r="E55" s="22">
        <v>5887</v>
      </c>
      <c r="F55" s="22">
        <v>1233</v>
      </c>
      <c r="G55" s="22">
        <v>0</v>
      </c>
      <c r="H55" s="22">
        <v>0</v>
      </c>
      <c r="I55" s="22">
        <f t="shared" si="0"/>
        <v>1233</v>
      </c>
      <c r="J55" s="22">
        <v>573.8206542858538</v>
      </c>
      <c r="K55" s="22">
        <v>401.16253365320847</v>
      </c>
      <c r="L55" s="22">
        <v>172.65812063264542</v>
      </c>
      <c r="M55" s="22">
        <v>0</v>
      </c>
      <c r="N55" s="22">
        <v>675</v>
      </c>
      <c r="O55" s="22">
        <v>0</v>
      </c>
      <c r="P55" s="22">
        <f t="shared" si="1"/>
        <v>339</v>
      </c>
      <c r="Q55" s="22">
        <v>337</v>
      </c>
      <c r="R55" s="22">
        <v>0</v>
      </c>
      <c r="S55" s="22">
        <v>0</v>
      </c>
      <c r="T55" s="22">
        <v>0</v>
      </c>
      <c r="U55" s="22">
        <v>2</v>
      </c>
      <c r="V55" s="22">
        <f t="shared" si="2"/>
        <v>219</v>
      </c>
      <c r="W55" s="22">
        <v>204</v>
      </c>
      <c r="X55" s="22">
        <v>7</v>
      </c>
      <c r="Y55" s="22">
        <v>1</v>
      </c>
      <c r="Z55" s="22">
        <v>3</v>
      </c>
      <c r="AA55" s="22">
        <v>0</v>
      </c>
      <c r="AB55" s="22">
        <v>4</v>
      </c>
      <c r="AC55" s="22">
        <f t="shared" si="3"/>
        <v>1233</v>
      </c>
      <c r="AD55" s="23">
        <v>100</v>
      </c>
      <c r="AE55" s="22">
        <v>0</v>
      </c>
      <c r="AF55" s="22">
        <v>75</v>
      </c>
      <c r="AG55" s="22">
        <v>0</v>
      </c>
      <c r="AH55" s="22">
        <v>0</v>
      </c>
      <c r="AI55" s="22">
        <v>0</v>
      </c>
      <c r="AJ55" s="22" t="s">
        <v>210</v>
      </c>
      <c r="AK55" s="22">
        <f t="shared" si="4"/>
        <v>75</v>
      </c>
      <c r="AL55" s="23">
        <v>23.844282238442823</v>
      </c>
      <c r="AM55" s="22">
        <v>0</v>
      </c>
      <c r="AN55" s="22">
        <v>84</v>
      </c>
      <c r="AO55" s="22">
        <v>215</v>
      </c>
      <c r="AP55" s="22">
        <f t="shared" si="5"/>
        <v>299</v>
      </c>
    </row>
    <row r="56" spans="1:42" ht="13.5">
      <c r="A56" s="40" t="s">
        <v>1</v>
      </c>
      <c r="B56" s="40" t="s">
        <v>96</v>
      </c>
      <c r="C56" s="41" t="s">
        <v>97</v>
      </c>
      <c r="D56" s="22">
        <v>4392</v>
      </c>
      <c r="E56" s="22">
        <v>4392</v>
      </c>
      <c r="F56" s="22">
        <v>591</v>
      </c>
      <c r="G56" s="22">
        <v>161</v>
      </c>
      <c r="H56" s="22">
        <v>0</v>
      </c>
      <c r="I56" s="22">
        <f t="shared" si="0"/>
        <v>752</v>
      </c>
      <c r="J56" s="22">
        <v>469.0969882975273</v>
      </c>
      <c r="K56" s="22">
        <v>368.6653192604237</v>
      </c>
      <c r="L56" s="22">
        <v>100.43166903710357</v>
      </c>
      <c r="M56" s="22">
        <v>0</v>
      </c>
      <c r="N56" s="22">
        <v>406</v>
      </c>
      <c r="O56" s="22">
        <v>0</v>
      </c>
      <c r="P56" s="22">
        <f t="shared" si="1"/>
        <v>172</v>
      </c>
      <c r="Q56" s="22">
        <v>170</v>
      </c>
      <c r="R56" s="22">
        <v>0</v>
      </c>
      <c r="S56" s="22">
        <v>0</v>
      </c>
      <c r="T56" s="22">
        <v>0</v>
      </c>
      <c r="U56" s="22">
        <v>2</v>
      </c>
      <c r="V56" s="22">
        <f t="shared" si="2"/>
        <v>174</v>
      </c>
      <c r="W56" s="22">
        <v>142</v>
      </c>
      <c r="X56" s="22">
        <v>9</v>
      </c>
      <c r="Y56" s="22">
        <v>20</v>
      </c>
      <c r="Z56" s="22">
        <v>3</v>
      </c>
      <c r="AA56" s="22">
        <v>0</v>
      </c>
      <c r="AB56" s="22">
        <v>0</v>
      </c>
      <c r="AC56" s="22">
        <f t="shared" si="3"/>
        <v>752</v>
      </c>
      <c r="AD56" s="23">
        <v>100</v>
      </c>
      <c r="AE56" s="22">
        <v>0</v>
      </c>
      <c r="AF56" s="22">
        <v>38</v>
      </c>
      <c r="AG56" s="22">
        <v>0</v>
      </c>
      <c r="AH56" s="22">
        <v>0</v>
      </c>
      <c r="AI56" s="22">
        <v>0</v>
      </c>
      <c r="AJ56" s="22" t="s">
        <v>210</v>
      </c>
      <c r="AK56" s="22">
        <f t="shared" si="4"/>
        <v>38</v>
      </c>
      <c r="AL56" s="23">
        <v>28.191489361702125</v>
      </c>
      <c r="AM56" s="22">
        <v>0</v>
      </c>
      <c r="AN56" s="22">
        <v>50</v>
      </c>
      <c r="AO56" s="22">
        <v>109</v>
      </c>
      <c r="AP56" s="22">
        <f t="shared" si="5"/>
        <v>159</v>
      </c>
    </row>
    <row r="57" spans="1:42" ht="13.5">
      <c r="A57" s="40" t="s">
        <v>1</v>
      </c>
      <c r="B57" s="40" t="s">
        <v>98</v>
      </c>
      <c r="C57" s="41" t="s">
        <v>99</v>
      </c>
      <c r="D57" s="22">
        <v>3565</v>
      </c>
      <c r="E57" s="22">
        <v>3565</v>
      </c>
      <c r="F57" s="22">
        <v>723</v>
      </c>
      <c r="G57" s="22">
        <v>0</v>
      </c>
      <c r="H57" s="22">
        <v>0</v>
      </c>
      <c r="I57" s="22">
        <f t="shared" si="0"/>
        <v>723</v>
      </c>
      <c r="J57" s="22">
        <v>555.6302714749563</v>
      </c>
      <c r="K57" s="22">
        <v>524.121500893389</v>
      </c>
      <c r="L57" s="22">
        <v>31.50877058156737</v>
      </c>
      <c r="M57" s="22">
        <v>0</v>
      </c>
      <c r="N57" s="22">
        <v>388</v>
      </c>
      <c r="O57" s="22">
        <v>0</v>
      </c>
      <c r="P57" s="22">
        <f t="shared" si="1"/>
        <v>212</v>
      </c>
      <c r="Q57" s="22">
        <v>211</v>
      </c>
      <c r="R57" s="22">
        <v>0</v>
      </c>
      <c r="S57" s="22">
        <v>0</v>
      </c>
      <c r="T57" s="22">
        <v>0</v>
      </c>
      <c r="U57" s="22">
        <v>1</v>
      </c>
      <c r="V57" s="22">
        <f t="shared" si="2"/>
        <v>123</v>
      </c>
      <c r="W57" s="22">
        <v>101</v>
      </c>
      <c r="X57" s="22">
        <v>7</v>
      </c>
      <c r="Y57" s="22">
        <v>13</v>
      </c>
      <c r="Z57" s="22">
        <v>2</v>
      </c>
      <c r="AA57" s="22">
        <v>0</v>
      </c>
      <c r="AB57" s="22">
        <v>0</v>
      </c>
      <c r="AC57" s="22">
        <f t="shared" si="3"/>
        <v>723</v>
      </c>
      <c r="AD57" s="23">
        <v>100</v>
      </c>
      <c r="AE57" s="22">
        <v>0</v>
      </c>
      <c r="AF57" s="22">
        <v>50</v>
      </c>
      <c r="AG57" s="22">
        <v>0</v>
      </c>
      <c r="AH57" s="22">
        <v>0</v>
      </c>
      <c r="AI57" s="22">
        <v>0</v>
      </c>
      <c r="AJ57" s="22" t="s">
        <v>210</v>
      </c>
      <c r="AK57" s="22">
        <f t="shared" si="4"/>
        <v>50</v>
      </c>
      <c r="AL57" s="23">
        <v>23.92807745504841</v>
      </c>
      <c r="AM57" s="22">
        <v>0</v>
      </c>
      <c r="AN57" s="22">
        <v>48</v>
      </c>
      <c r="AO57" s="22">
        <v>130</v>
      </c>
      <c r="AP57" s="22">
        <f t="shared" si="5"/>
        <v>178</v>
      </c>
    </row>
    <row r="58" spans="1:42" ht="13.5">
      <c r="A58" s="40" t="s">
        <v>1</v>
      </c>
      <c r="B58" s="40" t="s">
        <v>100</v>
      </c>
      <c r="C58" s="41" t="s">
        <v>101</v>
      </c>
      <c r="D58" s="22">
        <v>2377</v>
      </c>
      <c r="E58" s="22">
        <v>2377</v>
      </c>
      <c r="F58" s="22">
        <v>217</v>
      </c>
      <c r="G58" s="22">
        <v>0</v>
      </c>
      <c r="H58" s="22">
        <v>0</v>
      </c>
      <c r="I58" s="22">
        <f t="shared" si="0"/>
        <v>217</v>
      </c>
      <c r="J58" s="22">
        <v>250.11381907665356</v>
      </c>
      <c r="K58" s="22">
        <v>250.11381907665356</v>
      </c>
      <c r="L58" s="22">
        <v>0</v>
      </c>
      <c r="M58" s="22">
        <v>0</v>
      </c>
      <c r="N58" s="22">
        <v>25</v>
      </c>
      <c r="O58" s="22">
        <v>0</v>
      </c>
      <c r="P58" s="22">
        <f t="shared" si="1"/>
        <v>192</v>
      </c>
      <c r="Q58" s="22">
        <v>73</v>
      </c>
      <c r="R58" s="22">
        <v>119</v>
      </c>
      <c r="S58" s="22">
        <v>0</v>
      </c>
      <c r="T58" s="22">
        <v>0</v>
      </c>
      <c r="U58" s="22">
        <v>0</v>
      </c>
      <c r="V58" s="22">
        <f t="shared" si="2"/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f t="shared" si="3"/>
        <v>217</v>
      </c>
      <c r="AD58" s="23">
        <v>100</v>
      </c>
      <c r="AE58" s="22">
        <v>0</v>
      </c>
      <c r="AF58" s="22">
        <v>73</v>
      </c>
      <c r="AG58" s="22">
        <v>119</v>
      </c>
      <c r="AH58" s="22">
        <v>0</v>
      </c>
      <c r="AI58" s="22">
        <v>0</v>
      </c>
      <c r="AJ58" s="22" t="s">
        <v>210</v>
      </c>
      <c r="AK58" s="22">
        <f t="shared" si="4"/>
        <v>192</v>
      </c>
      <c r="AL58" s="23">
        <v>88.47926267281106</v>
      </c>
      <c r="AM58" s="22">
        <v>0</v>
      </c>
      <c r="AN58" s="22">
        <v>2</v>
      </c>
      <c r="AO58" s="22">
        <v>0</v>
      </c>
      <c r="AP58" s="22">
        <f t="shared" si="5"/>
        <v>2</v>
      </c>
    </row>
    <row r="59" spans="1:42" ht="13.5">
      <c r="A59" s="40" t="s">
        <v>1</v>
      </c>
      <c r="B59" s="40" t="s">
        <v>102</v>
      </c>
      <c r="C59" s="41" t="s">
        <v>103</v>
      </c>
      <c r="D59" s="22">
        <v>2184</v>
      </c>
      <c r="E59" s="22">
        <v>2184</v>
      </c>
      <c r="F59" s="22">
        <v>175</v>
      </c>
      <c r="G59" s="22">
        <v>0</v>
      </c>
      <c r="H59" s="22">
        <v>0</v>
      </c>
      <c r="I59" s="22">
        <f t="shared" si="0"/>
        <v>175</v>
      </c>
      <c r="J59" s="22">
        <v>219.52932911837024</v>
      </c>
      <c r="K59" s="22">
        <v>219.52932911837024</v>
      </c>
      <c r="L59" s="22">
        <v>0</v>
      </c>
      <c r="M59" s="22">
        <v>0</v>
      </c>
      <c r="N59" s="22">
        <v>60</v>
      </c>
      <c r="O59" s="22">
        <v>0</v>
      </c>
      <c r="P59" s="22">
        <f t="shared" si="1"/>
        <v>62</v>
      </c>
      <c r="Q59" s="22">
        <v>62</v>
      </c>
      <c r="R59" s="22">
        <v>0</v>
      </c>
      <c r="S59" s="22">
        <v>0</v>
      </c>
      <c r="T59" s="22">
        <v>0</v>
      </c>
      <c r="U59" s="22">
        <v>0</v>
      </c>
      <c r="V59" s="22">
        <f t="shared" si="2"/>
        <v>53</v>
      </c>
      <c r="W59" s="22">
        <v>35</v>
      </c>
      <c r="X59" s="22">
        <v>15</v>
      </c>
      <c r="Y59" s="22">
        <v>2</v>
      </c>
      <c r="Z59" s="22">
        <v>1</v>
      </c>
      <c r="AA59" s="22">
        <v>0</v>
      </c>
      <c r="AB59" s="22">
        <v>0</v>
      </c>
      <c r="AC59" s="22">
        <f t="shared" si="3"/>
        <v>175</v>
      </c>
      <c r="AD59" s="23">
        <v>100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 t="s">
        <v>210</v>
      </c>
      <c r="AK59" s="22">
        <f t="shared" si="4"/>
        <v>0</v>
      </c>
      <c r="AL59" s="23">
        <v>30.28571428571429</v>
      </c>
      <c r="AM59" s="22">
        <v>0</v>
      </c>
      <c r="AN59" s="22">
        <v>1</v>
      </c>
      <c r="AO59" s="22">
        <v>28</v>
      </c>
      <c r="AP59" s="22">
        <f t="shared" si="5"/>
        <v>29</v>
      </c>
    </row>
    <row r="60" spans="1:42" ht="13.5">
      <c r="A60" s="40" t="s">
        <v>1</v>
      </c>
      <c r="B60" s="40" t="s">
        <v>104</v>
      </c>
      <c r="C60" s="41" t="s">
        <v>105</v>
      </c>
      <c r="D60" s="22">
        <v>5011</v>
      </c>
      <c r="E60" s="22">
        <v>5011</v>
      </c>
      <c r="F60" s="22">
        <v>1702</v>
      </c>
      <c r="G60" s="22">
        <v>66</v>
      </c>
      <c r="H60" s="22">
        <v>0</v>
      </c>
      <c r="I60" s="22">
        <f t="shared" si="0"/>
        <v>1768</v>
      </c>
      <c r="J60" s="22">
        <v>966.6405141565268</v>
      </c>
      <c r="K60" s="22">
        <v>921.8076396311676</v>
      </c>
      <c r="L60" s="22">
        <v>44.83287452535928</v>
      </c>
      <c r="M60" s="22">
        <v>0</v>
      </c>
      <c r="N60" s="22">
        <v>1429</v>
      </c>
      <c r="O60" s="22">
        <v>0</v>
      </c>
      <c r="P60" s="22">
        <f t="shared" si="1"/>
        <v>197</v>
      </c>
      <c r="Q60" s="22">
        <v>197</v>
      </c>
      <c r="R60" s="22">
        <v>0</v>
      </c>
      <c r="S60" s="22">
        <v>0</v>
      </c>
      <c r="T60" s="22">
        <v>0</v>
      </c>
      <c r="U60" s="22">
        <v>0</v>
      </c>
      <c r="V60" s="22">
        <f t="shared" si="2"/>
        <v>142</v>
      </c>
      <c r="W60" s="22">
        <v>126</v>
      </c>
      <c r="X60" s="22">
        <v>3</v>
      </c>
      <c r="Y60" s="22">
        <v>11</v>
      </c>
      <c r="Z60" s="22">
        <v>2</v>
      </c>
      <c r="AA60" s="22">
        <v>0</v>
      </c>
      <c r="AB60" s="22">
        <v>0</v>
      </c>
      <c r="AC60" s="22">
        <f t="shared" si="3"/>
        <v>1768</v>
      </c>
      <c r="AD60" s="23">
        <v>100</v>
      </c>
      <c r="AE60" s="22">
        <v>0</v>
      </c>
      <c r="AF60" s="22">
        <v>76</v>
      </c>
      <c r="AG60" s="22">
        <v>0</v>
      </c>
      <c r="AH60" s="22">
        <v>0</v>
      </c>
      <c r="AI60" s="22">
        <v>0</v>
      </c>
      <c r="AJ60" s="22" t="s">
        <v>210</v>
      </c>
      <c r="AK60" s="22">
        <f t="shared" si="4"/>
        <v>76</v>
      </c>
      <c r="AL60" s="23">
        <v>12.330316742081449</v>
      </c>
      <c r="AM60" s="22">
        <v>0</v>
      </c>
      <c r="AN60" s="22">
        <v>177</v>
      </c>
      <c r="AO60" s="22">
        <v>80</v>
      </c>
      <c r="AP60" s="22">
        <f t="shared" si="5"/>
        <v>257</v>
      </c>
    </row>
    <row r="61" spans="1:42" ht="13.5">
      <c r="A61" s="40" t="s">
        <v>1</v>
      </c>
      <c r="B61" s="40" t="s">
        <v>106</v>
      </c>
      <c r="C61" s="41" t="s">
        <v>107</v>
      </c>
      <c r="D61" s="22">
        <v>8449</v>
      </c>
      <c r="E61" s="22">
        <v>8449</v>
      </c>
      <c r="F61" s="22">
        <v>2890</v>
      </c>
      <c r="G61" s="22">
        <v>149</v>
      </c>
      <c r="H61" s="22">
        <v>0</v>
      </c>
      <c r="I61" s="22">
        <f t="shared" si="0"/>
        <v>3039</v>
      </c>
      <c r="J61" s="22">
        <v>985.445306812673</v>
      </c>
      <c r="K61" s="22">
        <v>813.2598978236867</v>
      </c>
      <c r="L61" s="22">
        <v>172.18540898898627</v>
      </c>
      <c r="M61" s="22">
        <v>0</v>
      </c>
      <c r="N61" s="22">
        <v>2410</v>
      </c>
      <c r="O61" s="22">
        <v>0</v>
      </c>
      <c r="P61" s="22">
        <f t="shared" si="1"/>
        <v>305</v>
      </c>
      <c r="Q61" s="22">
        <v>305</v>
      </c>
      <c r="R61" s="22">
        <v>0</v>
      </c>
      <c r="S61" s="22">
        <v>0</v>
      </c>
      <c r="T61" s="22">
        <v>0</v>
      </c>
      <c r="U61" s="22">
        <v>0</v>
      </c>
      <c r="V61" s="22">
        <f t="shared" si="2"/>
        <v>324</v>
      </c>
      <c r="W61" s="22">
        <v>254</v>
      </c>
      <c r="X61" s="22">
        <v>26</v>
      </c>
      <c r="Y61" s="22">
        <v>32</v>
      </c>
      <c r="Z61" s="22">
        <v>6</v>
      </c>
      <c r="AA61" s="22">
        <v>0</v>
      </c>
      <c r="AB61" s="22">
        <v>6</v>
      </c>
      <c r="AC61" s="22">
        <f t="shared" si="3"/>
        <v>3039</v>
      </c>
      <c r="AD61" s="23">
        <v>100</v>
      </c>
      <c r="AE61" s="22">
        <v>0</v>
      </c>
      <c r="AF61" s="22">
        <v>126</v>
      </c>
      <c r="AG61" s="22">
        <v>0</v>
      </c>
      <c r="AH61" s="22">
        <v>0</v>
      </c>
      <c r="AI61" s="22">
        <v>0</v>
      </c>
      <c r="AJ61" s="22" t="s">
        <v>210</v>
      </c>
      <c r="AK61" s="22">
        <f t="shared" si="4"/>
        <v>126</v>
      </c>
      <c r="AL61" s="23">
        <v>14.807502467917077</v>
      </c>
      <c r="AM61" s="22">
        <v>0</v>
      </c>
      <c r="AN61" s="22">
        <v>298</v>
      </c>
      <c r="AO61" s="22">
        <v>113</v>
      </c>
      <c r="AP61" s="22">
        <f t="shared" si="5"/>
        <v>411</v>
      </c>
    </row>
    <row r="62" spans="1:42" ht="13.5">
      <c r="A62" s="40" t="s">
        <v>1</v>
      </c>
      <c r="B62" s="40" t="s">
        <v>108</v>
      </c>
      <c r="C62" s="41" t="s">
        <v>109</v>
      </c>
      <c r="D62" s="22">
        <v>5880</v>
      </c>
      <c r="E62" s="22">
        <v>5880</v>
      </c>
      <c r="F62" s="22">
        <v>3121</v>
      </c>
      <c r="G62" s="22">
        <v>1660</v>
      </c>
      <c r="H62" s="22">
        <v>0</v>
      </c>
      <c r="I62" s="22">
        <f t="shared" si="0"/>
        <v>4781</v>
      </c>
      <c r="J62" s="22">
        <v>2227.658186562296</v>
      </c>
      <c r="K62" s="22">
        <v>891.8087783058429</v>
      </c>
      <c r="L62" s="22">
        <v>1335.8494082564532</v>
      </c>
      <c r="M62" s="22">
        <v>90</v>
      </c>
      <c r="N62" s="22">
        <v>3992</v>
      </c>
      <c r="O62" s="22">
        <v>0</v>
      </c>
      <c r="P62" s="22">
        <f t="shared" si="1"/>
        <v>765</v>
      </c>
      <c r="Q62" s="22">
        <v>0</v>
      </c>
      <c r="R62" s="22">
        <v>765</v>
      </c>
      <c r="S62" s="22">
        <v>0</v>
      </c>
      <c r="T62" s="22">
        <v>0</v>
      </c>
      <c r="U62" s="22">
        <v>0</v>
      </c>
      <c r="V62" s="22">
        <f t="shared" si="2"/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3"/>
        <v>4757</v>
      </c>
      <c r="AD62" s="23">
        <v>100</v>
      </c>
      <c r="AE62" s="22">
        <v>0</v>
      </c>
      <c r="AF62" s="22">
        <v>0</v>
      </c>
      <c r="AG62" s="22">
        <v>584</v>
      </c>
      <c r="AH62" s="22">
        <v>0</v>
      </c>
      <c r="AI62" s="22">
        <v>0</v>
      </c>
      <c r="AJ62" s="22" t="s">
        <v>210</v>
      </c>
      <c r="AK62" s="22">
        <f t="shared" si="4"/>
        <v>584</v>
      </c>
      <c r="AL62" s="23">
        <v>13.905508561997113</v>
      </c>
      <c r="AM62" s="22">
        <v>0</v>
      </c>
      <c r="AN62" s="22">
        <v>470</v>
      </c>
      <c r="AO62" s="22">
        <v>119</v>
      </c>
      <c r="AP62" s="22">
        <f t="shared" si="5"/>
        <v>589</v>
      </c>
    </row>
    <row r="63" spans="1:42" ht="13.5">
      <c r="A63" s="40" t="s">
        <v>1</v>
      </c>
      <c r="B63" s="40" t="s">
        <v>110</v>
      </c>
      <c r="C63" s="41" t="s">
        <v>111</v>
      </c>
      <c r="D63" s="22">
        <v>19076</v>
      </c>
      <c r="E63" s="22">
        <v>19076</v>
      </c>
      <c r="F63" s="22">
        <v>10417</v>
      </c>
      <c r="G63" s="22">
        <v>1703</v>
      </c>
      <c r="H63" s="22">
        <v>0</v>
      </c>
      <c r="I63" s="22">
        <f t="shared" si="0"/>
        <v>12120</v>
      </c>
      <c r="J63" s="22">
        <v>1740.6940371175715</v>
      </c>
      <c r="K63" s="22">
        <v>782.8814518422346</v>
      </c>
      <c r="L63" s="22">
        <v>957.812585275337</v>
      </c>
      <c r="M63" s="22">
        <v>0</v>
      </c>
      <c r="N63" s="22">
        <v>10421</v>
      </c>
      <c r="O63" s="22">
        <v>0</v>
      </c>
      <c r="P63" s="22">
        <f t="shared" si="1"/>
        <v>889</v>
      </c>
      <c r="Q63" s="22">
        <v>889</v>
      </c>
      <c r="R63" s="22">
        <v>0</v>
      </c>
      <c r="S63" s="22">
        <v>0</v>
      </c>
      <c r="T63" s="22">
        <v>0</v>
      </c>
      <c r="U63" s="22">
        <v>0</v>
      </c>
      <c r="V63" s="22">
        <f t="shared" si="2"/>
        <v>810</v>
      </c>
      <c r="W63" s="22">
        <v>810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f t="shared" si="3"/>
        <v>12120</v>
      </c>
      <c r="AD63" s="23">
        <v>100</v>
      </c>
      <c r="AE63" s="22">
        <v>0</v>
      </c>
      <c r="AF63" s="22">
        <v>337</v>
      </c>
      <c r="AG63" s="22">
        <v>0</v>
      </c>
      <c r="AH63" s="22">
        <v>0</v>
      </c>
      <c r="AI63" s="22">
        <v>0</v>
      </c>
      <c r="AJ63" s="22" t="s">
        <v>210</v>
      </c>
      <c r="AK63" s="22">
        <f t="shared" si="4"/>
        <v>337</v>
      </c>
      <c r="AL63" s="23">
        <v>9.463696369636963</v>
      </c>
      <c r="AM63" s="22">
        <v>0</v>
      </c>
      <c r="AN63" s="22">
        <v>1210</v>
      </c>
      <c r="AO63" s="22">
        <v>552</v>
      </c>
      <c r="AP63" s="22">
        <f t="shared" si="5"/>
        <v>1762</v>
      </c>
    </row>
    <row r="64" spans="1:42" ht="13.5">
      <c r="A64" s="40" t="s">
        <v>1</v>
      </c>
      <c r="B64" s="40" t="s">
        <v>112</v>
      </c>
      <c r="C64" s="41" t="s">
        <v>113</v>
      </c>
      <c r="D64" s="22">
        <v>2528</v>
      </c>
      <c r="E64" s="22">
        <v>2528</v>
      </c>
      <c r="F64" s="22">
        <v>1034</v>
      </c>
      <c r="G64" s="22">
        <v>0</v>
      </c>
      <c r="H64" s="22">
        <v>0</v>
      </c>
      <c r="I64" s="22">
        <f aca="true" t="shared" si="6" ref="I64:I69">SUM(F64:H64)</f>
        <v>1034</v>
      </c>
      <c r="J64" s="22">
        <v>1120.5999653199237</v>
      </c>
      <c r="K64" s="22">
        <v>1017.6434888156754</v>
      </c>
      <c r="L64" s="22">
        <v>102.95647650424831</v>
      </c>
      <c r="M64" s="22">
        <v>0</v>
      </c>
      <c r="N64" s="22">
        <v>772</v>
      </c>
      <c r="O64" s="22">
        <v>0</v>
      </c>
      <c r="P64" s="22">
        <f aca="true" t="shared" si="7" ref="P64:P69">SUM(Q64:U64)</f>
        <v>262</v>
      </c>
      <c r="Q64" s="22">
        <v>240</v>
      </c>
      <c r="R64" s="22">
        <v>22</v>
      </c>
      <c r="S64" s="22">
        <v>0</v>
      </c>
      <c r="T64" s="22">
        <v>0</v>
      </c>
      <c r="U64" s="22">
        <v>0</v>
      </c>
      <c r="V64" s="22">
        <f aca="true" t="shared" si="8" ref="V64:V69">SUM(W64:AB64)</f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aca="true" t="shared" si="9" ref="AC64:AC69">N64+O64+P64+V64</f>
        <v>1034</v>
      </c>
      <c r="AD64" s="23">
        <v>100</v>
      </c>
      <c r="AE64" s="22">
        <v>51</v>
      </c>
      <c r="AF64" s="22">
        <v>96</v>
      </c>
      <c r="AG64" s="22">
        <v>22</v>
      </c>
      <c r="AH64" s="22">
        <v>0</v>
      </c>
      <c r="AI64" s="22">
        <v>0</v>
      </c>
      <c r="AJ64" s="22" t="s">
        <v>210</v>
      </c>
      <c r="AK64" s="22">
        <f aca="true" t="shared" si="10" ref="AK64:AK69">SUM(AE64:AI64)</f>
        <v>169</v>
      </c>
      <c r="AL64" s="23">
        <v>16.344294003868473</v>
      </c>
      <c r="AM64" s="22">
        <v>0</v>
      </c>
      <c r="AN64" s="22">
        <v>104</v>
      </c>
      <c r="AO64" s="22">
        <v>27</v>
      </c>
      <c r="AP64" s="22">
        <f aca="true" t="shared" si="11" ref="AP64:AP69">SUM(AM64:AO64)</f>
        <v>131</v>
      </c>
    </row>
    <row r="65" spans="1:42" ht="13.5">
      <c r="A65" s="40" t="s">
        <v>1</v>
      </c>
      <c r="B65" s="40" t="s">
        <v>114</v>
      </c>
      <c r="C65" s="41" t="s">
        <v>115</v>
      </c>
      <c r="D65" s="22">
        <v>1645</v>
      </c>
      <c r="E65" s="22">
        <v>1645</v>
      </c>
      <c r="F65" s="22">
        <v>610</v>
      </c>
      <c r="G65" s="22">
        <v>0</v>
      </c>
      <c r="H65" s="22">
        <v>0</v>
      </c>
      <c r="I65" s="22">
        <f t="shared" si="6"/>
        <v>610</v>
      </c>
      <c r="J65" s="22">
        <v>1015.9470375150934</v>
      </c>
      <c r="K65" s="22">
        <v>904.3594120831077</v>
      </c>
      <c r="L65" s="22">
        <v>111.58762543198567</v>
      </c>
      <c r="M65" s="22">
        <v>0</v>
      </c>
      <c r="N65" s="22">
        <v>441</v>
      </c>
      <c r="O65" s="22">
        <v>0</v>
      </c>
      <c r="P65" s="22">
        <f t="shared" si="7"/>
        <v>169</v>
      </c>
      <c r="Q65" s="22">
        <v>0</v>
      </c>
      <c r="R65" s="22">
        <v>169</v>
      </c>
      <c r="S65" s="22">
        <v>0</v>
      </c>
      <c r="T65" s="22">
        <v>0</v>
      </c>
      <c r="U65" s="22">
        <v>0</v>
      </c>
      <c r="V65" s="22">
        <f t="shared" si="8"/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f t="shared" si="9"/>
        <v>610</v>
      </c>
      <c r="AD65" s="23">
        <v>100</v>
      </c>
      <c r="AE65" s="22">
        <v>0</v>
      </c>
      <c r="AF65" s="22">
        <v>0</v>
      </c>
      <c r="AG65" s="22">
        <v>144</v>
      </c>
      <c r="AH65" s="22">
        <v>0</v>
      </c>
      <c r="AI65" s="22">
        <v>0</v>
      </c>
      <c r="AJ65" s="22" t="s">
        <v>210</v>
      </c>
      <c r="AK65" s="22">
        <f t="shared" si="10"/>
        <v>144</v>
      </c>
      <c r="AL65" s="23">
        <v>23.60655737704918</v>
      </c>
      <c r="AM65" s="22">
        <v>0</v>
      </c>
      <c r="AN65" s="22">
        <v>60</v>
      </c>
      <c r="AO65" s="22">
        <v>17</v>
      </c>
      <c r="AP65" s="22">
        <f t="shared" si="11"/>
        <v>77</v>
      </c>
    </row>
    <row r="66" spans="1:42" ht="13.5">
      <c r="A66" s="40" t="s">
        <v>1</v>
      </c>
      <c r="B66" s="40" t="s">
        <v>116</v>
      </c>
      <c r="C66" s="41" t="s">
        <v>117</v>
      </c>
      <c r="D66" s="22">
        <v>2983</v>
      </c>
      <c r="E66" s="22">
        <v>2983</v>
      </c>
      <c r="F66" s="22">
        <v>1677</v>
      </c>
      <c r="G66" s="22">
        <v>0</v>
      </c>
      <c r="H66" s="22">
        <v>0</v>
      </c>
      <c r="I66" s="22">
        <f t="shared" si="6"/>
        <v>1677</v>
      </c>
      <c r="J66" s="22">
        <v>1540.2348467801562</v>
      </c>
      <c r="K66" s="22">
        <v>904.6698414302049</v>
      </c>
      <c r="L66" s="22">
        <v>635.5650053499511</v>
      </c>
      <c r="M66" s="22">
        <v>0</v>
      </c>
      <c r="N66" s="22">
        <v>1333</v>
      </c>
      <c r="O66" s="22">
        <v>0</v>
      </c>
      <c r="P66" s="22">
        <f t="shared" si="7"/>
        <v>344</v>
      </c>
      <c r="Q66" s="22">
        <v>0</v>
      </c>
      <c r="R66" s="22">
        <v>344</v>
      </c>
      <c r="S66" s="22">
        <v>0</v>
      </c>
      <c r="T66" s="22">
        <v>0</v>
      </c>
      <c r="U66" s="22">
        <v>0</v>
      </c>
      <c r="V66" s="22">
        <f t="shared" si="8"/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9"/>
        <v>1677</v>
      </c>
      <c r="AD66" s="23">
        <v>100</v>
      </c>
      <c r="AE66" s="22">
        <v>0</v>
      </c>
      <c r="AF66" s="22">
        <v>0</v>
      </c>
      <c r="AG66" s="22">
        <v>242</v>
      </c>
      <c r="AH66" s="22">
        <v>0</v>
      </c>
      <c r="AI66" s="22">
        <v>0</v>
      </c>
      <c r="AJ66" s="22" t="s">
        <v>210</v>
      </c>
      <c r="AK66" s="22">
        <f t="shared" si="10"/>
        <v>242</v>
      </c>
      <c r="AL66" s="23">
        <v>14.430530709600479</v>
      </c>
      <c r="AM66" s="22">
        <v>0</v>
      </c>
      <c r="AN66" s="22">
        <v>182</v>
      </c>
      <c r="AO66" s="22">
        <v>87</v>
      </c>
      <c r="AP66" s="22">
        <f t="shared" si="11"/>
        <v>269</v>
      </c>
    </row>
    <row r="67" spans="1:42" ht="13.5">
      <c r="A67" s="40" t="s">
        <v>1</v>
      </c>
      <c r="B67" s="40" t="s">
        <v>118</v>
      </c>
      <c r="C67" s="41" t="s">
        <v>119</v>
      </c>
      <c r="D67" s="22">
        <v>27413</v>
      </c>
      <c r="E67" s="22">
        <v>27413</v>
      </c>
      <c r="F67" s="22">
        <v>10012</v>
      </c>
      <c r="G67" s="22">
        <v>1001</v>
      </c>
      <c r="H67" s="22">
        <v>0</v>
      </c>
      <c r="I67" s="22">
        <f t="shared" si="6"/>
        <v>11013</v>
      </c>
      <c r="J67" s="22">
        <v>1100.6676664256386</v>
      </c>
      <c r="K67" s="22">
        <v>852.3103477052434</v>
      </c>
      <c r="L67" s="22">
        <v>248.3573187203951</v>
      </c>
      <c r="M67" s="22">
        <v>274</v>
      </c>
      <c r="N67" s="22">
        <v>9315</v>
      </c>
      <c r="O67" s="22">
        <v>0</v>
      </c>
      <c r="P67" s="22">
        <f t="shared" si="7"/>
        <v>1698</v>
      </c>
      <c r="Q67" s="22">
        <v>0</v>
      </c>
      <c r="R67" s="22">
        <v>1412</v>
      </c>
      <c r="S67" s="22">
        <v>0</v>
      </c>
      <c r="T67" s="22">
        <v>0</v>
      </c>
      <c r="U67" s="22">
        <v>286</v>
      </c>
      <c r="V67" s="22">
        <f t="shared" si="8"/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9"/>
        <v>11013</v>
      </c>
      <c r="AD67" s="23">
        <v>100</v>
      </c>
      <c r="AE67" s="22">
        <v>0</v>
      </c>
      <c r="AF67" s="22">
        <v>0</v>
      </c>
      <c r="AG67" s="22">
        <v>1129</v>
      </c>
      <c r="AH67" s="22">
        <v>0</v>
      </c>
      <c r="AI67" s="22">
        <v>0</v>
      </c>
      <c r="AJ67" s="22" t="s">
        <v>210</v>
      </c>
      <c r="AK67" s="22">
        <f t="shared" si="10"/>
        <v>1129</v>
      </c>
      <c r="AL67" s="23">
        <v>12.430229467529015</v>
      </c>
      <c r="AM67" s="22">
        <v>0</v>
      </c>
      <c r="AN67" s="22">
        <v>1447</v>
      </c>
      <c r="AO67" s="22">
        <v>561</v>
      </c>
      <c r="AP67" s="22">
        <f t="shared" si="11"/>
        <v>2008</v>
      </c>
    </row>
    <row r="68" spans="1:42" ht="13.5">
      <c r="A68" s="40" t="s">
        <v>1</v>
      </c>
      <c r="B68" s="40" t="s">
        <v>120</v>
      </c>
      <c r="C68" s="41" t="s">
        <v>121</v>
      </c>
      <c r="D68" s="22">
        <v>1096</v>
      </c>
      <c r="E68" s="22">
        <v>1096</v>
      </c>
      <c r="F68" s="22">
        <v>387</v>
      </c>
      <c r="G68" s="22">
        <v>0</v>
      </c>
      <c r="H68" s="22">
        <v>125</v>
      </c>
      <c r="I68" s="22">
        <f t="shared" si="6"/>
        <v>512</v>
      </c>
      <c r="J68" s="22">
        <v>1279.87201279872</v>
      </c>
      <c r="K68" s="22">
        <v>1217.3782621737828</v>
      </c>
      <c r="L68" s="22">
        <v>62.493750624937505</v>
      </c>
      <c r="M68" s="22">
        <v>0</v>
      </c>
      <c r="N68" s="22">
        <v>233</v>
      </c>
      <c r="O68" s="22">
        <v>0</v>
      </c>
      <c r="P68" s="22">
        <f t="shared" si="7"/>
        <v>154</v>
      </c>
      <c r="Q68" s="22">
        <v>74</v>
      </c>
      <c r="R68" s="22">
        <v>80</v>
      </c>
      <c r="S68" s="22">
        <v>0</v>
      </c>
      <c r="T68" s="22">
        <v>0</v>
      </c>
      <c r="U68" s="22">
        <v>0</v>
      </c>
      <c r="V68" s="22">
        <f t="shared" si="8"/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9"/>
        <v>387</v>
      </c>
      <c r="AD68" s="23">
        <v>100</v>
      </c>
      <c r="AE68" s="22">
        <v>0</v>
      </c>
      <c r="AF68" s="22">
        <v>0</v>
      </c>
      <c r="AG68" s="22">
        <v>80</v>
      </c>
      <c r="AH68" s="22">
        <v>0</v>
      </c>
      <c r="AI68" s="22">
        <v>0</v>
      </c>
      <c r="AJ68" s="22" t="s">
        <v>210</v>
      </c>
      <c r="AK68" s="22">
        <f t="shared" si="10"/>
        <v>80</v>
      </c>
      <c r="AL68" s="23">
        <v>20.671834625322997</v>
      </c>
      <c r="AM68" s="22">
        <v>0</v>
      </c>
      <c r="AN68" s="22">
        <v>36</v>
      </c>
      <c r="AO68" s="22">
        <v>74</v>
      </c>
      <c r="AP68" s="22">
        <f t="shared" si="11"/>
        <v>110</v>
      </c>
    </row>
    <row r="69" spans="1:42" ht="13.5">
      <c r="A69" s="40" t="s">
        <v>1</v>
      </c>
      <c r="B69" s="40" t="s">
        <v>122</v>
      </c>
      <c r="C69" s="41" t="s">
        <v>123</v>
      </c>
      <c r="D69" s="22">
        <v>935</v>
      </c>
      <c r="E69" s="22">
        <v>921</v>
      </c>
      <c r="F69" s="22">
        <v>362</v>
      </c>
      <c r="G69" s="22">
        <v>0</v>
      </c>
      <c r="H69" s="22">
        <v>5</v>
      </c>
      <c r="I69" s="22">
        <f t="shared" si="6"/>
        <v>367</v>
      </c>
      <c r="J69" s="22">
        <v>1075.3790931067322</v>
      </c>
      <c r="K69" s="22">
        <v>1075.3790931067322</v>
      </c>
      <c r="L69" s="22">
        <v>0</v>
      </c>
      <c r="M69" s="22">
        <v>0</v>
      </c>
      <c r="N69" s="22">
        <v>234</v>
      </c>
      <c r="O69" s="22">
        <v>0</v>
      </c>
      <c r="P69" s="22">
        <f t="shared" si="7"/>
        <v>128</v>
      </c>
      <c r="Q69" s="22">
        <v>88</v>
      </c>
      <c r="R69" s="22">
        <v>40</v>
      </c>
      <c r="S69" s="22">
        <v>0</v>
      </c>
      <c r="T69" s="22">
        <v>0</v>
      </c>
      <c r="U69" s="22">
        <v>0</v>
      </c>
      <c r="V69" s="22">
        <f t="shared" si="8"/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362</v>
      </c>
      <c r="AD69" s="23">
        <v>100</v>
      </c>
      <c r="AE69" s="22">
        <v>0</v>
      </c>
      <c r="AF69" s="22">
        <v>59</v>
      </c>
      <c r="AG69" s="22">
        <v>32</v>
      </c>
      <c r="AH69" s="22">
        <v>0</v>
      </c>
      <c r="AI69" s="22">
        <v>0</v>
      </c>
      <c r="AJ69" s="22" t="s">
        <v>210</v>
      </c>
      <c r="AK69" s="22">
        <f t="shared" si="10"/>
        <v>91</v>
      </c>
      <c r="AL69" s="23">
        <v>25.13812154696133</v>
      </c>
      <c r="AM69" s="22">
        <v>0</v>
      </c>
      <c r="AN69" s="22">
        <v>35</v>
      </c>
      <c r="AO69" s="22">
        <v>1</v>
      </c>
      <c r="AP69" s="22">
        <f t="shared" si="11"/>
        <v>36</v>
      </c>
    </row>
    <row r="70" spans="1:42" ht="13.5">
      <c r="A70" s="74" t="s">
        <v>136</v>
      </c>
      <c r="B70" s="75"/>
      <c r="C70" s="76"/>
      <c r="D70" s="22">
        <f aca="true" t="shared" si="12" ref="D70:I70">SUM(D6:D69)</f>
        <v>888733</v>
      </c>
      <c r="E70" s="22">
        <f t="shared" si="12"/>
        <v>887195</v>
      </c>
      <c r="F70" s="22">
        <f t="shared" si="12"/>
        <v>301461</v>
      </c>
      <c r="G70" s="22">
        <f t="shared" si="12"/>
        <v>22736</v>
      </c>
      <c r="H70" s="22">
        <f t="shared" si="12"/>
        <v>797</v>
      </c>
      <c r="I70" s="22">
        <f t="shared" si="12"/>
        <v>324994</v>
      </c>
      <c r="J70" s="22">
        <f>I70/D70/365*1000000</f>
        <v>1001.8695384867505</v>
      </c>
      <c r="K70" s="22">
        <f>('ごみ搬入量内訳'!E71+'ごみ処理概要'!H70)/'ごみ処理概要'!D70/365*1000000</f>
        <v>729.5224605494642</v>
      </c>
      <c r="L70" s="22">
        <f>'ごみ搬入量内訳'!F71/D70/365*1000000</f>
        <v>272.3470779372864</v>
      </c>
      <c r="M70" s="22">
        <f aca="true" t="shared" si="13" ref="M70:AC70">SUM(M6:M69)</f>
        <v>16779</v>
      </c>
      <c r="N70" s="22">
        <f t="shared" si="13"/>
        <v>257245</v>
      </c>
      <c r="O70" s="22">
        <f t="shared" si="13"/>
        <v>35</v>
      </c>
      <c r="P70" s="22">
        <f t="shared" si="13"/>
        <v>53412</v>
      </c>
      <c r="Q70" s="22">
        <f t="shared" si="13"/>
        <v>30992</v>
      </c>
      <c r="R70" s="22">
        <f t="shared" si="13"/>
        <v>19498</v>
      </c>
      <c r="S70" s="22">
        <f t="shared" si="13"/>
        <v>0</v>
      </c>
      <c r="T70" s="22">
        <f t="shared" si="13"/>
        <v>1859</v>
      </c>
      <c r="U70" s="22">
        <f t="shared" si="13"/>
        <v>1063</v>
      </c>
      <c r="V70" s="22">
        <f t="shared" si="13"/>
        <v>10850</v>
      </c>
      <c r="W70" s="22">
        <f t="shared" si="13"/>
        <v>7088</v>
      </c>
      <c r="X70" s="22">
        <f t="shared" si="13"/>
        <v>1382</v>
      </c>
      <c r="Y70" s="22">
        <f t="shared" si="13"/>
        <v>1713</v>
      </c>
      <c r="Z70" s="22">
        <f t="shared" si="13"/>
        <v>273</v>
      </c>
      <c r="AA70" s="22">
        <f t="shared" si="13"/>
        <v>38</v>
      </c>
      <c r="AB70" s="22">
        <f t="shared" si="13"/>
        <v>356</v>
      </c>
      <c r="AC70" s="22">
        <f t="shared" si="13"/>
        <v>321542</v>
      </c>
      <c r="AD70" s="23">
        <f>(N70+P70+V70)/AC70*100</f>
        <v>99.98911495232349</v>
      </c>
      <c r="AE70" s="22">
        <f aca="true" t="shared" si="14" ref="AE70:AK70">SUM(AE6:AE69)</f>
        <v>392</v>
      </c>
      <c r="AF70" s="22">
        <f t="shared" si="14"/>
        <v>9034</v>
      </c>
      <c r="AG70" s="22">
        <f t="shared" si="14"/>
        <v>17823</v>
      </c>
      <c r="AH70" s="22">
        <f t="shared" si="14"/>
        <v>0</v>
      </c>
      <c r="AI70" s="22">
        <f t="shared" si="14"/>
        <v>978</v>
      </c>
      <c r="AJ70" s="22">
        <f t="shared" si="14"/>
        <v>0</v>
      </c>
      <c r="AK70" s="22">
        <f t="shared" si="14"/>
        <v>28227</v>
      </c>
      <c r="AL70" s="23">
        <f>(M70+V70+AK70)/(M70+AC70)*100</f>
        <v>16.50976439535234</v>
      </c>
      <c r="AM70" s="22">
        <f>SUM(AM6:AM69)</f>
        <v>35</v>
      </c>
      <c r="AN70" s="22">
        <f>SUM(AN6:AN69)</f>
        <v>30392</v>
      </c>
      <c r="AO70" s="22">
        <f>SUM(AO6:AO69)</f>
        <v>12215</v>
      </c>
      <c r="AP70" s="22">
        <f>SUM(AP6:AP69)</f>
        <v>42642</v>
      </c>
    </row>
  </sheetData>
  <mergeCells count="31">
    <mergeCell ref="AO3:AO4"/>
    <mergeCell ref="A70:C70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7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212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137</v>
      </c>
      <c r="B2" s="49" t="s">
        <v>138</v>
      </c>
      <c r="C2" s="54" t="s">
        <v>139</v>
      </c>
      <c r="D2" s="57" t="s">
        <v>140</v>
      </c>
      <c r="E2" s="68"/>
      <c r="F2" s="80"/>
      <c r="G2" s="26" t="s">
        <v>141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142</v>
      </c>
    </row>
    <row r="3" spans="1:34" s="42" customFormat="1" ht="13.5">
      <c r="A3" s="50"/>
      <c r="B3" s="50"/>
      <c r="C3" s="78"/>
      <c r="D3" s="30"/>
      <c r="E3" s="44"/>
      <c r="F3" s="45" t="s">
        <v>143</v>
      </c>
      <c r="G3" s="39" t="s">
        <v>191</v>
      </c>
      <c r="H3" s="14" t="s">
        <v>144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145</v>
      </c>
      <c r="AH3" s="78"/>
    </row>
    <row r="4" spans="1:34" s="42" customFormat="1" ht="13.5">
      <c r="A4" s="50"/>
      <c r="B4" s="50"/>
      <c r="C4" s="78"/>
      <c r="D4" s="39" t="s">
        <v>191</v>
      </c>
      <c r="E4" s="54" t="s">
        <v>146</v>
      </c>
      <c r="F4" s="54" t="s">
        <v>147</v>
      </c>
      <c r="G4" s="13"/>
      <c r="H4" s="39" t="s">
        <v>191</v>
      </c>
      <c r="I4" s="65" t="s">
        <v>148</v>
      </c>
      <c r="J4" s="82"/>
      <c r="K4" s="82"/>
      <c r="L4" s="83"/>
      <c r="M4" s="65" t="s">
        <v>149</v>
      </c>
      <c r="N4" s="82"/>
      <c r="O4" s="82"/>
      <c r="P4" s="83"/>
      <c r="Q4" s="65" t="s">
        <v>150</v>
      </c>
      <c r="R4" s="82"/>
      <c r="S4" s="82"/>
      <c r="T4" s="83"/>
      <c r="U4" s="65" t="s">
        <v>151</v>
      </c>
      <c r="V4" s="82"/>
      <c r="W4" s="82"/>
      <c r="X4" s="83"/>
      <c r="Y4" s="65" t="s">
        <v>152</v>
      </c>
      <c r="Z4" s="82"/>
      <c r="AA4" s="82"/>
      <c r="AB4" s="83"/>
      <c r="AC4" s="65" t="s">
        <v>153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191</v>
      </c>
      <c r="J5" s="7" t="s">
        <v>154</v>
      </c>
      <c r="K5" s="7" t="s">
        <v>155</v>
      </c>
      <c r="L5" s="7" t="s">
        <v>156</v>
      </c>
      <c r="M5" s="39" t="s">
        <v>191</v>
      </c>
      <c r="N5" s="7" t="s">
        <v>154</v>
      </c>
      <c r="O5" s="7" t="s">
        <v>155</v>
      </c>
      <c r="P5" s="7" t="s">
        <v>156</v>
      </c>
      <c r="Q5" s="39" t="s">
        <v>191</v>
      </c>
      <c r="R5" s="7" t="s">
        <v>154</v>
      </c>
      <c r="S5" s="7" t="s">
        <v>155</v>
      </c>
      <c r="T5" s="7" t="s">
        <v>156</v>
      </c>
      <c r="U5" s="39" t="s">
        <v>191</v>
      </c>
      <c r="V5" s="7" t="s">
        <v>154</v>
      </c>
      <c r="W5" s="7" t="s">
        <v>155</v>
      </c>
      <c r="X5" s="7" t="s">
        <v>156</v>
      </c>
      <c r="Y5" s="39" t="s">
        <v>191</v>
      </c>
      <c r="Z5" s="7" t="s">
        <v>154</v>
      </c>
      <c r="AA5" s="7" t="s">
        <v>155</v>
      </c>
      <c r="AB5" s="7" t="s">
        <v>156</v>
      </c>
      <c r="AC5" s="39" t="s">
        <v>191</v>
      </c>
      <c r="AD5" s="7" t="s">
        <v>154</v>
      </c>
      <c r="AE5" s="7" t="s">
        <v>155</v>
      </c>
      <c r="AF5" s="7" t="s">
        <v>156</v>
      </c>
      <c r="AG5" s="13"/>
      <c r="AH5" s="61"/>
    </row>
    <row r="6" spans="1:34" s="42" customFormat="1" ht="13.5">
      <c r="A6" s="51"/>
      <c r="B6" s="77"/>
      <c r="C6" s="79"/>
      <c r="D6" s="19" t="s">
        <v>157</v>
      </c>
      <c r="E6" s="20" t="s">
        <v>158</v>
      </c>
      <c r="F6" s="20" t="s">
        <v>158</v>
      </c>
      <c r="G6" s="20" t="s">
        <v>158</v>
      </c>
      <c r="H6" s="19" t="s">
        <v>158</v>
      </c>
      <c r="I6" s="19" t="s">
        <v>158</v>
      </c>
      <c r="J6" s="21" t="s">
        <v>158</v>
      </c>
      <c r="K6" s="21" t="s">
        <v>158</v>
      </c>
      <c r="L6" s="21" t="s">
        <v>158</v>
      </c>
      <c r="M6" s="19" t="s">
        <v>158</v>
      </c>
      <c r="N6" s="21" t="s">
        <v>158</v>
      </c>
      <c r="O6" s="21" t="s">
        <v>158</v>
      </c>
      <c r="P6" s="21" t="s">
        <v>158</v>
      </c>
      <c r="Q6" s="19" t="s">
        <v>158</v>
      </c>
      <c r="R6" s="21" t="s">
        <v>158</v>
      </c>
      <c r="S6" s="21" t="s">
        <v>158</v>
      </c>
      <c r="T6" s="21" t="s">
        <v>158</v>
      </c>
      <c r="U6" s="19" t="s">
        <v>158</v>
      </c>
      <c r="V6" s="21" t="s">
        <v>158</v>
      </c>
      <c r="W6" s="21" t="s">
        <v>158</v>
      </c>
      <c r="X6" s="21" t="s">
        <v>158</v>
      </c>
      <c r="Y6" s="19" t="s">
        <v>158</v>
      </c>
      <c r="Z6" s="21" t="s">
        <v>158</v>
      </c>
      <c r="AA6" s="21" t="s">
        <v>158</v>
      </c>
      <c r="AB6" s="21" t="s">
        <v>158</v>
      </c>
      <c r="AC6" s="19" t="s">
        <v>158</v>
      </c>
      <c r="AD6" s="21" t="s">
        <v>158</v>
      </c>
      <c r="AE6" s="21" t="s">
        <v>158</v>
      </c>
      <c r="AF6" s="21" t="s">
        <v>158</v>
      </c>
      <c r="AG6" s="20" t="s">
        <v>158</v>
      </c>
      <c r="AH6" s="20" t="s">
        <v>158</v>
      </c>
    </row>
    <row r="7" spans="1:34" ht="13.5">
      <c r="A7" s="40" t="s">
        <v>1</v>
      </c>
      <c r="B7" s="40" t="s">
        <v>2</v>
      </c>
      <c r="C7" s="41" t="s">
        <v>3</v>
      </c>
      <c r="D7" s="31">
        <f aca="true" t="shared" si="0" ref="D7:D64">SUM(E7:F7)</f>
        <v>91021</v>
      </c>
      <c r="E7" s="22">
        <v>58262</v>
      </c>
      <c r="F7" s="22">
        <v>32759</v>
      </c>
      <c r="G7" s="32">
        <f aca="true" t="shared" si="1" ref="G7:G64">H7+AG7</f>
        <v>91021</v>
      </c>
      <c r="H7" s="31">
        <f aca="true" t="shared" si="2" ref="H7:H64">I7+M7+Q7+U7+Y7+AC7</f>
        <v>87797</v>
      </c>
      <c r="I7" s="32">
        <f aca="true" t="shared" si="3" ref="I7:I64">SUM(J7:L7)</f>
        <v>0</v>
      </c>
      <c r="J7" s="22">
        <v>0</v>
      </c>
      <c r="K7" s="22">
        <v>0</v>
      </c>
      <c r="L7" s="22">
        <v>0</v>
      </c>
      <c r="M7" s="32">
        <f aca="true" t="shared" si="4" ref="M7:M64">SUM(N7:P7)</f>
        <v>69635</v>
      </c>
      <c r="N7" s="22">
        <v>41803</v>
      </c>
      <c r="O7" s="22">
        <v>514</v>
      </c>
      <c r="P7" s="22">
        <v>27318</v>
      </c>
      <c r="Q7" s="32">
        <f aca="true" t="shared" si="5" ref="Q7:Q64">SUM(R7:T7)</f>
        <v>10321</v>
      </c>
      <c r="R7" s="22">
        <v>8680</v>
      </c>
      <c r="S7" s="22">
        <v>0</v>
      </c>
      <c r="T7" s="22">
        <v>1641</v>
      </c>
      <c r="U7" s="32">
        <f aca="true" t="shared" si="6" ref="U7:U64">SUM(V7:X7)</f>
        <v>5932</v>
      </c>
      <c r="V7" s="22">
        <v>0</v>
      </c>
      <c r="W7" s="22">
        <v>5260</v>
      </c>
      <c r="X7" s="22">
        <v>672</v>
      </c>
      <c r="Y7" s="32">
        <f aca="true" t="shared" si="7" ref="Y7:Y64">SUM(Z7:AB7)</f>
        <v>1909</v>
      </c>
      <c r="Z7" s="22">
        <v>98</v>
      </c>
      <c r="AA7" s="22">
        <v>1811</v>
      </c>
      <c r="AB7" s="22">
        <v>0</v>
      </c>
      <c r="AC7" s="32">
        <f aca="true" t="shared" si="8" ref="AC7:AC64">SUM(AD7:AF7)</f>
        <v>0</v>
      </c>
      <c r="AD7" s="22">
        <v>0</v>
      </c>
      <c r="AE7" s="22">
        <v>0</v>
      </c>
      <c r="AF7" s="22">
        <v>0</v>
      </c>
      <c r="AG7" s="22">
        <v>3224</v>
      </c>
      <c r="AH7" s="22">
        <v>0</v>
      </c>
    </row>
    <row r="8" spans="1:34" ht="13.5">
      <c r="A8" s="40" t="s">
        <v>1</v>
      </c>
      <c r="B8" s="40" t="s">
        <v>4</v>
      </c>
      <c r="C8" s="41" t="s">
        <v>5</v>
      </c>
      <c r="D8" s="31">
        <f t="shared" si="0"/>
        <v>23714</v>
      </c>
      <c r="E8" s="22">
        <v>18434</v>
      </c>
      <c r="F8" s="22">
        <v>5280</v>
      </c>
      <c r="G8" s="32">
        <f t="shared" si="1"/>
        <v>23714</v>
      </c>
      <c r="H8" s="31">
        <f t="shared" si="2"/>
        <v>20018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17976</v>
      </c>
      <c r="N8" s="22">
        <v>0</v>
      </c>
      <c r="O8" s="22">
        <v>15219</v>
      </c>
      <c r="P8" s="22">
        <v>2757</v>
      </c>
      <c r="Q8" s="32">
        <f t="shared" si="5"/>
        <v>1809</v>
      </c>
      <c r="R8" s="22">
        <v>27</v>
      </c>
      <c r="S8" s="22">
        <v>1782</v>
      </c>
      <c r="T8" s="22">
        <v>0</v>
      </c>
      <c r="U8" s="32">
        <f t="shared" si="6"/>
        <v>0</v>
      </c>
      <c r="V8" s="22">
        <v>0</v>
      </c>
      <c r="W8" s="22">
        <v>0</v>
      </c>
      <c r="X8" s="22">
        <v>0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233</v>
      </c>
      <c r="AD8" s="22">
        <v>0</v>
      </c>
      <c r="AE8" s="22">
        <v>233</v>
      </c>
      <c r="AF8" s="22">
        <v>0</v>
      </c>
      <c r="AG8" s="22">
        <v>3696</v>
      </c>
      <c r="AH8" s="22">
        <v>58</v>
      </c>
    </row>
    <row r="9" spans="1:34" ht="13.5">
      <c r="A9" s="40" t="s">
        <v>1</v>
      </c>
      <c r="B9" s="40" t="s">
        <v>6</v>
      </c>
      <c r="C9" s="41" t="s">
        <v>7</v>
      </c>
      <c r="D9" s="31">
        <f t="shared" si="0"/>
        <v>9288</v>
      </c>
      <c r="E9" s="22">
        <v>7378</v>
      </c>
      <c r="F9" s="22">
        <v>1910</v>
      </c>
      <c r="G9" s="32">
        <f t="shared" si="1"/>
        <v>9288</v>
      </c>
      <c r="H9" s="31">
        <f t="shared" si="2"/>
        <v>8326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6943</v>
      </c>
      <c r="N9" s="22">
        <v>0</v>
      </c>
      <c r="O9" s="22">
        <v>5995</v>
      </c>
      <c r="P9" s="22">
        <v>948</v>
      </c>
      <c r="Q9" s="32">
        <f t="shared" si="5"/>
        <v>767</v>
      </c>
      <c r="R9" s="22">
        <v>0</v>
      </c>
      <c r="S9" s="22">
        <v>767</v>
      </c>
      <c r="T9" s="22">
        <v>0</v>
      </c>
      <c r="U9" s="32">
        <f t="shared" si="6"/>
        <v>616</v>
      </c>
      <c r="V9" s="22">
        <v>0</v>
      </c>
      <c r="W9" s="22">
        <v>616</v>
      </c>
      <c r="X9" s="22">
        <v>0</v>
      </c>
      <c r="Y9" s="32">
        <f t="shared" si="7"/>
        <v>0</v>
      </c>
      <c r="Z9" s="22">
        <v>0</v>
      </c>
      <c r="AA9" s="22">
        <v>0</v>
      </c>
      <c r="AB9" s="22">
        <v>0</v>
      </c>
      <c r="AC9" s="32">
        <f t="shared" si="8"/>
        <v>0</v>
      </c>
      <c r="AD9" s="22">
        <v>0</v>
      </c>
      <c r="AE9" s="22">
        <v>0</v>
      </c>
      <c r="AF9" s="22">
        <v>0</v>
      </c>
      <c r="AG9" s="22">
        <v>962</v>
      </c>
      <c r="AH9" s="22">
        <v>469</v>
      </c>
    </row>
    <row r="10" spans="1:34" ht="13.5">
      <c r="A10" s="40" t="s">
        <v>1</v>
      </c>
      <c r="B10" s="40" t="s">
        <v>8</v>
      </c>
      <c r="C10" s="41" t="s">
        <v>9</v>
      </c>
      <c r="D10" s="31">
        <f t="shared" si="0"/>
        <v>12262</v>
      </c>
      <c r="E10" s="22">
        <v>10141</v>
      </c>
      <c r="F10" s="22">
        <v>2121</v>
      </c>
      <c r="G10" s="32">
        <f t="shared" si="1"/>
        <v>12262</v>
      </c>
      <c r="H10" s="31">
        <f t="shared" si="2"/>
        <v>9679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7150</v>
      </c>
      <c r="N10" s="22">
        <v>0</v>
      </c>
      <c r="O10" s="22">
        <v>7150</v>
      </c>
      <c r="P10" s="22">
        <v>0</v>
      </c>
      <c r="Q10" s="32">
        <f t="shared" si="5"/>
        <v>859</v>
      </c>
      <c r="R10" s="22">
        <v>0</v>
      </c>
      <c r="S10" s="22">
        <v>859</v>
      </c>
      <c r="T10" s="22">
        <v>0</v>
      </c>
      <c r="U10" s="32">
        <f t="shared" si="6"/>
        <v>1218</v>
      </c>
      <c r="V10" s="22">
        <v>0</v>
      </c>
      <c r="W10" s="22">
        <v>1218</v>
      </c>
      <c r="X10" s="22">
        <v>0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452</v>
      </c>
      <c r="AD10" s="22">
        <v>0</v>
      </c>
      <c r="AE10" s="22">
        <v>452</v>
      </c>
      <c r="AF10" s="22">
        <v>0</v>
      </c>
      <c r="AG10" s="22">
        <v>2583</v>
      </c>
      <c r="AH10" s="22">
        <v>0</v>
      </c>
    </row>
    <row r="11" spans="1:34" ht="13.5">
      <c r="A11" s="40" t="s">
        <v>1</v>
      </c>
      <c r="B11" s="40" t="s">
        <v>10</v>
      </c>
      <c r="C11" s="41" t="s">
        <v>11</v>
      </c>
      <c r="D11" s="31">
        <f t="shared" si="0"/>
        <v>12091</v>
      </c>
      <c r="E11" s="22">
        <v>10253</v>
      </c>
      <c r="F11" s="22">
        <v>1838</v>
      </c>
      <c r="G11" s="32">
        <f t="shared" si="1"/>
        <v>12091</v>
      </c>
      <c r="H11" s="31">
        <f t="shared" si="2"/>
        <v>11404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8978</v>
      </c>
      <c r="N11" s="22">
        <v>0</v>
      </c>
      <c r="O11" s="22">
        <v>7604</v>
      </c>
      <c r="P11" s="22">
        <v>1374</v>
      </c>
      <c r="Q11" s="32">
        <f t="shared" si="5"/>
        <v>762</v>
      </c>
      <c r="R11" s="22">
        <v>0</v>
      </c>
      <c r="S11" s="22">
        <v>762</v>
      </c>
      <c r="T11" s="22">
        <v>0</v>
      </c>
      <c r="U11" s="32">
        <f t="shared" si="6"/>
        <v>1075</v>
      </c>
      <c r="V11" s="22">
        <v>0</v>
      </c>
      <c r="W11" s="22">
        <v>1075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589</v>
      </c>
      <c r="AD11" s="22">
        <v>0</v>
      </c>
      <c r="AE11" s="22">
        <v>589</v>
      </c>
      <c r="AF11" s="22">
        <v>0</v>
      </c>
      <c r="AG11" s="22">
        <v>687</v>
      </c>
      <c r="AH11" s="22">
        <v>120</v>
      </c>
    </row>
    <row r="12" spans="1:34" ht="13.5">
      <c r="A12" s="40" t="s">
        <v>1</v>
      </c>
      <c r="B12" s="40" t="s">
        <v>12</v>
      </c>
      <c r="C12" s="41" t="s">
        <v>13</v>
      </c>
      <c r="D12" s="31">
        <f t="shared" si="0"/>
        <v>10653</v>
      </c>
      <c r="E12" s="22">
        <v>9617</v>
      </c>
      <c r="F12" s="22">
        <v>1036</v>
      </c>
      <c r="G12" s="32">
        <f t="shared" si="1"/>
        <v>10653</v>
      </c>
      <c r="H12" s="31">
        <f t="shared" si="2"/>
        <v>9240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7029</v>
      </c>
      <c r="N12" s="22">
        <v>0</v>
      </c>
      <c r="O12" s="22">
        <v>7029</v>
      </c>
      <c r="P12" s="22">
        <v>0</v>
      </c>
      <c r="Q12" s="32">
        <f t="shared" si="5"/>
        <v>993</v>
      </c>
      <c r="R12" s="22">
        <v>0</v>
      </c>
      <c r="S12" s="22">
        <v>993</v>
      </c>
      <c r="T12" s="22">
        <v>0</v>
      </c>
      <c r="U12" s="32">
        <f t="shared" si="6"/>
        <v>558</v>
      </c>
      <c r="V12" s="22">
        <v>0</v>
      </c>
      <c r="W12" s="22">
        <v>558</v>
      </c>
      <c r="X12" s="22">
        <v>0</v>
      </c>
      <c r="Y12" s="32">
        <f t="shared" si="7"/>
        <v>0</v>
      </c>
      <c r="Z12" s="22">
        <v>0</v>
      </c>
      <c r="AA12" s="22">
        <v>0</v>
      </c>
      <c r="AB12" s="22">
        <v>0</v>
      </c>
      <c r="AC12" s="32">
        <f t="shared" si="8"/>
        <v>660</v>
      </c>
      <c r="AD12" s="22">
        <v>0</v>
      </c>
      <c r="AE12" s="22">
        <v>660</v>
      </c>
      <c r="AF12" s="22">
        <v>0</v>
      </c>
      <c r="AG12" s="22">
        <v>1413</v>
      </c>
      <c r="AH12" s="22">
        <v>0</v>
      </c>
    </row>
    <row r="13" spans="1:34" ht="13.5">
      <c r="A13" s="40" t="s">
        <v>1</v>
      </c>
      <c r="B13" s="40" t="s">
        <v>14</v>
      </c>
      <c r="C13" s="41" t="s">
        <v>15</v>
      </c>
      <c r="D13" s="31">
        <f t="shared" si="0"/>
        <v>9793</v>
      </c>
      <c r="E13" s="22">
        <v>7591</v>
      </c>
      <c r="F13" s="22">
        <v>2202</v>
      </c>
      <c r="G13" s="32">
        <f t="shared" si="1"/>
        <v>9793</v>
      </c>
      <c r="H13" s="31">
        <f t="shared" si="2"/>
        <v>9793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7495</v>
      </c>
      <c r="N13" s="22">
        <v>0</v>
      </c>
      <c r="O13" s="22">
        <v>5394</v>
      </c>
      <c r="P13" s="22">
        <v>2101</v>
      </c>
      <c r="Q13" s="32">
        <f t="shared" si="5"/>
        <v>1054</v>
      </c>
      <c r="R13" s="22">
        <v>0</v>
      </c>
      <c r="S13" s="22">
        <v>962</v>
      </c>
      <c r="T13" s="22">
        <v>92</v>
      </c>
      <c r="U13" s="32">
        <f t="shared" si="6"/>
        <v>994</v>
      </c>
      <c r="V13" s="22">
        <v>0</v>
      </c>
      <c r="W13" s="22">
        <v>994</v>
      </c>
      <c r="X13" s="22">
        <v>0</v>
      </c>
      <c r="Y13" s="32">
        <f t="shared" si="7"/>
        <v>90</v>
      </c>
      <c r="Z13" s="22">
        <v>0</v>
      </c>
      <c r="AA13" s="22">
        <v>81</v>
      </c>
      <c r="AB13" s="22">
        <v>9</v>
      </c>
      <c r="AC13" s="32">
        <f t="shared" si="8"/>
        <v>160</v>
      </c>
      <c r="AD13" s="22">
        <v>0</v>
      </c>
      <c r="AE13" s="22">
        <v>160</v>
      </c>
      <c r="AF13" s="22">
        <v>0</v>
      </c>
      <c r="AG13" s="22">
        <v>0</v>
      </c>
      <c r="AH13" s="22">
        <v>0</v>
      </c>
    </row>
    <row r="14" spans="1:34" ht="13.5">
      <c r="A14" s="40" t="s">
        <v>1</v>
      </c>
      <c r="B14" s="40" t="s">
        <v>16</v>
      </c>
      <c r="C14" s="41" t="s">
        <v>17</v>
      </c>
      <c r="D14" s="31">
        <f t="shared" si="0"/>
        <v>2767</v>
      </c>
      <c r="E14" s="22">
        <v>2309</v>
      </c>
      <c r="F14" s="22">
        <v>458</v>
      </c>
      <c r="G14" s="32">
        <f t="shared" si="1"/>
        <v>2767</v>
      </c>
      <c r="H14" s="31">
        <f t="shared" si="2"/>
        <v>2767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1947</v>
      </c>
      <c r="N14" s="22">
        <v>0</v>
      </c>
      <c r="O14" s="22">
        <v>1489</v>
      </c>
      <c r="P14" s="22">
        <v>458</v>
      </c>
      <c r="Q14" s="32">
        <f t="shared" si="5"/>
        <v>95</v>
      </c>
      <c r="R14" s="22">
        <v>0</v>
      </c>
      <c r="S14" s="22">
        <v>95</v>
      </c>
      <c r="T14" s="22">
        <v>0</v>
      </c>
      <c r="U14" s="32">
        <f t="shared" si="6"/>
        <v>384</v>
      </c>
      <c r="V14" s="22">
        <v>0</v>
      </c>
      <c r="W14" s="22">
        <v>384</v>
      </c>
      <c r="X14" s="22">
        <v>0</v>
      </c>
      <c r="Y14" s="32">
        <f t="shared" si="7"/>
        <v>285</v>
      </c>
      <c r="Z14" s="22">
        <v>0</v>
      </c>
      <c r="AA14" s="22">
        <v>285</v>
      </c>
      <c r="AB14" s="22">
        <v>0</v>
      </c>
      <c r="AC14" s="32">
        <f t="shared" si="8"/>
        <v>56</v>
      </c>
      <c r="AD14" s="22">
        <v>0</v>
      </c>
      <c r="AE14" s="22">
        <v>56</v>
      </c>
      <c r="AF14" s="22">
        <v>0</v>
      </c>
      <c r="AG14" s="22">
        <v>0</v>
      </c>
      <c r="AH14" s="22">
        <v>0</v>
      </c>
    </row>
    <row r="15" spans="1:34" ht="13.5">
      <c r="A15" s="40" t="s">
        <v>1</v>
      </c>
      <c r="B15" s="40" t="s">
        <v>18</v>
      </c>
      <c r="C15" s="41" t="s">
        <v>19</v>
      </c>
      <c r="D15" s="31">
        <f t="shared" si="0"/>
        <v>1758</v>
      </c>
      <c r="E15" s="22">
        <v>1633</v>
      </c>
      <c r="F15" s="22">
        <v>125</v>
      </c>
      <c r="G15" s="32">
        <f t="shared" si="1"/>
        <v>1758</v>
      </c>
      <c r="H15" s="31">
        <f t="shared" si="2"/>
        <v>1565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1174</v>
      </c>
      <c r="N15" s="22">
        <v>0</v>
      </c>
      <c r="O15" s="22">
        <v>1174</v>
      </c>
      <c r="P15" s="22">
        <v>0</v>
      </c>
      <c r="Q15" s="32">
        <f t="shared" si="5"/>
        <v>0</v>
      </c>
      <c r="R15" s="22">
        <v>0</v>
      </c>
      <c r="S15" s="22">
        <v>0</v>
      </c>
      <c r="T15" s="22">
        <v>0</v>
      </c>
      <c r="U15" s="32">
        <f t="shared" si="6"/>
        <v>254</v>
      </c>
      <c r="V15" s="22">
        <v>0</v>
      </c>
      <c r="W15" s="22">
        <v>254</v>
      </c>
      <c r="X15" s="22">
        <v>0</v>
      </c>
      <c r="Y15" s="32">
        <f t="shared" si="7"/>
        <v>0</v>
      </c>
      <c r="Z15" s="22">
        <v>0</v>
      </c>
      <c r="AA15" s="22">
        <v>0</v>
      </c>
      <c r="AB15" s="22">
        <v>0</v>
      </c>
      <c r="AC15" s="32">
        <f t="shared" si="8"/>
        <v>137</v>
      </c>
      <c r="AD15" s="22">
        <v>0</v>
      </c>
      <c r="AE15" s="22">
        <v>137</v>
      </c>
      <c r="AF15" s="22">
        <v>0</v>
      </c>
      <c r="AG15" s="22">
        <v>193</v>
      </c>
      <c r="AH15" s="22">
        <v>4</v>
      </c>
    </row>
    <row r="16" spans="1:34" ht="13.5">
      <c r="A16" s="40" t="s">
        <v>1</v>
      </c>
      <c r="B16" s="40" t="s">
        <v>20</v>
      </c>
      <c r="C16" s="41" t="s">
        <v>21</v>
      </c>
      <c r="D16" s="31">
        <f t="shared" si="0"/>
        <v>421</v>
      </c>
      <c r="E16" s="22">
        <v>402</v>
      </c>
      <c r="F16" s="22">
        <v>19</v>
      </c>
      <c r="G16" s="32">
        <f t="shared" si="1"/>
        <v>421</v>
      </c>
      <c r="H16" s="31">
        <f t="shared" si="2"/>
        <v>402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334</v>
      </c>
      <c r="N16" s="22">
        <v>0</v>
      </c>
      <c r="O16" s="22">
        <v>334</v>
      </c>
      <c r="P16" s="22">
        <v>0</v>
      </c>
      <c r="Q16" s="32">
        <f t="shared" si="5"/>
        <v>8</v>
      </c>
      <c r="R16" s="22">
        <v>0</v>
      </c>
      <c r="S16" s="22">
        <v>8</v>
      </c>
      <c r="T16" s="22">
        <v>0</v>
      </c>
      <c r="U16" s="32">
        <f t="shared" si="6"/>
        <v>19</v>
      </c>
      <c r="V16" s="22">
        <v>0</v>
      </c>
      <c r="W16" s="22">
        <v>19</v>
      </c>
      <c r="X16" s="22">
        <v>0</v>
      </c>
      <c r="Y16" s="32">
        <f t="shared" si="7"/>
        <v>0</v>
      </c>
      <c r="Z16" s="22">
        <v>0</v>
      </c>
      <c r="AA16" s="22">
        <v>0</v>
      </c>
      <c r="AB16" s="22">
        <v>0</v>
      </c>
      <c r="AC16" s="32">
        <f t="shared" si="8"/>
        <v>41</v>
      </c>
      <c r="AD16" s="22">
        <v>0</v>
      </c>
      <c r="AE16" s="22">
        <v>41</v>
      </c>
      <c r="AF16" s="22">
        <v>0</v>
      </c>
      <c r="AG16" s="22">
        <v>19</v>
      </c>
      <c r="AH16" s="22">
        <v>0</v>
      </c>
    </row>
    <row r="17" spans="1:34" ht="13.5">
      <c r="A17" s="40" t="s">
        <v>1</v>
      </c>
      <c r="B17" s="40" t="s">
        <v>22</v>
      </c>
      <c r="C17" s="41" t="s">
        <v>23</v>
      </c>
      <c r="D17" s="31">
        <f t="shared" si="0"/>
        <v>3049</v>
      </c>
      <c r="E17" s="22">
        <v>2737</v>
      </c>
      <c r="F17" s="22">
        <v>312</v>
      </c>
      <c r="G17" s="32">
        <f t="shared" si="1"/>
        <v>3049</v>
      </c>
      <c r="H17" s="31">
        <f t="shared" si="2"/>
        <v>3049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2120</v>
      </c>
      <c r="N17" s="22">
        <v>0</v>
      </c>
      <c r="O17" s="22">
        <v>1808</v>
      </c>
      <c r="P17" s="22">
        <v>312</v>
      </c>
      <c r="Q17" s="32">
        <f t="shared" si="5"/>
        <v>89</v>
      </c>
      <c r="R17" s="22">
        <v>0</v>
      </c>
      <c r="S17" s="22">
        <v>89</v>
      </c>
      <c r="T17" s="22">
        <v>0</v>
      </c>
      <c r="U17" s="32">
        <f t="shared" si="6"/>
        <v>452</v>
      </c>
      <c r="V17" s="22">
        <v>0</v>
      </c>
      <c r="W17" s="22">
        <v>452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388</v>
      </c>
      <c r="AD17" s="22">
        <v>0</v>
      </c>
      <c r="AE17" s="22">
        <v>388</v>
      </c>
      <c r="AF17" s="22">
        <v>0</v>
      </c>
      <c r="AG17" s="22">
        <v>0</v>
      </c>
      <c r="AH17" s="22">
        <v>0</v>
      </c>
    </row>
    <row r="18" spans="1:34" ht="13.5">
      <c r="A18" s="40" t="s">
        <v>1</v>
      </c>
      <c r="B18" s="40" t="s">
        <v>24</v>
      </c>
      <c r="C18" s="41" t="s">
        <v>237</v>
      </c>
      <c r="D18" s="31">
        <f t="shared" si="0"/>
        <v>569</v>
      </c>
      <c r="E18" s="22">
        <v>569</v>
      </c>
      <c r="F18" s="22">
        <v>0</v>
      </c>
      <c r="G18" s="32">
        <f t="shared" si="1"/>
        <v>569</v>
      </c>
      <c r="H18" s="31">
        <f t="shared" si="2"/>
        <v>569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404</v>
      </c>
      <c r="N18" s="22">
        <v>0</v>
      </c>
      <c r="O18" s="22">
        <v>404</v>
      </c>
      <c r="P18" s="22">
        <v>0</v>
      </c>
      <c r="Q18" s="32">
        <f t="shared" si="5"/>
        <v>65</v>
      </c>
      <c r="R18" s="22">
        <v>0</v>
      </c>
      <c r="S18" s="22">
        <v>65</v>
      </c>
      <c r="T18" s="22">
        <v>0</v>
      </c>
      <c r="U18" s="32">
        <f t="shared" si="6"/>
        <v>64</v>
      </c>
      <c r="V18" s="22">
        <v>0</v>
      </c>
      <c r="W18" s="22">
        <v>64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36</v>
      </c>
      <c r="AD18" s="22">
        <v>0</v>
      </c>
      <c r="AE18" s="22">
        <v>36</v>
      </c>
      <c r="AF18" s="22">
        <v>0</v>
      </c>
      <c r="AG18" s="22">
        <v>0</v>
      </c>
      <c r="AH18" s="22">
        <v>0</v>
      </c>
    </row>
    <row r="19" spans="1:34" ht="13.5">
      <c r="A19" s="40" t="s">
        <v>1</v>
      </c>
      <c r="B19" s="40" t="s">
        <v>25</v>
      </c>
      <c r="C19" s="41" t="s">
        <v>26</v>
      </c>
      <c r="D19" s="31">
        <f t="shared" si="0"/>
        <v>14141</v>
      </c>
      <c r="E19" s="22">
        <v>8832</v>
      </c>
      <c r="F19" s="22">
        <v>5309</v>
      </c>
      <c r="G19" s="32">
        <f t="shared" si="1"/>
        <v>14141</v>
      </c>
      <c r="H19" s="31">
        <f t="shared" si="2"/>
        <v>13541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10257</v>
      </c>
      <c r="N19" s="22">
        <v>5920</v>
      </c>
      <c r="O19" s="22">
        <v>0</v>
      </c>
      <c r="P19" s="22">
        <v>4337</v>
      </c>
      <c r="Q19" s="32">
        <f t="shared" si="5"/>
        <v>0</v>
      </c>
      <c r="R19" s="22">
        <v>0</v>
      </c>
      <c r="S19" s="22">
        <v>0</v>
      </c>
      <c r="T19" s="22">
        <v>0</v>
      </c>
      <c r="U19" s="32">
        <f t="shared" si="6"/>
        <v>1527</v>
      </c>
      <c r="V19" s="22">
        <v>1429</v>
      </c>
      <c r="W19" s="22">
        <v>0</v>
      </c>
      <c r="X19" s="22">
        <v>98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1757</v>
      </c>
      <c r="AD19" s="22">
        <v>1383</v>
      </c>
      <c r="AE19" s="22">
        <v>0</v>
      </c>
      <c r="AF19" s="22">
        <v>374</v>
      </c>
      <c r="AG19" s="22">
        <v>600</v>
      </c>
      <c r="AH19" s="22">
        <v>16</v>
      </c>
    </row>
    <row r="20" spans="1:34" ht="13.5">
      <c r="A20" s="40" t="s">
        <v>1</v>
      </c>
      <c r="B20" s="40" t="s">
        <v>27</v>
      </c>
      <c r="C20" s="41" t="s">
        <v>28</v>
      </c>
      <c r="D20" s="31">
        <f t="shared" si="0"/>
        <v>2770</v>
      </c>
      <c r="E20" s="22">
        <v>2684</v>
      </c>
      <c r="F20" s="22">
        <v>86</v>
      </c>
      <c r="G20" s="32">
        <f t="shared" si="1"/>
        <v>2770</v>
      </c>
      <c r="H20" s="31">
        <f t="shared" si="2"/>
        <v>2770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1813</v>
      </c>
      <c r="N20" s="22">
        <v>0</v>
      </c>
      <c r="O20" s="22">
        <v>1734</v>
      </c>
      <c r="P20" s="22">
        <v>79</v>
      </c>
      <c r="Q20" s="32">
        <f t="shared" si="5"/>
        <v>286</v>
      </c>
      <c r="R20" s="22">
        <v>0</v>
      </c>
      <c r="S20" s="22">
        <v>279</v>
      </c>
      <c r="T20" s="22">
        <v>7</v>
      </c>
      <c r="U20" s="32">
        <f t="shared" si="6"/>
        <v>289</v>
      </c>
      <c r="V20" s="22">
        <v>0</v>
      </c>
      <c r="W20" s="22">
        <v>289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382</v>
      </c>
      <c r="AD20" s="22">
        <v>0</v>
      </c>
      <c r="AE20" s="22">
        <v>382</v>
      </c>
      <c r="AF20" s="22">
        <v>0</v>
      </c>
      <c r="AG20" s="22">
        <v>0</v>
      </c>
      <c r="AH20" s="22">
        <v>0</v>
      </c>
    </row>
    <row r="21" spans="1:34" ht="13.5">
      <c r="A21" s="40" t="s">
        <v>1</v>
      </c>
      <c r="B21" s="40" t="s">
        <v>29</v>
      </c>
      <c r="C21" s="41" t="s">
        <v>0</v>
      </c>
      <c r="D21" s="31">
        <f t="shared" si="0"/>
        <v>2599</v>
      </c>
      <c r="E21" s="22">
        <v>2003</v>
      </c>
      <c r="F21" s="22">
        <v>596</v>
      </c>
      <c r="G21" s="32">
        <f t="shared" si="1"/>
        <v>2599</v>
      </c>
      <c r="H21" s="31">
        <f t="shared" si="2"/>
        <v>2599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1924</v>
      </c>
      <c r="N21" s="22">
        <v>0</v>
      </c>
      <c r="O21" s="22">
        <v>1348</v>
      </c>
      <c r="P21" s="22">
        <v>576</v>
      </c>
      <c r="Q21" s="32">
        <f t="shared" si="5"/>
        <v>272</v>
      </c>
      <c r="R21" s="22">
        <v>0</v>
      </c>
      <c r="S21" s="22">
        <v>252</v>
      </c>
      <c r="T21" s="22">
        <v>20</v>
      </c>
      <c r="U21" s="32">
        <f t="shared" si="6"/>
        <v>7</v>
      </c>
      <c r="V21" s="22">
        <v>0</v>
      </c>
      <c r="W21" s="22">
        <v>7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396</v>
      </c>
      <c r="AD21" s="22">
        <v>0</v>
      </c>
      <c r="AE21" s="22">
        <v>396</v>
      </c>
      <c r="AF21" s="22">
        <v>0</v>
      </c>
      <c r="AG21" s="22">
        <v>0</v>
      </c>
      <c r="AH21" s="22">
        <v>0</v>
      </c>
    </row>
    <row r="22" spans="1:34" ht="13.5">
      <c r="A22" s="40" t="s">
        <v>1</v>
      </c>
      <c r="B22" s="40" t="s">
        <v>30</v>
      </c>
      <c r="C22" s="41" t="s">
        <v>31</v>
      </c>
      <c r="D22" s="31">
        <f t="shared" si="0"/>
        <v>1727</v>
      </c>
      <c r="E22" s="22">
        <v>1415</v>
      </c>
      <c r="F22" s="22">
        <v>312</v>
      </c>
      <c r="G22" s="32">
        <f t="shared" si="1"/>
        <v>1727</v>
      </c>
      <c r="H22" s="31">
        <f t="shared" si="2"/>
        <v>1727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1292</v>
      </c>
      <c r="N22" s="22">
        <v>0</v>
      </c>
      <c r="O22" s="22">
        <v>981</v>
      </c>
      <c r="P22" s="22">
        <v>311</v>
      </c>
      <c r="Q22" s="32">
        <f t="shared" si="5"/>
        <v>163</v>
      </c>
      <c r="R22" s="22">
        <v>0</v>
      </c>
      <c r="S22" s="22">
        <v>162</v>
      </c>
      <c r="T22" s="22">
        <v>1</v>
      </c>
      <c r="U22" s="32">
        <f t="shared" si="6"/>
        <v>60</v>
      </c>
      <c r="V22" s="22">
        <v>0</v>
      </c>
      <c r="W22" s="22">
        <v>60</v>
      </c>
      <c r="X22" s="22">
        <v>0</v>
      </c>
      <c r="Y22" s="32">
        <f t="shared" si="7"/>
        <v>2</v>
      </c>
      <c r="Z22" s="22">
        <v>0</v>
      </c>
      <c r="AA22" s="22">
        <v>2</v>
      </c>
      <c r="AB22" s="22">
        <v>0</v>
      </c>
      <c r="AC22" s="32">
        <f t="shared" si="8"/>
        <v>210</v>
      </c>
      <c r="AD22" s="22">
        <v>0</v>
      </c>
      <c r="AE22" s="22">
        <v>210</v>
      </c>
      <c r="AF22" s="22">
        <v>0</v>
      </c>
      <c r="AG22" s="22">
        <v>0</v>
      </c>
      <c r="AH22" s="22">
        <v>0</v>
      </c>
    </row>
    <row r="23" spans="1:34" ht="13.5">
      <c r="A23" s="40" t="s">
        <v>1</v>
      </c>
      <c r="B23" s="40" t="s">
        <v>32</v>
      </c>
      <c r="C23" s="41" t="s">
        <v>33</v>
      </c>
      <c r="D23" s="31">
        <f t="shared" si="0"/>
        <v>456</v>
      </c>
      <c r="E23" s="22">
        <v>416</v>
      </c>
      <c r="F23" s="22">
        <v>40</v>
      </c>
      <c r="G23" s="32">
        <f t="shared" si="1"/>
        <v>456</v>
      </c>
      <c r="H23" s="31">
        <f t="shared" si="2"/>
        <v>456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254</v>
      </c>
      <c r="N23" s="22">
        <v>0</v>
      </c>
      <c r="O23" s="22">
        <v>214</v>
      </c>
      <c r="P23" s="22">
        <v>40</v>
      </c>
      <c r="Q23" s="32">
        <f t="shared" si="5"/>
        <v>77</v>
      </c>
      <c r="R23" s="22">
        <v>0</v>
      </c>
      <c r="S23" s="22">
        <v>77</v>
      </c>
      <c r="T23" s="22">
        <v>0</v>
      </c>
      <c r="U23" s="32">
        <f t="shared" si="6"/>
        <v>4</v>
      </c>
      <c r="V23" s="22">
        <v>0</v>
      </c>
      <c r="W23" s="22">
        <v>4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121</v>
      </c>
      <c r="AD23" s="22">
        <v>0</v>
      </c>
      <c r="AE23" s="22">
        <v>121</v>
      </c>
      <c r="AF23" s="22">
        <v>0</v>
      </c>
      <c r="AG23" s="22">
        <v>0</v>
      </c>
      <c r="AH23" s="22">
        <v>0</v>
      </c>
    </row>
    <row r="24" spans="1:34" ht="13.5">
      <c r="A24" s="40" t="s">
        <v>1</v>
      </c>
      <c r="B24" s="40" t="s">
        <v>34</v>
      </c>
      <c r="C24" s="41" t="s">
        <v>35</v>
      </c>
      <c r="D24" s="31">
        <f t="shared" si="0"/>
        <v>931</v>
      </c>
      <c r="E24" s="22">
        <v>846</v>
      </c>
      <c r="F24" s="22">
        <v>85</v>
      </c>
      <c r="G24" s="32">
        <f t="shared" si="1"/>
        <v>931</v>
      </c>
      <c r="H24" s="31">
        <f t="shared" si="2"/>
        <v>931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586</v>
      </c>
      <c r="N24" s="22">
        <v>0</v>
      </c>
      <c r="O24" s="22">
        <v>504</v>
      </c>
      <c r="P24" s="22">
        <v>82</v>
      </c>
      <c r="Q24" s="32">
        <f t="shared" si="5"/>
        <v>121</v>
      </c>
      <c r="R24" s="22">
        <v>0</v>
      </c>
      <c r="S24" s="22">
        <v>118</v>
      </c>
      <c r="T24" s="22">
        <v>3</v>
      </c>
      <c r="U24" s="32">
        <f t="shared" si="6"/>
        <v>5</v>
      </c>
      <c r="V24" s="22">
        <v>0</v>
      </c>
      <c r="W24" s="22">
        <v>5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219</v>
      </c>
      <c r="AD24" s="22">
        <v>0</v>
      </c>
      <c r="AE24" s="22">
        <v>219</v>
      </c>
      <c r="AF24" s="22">
        <v>0</v>
      </c>
      <c r="AG24" s="22">
        <v>0</v>
      </c>
      <c r="AH24" s="22">
        <v>0</v>
      </c>
    </row>
    <row r="25" spans="1:34" ht="13.5">
      <c r="A25" s="40" t="s">
        <v>1</v>
      </c>
      <c r="B25" s="40" t="s">
        <v>36</v>
      </c>
      <c r="C25" s="41" t="s">
        <v>37</v>
      </c>
      <c r="D25" s="31">
        <f t="shared" si="0"/>
        <v>166</v>
      </c>
      <c r="E25" s="22">
        <v>166</v>
      </c>
      <c r="F25" s="22">
        <v>0</v>
      </c>
      <c r="G25" s="32">
        <f t="shared" si="1"/>
        <v>166</v>
      </c>
      <c r="H25" s="31">
        <f t="shared" si="2"/>
        <v>166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111</v>
      </c>
      <c r="N25" s="22">
        <v>0</v>
      </c>
      <c r="O25" s="22">
        <v>111</v>
      </c>
      <c r="P25" s="22">
        <v>0</v>
      </c>
      <c r="Q25" s="32">
        <f t="shared" si="5"/>
        <v>17</v>
      </c>
      <c r="R25" s="22">
        <v>0</v>
      </c>
      <c r="S25" s="22">
        <v>17</v>
      </c>
      <c r="T25" s="22">
        <v>0</v>
      </c>
      <c r="U25" s="32">
        <f t="shared" si="6"/>
        <v>0</v>
      </c>
      <c r="V25" s="22">
        <v>0</v>
      </c>
      <c r="W25" s="22">
        <v>0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38</v>
      </c>
      <c r="AD25" s="22">
        <v>9</v>
      </c>
      <c r="AE25" s="22">
        <v>29</v>
      </c>
      <c r="AF25" s="22">
        <v>0</v>
      </c>
      <c r="AG25" s="22">
        <v>0</v>
      </c>
      <c r="AH25" s="22">
        <v>0</v>
      </c>
    </row>
    <row r="26" spans="1:34" ht="13.5">
      <c r="A26" s="40" t="s">
        <v>1</v>
      </c>
      <c r="B26" s="40" t="s">
        <v>38</v>
      </c>
      <c r="C26" s="41" t="s">
        <v>39</v>
      </c>
      <c r="D26" s="31">
        <f t="shared" si="0"/>
        <v>1114</v>
      </c>
      <c r="E26" s="22">
        <v>812</v>
      </c>
      <c r="F26" s="22">
        <v>302</v>
      </c>
      <c r="G26" s="32">
        <f t="shared" si="1"/>
        <v>1114</v>
      </c>
      <c r="H26" s="31">
        <f t="shared" si="2"/>
        <v>1114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716</v>
      </c>
      <c r="N26" s="22">
        <v>0</v>
      </c>
      <c r="O26" s="22">
        <v>414</v>
      </c>
      <c r="P26" s="22">
        <v>302</v>
      </c>
      <c r="Q26" s="32">
        <f t="shared" si="5"/>
        <v>75</v>
      </c>
      <c r="R26" s="22">
        <v>0</v>
      </c>
      <c r="S26" s="22">
        <v>75</v>
      </c>
      <c r="T26" s="22">
        <v>0</v>
      </c>
      <c r="U26" s="32">
        <f t="shared" si="6"/>
        <v>18</v>
      </c>
      <c r="V26" s="22">
        <v>0</v>
      </c>
      <c r="W26" s="22">
        <v>18</v>
      </c>
      <c r="X26" s="22">
        <v>0</v>
      </c>
      <c r="Y26" s="32">
        <f t="shared" si="7"/>
        <v>0</v>
      </c>
      <c r="Z26" s="22">
        <v>0</v>
      </c>
      <c r="AA26" s="22">
        <v>0</v>
      </c>
      <c r="AB26" s="22">
        <v>0</v>
      </c>
      <c r="AC26" s="32">
        <f t="shared" si="8"/>
        <v>305</v>
      </c>
      <c r="AD26" s="22">
        <v>0</v>
      </c>
      <c r="AE26" s="22">
        <v>305</v>
      </c>
      <c r="AF26" s="22">
        <v>0</v>
      </c>
      <c r="AG26" s="22">
        <v>0</v>
      </c>
      <c r="AH26" s="22">
        <v>0</v>
      </c>
    </row>
    <row r="27" spans="1:34" ht="13.5">
      <c r="A27" s="40" t="s">
        <v>1</v>
      </c>
      <c r="B27" s="40" t="s">
        <v>40</v>
      </c>
      <c r="C27" s="41" t="s">
        <v>41</v>
      </c>
      <c r="D27" s="31">
        <f t="shared" si="0"/>
        <v>763</v>
      </c>
      <c r="E27" s="22">
        <v>565</v>
      </c>
      <c r="F27" s="22">
        <v>198</v>
      </c>
      <c r="G27" s="32">
        <f t="shared" si="1"/>
        <v>763</v>
      </c>
      <c r="H27" s="31">
        <f t="shared" si="2"/>
        <v>763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564</v>
      </c>
      <c r="N27" s="22">
        <v>0</v>
      </c>
      <c r="O27" s="22">
        <v>389</v>
      </c>
      <c r="P27" s="22">
        <v>175</v>
      </c>
      <c r="Q27" s="32">
        <f t="shared" si="5"/>
        <v>77</v>
      </c>
      <c r="R27" s="22">
        <v>0</v>
      </c>
      <c r="S27" s="22">
        <v>54</v>
      </c>
      <c r="T27" s="22">
        <v>23</v>
      </c>
      <c r="U27" s="32">
        <f t="shared" si="6"/>
        <v>23</v>
      </c>
      <c r="V27" s="22">
        <v>0</v>
      </c>
      <c r="W27" s="22">
        <v>23</v>
      </c>
      <c r="X27" s="22">
        <v>0</v>
      </c>
      <c r="Y27" s="32">
        <f t="shared" si="7"/>
        <v>0</v>
      </c>
      <c r="Z27" s="22">
        <v>0</v>
      </c>
      <c r="AA27" s="22">
        <v>0</v>
      </c>
      <c r="AB27" s="22">
        <v>0</v>
      </c>
      <c r="AC27" s="32">
        <f t="shared" si="8"/>
        <v>99</v>
      </c>
      <c r="AD27" s="22">
        <v>0</v>
      </c>
      <c r="AE27" s="22">
        <v>99</v>
      </c>
      <c r="AF27" s="22">
        <v>0</v>
      </c>
      <c r="AG27" s="22">
        <v>0</v>
      </c>
      <c r="AH27" s="22">
        <v>0</v>
      </c>
    </row>
    <row r="28" spans="1:34" ht="13.5">
      <c r="A28" s="40" t="s">
        <v>1</v>
      </c>
      <c r="B28" s="40" t="s">
        <v>42</v>
      </c>
      <c r="C28" s="41" t="s">
        <v>43</v>
      </c>
      <c r="D28" s="31">
        <f t="shared" si="0"/>
        <v>1350</v>
      </c>
      <c r="E28" s="22">
        <v>1155</v>
      </c>
      <c r="F28" s="22">
        <v>195</v>
      </c>
      <c r="G28" s="32">
        <f t="shared" si="1"/>
        <v>1350</v>
      </c>
      <c r="H28" s="31">
        <f t="shared" si="2"/>
        <v>1155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937</v>
      </c>
      <c r="N28" s="22">
        <v>0</v>
      </c>
      <c r="O28" s="22">
        <v>937</v>
      </c>
      <c r="P28" s="22">
        <v>0</v>
      </c>
      <c r="Q28" s="32">
        <f t="shared" si="5"/>
        <v>49</v>
      </c>
      <c r="R28" s="22">
        <v>0</v>
      </c>
      <c r="S28" s="22">
        <v>49</v>
      </c>
      <c r="T28" s="22">
        <v>0</v>
      </c>
      <c r="U28" s="32">
        <f t="shared" si="6"/>
        <v>142</v>
      </c>
      <c r="V28" s="22">
        <v>0</v>
      </c>
      <c r="W28" s="22">
        <v>142</v>
      </c>
      <c r="X28" s="22">
        <v>0</v>
      </c>
      <c r="Y28" s="32">
        <f t="shared" si="7"/>
        <v>0</v>
      </c>
      <c r="Z28" s="22">
        <v>0</v>
      </c>
      <c r="AA28" s="22">
        <v>0</v>
      </c>
      <c r="AB28" s="22">
        <v>0</v>
      </c>
      <c r="AC28" s="32">
        <f t="shared" si="8"/>
        <v>27</v>
      </c>
      <c r="AD28" s="22">
        <v>0</v>
      </c>
      <c r="AE28" s="22">
        <v>27</v>
      </c>
      <c r="AF28" s="22">
        <v>0</v>
      </c>
      <c r="AG28" s="22">
        <v>195</v>
      </c>
      <c r="AH28" s="22">
        <v>0</v>
      </c>
    </row>
    <row r="29" spans="1:34" ht="13.5">
      <c r="A29" s="40" t="s">
        <v>1</v>
      </c>
      <c r="B29" s="40" t="s">
        <v>44</v>
      </c>
      <c r="C29" s="41" t="s">
        <v>45</v>
      </c>
      <c r="D29" s="31">
        <f t="shared" si="0"/>
        <v>3511</v>
      </c>
      <c r="E29" s="22">
        <v>2806</v>
      </c>
      <c r="F29" s="22">
        <v>705</v>
      </c>
      <c r="G29" s="32">
        <f t="shared" si="1"/>
        <v>3511</v>
      </c>
      <c r="H29" s="31">
        <f t="shared" si="2"/>
        <v>2806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1885</v>
      </c>
      <c r="N29" s="22">
        <v>1885</v>
      </c>
      <c r="O29" s="22">
        <v>0</v>
      </c>
      <c r="P29" s="22">
        <v>0</v>
      </c>
      <c r="Q29" s="32">
        <f t="shared" si="5"/>
        <v>106</v>
      </c>
      <c r="R29" s="22">
        <v>0</v>
      </c>
      <c r="S29" s="22">
        <v>106</v>
      </c>
      <c r="T29" s="22">
        <v>0</v>
      </c>
      <c r="U29" s="32">
        <f t="shared" si="6"/>
        <v>691</v>
      </c>
      <c r="V29" s="22">
        <v>0</v>
      </c>
      <c r="W29" s="22">
        <v>691</v>
      </c>
      <c r="X29" s="22">
        <v>0</v>
      </c>
      <c r="Y29" s="32">
        <f t="shared" si="7"/>
        <v>0</v>
      </c>
      <c r="Z29" s="22">
        <v>0</v>
      </c>
      <c r="AA29" s="22">
        <v>0</v>
      </c>
      <c r="AB29" s="22">
        <v>0</v>
      </c>
      <c r="AC29" s="32">
        <f t="shared" si="8"/>
        <v>124</v>
      </c>
      <c r="AD29" s="22">
        <v>0</v>
      </c>
      <c r="AE29" s="22">
        <v>124</v>
      </c>
      <c r="AF29" s="22">
        <v>0</v>
      </c>
      <c r="AG29" s="22">
        <v>705</v>
      </c>
      <c r="AH29" s="22">
        <v>0</v>
      </c>
    </row>
    <row r="30" spans="1:34" ht="13.5">
      <c r="A30" s="40" t="s">
        <v>1</v>
      </c>
      <c r="B30" s="40" t="s">
        <v>46</v>
      </c>
      <c r="C30" s="41" t="s">
        <v>235</v>
      </c>
      <c r="D30" s="31">
        <f t="shared" si="0"/>
        <v>1211</v>
      </c>
      <c r="E30" s="22">
        <v>831</v>
      </c>
      <c r="F30" s="22">
        <v>380</v>
      </c>
      <c r="G30" s="32">
        <f t="shared" si="1"/>
        <v>1211</v>
      </c>
      <c r="H30" s="31">
        <f t="shared" si="2"/>
        <v>831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702</v>
      </c>
      <c r="N30" s="22">
        <v>702</v>
      </c>
      <c r="O30" s="22">
        <v>0</v>
      </c>
      <c r="P30" s="22">
        <v>0</v>
      </c>
      <c r="Q30" s="32">
        <f t="shared" si="5"/>
        <v>45</v>
      </c>
      <c r="R30" s="22">
        <v>0</v>
      </c>
      <c r="S30" s="22">
        <v>45</v>
      </c>
      <c r="T30" s="22">
        <v>0</v>
      </c>
      <c r="U30" s="32">
        <f t="shared" si="6"/>
        <v>70</v>
      </c>
      <c r="V30" s="22">
        <v>0</v>
      </c>
      <c r="W30" s="22">
        <v>70</v>
      </c>
      <c r="X30" s="22">
        <v>0</v>
      </c>
      <c r="Y30" s="32">
        <f t="shared" si="7"/>
        <v>0</v>
      </c>
      <c r="Z30" s="22">
        <v>0</v>
      </c>
      <c r="AA30" s="22">
        <v>0</v>
      </c>
      <c r="AB30" s="22">
        <v>0</v>
      </c>
      <c r="AC30" s="32">
        <f t="shared" si="8"/>
        <v>14</v>
      </c>
      <c r="AD30" s="22">
        <v>0</v>
      </c>
      <c r="AE30" s="22">
        <v>14</v>
      </c>
      <c r="AF30" s="22">
        <v>0</v>
      </c>
      <c r="AG30" s="22">
        <v>380</v>
      </c>
      <c r="AH30" s="22">
        <v>0</v>
      </c>
    </row>
    <row r="31" spans="1:34" ht="13.5">
      <c r="A31" s="40" t="s">
        <v>1</v>
      </c>
      <c r="B31" s="40" t="s">
        <v>47</v>
      </c>
      <c r="C31" s="41" t="s">
        <v>48</v>
      </c>
      <c r="D31" s="31">
        <f t="shared" si="0"/>
        <v>1614</v>
      </c>
      <c r="E31" s="22">
        <v>972</v>
      </c>
      <c r="F31" s="22">
        <v>642</v>
      </c>
      <c r="G31" s="32">
        <f t="shared" si="1"/>
        <v>1614</v>
      </c>
      <c r="H31" s="31">
        <f t="shared" si="2"/>
        <v>972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850</v>
      </c>
      <c r="N31" s="22">
        <v>850</v>
      </c>
      <c r="O31" s="22">
        <v>0</v>
      </c>
      <c r="P31" s="22">
        <v>0</v>
      </c>
      <c r="Q31" s="32">
        <f t="shared" si="5"/>
        <v>43</v>
      </c>
      <c r="R31" s="22">
        <v>0</v>
      </c>
      <c r="S31" s="22">
        <v>43</v>
      </c>
      <c r="T31" s="22">
        <v>0</v>
      </c>
      <c r="U31" s="32">
        <f t="shared" si="6"/>
        <v>67</v>
      </c>
      <c r="V31" s="22">
        <v>0</v>
      </c>
      <c r="W31" s="22">
        <v>67</v>
      </c>
      <c r="X31" s="22">
        <v>0</v>
      </c>
      <c r="Y31" s="32">
        <f t="shared" si="7"/>
        <v>0</v>
      </c>
      <c r="Z31" s="22">
        <v>0</v>
      </c>
      <c r="AA31" s="22">
        <v>0</v>
      </c>
      <c r="AB31" s="22">
        <v>0</v>
      </c>
      <c r="AC31" s="32">
        <f t="shared" si="8"/>
        <v>12</v>
      </c>
      <c r="AD31" s="22">
        <v>0</v>
      </c>
      <c r="AE31" s="22">
        <v>12</v>
      </c>
      <c r="AF31" s="22">
        <v>0</v>
      </c>
      <c r="AG31" s="22">
        <v>642</v>
      </c>
      <c r="AH31" s="22">
        <v>0</v>
      </c>
    </row>
    <row r="32" spans="1:34" ht="13.5">
      <c r="A32" s="40" t="s">
        <v>1</v>
      </c>
      <c r="B32" s="40" t="s">
        <v>49</v>
      </c>
      <c r="C32" s="41" t="s">
        <v>50</v>
      </c>
      <c r="D32" s="31">
        <f t="shared" si="0"/>
        <v>3592</v>
      </c>
      <c r="E32" s="22">
        <v>2821</v>
      </c>
      <c r="F32" s="22">
        <v>771</v>
      </c>
      <c r="G32" s="32">
        <f t="shared" si="1"/>
        <v>3592</v>
      </c>
      <c r="H32" s="31">
        <f t="shared" si="2"/>
        <v>3273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2748</v>
      </c>
      <c r="N32" s="22">
        <v>2296</v>
      </c>
      <c r="O32" s="22">
        <v>0</v>
      </c>
      <c r="P32" s="22">
        <v>452</v>
      </c>
      <c r="Q32" s="32">
        <f t="shared" si="5"/>
        <v>22</v>
      </c>
      <c r="R32" s="22">
        <v>0</v>
      </c>
      <c r="S32" s="22">
        <v>22</v>
      </c>
      <c r="T32" s="22">
        <v>0</v>
      </c>
      <c r="U32" s="32">
        <f t="shared" si="6"/>
        <v>382</v>
      </c>
      <c r="V32" s="22">
        <v>0</v>
      </c>
      <c r="W32" s="22">
        <v>382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121</v>
      </c>
      <c r="AD32" s="22">
        <v>0</v>
      </c>
      <c r="AE32" s="22">
        <v>121</v>
      </c>
      <c r="AF32" s="22">
        <v>0</v>
      </c>
      <c r="AG32" s="22">
        <v>319</v>
      </c>
      <c r="AH32" s="22">
        <v>0</v>
      </c>
    </row>
    <row r="33" spans="1:34" ht="13.5">
      <c r="A33" s="40" t="s">
        <v>1</v>
      </c>
      <c r="B33" s="40" t="s">
        <v>51</v>
      </c>
      <c r="C33" s="41" t="s">
        <v>52</v>
      </c>
      <c r="D33" s="31">
        <f t="shared" si="0"/>
        <v>1220</v>
      </c>
      <c r="E33" s="22">
        <v>957</v>
      </c>
      <c r="F33" s="22">
        <v>263</v>
      </c>
      <c r="G33" s="32">
        <f t="shared" si="1"/>
        <v>1220</v>
      </c>
      <c r="H33" s="31">
        <f t="shared" si="2"/>
        <v>1111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936</v>
      </c>
      <c r="N33" s="22">
        <v>782</v>
      </c>
      <c r="O33" s="22">
        <v>0</v>
      </c>
      <c r="P33" s="22">
        <v>154</v>
      </c>
      <c r="Q33" s="32">
        <f t="shared" si="5"/>
        <v>7</v>
      </c>
      <c r="R33" s="22">
        <v>0</v>
      </c>
      <c r="S33" s="22">
        <v>7</v>
      </c>
      <c r="T33" s="22">
        <v>0</v>
      </c>
      <c r="U33" s="32">
        <f t="shared" si="6"/>
        <v>130</v>
      </c>
      <c r="V33" s="22">
        <v>0</v>
      </c>
      <c r="W33" s="22">
        <v>130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38</v>
      </c>
      <c r="AD33" s="22">
        <v>0</v>
      </c>
      <c r="AE33" s="22">
        <v>38</v>
      </c>
      <c r="AF33" s="22">
        <v>0</v>
      </c>
      <c r="AG33" s="22">
        <v>109</v>
      </c>
      <c r="AH33" s="22">
        <v>0</v>
      </c>
    </row>
    <row r="34" spans="1:34" ht="13.5">
      <c r="A34" s="40" t="s">
        <v>1</v>
      </c>
      <c r="B34" s="40" t="s">
        <v>53</v>
      </c>
      <c r="C34" s="41" t="s">
        <v>54</v>
      </c>
      <c r="D34" s="31">
        <f t="shared" si="0"/>
        <v>1180</v>
      </c>
      <c r="E34" s="22">
        <v>637</v>
      </c>
      <c r="F34" s="22">
        <v>543</v>
      </c>
      <c r="G34" s="32">
        <f t="shared" si="1"/>
        <v>1180</v>
      </c>
      <c r="H34" s="31">
        <f t="shared" si="2"/>
        <v>637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531</v>
      </c>
      <c r="N34" s="22">
        <v>531</v>
      </c>
      <c r="O34" s="22">
        <v>0</v>
      </c>
      <c r="P34" s="22">
        <v>0</v>
      </c>
      <c r="Q34" s="32">
        <f t="shared" si="5"/>
        <v>42</v>
      </c>
      <c r="R34" s="22">
        <v>0</v>
      </c>
      <c r="S34" s="22">
        <v>42</v>
      </c>
      <c r="T34" s="22">
        <v>0</v>
      </c>
      <c r="U34" s="32">
        <f t="shared" si="6"/>
        <v>62</v>
      </c>
      <c r="V34" s="22">
        <v>0</v>
      </c>
      <c r="W34" s="22">
        <v>62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2</v>
      </c>
      <c r="AD34" s="22">
        <v>0</v>
      </c>
      <c r="AE34" s="22">
        <v>2</v>
      </c>
      <c r="AF34" s="22">
        <v>0</v>
      </c>
      <c r="AG34" s="22">
        <v>543</v>
      </c>
      <c r="AH34" s="22">
        <v>0</v>
      </c>
    </row>
    <row r="35" spans="1:34" ht="13.5">
      <c r="A35" s="40" t="s">
        <v>1</v>
      </c>
      <c r="B35" s="40" t="s">
        <v>55</v>
      </c>
      <c r="C35" s="41" t="s">
        <v>56</v>
      </c>
      <c r="D35" s="31">
        <f t="shared" si="0"/>
        <v>458</v>
      </c>
      <c r="E35" s="22">
        <v>323</v>
      </c>
      <c r="F35" s="22">
        <v>135</v>
      </c>
      <c r="G35" s="32">
        <f t="shared" si="1"/>
        <v>458</v>
      </c>
      <c r="H35" s="31">
        <f t="shared" si="2"/>
        <v>323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238</v>
      </c>
      <c r="N35" s="22">
        <v>238</v>
      </c>
      <c r="O35" s="22">
        <v>0</v>
      </c>
      <c r="P35" s="22">
        <v>0</v>
      </c>
      <c r="Q35" s="32">
        <f t="shared" si="5"/>
        <v>23</v>
      </c>
      <c r="R35" s="22">
        <v>0</v>
      </c>
      <c r="S35" s="22">
        <v>23</v>
      </c>
      <c r="T35" s="22">
        <v>0</v>
      </c>
      <c r="U35" s="32">
        <f t="shared" si="6"/>
        <v>35</v>
      </c>
      <c r="V35" s="22">
        <v>0</v>
      </c>
      <c r="W35" s="22">
        <v>35</v>
      </c>
      <c r="X35" s="22">
        <v>0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27</v>
      </c>
      <c r="AD35" s="22">
        <v>0</v>
      </c>
      <c r="AE35" s="22">
        <v>27</v>
      </c>
      <c r="AF35" s="22">
        <v>0</v>
      </c>
      <c r="AG35" s="22">
        <v>135</v>
      </c>
      <c r="AH35" s="22">
        <v>0</v>
      </c>
    </row>
    <row r="36" spans="1:34" ht="13.5">
      <c r="A36" s="40" t="s">
        <v>1</v>
      </c>
      <c r="B36" s="40" t="s">
        <v>57</v>
      </c>
      <c r="C36" s="41" t="s">
        <v>58</v>
      </c>
      <c r="D36" s="31">
        <f t="shared" si="0"/>
        <v>2870</v>
      </c>
      <c r="E36" s="22">
        <v>1626</v>
      </c>
      <c r="F36" s="22">
        <v>1244</v>
      </c>
      <c r="G36" s="32">
        <f t="shared" si="1"/>
        <v>2870</v>
      </c>
      <c r="H36" s="31">
        <f t="shared" si="2"/>
        <v>1626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1374</v>
      </c>
      <c r="N36" s="22">
        <v>1374</v>
      </c>
      <c r="O36" s="22">
        <v>0</v>
      </c>
      <c r="P36" s="22">
        <v>0</v>
      </c>
      <c r="Q36" s="32">
        <f t="shared" si="5"/>
        <v>80</v>
      </c>
      <c r="R36" s="22">
        <v>0</v>
      </c>
      <c r="S36" s="22">
        <v>80</v>
      </c>
      <c r="T36" s="22">
        <v>0</v>
      </c>
      <c r="U36" s="32">
        <f t="shared" si="6"/>
        <v>133</v>
      </c>
      <c r="V36" s="22">
        <v>0</v>
      </c>
      <c r="W36" s="22">
        <v>133</v>
      </c>
      <c r="X36" s="22">
        <v>0</v>
      </c>
      <c r="Y36" s="32">
        <f t="shared" si="7"/>
        <v>0</v>
      </c>
      <c r="Z36" s="22">
        <v>0</v>
      </c>
      <c r="AA36" s="22">
        <v>0</v>
      </c>
      <c r="AB36" s="22">
        <v>0</v>
      </c>
      <c r="AC36" s="32">
        <f t="shared" si="8"/>
        <v>39</v>
      </c>
      <c r="AD36" s="22">
        <v>0</v>
      </c>
      <c r="AE36" s="22">
        <v>39</v>
      </c>
      <c r="AF36" s="22">
        <v>0</v>
      </c>
      <c r="AG36" s="22">
        <v>1244</v>
      </c>
      <c r="AH36" s="22">
        <v>0</v>
      </c>
    </row>
    <row r="37" spans="1:34" ht="13.5">
      <c r="A37" s="40" t="s">
        <v>1</v>
      </c>
      <c r="B37" s="40" t="s">
        <v>59</v>
      </c>
      <c r="C37" s="41" t="s">
        <v>233</v>
      </c>
      <c r="D37" s="31">
        <f t="shared" si="0"/>
        <v>1381</v>
      </c>
      <c r="E37" s="22">
        <v>1270</v>
      </c>
      <c r="F37" s="22">
        <v>111</v>
      </c>
      <c r="G37" s="32">
        <f t="shared" si="1"/>
        <v>1381</v>
      </c>
      <c r="H37" s="31">
        <f t="shared" si="2"/>
        <v>1270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1032</v>
      </c>
      <c r="N37" s="22">
        <v>1032</v>
      </c>
      <c r="O37" s="22">
        <v>0</v>
      </c>
      <c r="P37" s="22">
        <v>0</v>
      </c>
      <c r="Q37" s="32">
        <f t="shared" si="5"/>
        <v>91</v>
      </c>
      <c r="R37" s="22">
        <v>91</v>
      </c>
      <c r="S37" s="22">
        <v>0</v>
      </c>
      <c r="T37" s="22">
        <v>0</v>
      </c>
      <c r="U37" s="32">
        <f t="shared" si="6"/>
        <v>77</v>
      </c>
      <c r="V37" s="22">
        <v>0</v>
      </c>
      <c r="W37" s="22">
        <v>77</v>
      </c>
      <c r="X37" s="22">
        <v>0</v>
      </c>
      <c r="Y37" s="32">
        <f t="shared" si="7"/>
        <v>0</v>
      </c>
      <c r="Z37" s="22">
        <v>0</v>
      </c>
      <c r="AA37" s="22">
        <v>0</v>
      </c>
      <c r="AB37" s="22">
        <v>0</v>
      </c>
      <c r="AC37" s="32">
        <f t="shared" si="8"/>
        <v>70</v>
      </c>
      <c r="AD37" s="22">
        <v>0</v>
      </c>
      <c r="AE37" s="22">
        <v>70</v>
      </c>
      <c r="AF37" s="22">
        <v>0</v>
      </c>
      <c r="AG37" s="22">
        <v>111</v>
      </c>
      <c r="AH37" s="22">
        <v>0</v>
      </c>
    </row>
    <row r="38" spans="1:34" ht="13.5">
      <c r="A38" s="40" t="s">
        <v>1</v>
      </c>
      <c r="B38" s="40" t="s">
        <v>60</v>
      </c>
      <c r="C38" s="41" t="s">
        <v>61</v>
      </c>
      <c r="D38" s="31">
        <f t="shared" si="0"/>
        <v>950</v>
      </c>
      <c r="E38" s="22">
        <v>781</v>
      </c>
      <c r="F38" s="22">
        <v>169</v>
      </c>
      <c r="G38" s="32">
        <f t="shared" si="1"/>
        <v>950</v>
      </c>
      <c r="H38" s="31">
        <f t="shared" si="2"/>
        <v>781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599</v>
      </c>
      <c r="N38" s="22">
        <v>599</v>
      </c>
      <c r="O38" s="22">
        <v>0</v>
      </c>
      <c r="P38" s="22">
        <v>0</v>
      </c>
      <c r="Q38" s="32">
        <f t="shared" si="5"/>
        <v>54</v>
      </c>
      <c r="R38" s="22">
        <v>54</v>
      </c>
      <c r="S38" s="22">
        <v>0</v>
      </c>
      <c r="T38" s="22">
        <v>0</v>
      </c>
      <c r="U38" s="32">
        <f t="shared" si="6"/>
        <v>105</v>
      </c>
      <c r="V38" s="22">
        <v>0</v>
      </c>
      <c r="W38" s="22">
        <v>105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23</v>
      </c>
      <c r="AD38" s="22">
        <v>0</v>
      </c>
      <c r="AE38" s="22">
        <v>23</v>
      </c>
      <c r="AF38" s="22">
        <v>0</v>
      </c>
      <c r="AG38" s="22">
        <v>169</v>
      </c>
      <c r="AH38" s="22">
        <v>0</v>
      </c>
    </row>
    <row r="39" spans="1:34" ht="13.5">
      <c r="A39" s="40" t="s">
        <v>1</v>
      </c>
      <c r="B39" s="40" t="s">
        <v>62</v>
      </c>
      <c r="C39" s="41" t="s">
        <v>63</v>
      </c>
      <c r="D39" s="31">
        <f t="shared" si="0"/>
        <v>11775</v>
      </c>
      <c r="E39" s="22">
        <v>10233</v>
      </c>
      <c r="F39" s="22">
        <v>1542</v>
      </c>
      <c r="G39" s="32">
        <f t="shared" si="1"/>
        <v>11775</v>
      </c>
      <c r="H39" s="31">
        <f t="shared" si="2"/>
        <v>11760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10465</v>
      </c>
      <c r="N39" s="22">
        <v>0</v>
      </c>
      <c r="O39" s="22">
        <v>8941</v>
      </c>
      <c r="P39" s="22">
        <v>1524</v>
      </c>
      <c r="Q39" s="32">
        <f t="shared" si="5"/>
        <v>867</v>
      </c>
      <c r="R39" s="22">
        <v>0</v>
      </c>
      <c r="S39" s="22">
        <v>864</v>
      </c>
      <c r="T39" s="22">
        <v>3</v>
      </c>
      <c r="U39" s="32">
        <f t="shared" si="6"/>
        <v>139</v>
      </c>
      <c r="V39" s="22">
        <v>0</v>
      </c>
      <c r="W39" s="22">
        <v>139</v>
      </c>
      <c r="X39" s="22">
        <v>0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289</v>
      </c>
      <c r="AD39" s="22">
        <v>0</v>
      </c>
      <c r="AE39" s="22">
        <v>289</v>
      </c>
      <c r="AF39" s="22">
        <v>0</v>
      </c>
      <c r="AG39" s="22">
        <v>15</v>
      </c>
      <c r="AH39" s="22">
        <v>0</v>
      </c>
    </row>
    <row r="40" spans="1:34" ht="13.5">
      <c r="A40" s="40" t="s">
        <v>1</v>
      </c>
      <c r="B40" s="40" t="s">
        <v>64</v>
      </c>
      <c r="C40" s="41" t="s">
        <v>65</v>
      </c>
      <c r="D40" s="31">
        <f t="shared" si="0"/>
        <v>5240</v>
      </c>
      <c r="E40" s="22">
        <v>4761</v>
      </c>
      <c r="F40" s="22">
        <v>479</v>
      </c>
      <c r="G40" s="32">
        <f t="shared" si="1"/>
        <v>5240</v>
      </c>
      <c r="H40" s="31">
        <f t="shared" si="2"/>
        <v>5240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4253</v>
      </c>
      <c r="N40" s="22">
        <v>0</v>
      </c>
      <c r="O40" s="22">
        <v>3795</v>
      </c>
      <c r="P40" s="22">
        <v>458</v>
      </c>
      <c r="Q40" s="32">
        <f t="shared" si="5"/>
        <v>384</v>
      </c>
      <c r="R40" s="22">
        <v>0</v>
      </c>
      <c r="S40" s="22">
        <v>364</v>
      </c>
      <c r="T40" s="22">
        <v>20</v>
      </c>
      <c r="U40" s="32">
        <f t="shared" si="6"/>
        <v>242</v>
      </c>
      <c r="V40" s="22">
        <v>0</v>
      </c>
      <c r="W40" s="22">
        <v>242</v>
      </c>
      <c r="X40" s="22">
        <v>0</v>
      </c>
      <c r="Y40" s="32">
        <f t="shared" si="7"/>
        <v>206</v>
      </c>
      <c r="Z40" s="22">
        <v>0</v>
      </c>
      <c r="AA40" s="22">
        <v>205</v>
      </c>
      <c r="AB40" s="22">
        <v>1</v>
      </c>
      <c r="AC40" s="32">
        <f t="shared" si="8"/>
        <v>155</v>
      </c>
      <c r="AD40" s="22">
        <v>0</v>
      </c>
      <c r="AE40" s="22">
        <v>155</v>
      </c>
      <c r="AF40" s="22">
        <v>0</v>
      </c>
      <c r="AG40" s="22">
        <v>0</v>
      </c>
      <c r="AH40" s="22">
        <v>0</v>
      </c>
    </row>
    <row r="41" spans="1:34" ht="13.5">
      <c r="A41" s="40" t="s">
        <v>1</v>
      </c>
      <c r="B41" s="40" t="s">
        <v>66</v>
      </c>
      <c r="C41" s="41" t="s">
        <v>67</v>
      </c>
      <c r="D41" s="31">
        <f t="shared" si="0"/>
        <v>2922</v>
      </c>
      <c r="E41" s="22">
        <v>2403</v>
      </c>
      <c r="F41" s="22">
        <v>519</v>
      </c>
      <c r="G41" s="32">
        <f t="shared" si="1"/>
        <v>2922</v>
      </c>
      <c r="H41" s="31">
        <f t="shared" si="2"/>
        <v>2922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2510</v>
      </c>
      <c r="N41" s="22">
        <v>0</v>
      </c>
      <c r="O41" s="22">
        <v>1995</v>
      </c>
      <c r="P41" s="22">
        <v>515</v>
      </c>
      <c r="Q41" s="32">
        <f t="shared" si="5"/>
        <v>296</v>
      </c>
      <c r="R41" s="22">
        <v>0</v>
      </c>
      <c r="S41" s="22">
        <v>292</v>
      </c>
      <c r="T41" s="22">
        <v>4</v>
      </c>
      <c r="U41" s="32">
        <f t="shared" si="6"/>
        <v>32</v>
      </c>
      <c r="V41" s="22">
        <v>0</v>
      </c>
      <c r="W41" s="22">
        <v>32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84</v>
      </c>
      <c r="AD41" s="22">
        <v>0</v>
      </c>
      <c r="AE41" s="22">
        <v>84</v>
      </c>
      <c r="AF41" s="22">
        <v>0</v>
      </c>
      <c r="AG41" s="22">
        <v>0</v>
      </c>
      <c r="AH41" s="22">
        <v>0</v>
      </c>
    </row>
    <row r="42" spans="1:34" ht="13.5">
      <c r="A42" s="40" t="s">
        <v>1</v>
      </c>
      <c r="B42" s="40" t="s">
        <v>68</v>
      </c>
      <c r="C42" s="41" t="s">
        <v>234</v>
      </c>
      <c r="D42" s="31">
        <f t="shared" si="0"/>
        <v>8361</v>
      </c>
      <c r="E42" s="22">
        <v>5039</v>
      </c>
      <c r="F42" s="22">
        <v>3322</v>
      </c>
      <c r="G42" s="32">
        <f t="shared" si="1"/>
        <v>8361</v>
      </c>
      <c r="H42" s="31">
        <f t="shared" si="2"/>
        <v>8328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6530</v>
      </c>
      <c r="N42" s="22">
        <v>0</v>
      </c>
      <c r="O42" s="22">
        <v>3242</v>
      </c>
      <c r="P42" s="22">
        <v>3288</v>
      </c>
      <c r="Q42" s="32">
        <f t="shared" si="5"/>
        <v>264</v>
      </c>
      <c r="R42" s="22">
        <v>0</v>
      </c>
      <c r="S42" s="22">
        <v>263</v>
      </c>
      <c r="T42" s="22">
        <v>1</v>
      </c>
      <c r="U42" s="32">
        <f t="shared" si="6"/>
        <v>910</v>
      </c>
      <c r="V42" s="22">
        <v>899</v>
      </c>
      <c r="W42" s="22">
        <v>11</v>
      </c>
      <c r="X42" s="22">
        <v>0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624</v>
      </c>
      <c r="AD42" s="22">
        <v>0</v>
      </c>
      <c r="AE42" s="22">
        <v>624</v>
      </c>
      <c r="AF42" s="22">
        <v>0</v>
      </c>
      <c r="AG42" s="22">
        <v>33</v>
      </c>
      <c r="AH42" s="22">
        <v>0</v>
      </c>
    </row>
    <row r="43" spans="1:34" ht="13.5">
      <c r="A43" s="40" t="s">
        <v>1</v>
      </c>
      <c r="B43" s="40" t="s">
        <v>69</v>
      </c>
      <c r="C43" s="41" t="s">
        <v>70</v>
      </c>
      <c r="D43" s="31">
        <f t="shared" si="0"/>
        <v>7138</v>
      </c>
      <c r="E43" s="22">
        <v>4774</v>
      </c>
      <c r="F43" s="22">
        <v>2364</v>
      </c>
      <c r="G43" s="32">
        <f t="shared" si="1"/>
        <v>7138</v>
      </c>
      <c r="H43" s="31">
        <f t="shared" si="2"/>
        <v>7138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6380</v>
      </c>
      <c r="N43" s="22">
        <v>0</v>
      </c>
      <c r="O43" s="22">
        <v>4034</v>
      </c>
      <c r="P43" s="22">
        <v>2346</v>
      </c>
      <c r="Q43" s="32">
        <f t="shared" si="5"/>
        <v>272</v>
      </c>
      <c r="R43" s="22">
        <v>0</v>
      </c>
      <c r="S43" s="22">
        <v>254</v>
      </c>
      <c r="T43" s="22">
        <v>18</v>
      </c>
      <c r="U43" s="32">
        <f t="shared" si="6"/>
        <v>65</v>
      </c>
      <c r="V43" s="22">
        <v>0</v>
      </c>
      <c r="W43" s="22">
        <v>65</v>
      </c>
      <c r="X43" s="22">
        <v>0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421</v>
      </c>
      <c r="AD43" s="22">
        <v>0</v>
      </c>
      <c r="AE43" s="22">
        <v>421</v>
      </c>
      <c r="AF43" s="22">
        <v>0</v>
      </c>
      <c r="AG43" s="22">
        <v>0</v>
      </c>
      <c r="AH43" s="22">
        <v>0</v>
      </c>
    </row>
    <row r="44" spans="1:34" ht="13.5">
      <c r="A44" s="40" t="s">
        <v>1</v>
      </c>
      <c r="B44" s="40" t="s">
        <v>71</v>
      </c>
      <c r="C44" s="41" t="s">
        <v>72</v>
      </c>
      <c r="D44" s="31">
        <f t="shared" si="0"/>
        <v>1145</v>
      </c>
      <c r="E44" s="22">
        <v>1127</v>
      </c>
      <c r="F44" s="22">
        <v>18</v>
      </c>
      <c r="G44" s="32">
        <f t="shared" si="1"/>
        <v>1145</v>
      </c>
      <c r="H44" s="31">
        <f t="shared" si="2"/>
        <v>1145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1051</v>
      </c>
      <c r="N44" s="22">
        <v>0</v>
      </c>
      <c r="O44" s="22">
        <v>1034</v>
      </c>
      <c r="P44" s="22">
        <v>17</v>
      </c>
      <c r="Q44" s="32">
        <f t="shared" si="5"/>
        <v>45</v>
      </c>
      <c r="R44" s="22">
        <v>0</v>
      </c>
      <c r="S44" s="22">
        <v>44</v>
      </c>
      <c r="T44" s="22">
        <v>1</v>
      </c>
      <c r="U44" s="32">
        <f t="shared" si="6"/>
        <v>3</v>
      </c>
      <c r="V44" s="22">
        <v>0</v>
      </c>
      <c r="W44" s="22">
        <v>3</v>
      </c>
      <c r="X44" s="22">
        <v>0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46</v>
      </c>
      <c r="AD44" s="22">
        <v>0</v>
      </c>
      <c r="AE44" s="22">
        <v>46</v>
      </c>
      <c r="AF44" s="22">
        <v>0</v>
      </c>
      <c r="AG44" s="22">
        <v>0</v>
      </c>
      <c r="AH44" s="22">
        <v>0</v>
      </c>
    </row>
    <row r="45" spans="1:34" ht="13.5">
      <c r="A45" s="40" t="s">
        <v>1</v>
      </c>
      <c r="B45" s="40" t="s">
        <v>73</v>
      </c>
      <c r="C45" s="41" t="s">
        <v>74</v>
      </c>
      <c r="D45" s="31">
        <f t="shared" si="0"/>
        <v>5718</v>
      </c>
      <c r="E45" s="22">
        <v>4314</v>
      </c>
      <c r="F45" s="22">
        <v>1404</v>
      </c>
      <c r="G45" s="32">
        <f t="shared" si="1"/>
        <v>5718</v>
      </c>
      <c r="H45" s="31">
        <f t="shared" si="2"/>
        <v>5704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4180</v>
      </c>
      <c r="N45" s="22">
        <v>0</v>
      </c>
      <c r="O45" s="22">
        <v>2798</v>
      </c>
      <c r="P45" s="22">
        <v>1382</v>
      </c>
      <c r="Q45" s="32">
        <f t="shared" si="5"/>
        <v>167</v>
      </c>
      <c r="R45" s="22">
        <v>0</v>
      </c>
      <c r="S45" s="22">
        <v>166</v>
      </c>
      <c r="T45" s="22">
        <v>1</v>
      </c>
      <c r="U45" s="32">
        <f t="shared" si="6"/>
        <v>1196</v>
      </c>
      <c r="V45" s="22">
        <v>0</v>
      </c>
      <c r="W45" s="22">
        <v>1189</v>
      </c>
      <c r="X45" s="22">
        <v>7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161</v>
      </c>
      <c r="AD45" s="22">
        <v>0</v>
      </c>
      <c r="AE45" s="22">
        <v>161</v>
      </c>
      <c r="AF45" s="22">
        <v>0</v>
      </c>
      <c r="AG45" s="22">
        <v>14</v>
      </c>
      <c r="AH45" s="22">
        <v>0</v>
      </c>
    </row>
    <row r="46" spans="1:34" ht="13.5">
      <c r="A46" s="40" t="s">
        <v>1</v>
      </c>
      <c r="B46" s="40" t="s">
        <v>75</v>
      </c>
      <c r="C46" s="41" t="s">
        <v>76</v>
      </c>
      <c r="D46" s="31">
        <f t="shared" si="0"/>
        <v>143</v>
      </c>
      <c r="E46" s="22">
        <v>136</v>
      </c>
      <c r="F46" s="22">
        <v>7</v>
      </c>
      <c r="G46" s="32">
        <f t="shared" si="1"/>
        <v>143</v>
      </c>
      <c r="H46" s="31">
        <f t="shared" si="2"/>
        <v>143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111</v>
      </c>
      <c r="N46" s="22">
        <v>0</v>
      </c>
      <c r="O46" s="22">
        <v>111</v>
      </c>
      <c r="P46" s="22">
        <v>0</v>
      </c>
      <c r="Q46" s="32">
        <f t="shared" si="5"/>
        <v>22</v>
      </c>
      <c r="R46" s="22">
        <v>0</v>
      </c>
      <c r="S46" s="22">
        <v>22</v>
      </c>
      <c r="T46" s="22">
        <v>0</v>
      </c>
      <c r="U46" s="32">
        <f t="shared" si="6"/>
        <v>2</v>
      </c>
      <c r="V46" s="22">
        <v>0</v>
      </c>
      <c r="W46" s="22">
        <v>2</v>
      </c>
      <c r="X46" s="22">
        <v>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8</v>
      </c>
      <c r="AD46" s="22">
        <v>0</v>
      </c>
      <c r="AE46" s="22">
        <v>8</v>
      </c>
      <c r="AF46" s="22">
        <v>0</v>
      </c>
      <c r="AG46" s="22">
        <v>0</v>
      </c>
      <c r="AH46" s="22">
        <v>0</v>
      </c>
    </row>
    <row r="47" spans="1:34" ht="13.5">
      <c r="A47" s="40" t="s">
        <v>1</v>
      </c>
      <c r="B47" s="40" t="s">
        <v>77</v>
      </c>
      <c r="C47" s="41" t="s">
        <v>78</v>
      </c>
      <c r="D47" s="31">
        <f t="shared" si="0"/>
        <v>2532</v>
      </c>
      <c r="E47" s="22">
        <v>2485</v>
      </c>
      <c r="F47" s="22">
        <v>47</v>
      </c>
      <c r="G47" s="32">
        <f t="shared" si="1"/>
        <v>2532</v>
      </c>
      <c r="H47" s="31">
        <f t="shared" si="2"/>
        <v>2532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1919</v>
      </c>
      <c r="N47" s="22">
        <v>0</v>
      </c>
      <c r="O47" s="22">
        <v>1876</v>
      </c>
      <c r="P47" s="22">
        <v>43</v>
      </c>
      <c r="Q47" s="32">
        <f t="shared" si="5"/>
        <v>166</v>
      </c>
      <c r="R47" s="22">
        <v>0</v>
      </c>
      <c r="S47" s="22">
        <v>162</v>
      </c>
      <c r="T47" s="22">
        <v>4</v>
      </c>
      <c r="U47" s="32">
        <f t="shared" si="6"/>
        <v>361</v>
      </c>
      <c r="V47" s="22">
        <v>0</v>
      </c>
      <c r="W47" s="22">
        <v>361</v>
      </c>
      <c r="X47" s="22">
        <v>0</v>
      </c>
      <c r="Y47" s="32">
        <f t="shared" si="7"/>
        <v>0</v>
      </c>
      <c r="Z47" s="22">
        <v>0</v>
      </c>
      <c r="AA47" s="22">
        <v>0</v>
      </c>
      <c r="AB47" s="22">
        <v>0</v>
      </c>
      <c r="AC47" s="32">
        <f t="shared" si="8"/>
        <v>86</v>
      </c>
      <c r="AD47" s="22">
        <v>0</v>
      </c>
      <c r="AE47" s="22">
        <v>86</v>
      </c>
      <c r="AF47" s="22">
        <v>0</v>
      </c>
      <c r="AG47" s="22">
        <v>0</v>
      </c>
      <c r="AH47" s="22">
        <v>0</v>
      </c>
    </row>
    <row r="48" spans="1:34" ht="13.5">
      <c r="A48" s="40" t="s">
        <v>1</v>
      </c>
      <c r="B48" s="40" t="s">
        <v>79</v>
      </c>
      <c r="C48" s="41" t="s">
        <v>80</v>
      </c>
      <c r="D48" s="31">
        <f t="shared" si="0"/>
        <v>4970</v>
      </c>
      <c r="E48" s="22">
        <v>4475</v>
      </c>
      <c r="F48" s="22">
        <v>495</v>
      </c>
      <c r="G48" s="32">
        <f t="shared" si="1"/>
        <v>4970</v>
      </c>
      <c r="H48" s="31">
        <f t="shared" si="2"/>
        <v>4965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3824</v>
      </c>
      <c r="N48" s="22">
        <v>0</v>
      </c>
      <c r="O48" s="22">
        <v>3344</v>
      </c>
      <c r="P48" s="22">
        <v>480</v>
      </c>
      <c r="Q48" s="32">
        <f t="shared" si="5"/>
        <v>325</v>
      </c>
      <c r="R48" s="22">
        <v>0</v>
      </c>
      <c r="S48" s="22">
        <v>315</v>
      </c>
      <c r="T48" s="22">
        <v>10</v>
      </c>
      <c r="U48" s="32">
        <f t="shared" si="6"/>
        <v>649</v>
      </c>
      <c r="V48" s="22">
        <v>0</v>
      </c>
      <c r="W48" s="22">
        <v>649</v>
      </c>
      <c r="X48" s="22">
        <v>0</v>
      </c>
      <c r="Y48" s="32">
        <f t="shared" si="7"/>
        <v>0</v>
      </c>
      <c r="Z48" s="22">
        <v>0</v>
      </c>
      <c r="AA48" s="22">
        <v>0</v>
      </c>
      <c r="AB48" s="22">
        <v>0</v>
      </c>
      <c r="AC48" s="32">
        <f t="shared" si="8"/>
        <v>167</v>
      </c>
      <c r="AD48" s="22">
        <v>0</v>
      </c>
      <c r="AE48" s="22">
        <v>167</v>
      </c>
      <c r="AF48" s="22">
        <v>0</v>
      </c>
      <c r="AG48" s="22">
        <v>5</v>
      </c>
      <c r="AH48" s="22">
        <v>0</v>
      </c>
    </row>
    <row r="49" spans="1:34" ht="13.5">
      <c r="A49" s="40" t="s">
        <v>1</v>
      </c>
      <c r="B49" s="40" t="s">
        <v>81</v>
      </c>
      <c r="C49" s="41" t="s">
        <v>82</v>
      </c>
      <c r="D49" s="31">
        <f t="shared" si="0"/>
        <v>3317</v>
      </c>
      <c r="E49" s="22">
        <v>2592</v>
      </c>
      <c r="F49" s="22">
        <v>725</v>
      </c>
      <c r="G49" s="32">
        <f t="shared" si="1"/>
        <v>3317</v>
      </c>
      <c r="H49" s="31">
        <f t="shared" si="2"/>
        <v>3317</v>
      </c>
      <c r="I49" s="32">
        <f t="shared" si="3"/>
        <v>0</v>
      </c>
      <c r="J49" s="22">
        <v>0</v>
      </c>
      <c r="K49" s="22">
        <v>0</v>
      </c>
      <c r="L49" s="22">
        <v>0</v>
      </c>
      <c r="M49" s="32">
        <f t="shared" si="4"/>
        <v>2509</v>
      </c>
      <c r="N49" s="22">
        <v>0</v>
      </c>
      <c r="O49" s="22">
        <v>1799</v>
      </c>
      <c r="P49" s="22">
        <v>710</v>
      </c>
      <c r="Q49" s="32">
        <f t="shared" si="5"/>
        <v>200</v>
      </c>
      <c r="R49" s="22">
        <v>0</v>
      </c>
      <c r="S49" s="22">
        <v>185</v>
      </c>
      <c r="T49" s="22">
        <v>15</v>
      </c>
      <c r="U49" s="32">
        <f t="shared" si="6"/>
        <v>459</v>
      </c>
      <c r="V49" s="22">
        <v>0</v>
      </c>
      <c r="W49" s="22">
        <v>459</v>
      </c>
      <c r="X49" s="22">
        <v>0</v>
      </c>
      <c r="Y49" s="32">
        <f t="shared" si="7"/>
        <v>0</v>
      </c>
      <c r="Z49" s="22">
        <v>0</v>
      </c>
      <c r="AA49" s="22">
        <v>0</v>
      </c>
      <c r="AB49" s="22">
        <v>0</v>
      </c>
      <c r="AC49" s="32">
        <f t="shared" si="8"/>
        <v>149</v>
      </c>
      <c r="AD49" s="22">
        <v>0</v>
      </c>
      <c r="AE49" s="22">
        <v>149</v>
      </c>
      <c r="AF49" s="22">
        <v>0</v>
      </c>
      <c r="AG49" s="22">
        <v>0</v>
      </c>
      <c r="AH49" s="22">
        <v>0</v>
      </c>
    </row>
    <row r="50" spans="1:34" ht="13.5">
      <c r="A50" s="40" t="s">
        <v>1</v>
      </c>
      <c r="B50" s="40" t="s">
        <v>83</v>
      </c>
      <c r="C50" s="41" t="s">
        <v>236</v>
      </c>
      <c r="D50" s="31">
        <f t="shared" si="0"/>
        <v>2741</v>
      </c>
      <c r="E50" s="22">
        <v>2235</v>
      </c>
      <c r="F50" s="22">
        <v>506</v>
      </c>
      <c r="G50" s="32">
        <f t="shared" si="1"/>
        <v>2741</v>
      </c>
      <c r="H50" s="31">
        <f t="shared" si="2"/>
        <v>2741</v>
      </c>
      <c r="I50" s="32">
        <f t="shared" si="3"/>
        <v>0</v>
      </c>
      <c r="J50" s="22">
        <v>0</v>
      </c>
      <c r="K50" s="22">
        <v>0</v>
      </c>
      <c r="L50" s="22">
        <v>0</v>
      </c>
      <c r="M50" s="32">
        <f t="shared" si="4"/>
        <v>2309</v>
      </c>
      <c r="N50" s="22">
        <v>0</v>
      </c>
      <c r="O50" s="22">
        <v>1821</v>
      </c>
      <c r="P50" s="22">
        <v>488</v>
      </c>
      <c r="Q50" s="32">
        <f t="shared" si="5"/>
        <v>337</v>
      </c>
      <c r="R50" s="22">
        <v>0</v>
      </c>
      <c r="S50" s="22">
        <v>323</v>
      </c>
      <c r="T50" s="22">
        <v>14</v>
      </c>
      <c r="U50" s="32">
        <f t="shared" si="6"/>
        <v>0</v>
      </c>
      <c r="V50" s="22">
        <v>0</v>
      </c>
      <c r="W50" s="22">
        <v>0</v>
      </c>
      <c r="X50" s="22">
        <v>0</v>
      </c>
      <c r="Y50" s="32">
        <f t="shared" si="7"/>
        <v>95</v>
      </c>
      <c r="Z50" s="22">
        <v>0</v>
      </c>
      <c r="AA50" s="22">
        <v>91</v>
      </c>
      <c r="AB50" s="22">
        <v>4</v>
      </c>
      <c r="AC50" s="32">
        <f t="shared" si="8"/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</row>
    <row r="51" spans="1:34" ht="13.5">
      <c r="A51" s="40" t="s">
        <v>1</v>
      </c>
      <c r="B51" s="40" t="s">
        <v>84</v>
      </c>
      <c r="C51" s="41" t="s">
        <v>85</v>
      </c>
      <c r="D51" s="31">
        <f t="shared" si="0"/>
        <v>778</v>
      </c>
      <c r="E51" s="22">
        <v>667</v>
      </c>
      <c r="F51" s="22">
        <v>111</v>
      </c>
      <c r="G51" s="32">
        <f t="shared" si="1"/>
        <v>778</v>
      </c>
      <c r="H51" s="31">
        <f t="shared" si="2"/>
        <v>778</v>
      </c>
      <c r="I51" s="32">
        <f t="shared" si="3"/>
        <v>0</v>
      </c>
      <c r="J51" s="22">
        <v>0</v>
      </c>
      <c r="K51" s="22">
        <v>0</v>
      </c>
      <c r="L51" s="22">
        <v>0</v>
      </c>
      <c r="M51" s="32">
        <f t="shared" si="4"/>
        <v>392</v>
      </c>
      <c r="N51" s="22">
        <v>0</v>
      </c>
      <c r="O51" s="22">
        <v>288</v>
      </c>
      <c r="P51" s="22">
        <v>104</v>
      </c>
      <c r="Q51" s="32">
        <f t="shared" si="5"/>
        <v>130</v>
      </c>
      <c r="R51" s="22">
        <v>0</v>
      </c>
      <c r="S51" s="22">
        <v>124</v>
      </c>
      <c r="T51" s="22">
        <v>6</v>
      </c>
      <c r="U51" s="32">
        <f t="shared" si="6"/>
        <v>206</v>
      </c>
      <c r="V51" s="22">
        <v>0</v>
      </c>
      <c r="W51" s="22">
        <v>206</v>
      </c>
      <c r="X51" s="22">
        <v>0</v>
      </c>
      <c r="Y51" s="32">
        <f t="shared" si="7"/>
        <v>19</v>
      </c>
      <c r="Z51" s="22">
        <v>0</v>
      </c>
      <c r="AA51" s="22">
        <v>18</v>
      </c>
      <c r="AB51" s="22">
        <v>1</v>
      </c>
      <c r="AC51" s="32">
        <f t="shared" si="8"/>
        <v>31</v>
      </c>
      <c r="AD51" s="22">
        <v>0</v>
      </c>
      <c r="AE51" s="22">
        <v>31</v>
      </c>
      <c r="AF51" s="22">
        <v>0</v>
      </c>
      <c r="AG51" s="22">
        <v>0</v>
      </c>
      <c r="AH51" s="22">
        <v>0</v>
      </c>
    </row>
    <row r="52" spans="1:34" ht="13.5">
      <c r="A52" s="40" t="s">
        <v>1</v>
      </c>
      <c r="B52" s="40" t="s">
        <v>86</v>
      </c>
      <c r="C52" s="41" t="s">
        <v>87</v>
      </c>
      <c r="D52" s="31">
        <f t="shared" si="0"/>
        <v>1733</v>
      </c>
      <c r="E52" s="22">
        <v>1203</v>
      </c>
      <c r="F52" s="22">
        <v>530</v>
      </c>
      <c r="G52" s="32">
        <f t="shared" si="1"/>
        <v>1733</v>
      </c>
      <c r="H52" s="31">
        <f t="shared" si="2"/>
        <v>1733</v>
      </c>
      <c r="I52" s="32">
        <f t="shared" si="3"/>
        <v>0</v>
      </c>
      <c r="J52" s="22">
        <v>0</v>
      </c>
      <c r="K52" s="22">
        <v>0</v>
      </c>
      <c r="L52" s="22">
        <v>0</v>
      </c>
      <c r="M52" s="32">
        <f t="shared" si="4"/>
        <v>1150</v>
      </c>
      <c r="N52" s="22">
        <v>0</v>
      </c>
      <c r="O52" s="22">
        <v>686</v>
      </c>
      <c r="P52" s="22">
        <v>464</v>
      </c>
      <c r="Q52" s="32">
        <f t="shared" si="5"/>
        <v>269</v>
      </c>
      <c r="R52" s="22">
        <v>0</v>
      </c>
      <c r="S52" s="22">
        <v>219</v>
      </c>
      <c r="T52" s="22">
        <v>50</v>
      </c>
      <c r="U52" s="32">
        <f t="shared" si="6"/>
        <v>276</v>
      </c>
      <c r="V52" s="22">
        <v>0</v>
      </c>
      <c r="W52" s="22">
        <v>260</v>
      </c>
      <c r="X52" s="22">
        <v>16</v>
      </c>
      <c r="Y52" s="32">
        <f t="shared" si="7"/>
        <v>38</v>
      </c>
      <c r="Z52" s="22">
        <v>0</v>
      </c>
      <c r="AA52" s="22">
        <v>38</v>
      </c>
      <c r="AB52" s="22">
        <v>0</v>
      </c>
      <c r="AC52" s="32">
        <f t="shared" si="8"/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</row>
    <row r="53" spans="1:34" ht="13.5">
      <c r="A53" s="40" t="s">
        <v>1</v>
      </c>
      <c r="B53" s="40" t="s">
        <v>88</v>
      </c>
      <c r="C53" s="41" t="s">
        <v>89</v>
      </c>
      <c r="D53" s="31">
        <f t="shared" si="0"/>
        <v>1813</v>
      </c>
      <c r="E53" s="22">
        <v>909</v>
      </c>
      <c r="F53" s="22">
        <v>904</v>
      </c>
      <c r="G53" s="32">
        <f t="shared" si="1"/>
        <v>1813</v>
      </c>
      <c r="H53" s="31">
        <f t="shared" si="2"/>
        <v>1813</v>
      </c>
      <c r="I53" s="32">
        <f t="shared" si="3"/>
        <v>0</v>
      </c>
      <c r="J53" s="22">
        <v>0</v>
      </c>
      <c r="K53" s="22">
        <v>0</v>
      </c>
      <c r="L53" s="22">
        <v>0</v>
      </c>
      <c r="M53" s="32">
        <f t="shared" si="4"/>
        <v>1105</v>
      </c>
      <c r="N53" s="22">
        <v>0</v>
      </c>
      <c r="O53" s="22">
        <v>293</v>
      </c>
      <c r="P53" s="22">
        <v>812</v>
      </c>
      <c r="Q53" s="32">
        <f t="shared" si="5"/>
        <v>266</v>
      </c>
      <c r="R53" s="22">
        <v>0</v>
      </c>
      <c r="S53" s="22">
        <v>180</v>
      </c>
      <c r="T53" s="22">
        <v>86</v>
      </c>
      <c r="U53" s="32">
        <f t="shared" si="6"/>
        <v>407</v>
      </c>
      <c r="V53" s="22">
        <v>0</v>
      </c>
      <c r="W53" s="22">
        <v>407</v>
      </c>
      <c r="X53" s="22">
        <v>0</v>
      </c>
      <c r="Y53" s="32">
        <f t="shared" si="7"/>
        <v>35</v>
      </c>
      <c r="Z53" s="22">
        <v>0</v>
      </c>
      <c r="AA53" s="22">
        <v>29</v>
      </c>
      <c r="AB53" s="22">
        <v>6</v>
      </c>
      <c r="AC53" s="32">
        <f t="shared" si="8"/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</row>
    <row r="54" spans="1:34" ht="13.5">
      <c r="A54" s="40" t="s">
        <v>1</v>
      </c>
      <c r="B54" s="40" t="s">
        <v>90</v>
      </c>
      <c r="C54" s="41" t="s">
        <v>91</v>
      </c>
      <c r="D54" s="31">
        <f t="shared" si="0"/>
        <v>1629</v>
      </c>
      <c r="E54" s="22">
        <v>1046</v>
      </c>
      <c r="F54" s="22">
        <v>583</v>
      </c>
      <c r="G54" s="32">
        <f t="shared" si="1"/>
        <v>1629</v>
      </c>
      <c r="H54" s="31">
        <f t="shared" si="2"/>
        <v>1629</v>
      </c>
      <c r="I54" s="32">
        <f t="shared" si="3"/>
        <v>0</v>
      </c>
      <c r="J54" s="22">
        <v>0</v>
      </c>
      <c r="K54" s="22">
        <v>0</v>
      </c>
      <c r="L54" s="22">
        <v>0</v>
      </c>
      <c r="M54" s="32">
        <f t="shared" si="4"/>
        <v>1009</v>
      </c>
      <c r="N54" s="22">
        <v>0</v>
      </c>
      <c r="O54" s="22">
        <v>461</v>
      </c>
      <c r="P54" s="22">
        <v>548</v>
      </c>
      <c r="Q54" s="32">
        <f t="shared" si="5"/>
        <v>232</v>
      </c>
      <c r="R54" s="22">
        <v>0</v>
      </c>
      <c r="S54" s="22">
        <v>205</v>
      </c>
      <c r="T54" s="22">
        <v>27</v>
      </c>
      <c r="U54" s="32">
        <f t="shared" si="6"/>
        <v>382</v>
      </c>
      <c r="V54" s="22">
        <v>0</v>
      </c>
      <c r="W54" s="22">
        <v>382</v>
      </c>
      <c r="X54" s="22">
        <v>0</v>
      </c>
      <c r="Y54" s="32">
        <f t="shared" si="7"/>
        <v>6</v>
      </c>
      <c r="Z54" s="22">
        <v>0</v>
      </c>
      <c r="AA54" s="22">
        <v>6</v>
      </c>
      <c r="AB54" s="22">
        <v>0</v>
      </c>
      <c r="AC54" s="32">
        <f t="shared" si="8"/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</row>
    <row r="55" spans="1:34" ht="13.5">
      <c r="A55" s="40" t="s">
        <v>1</v>
      </c>
      <c r="B55" s="40" t="s">
        <v>92</v>
      </c>
      <c r="C55" s="41" t="s">
        <v>93</v>
      </c>
      <c r="D55" s="31">
        <f t="shared" si="0"/>
        <v>961</v>
      </c>
      <c r="E55" s="22">
        <v>403</v>
      </c>
      <c r="F55" s="22">
        <v>558</v>
      </c>
      <c r="G55" s="32">
        <f t="shared" si="1"/>
        <v>961</v>
      </c>
      <c r="H55" s="31">
        <f t="shared" si="2"/>
        <v>961</v>
      </c>
      <c r="I55" s="32">
        <f t="shared" si="3"/>
        <v>0</v>
      </c>
      <c r="J55" s="22">
        <v>0</v>
      </c>
      <c r="K55" s="22">
        <v>0</v>
      </c>
      <c r="L55" s="22">
        <v>0</v>
      </c>
      <c r="M55" s="32">
        <f t="shared" si="4"/>
        <v>632</v>
      </c>
      <c r="N55" s="22">
        <v>0</v>
      </c>
      <c r="O55" s="22">
        <v>166</v>
      </c>
      <c r="P55" s="22">
        <v>466</v>
      </c>
      <c r="Q55" s="32">
        <f t="shared" si="5"/>
        <v>193</v>
      </c>
      <c r="R55" s="22">
        <v>0</v>
      </c>
      <c r="S55" s="22">
        <v>105</v>
      </c>
      <c r="T55" s="22">
        <v>88</v>
      </c>
      <c r="U55" s="32">
        <f t="shared" si="6"/>
        <v>96</v>
      </c>
      <c r="V55" s="22">
        <v>0</v>
      </c>
      <c r="W55" s="22">
        <v>96</v>
      </c>
      <c r="X55" s="22">
        <v>0</v>
      </c>
      <c r="Y55" s="32">
        <f t="shared" si="7"/>
        <v>40</v>
      </c>
      <c r="Z55" s="22">
        <v>0</v>
      </c>
      <c r="AA55" s="22">
        <v>36</v>
      </c>
      <c r="AB55" s="22">
        <v>4</v>
      </c>
      <c r="AC55" s="32">
        <f t="shared" si="8"/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</row>
    <row r="56" spans="1:34" ht="13.5">
      <c r="A56" s="40" t="s">
        <v>1</v>
      </c>
      <c r="B56" s="40" t="s">
        <v>94</v>
      </c>
      <c r="C56" s="41" t="s">
        <v>95</v>
      </c>
      <c r="D56" s="31">
        <f t="shared" si="0"/>
        <v>1233</v>
      </c>
      <c r="E56" s="22">
        <v>862</v>
      </c>
      <c r="F56" s="22">
        <v>371</v>
      </c>
      <c r="G56" s="32">
        <f t="shared" si="1"/>
        <v>1233</v>
      </c>
      <c r="H56" s="31">
        <f t="shared" si="2"/>
        <v>1233</v>
      </c>
      <c r="I56" s="32">
        <f t="shared" si="3"/>
        <v>0</v>
      </c>
      <c r="J56" s="22">
        <v>0</v>
      </c>
      <c r="K56" s="22">
        <v>0</v>
      </c>
      <c r="L56" s="22">
        <v>0</v>
      </c>
      <c r="M56" s="32">
        <f t="shared" si="4"/>
        <v>675</v>
      </c>
      <c r="N56" s="22">
        <v>0</v>
      </c>
      <c r="O56" s="22">
        <v>304</v>
      </c>
      <c r="P56" s="22">
        <v>371</v>
      </c>
      <c r="Q56" s="32">
        <f t="shared" si="5"/>
        <v>186</v>
      </c>
      <c r="R56" s="22">
        <v>0</v>
      </c>
      <c r="S56" s="22">
        <v>186</v>
      </c>
      <c r="T56" s="22">
        <v>0</v>
      </c>
      <c r="U56" s="32">
        <f t="shared" si="6"/>
        <v>219</v>
      </c>
      <c r="V56" s="22">
        <v>0</v>
      </c>
      <c r="W56" s="22">
        <v>219</v>
      </c>
      <c r="X56" s="22">
        <v>0</v>
      </c>
      <c r="Y56" s="32">
        <f t="shared" si="7"/>
        <v>2</v>
      </c>
      <c r="Z56" s="22">
        <v>0</v>
      </c>
      <c r="AA56" s="22">
        <v>2</v>
      </c>
      <c r="AB56" s="22">
        <v>0</v>
      </c>
      <c r="AC56" s="32">
        <f t="shared" si="8"/>
        <v>151</v>
      </c>
      <c r="AD56" s="22">
        <v>0</v>
      </c>
      <c r="AE56" s="22">
        <v>151</v>
      </c>
      <c r="AF56" s="22">
        <v>0</v>
      </c>
      <c r="AG56" s="22">
        <v>0</v>
      </c>
      <c r="AH56" s="22">
        <v>0</v>
      </c>
    </row>
    <row r="57" spans="1:34" ht="13.5">
      <c r="A57" s="40" t="s">
        <v>1</v>
      </c>
      <c r="B57" s="40" t="s">
        <v>96</v>
      </c>
      <c r="C57" s="41" t="s">
        <v>97</v>
      </c>
      <c r="D57" s="31">
        <f t="shared" si="0"/>
        <v>752</v>
      </c>
      <c r="E57" s="22">
        <v>591</v>
      </c>
      <c r="F57" s="22">
        <v>161</v>
      </c>
      <c r="G57" s="32">
        <f t="shared" si="1"/>
        <v>752</v>
      </c>
      <c r="H57" s="31">
        <f t="shared" si="2"/>
        <v>591</v>
      </c>
      <c r="I57" s="32">
        <f t="shared" si="3"/>
        <v>0</v>
      </c>
      <c r="J57" s="22">
        <v>0</v>
      </c>
      <c r="K57" s="22">
        <v>0</v>
      </c>
      <c r="L57" s="22">
        <v>0</v>
      </c>
      <c r="M57" s="32">
        <f t="shared" si="4"/>
        <v>253</v>
      </c>
      <c r="N57" s="22">
        <v>0</v>
      </c>
      <c r="O57" s="22">
        <v>253</v>
      </c>
      <c r="P57" s="22">
        <v>0</v>
      </c>
      <c r="Q57" s="32">
        <f t="shared" si="5"/>
        <v>121</v>
      </c>
      <c r="R57" s="22">
        <v>0</v>
      </c>
      <c r="S57" s="22">
        <v>121</v>
      </c>
      <c r="T57" s="22">
        <v>0</v>
      </c>
      <c r="U57" s="32">
        <f t="shared" si="6"/>
        <v>174</v>
      </c>
      <c r="V57" s="22">
        <v>0</v>
      </c>
      <c r="W57" s="22">
        <v>174</v>
      </c>
      <c r="X57" s="22">
        <v>0</v>
      </c>
      <c r="Y57" s="32">
        <f t="shared" si="7"/>
        <v>33</v>
      </c>
      <c r="Z57" s="22">
        <v>0</v>
      </c>
      <c r="AA57" s="22">
        <v>33</v>
      </c>
      <c r="AB57" s="22">
        <v>0</v>
      </c>
      <c r="AC57" s="32">
        <f t="shared" si="8"/>
        <v>10</v>
      </c>
      <c r="AD57" s="22">
        <v>0</v>
      </c>
      <c r="AE57" s="22">
        <v>10</v>
      </c>
      <c r="AF57" s="22">
        <v>0</v>
      </c>
      <c r="AG57" s="22">
        <v>161</v>
      </c>
      <c r="AH57" s="22">
        <v>0</v>
      </c>
    </row>
    <row r="58" spans="1:34" ht="13.5">
      <c r="A58" s="40" t="s">
        <v>1</v>
      </c>
      <c r="B58" s="40" t="s">
        <v>98</v>
      </c>
      <c r="C58" s="41" t="s">
        <v>99</v>
      </c>
      <c r="D58" s="31">
        <f t="shared" si="0"/>
        <v>723</v>
      </c>
      <c r="E58" s="22">
        <v>682</v>
      </c>
      <c r="F58" s="22">
        <v>41</v>
      </c>
      <c r="G58" s="32">
        <f t="shared" si="1"/>
        <v>723</v>
      </c>
      <c r="H58" s="31">
        <f t="shared" si="2"/>
        <v>723</v>
      </c>
      <c r="I58" s="32">
        <f t="shared" si="3"/>
        <v>0</v>
      </c>
      <c r="J58" s="22">
        <v>0</v>
      </c>
      <c r="K58" s="22">
        <v>0</v>
      </c>
      <c r="L58" s="22">
        <v>0</v>
      </c>
      <c r="M58" s="32">
        <f t="shared" si="4"/>
        <v>388</v>
      </c>
      <c r="N58" s="22">
        <v>0</v>
      </c>
      <c r="O58" s="22">
        <v>347</v>
      </c>
      <c r="P58" s="22">
        <v>41</v>
      </c>
      <c r="Q58" s="32">
        <f t="shared" si="5"/>
        <v>162</v>
      </c>
      <c r="R58" s="22">
        <v>0</v>
      </c>
      <c r="S58" s="22">
        <v>162</v>
      </c>
      <c r="T58" s="22">
        <v>0</v>
      </c>
      <c r="U58" s="32">
        <f t="shared" si="6"/>
        <v>123</v>
      </c>
      <c r="V58" s="22">
        <v>0</v>
      </c>
      <c r="W58" s="22">
        <v>123</v>
      </c>
      <c r="X58" s="22">
        <v>0</v>
      </c>
      <c r="Y58" s="32">
        <f t="shared" si="7"/>
        <v>42</v>
      </c>
      <c r="Z58" s="22">
        <v>0</v>
      </c>
      <c r="AA58" s="22">
        <v>42</v>
      </c>
      <c r="AB58" s="22">
        <v>0</v>
      </c>
      <c r="AC58" s="32">
        <f t="shared" si="8"/>
        <v>8</v>
      </c>
      <c r="AD58" s="22">
        <v>0</v>
      </c>
      <c r="AE58" s="22">
        <v>8</v>
      </c>
      <c r="AF58" s="22">
        <v>0</v>
      </c>
      <c r="AG58" s="22">
        <v>0</v>
      </c>
      <c r="AH58" s="22">
        <v>0</v>
      </c>
    </row>
    <row r="59" spans="1:34" ht="13.5">
      <c r="A59" s="40" t="s">
        <v>1</v>
      </c>
      <c r="B59" s="40" t="s">
        <v>100</v>
      </c>
      <c r="C59" s="41" t="s">
        <v>101</v>
      </c>
      <c r="D59" s="31">
        <f t="shared" si="0"/>
        <v>217</v>
      </c>
      <c r="E59" s="22">
        <v>217</v>
      </c>
      <c r="F59" s="22">
        <v>0</v>
      </c>
      <c r="G59" s="32">
        <f t="shared" si="1"/>
        <v>217</v>
      </c>
      <c r="H59" s="31">
        <f t="shared" si="2"/>
        <v>217</v>
      </c>
      <c r="I59" s="32">
        <f t="shared" si="3"/>
        <v>0</v>
      </c>
      <c r="J59" s="22">
        <v>0</v>
      </c>
      <c r="K59" s="22">
        <v>0</v>
      </c>
      <c r="L59" s="22">
        <v>0</v>
      </c>
      <c r="M59" s="32">
        <f t="shared" si="4"/>
        <v>25</v>
      </c>
      <c r="N59" s="22">
        <v>0</v>
      </c>
      <c r="O59" s="22">
        <v>25</v>
      </c>
      <c r="P59" s="22">
        <v>0</v>
      </c>
      <c r="Q59" s="32">
        <f t="shared" si="5"/>
        <v>0</v>
      </c>
      <c r="R59" s="22">
        <v>0</v>
      </c>
      <c r="S59" s="22">
        <v>0</v>
      </c>
      <c r="T59" s="22">
        <v>0</v>
      </c>
      <c r="U59" s="32">
        <f t="shared" si="6"/>
        <v>119</v>
      </c>
      <c r="V59" s="22">
        <v>0</v>
      </c>
      <c r="W59" s="22">
        <v>119</v>
      </c>
      <c r="X59" s="22">
        <v>0</v>
      </c>
      <c r="Y59" s="32">
        <f t="shared" si="7"/>
        <v>0</v>
      </c>
      <c r="Z59" s="22">
        <v>0</v>
      </c>
      <c r="AA59" s="22">
        <v>0</v>
      </c>
      <c r="AB59" s="22">
        <v>0</v>
      </c>
      <c r="AC59" s="32">
        <f t="shared" si="8"/>
        <v>73</v>
      </c>
      <c r="AD59" s="22">
        <v>0</v>
      </c>
      <c r="AE59" s="22">
        <v>73</v>
      </c>
      <c r="AF59" s="22">
        <v>0</v>
      </c>
      <c r="AG59" s="22">
        <v>0</v>
      </c>
      <c r="AH59" s="22">
        <v>0</v>
      </c>
    </row>
    <row r="60" spans="1:34" ht="13.5">
      <c r="A60" s="40" t="s">
        <v>1</v>
      </c>
      <c r="B60" s="40" t="s">
        <v>102</v>
      </c>
      <c r="C60" s="41" t="s">
        <v>103</v>
      </c>
      <c r="D60" s="31">
        <f t="shared" si="0"/>
        <v>175</v>
      </c>
      <c r="E60" s="22">
        <v>175</v>
      </c>
      <c r="F60" s="22">
        <v>0</v>
      </c>
      <c r="G60" s="32">
        <f t="shared" si="1"/>
        <v>175</v>
      </c>
      <c r="H60" s="31">
        <f t="shared" si="2"/>
        <v>175</v>
      </c>
      <c r="I60" s="32">
        <f t="shared" si="3"/>
        <v>0</v>
      </c>
      <c r="J60" s="22">
        <v>0</v>
      </c>
      <c r="K60" s="22">
        <v>0</v>
      </c>
      <c r="L60" s="22">
        <v>0</v>
      </c>
      <c r="M60" s="32">
        <f t="shared" si="4"/>
        <v>60</v>
      </c>
      <c r="N60" s="22">
        <v>0</v>
      </c>
      <c r="O60" s="22">
        <v>60</v>
      </c>
      <c r="P60" s="22">
        <v>0</v>
      </c>
      <c r="Q60" s="32">
        <f t="shared" si="5"/>
        <v>42</v>
      </c>
      <c r="R60" s="22">
        <v>0</v>
      </c>
      <c r="S60" s="22">
        <v>42</v>
      </c>
      <c r="T60" s="22">
        <v>0</v>
      </c>
      <c r="U60" s="32">
        <f t="shared" si="6"/>
        <v>53</v>
      </c>
      <c r="V60" s="22">
        <v>0</v>
      </c>
      <c r="W60" s="22">
        <v>53</v>
      </c>
      <c r="X60" s="22">
        <v>0</v>
      </c>
      <c r="Y60" s="32">
        <f t="shared" si="7"/>
        <v>0</v>
      </c>
      <c r="Z60" s="22">
        <v>0</v>
      </c>
      <c r="AA60" s="22">
        <v>0</v>
      </c>
      <c r="AB60" s="22">
        <v>0</v>
      </c>
      <c r="AC60" s="32">
        <f t="shared" si="8"/>
        <v>20</v>
      </c>
      <c r="AD60" s="22">
        <v>0</v>
      </c>
      <c r="AE60" s="22">
        <v>20</v>
      </c>
      <c r="AF60" s="22">
        <v>0</v>
      </c>
      <c r="AG60" s="22">
        <v>0</v>
      </c>
      <c r="AH60" s="22">
        <v>0</v>
      </c>
    </row>
    <row r="61" spans="1:34" ht="13.5">
      <c r="A61" s="40" t="s">
        <v>1</v>
      </c>
      <c r="B61" s="40" t="s">
        <v>104</v>
      </c>
      <c r="C61" s="41" t="s">
        <v>105</v>
      </c>
      <c r="D61" s="31">
        <f t="shared" si="0"/>
        <v>1768</v>
      </c>
      <c r="E61" s="22">
        <v>1686</v>
      </c>
      <c r="F61" s="22">
        <v>82</v>
      </c>
      <c r="G61" s="32">
        <f t="shared" si="1"/>
        <v>1768</v>
      </c>
      <c r="H61" s="31">
        <f t="shared" si="2"/>
        <v>1702</v>
      </c>
      <c r="I61" s="32">
        <f t="shared" si="3"/>
        <v>0</v>
      </c>
      <c r="J61" s="22">
        <v>0</v>
      </c>
      <c r="K61" s="22">
        <v>0</v>
      </c>
      <c r="L61" s="22">
        <v>0</v>
      </c>
      <c r="M61" s="32">
        <f t="shared" si="4"/>
        <v>1372</v>
      </c>
      <c r="N61" s="22">
        <v>0</v>
      </c>
      <c r="O61" s="22">
        <v>1342</v>
      </c>
      <c r="P61" s="22">
        <v>30</v>
      </c>
      <c r="Q61" s="32">
        <f t="shared" si="5"/>
        <v>161</v>
      </c>
      <c r="R61" s="22">
        <v>0</v>
      </c>
      <c r="S61" s="22">
        <v>161</v>
      </c>
      <c r="T61" s="22">
        <v>0</v>
      </c>
      <c r="U61" s="32">
        <f t="shared" si="6"/>
        <v>135</v>
      </c>
      <c r="V61" s="22">
        <v>0</v>
      </c>
      <c r="W61" s="22">
        <v>135</v>
      </c>
      <c r="X61" s="22">
        <v>0</v>
      </c>
      <c r="Y61" s="32">
        <f t="shared" si="7"/>
        <v>0</v>
      </c>
      <c r="Z61" s="22">
        <v>0</v>
      </c>
      <c r="AA61" s="22">
        <v>0</v>
      </c>
      <c r="AB61" s="22">
        <v>0</v>
      </c>
      <c r="AC61" s="32">
        <f t="shared" si="8"/>
        <v>34</v>
      </c>
      <c r="AD61" s="22">
        <v>0</v>
      </c>
      <c r="AE61" s="22">
        <v>34</v>
      </c>
      <c r="AF61" s="22">
        <v>0</v>
      </c>
      <c r="AG61" s="22">
        <v>66</v>
      </c>
      <c r="AH61" s="22">
        <v>0</v>
      </c>
    </row>
    <row r="62" spans="1:34" ht="13.5">
      <c r="A62" s="40" t="s">
        <v>1</v>
      </c>
      <c r="B62" s="40" t="s">
        <v>106</v>
      </c>
      <c r="C62" s="41" t="s">
        <v>107</v>
      </c>
      <c r="D62" s="31">
        <f t="shared" si="0"/>
        <v>3039</v>
      </c>
      <c r="E62" s="22">
        <v>2508</v>
      </c>
      <c r="F62" s="22">
        <v>531</v>
      </c>
      <c r="G62" s="32">
        <f t="shared" si="1"/>
        <v>3039</v>
      </c>
      <c r="H62" s="31">
        <f t="shared" si="2"/>
        <v>2890</v>
      </c>
      <c r="I62" s="32">
        <f t="shared" si="3"/>
        <v>0</v>
      </c>
      <c r="J62" s="22">
        <v>0</v>
      </c>
      <c r="K62" s="22">
        <v>0</v>
      </c>
      <c r="L62" s="22">
        <v>0</v>
      </c>
      <c r="M62" s="32">
        <f t="shared" si="4"/>
        <v>2285</v>
      </c>
      <c r="N62" s="22">
        <v>0</v>
      </c>
      <c r="O62" s="22">
        <v>1891</v>
      </c>
      <c r="P62" s="22">
        <v>394</v>
      </c>
      <c r="Q62" s="32">
        <f t="shared" si="5"/>
        <v>276</v>
      </c>
      <c r="R62" s="22">
        <v>0</v>
      </c>
      <c r="S62" s="22">
        <v>276</v>
      </c>
      <c r="T62" s="22">
        <v>0</v>
      </c>
      <c r="U62" s="32">
        <f t="shared" si="6"/>
        <v>311</v>
      </c>
      <c r="V62" s="22">
        <v>0</v>
      </c>
      <c r="W62" s="22">
        <v>311</v>
      </c>
      <c r="X62" s="22">
        <v>0</v>
      </c>
      <c r="Y62" s="32">
        <f t="shared" si="7"/>
        <v>0</v>
      </c>
      <c r="Z62" s="22">
        <v>0</v>
      </c>
      <c r="AA62" s="22">
        <v>0</v>
      </c>
      <c r="AB62" s="22">
        <v>0</v>
      </c>
      <c r="AC62" s="32">
        <f t="shared" si="8"/>
        <v>18</v>
      </c>
      <c r="AD62" s="22">
        <v>0</v>
      </c>
      <c r="AE62" s="22">
        <v>18</v>
      </c>
      <c r="AF62" s="22">
        <v>0</v>
      </c>
      <c r="AG62" s="22">
        <v>149</v>
      </c>
      <c r="AH62" s="22">
        <v>0</v>
      </c>
    </row>
    <row r="63" spans="1:34" ht="13.5">
      <c r="A63" s="40" t="s">
        <v>1</v>
      </c>
      <c r="B63" s="40" t="s">
        <v>108</v>
      </c>
      <c r="C63" s="41" t="s">
        <v>109</v>
      </c>
      <c r="D63" s="31">
        <f t="shared" si="0"/>
        <v>4781</v>
      </c>
      <c r="E63" s="22">
        <v>1914</v>
      </c>
      <c r="F63" s="22">
        <v>2867</v>
      </c>
      <c r="G63" s="32">
        <f t="shared" si="1"/>
        <v>4781</v>
      </c>
      <c r="H63" s="31">
        <f t="shared" si="2"/>
        <v>3121</v>
      </c>
      <c r="I63" s="32">
        <f t="shared" si="3"/>
        <v>0</v>
      </c>
      <c r="J63" s="22">
        <v>0</v>
      </c>
      <c r="K63" s="22">
        <v>0</v>
      </c>
      <c r="L63" s="22">
        <v>0</v>
      </c>
      <c r="M63" s="32">
        <f t="shared" si="4"/>
        <v>2701</v>
      </c>
      <c r="N63" s="22">
        <v>0</v>
      </c>
      <c r="O63" s="22">
        <v>1623</v>
      </c>
      <c r="P63" s="22">
        <v>1078</v>
      </c>
      <c r="Q63" s="32">
        <f t="shared" si="5"/>
        <v>411</v>
      </c>
      <c r="R63" s="22">
        <v>0</v>
      </c>
      <c r="S63" s="22">
        <v>282</v>
      </c>
      <c r="T63" s="22">
        <v>129</v>
      </c>
      <c r="U63" s="32">
        <f t="shared" si="6"/>
        <v>5</v>
      </c>
      <c r="V63" s="22">
        <v>0</v>
      </c>
      <c r="W63" s="22">
        <v>5</v>
      </c>
      <c r="X63" s="22">
        <v>0</v>
      </c>
      <c r="Y63" s="32">
        <f t="shared" si="7"/>
        <v>0</v>
      </c>
      <c r="Z63" s="22">
        <v>0</v>
      </c>
      <c r="AA63" s="22">
        <v>0</v>
      </c>
      <c r="AB63" s="22">
        <v>0</v>
      </c>
      <c r="AC63" s="32">
        <f t="shared" si="8"/>
        <v>4</v>
      </c>
      <c r="AD63" s="22">
        <v>0</v>
      </c>
      <c r="AE63" s="22">
        <v>4</v>
      </c>
      <c r="AF63" s="22">
        <v>0</v>
      </c>
      <c r="AG63" s="22">
        <v>1660</v>
      </c>
      <c r="AH63" s="22">
        <v>0</v>
      </c>
    </row>
    <row r="64" spans="1:34" ht="13.5">
      <c r="A64" s="40" t="s">
        <v>1</v>
      </c>
      <c r="B64" s="40" t="s">
        <v>110</v>
      </c>
      <c r="C64" s="41" t="s">
        <v>111</v>
      </c>
      <c r="D64" s="31">
        <f t="shared" si="0"/>
        <v>12120</v>
      </c>
      <c r="E64" s="22">
        <v>5451</v>
      </c>
      <c r="F64" s="22">
        <v>6669</v>
      </c>
      <c r="G64" s="32">
        <f t="shared" si="1"/>
        <v>12120</v>
      </c>
      <c r="H64" s="31">
        <f t="shared" si="2"/>
        <v>10417</v>
      </c>
      <c r="I64" s="32">
        <f t="shared" si="3"/>
        <v>0</v>
      </c>
      <c r="J64" s="22">
        <v>0</v>
      </c>
      <c r="K64" s="22">
        <v>0</v>
      </c>
      <c r="L64" s="22">
        <v>0</v>
      </c>
      <c r="M64" s="32">
        <f t="shared" si="4"/>
        <v>8857</v>
      </c>
      <c r="N64" s="22">
        <v>0</v>
      </c>
      <c r="O64" s="22">
        <v>4496</v>
      </c>
      <c r="P64" s="22">
        <v>4361</v>
      </c>
      <c r="Q64" s="32">
        <f t="shared" si="5"/>
        <v>755</v>
      </c>
      <c r="R64" s="22">
        <v>0</v>
      </c>
      <c r="S64" s="22">
        <v>455</v>
      </c>
      <c r="T64" s="22">
        <v>300</v>
      </c>
      <c r="U64" s="32">
        <f t="shared" si="6"/>
        <v>483</v>
      </c>
      <c r="V64" s="22">
        <v>0</v>
      </c>
      <c r="W64" s="22">
        <v>363</v>
      </c>
      <c r="X64" s="22">
        <v>120</v>
      </c>
      <c r="Y64" s="32">
        <f t="shared" si="7"/>
        <v>0</v>
      </c>
      <c r="Z64" s="22">
        <v>0</v>
      </c>
      <c r="AA64" s="22">
        <v>0</v>
      </c>
      <c r="AB64" s="22">
        <v>0</v>
      </c>
      <c r="AC64" s="32">
        <f t="shared" si="8"/>
        <v>322</v>
      </c>
      <c r="AD64" s="22">
        <v>138</v>
      </c>
      <c r="AE64" s="22">
        <v>0</v>
      </c>
      <c r="AF64" s="22">
        <v>184</v>
      </c>
      <c r="AG64" s="22">
        <v>1703</v>
      </c>
      <c r="AH64" s="22">
        <v>0</v>
      </c>
    </row>
    <row r="65" spans="1:34" ht="13.5">
      <c r="A65" s="40" t="s">
        <v>1</v>
      </c>
      <c r="B65" s="40" t="s">
        <v>112</v>
      </c>
      <c r="C65" s="41" t="s">
        <v>113</v>
      </c>
      <c r="D65" s="31">
        <f aca="true" t="shared" si="9" ref="D65:D70">SUM(E65:F65)</f>
        <v>1034</v>
      </c>
      <c r="E65" s="22">
        <v>939</v>
      </c>
      <c r="F65" s="22">
        <v>95</v>
      </c>
      <c r="G65" s="32">
        <f aca="true" t="shared" si="10" ref="G65:G70">H65+AG65</f>
        <v>1034</v>
      </c>
      <c r="H65" s="31">
        <f aca="true" t="shared" si="11" ref="H65:H70">I65+M65+Q65+U65+Y65+AC65</f>
        <v>1034</v>
      </c>
      <c r="I65" s="32">
        <f aca="true" t="shared" si="12" ref="I65:I70">SUM(J65:L65)</f>
        <v>0</v>
      </c>
      <c r="J65" s="22">
        <v>0</v>
      </c>
      <c r="K65" s="22">
        <v>0</v>
      </c>
      <c r="L65" s="22">
        <v>0</v>
      </c>
      <c r="M65" s="32">
        <f aca="true" t="shared" si="13" ref="M65:M70">SUM(N65:P65)</f>
        <v>772</v>
      </c>
      <c r="N65" s="22">
        <v>0</v>
      </c>
      <c r="O65" s="22">
        <v>772</v>
      </c>
      <c r="P65" s="22">
        <v>0</v>
      </c>
      <c r="Q65" s="32">
        <f aca="true" t="shared" si="14" ref="Q65:Q70">SUM(R65:T65)</f>
        <v>93</v>
      </c>
      <c r="R65" s="22">
        <v>0</v>
      </c>
      <c r="S65" s="22">
        <v>93</v>
      </c>
      <c r="T65" s="22">
        <v>0</v>
      </c>
      <c r="U65" s="32">
        <f aca="true" t="shared" si="15" ref="U65:U70">SUM(V65:X65)</f>
        <v>73</v>
      </c>
      <c r="V65" s="22">
        <v>0</v>
      </c>
      <c r="W65" s="22">
        <v>73</v>
      </c>
      <c r="X65" s="22">
        <v>0</v>
      </c>
      <c r="Y65" s="32">
        <f aca="true" t="shared" si="16" ref="Y65:Y70">SUM(Z65:AB65)</f>
        <v>0</v>
      </c>
      <c r="Z65" s="22">
        <v>0</v>
      </c>
      <c r="AA65" s="22">
        <v>0</v>
      </c>
      <c r="AB65" s="22">
        <v>0</v>
      </c>
      <c r="AC65" s="32">
        <f aca="true" t="shared" si="17" ref="AC65:AC70">SUM(AD65:AF65)</f>
        <v>96</v>
      </c>
      <c r="AD65" s="22">
        <v>0</v>
      </c>
      <c r="AE65" s="22">
        <v>96</v>
      </c>
      <c r="AF65" s="22">
        <v>0</v>
      </c>
      <c r="AG65" s="22">
        <v>0</v>
      </c>
      <c r="AH65" s="22">
        <v>0</v>
      </c>
    </row>
    <row r="66" spans="1:34" ht="13.5">
      <c r="A66" s="40" t="s">
        <v>1</v>
      </c>
      <c r="B66" s="40" t="s">
        <v>114</v>
      </c>
      <c r="C66" s="41" t="s">
        <v>115</v>
      </c>
      <c r="D66" s="31">
        <f t="shared" si="9"/>
        <v>610</v>
      </c>
      <c r="E66" s="22">
        <v>543</v>
      </c>
      <c r="F66" s="22">
        <v>67</v>
      </c>
      <c r="G66" s="32">
        <f t="shared" si="10"/>
        <v>610</v>
      </c>
      <c r="H66" s="31">
        <f t="shared" si="11"/>
        <v>610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441</v>
      </c>
      <c r="N66" s="22">
        <v>0</v>
      </c>
      <c r="O66" s="22">
        <v>380</v>
      </c>
      <c r="P66" s="22">
        <v>61</v>
      </c>
      <c r="Q66" s="32">
        <f t="shared" si="14"/>
        <v>59</v>
      </c>
      <c r="R66" s="22">
        <v>0</v>
      </c>
      <c r="S66" s="22">
        <v>53</v>
      </c>
      <c r="T66" s="22">
        <v>6</v>
      </c>
      <c r="U66" s="32">
        <f t="shared" si="15"/>
        <v>20</v>
      </c>
      <c r="V66" s="22">
        <v>0</v>
      </c>
      <c r="W66" s="22">
        <v>20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90</v>
      </c>
      <c r="AD66" s="22">
        <v>0</v>
      </c>
      <c r="AE66" s="22">
        <v>90</v>
      </c>
      <c r="AF66" s="22">
        <v>0</v>
      </c>
      <c r="AG66" s="22">
        <v>0</v>
      </c>
      <c r="AH66" s="22">
        <v>0</v>
      </c>
    </row>
    <row r="67" spans="1:34" ht="13.5">
      <c r="A67" s="40" t="s">
        <v>1</v>
      </c>
      <c r="B67" s="40" t="s">
        <v>116</v>
      </c>
      <c r="C67" s="41" t="s">
        <v>117</v>
      </c>
      <c r="D67" s="31">
        <f t="shared" si="9"/>
        <v>1677</v>
      </c>
      <c r="E67" s="22">
        <v>985</v>
      </c>
      <c r="F67" s="22">
        <v>692</v>
      </c>
      <c r="G67" s="32">
        <f t="shared" si="10"/>
        <v>1677</v>
      </c>
      <c r="H67" s="31">
        <f t="shared" si="11"/>
        <v>1677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1333</v>
      </c>
      <c r="N67" s="22">
        <v>0</v>
      </c>
      <c r="O67" s="22">
        <v>698</v>
      </c>
      <c r="P67" s="22">
        <v>635</v>
      </c>
      <c r="Q67" s="32">
        <f t="shared" si="14"/>
        <v>57</v>
      </c>
      <c r="R67" s="22">
        <v>0</v>
      </c>
      <c r="S67" s="22">
        <v>0</v>
      </c>
      <c r="T67" s="22">
        <v>57</v>
      </c>
      <c r="U67" s="32">
        <f t="shared" si="15"/>
        <v>137</v>
      </c>
      <c r="V67" s="22">
        <v>0</v>
      </c>
      <c r="W67" s="22">
        <v>137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150</v>
      </c>
      <c r="AD67" s="22">
        <v>0</v>
      </c>
      <c r="AE67" s="22">
        <v>150</v>
      </c>
      <c r="AF67" s="22">
        <v>0</v>
      </c>
      <c r="AG67" s="22">
        <v>0</v>
      </c>
      <c r="AH67" s="22">
        <v>0</v>
      </c>
    </row>
    <row r="68" spans="1:34" ht="13.5">
      <c r="A68" s="40" t="s">
        <v>1</v>
      </c>
      <c r="B68" s="40" t="s">
        <v>118</v>
      </c>
      <c r="C68" s="41" t="s">
        <v>119</v>
      </c>
      <c r="D68" s="31">
        <f t="shared" si="9"/>
        <v>11013</v>
      </c>
      <c r="E68" s="22">
        <v>8528</v>
      </c>
      <c r="F68" s="22">
        <v>2485</v>
      </c>
      <c r="G68" s="32">
        <f t="shared" si="10"/>
        <v>11013</v>
      </c>
      <c r="H68" s="31">
        <f t="shared" si="11"/>
        <v>10012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8173</v>
      </c>
      <c r="N68" s="22">
        <v>0</v>
      </c>
      <c r="O68" s="22">
        <v>7299</v>
      </c>
      <c r="P68" s="22">
        <v>874</v>
      </c>
      <c r="Q68" s="32">
        <f t="shared" si="14"/>
        <v>1050</v>
      </c>
      <c r="R68" s="22">
        <v>0</v>
      </c>
      <c r="S68" s="22">
        <v>870</v>
      </c>
      <c r="T68" s="22">
        <v>180</v>
      </c>
      <c r="U68" s="32">
        <f t="shared" si="15"/>
        <v>579</v>
      </c>
      <c r="V68" s="22">
        <v>0</v>
      </c>
      <c r="W68" s="22">
        <v>336</v>
      </c>
      <c r="X68" s="22">
        <v>243</v>
      </c>
      <c r="Y68" s="32">
        <f t="shared" si="16"/>
        <v>0</v>
      </c>
      <c r="Z68" s="22">
        <v>0</v>
      </c>
      <c r="AA68" s="22">
        <v>0</v>
      </c>
      <c r="AB68" s="22">
        <v>0</v>
      </c>
      <c r="AC68" s="32">
        <f t="shared" si="17"/>
        <v>210</v>
      </c>
      <c r="AD68" s="22">
        <v>0</v>
      </c>
      <c r="AE68" s="22">
        <v>24</v>
      </c>
      <c r="AF68" s="22">
        <v>186</v>
      </c>
      <c r="AG68" s="22">
        <v>1001</v>
      </c>
      <c r="AH68" s="22">
        <v>0</v>
      </c>
    </row>
    <row r="69" spans="1:34" ht="13.5">
      <c r="A69" s="40" t="s">
        <v>1</v>
      </c>
      <c r="B69" s="40" t="s">
        <v>120</v>
      </c>
      <c r="C69" s="41" t="s">
        <v>121</v>
      </c>
      <c r="D69" s="31">
        <f t="shared" si="9"/>
        <v>387</v>
      </c>
      <c r="E69" s="22">
        <v>362</v>
      </c>
      <c r="F69" s="22">
        <v>25</v>
      </c>
      <c r="G69" s="32">
        <f t="shared" si="10"/>
        <v>387</v>
      </c>
      <c r="H69" s="31">
        <f t="shared" si="11"/>
        <v>387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233</v>
      </c>
      <c r="N69" s="22">
        <v>0</v>
      </c>
      <c r="O69" s="22">
        <v>233</v>
      </c>
      <c r="P69" s="22">
        <v>0</v>
      </c>
      <c r="Q69" s="32">
        <f t="shared" si="14"/>
        <v>24</v>
      </c>
      <c r="R69" s="22">
        <v>0</v>
      </c>
      <c r="S69" s="22">
        <v>24</v>
      </c>
      <c r="T69" s="22">
        <v>0</v>
      </c>
      <c r="U69" s="32">
        <f t="shared" si="15"/>
        <v>80</v>
      </c>
      <c r="V69" s="22">
        <v>0</v>
      </c>
      <c r="W69" s="22">
        <v>80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50</v>
      </c>
      <c r="AD69" s="22">
        <v>0</v>
      </c>
      <c r="AE69" s="22">
        <v>50</v>
      </c>
      <c r="AF69" s="22">
        <v>0</v>
      </c>
      <c r="AG69" s="22">
        <v>0</v>
      </c>
      <c r="AH69" s="22">
        <v>125</v>
      </c>
    </row>
    <row r="70" spans="1:34" ht="13.5">
      <c r="A70" s="40" t="s">
        <v>1</v>
      </c>
      <c r="B70" s="40" t="s">
        <v>122</v>
      </c>
      <c r="C70" s="41" t="s">
        <v>123</v>
      </c>
      <c r="D70" s="31">
        <f t="shared" si="9"/>
        <v>362</v>
      </c>
      <c r="E70" s="22">
        <v>362</v>
      </c>
      <c r="F70" s="22">
        <v>0</v>
      </c>
      <c r="G70" s="32">
        <f t="shared" si="10"/>
        <v>362</v>
      </c>
      <c r="H70" s="31">
        <f t="shared" si="11"/>
        <v>362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234</v>
      </c>
      <c r="N70" s="22">
        <v>0</v>
      </c>
      <c r="O70" s="22">
        <v>234</v>
      </c>
      <c r="P70" s="22">
        <v>0</v>
      </c>
      <c r="Q70" s="32">
        <f t="shared" si="14"/>
        <v>11</v>
      </c>
      <c r="R70" s="22">
        <v>0</v>
      </c>
      <c r="S70" s="22">
        <v>11</v>
      </c>
      <c r="T70" s="22">
        <v>0</v>
      </c>
      <c r="U70" s="32">
        <f t="shared" si="15"/>
        <v>29</v>
      </c>
      <c r="V70" s="22">
        <v>0</v>
      </c>
      <c r="W70" s="22">
        <v>29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88</v>
      </c>
      <c r="AD70" s="22">
        <v>0</v>
      </c>
      <c r="AE70" s="22">
        <v>88</v>
      </c>
      <c r="AF70" s="22">
        <v>0</v>
      </c>
      <c r="AG70" s="22">
        <v>0</v>
      </c>
      <c r="AH70" s="22">
        <v>5</v>
      </c>
    </row>
    <row r="71" spans="1:34" ht="13.5">
      <c r="A71" s="74" t="s">
        <v>136</v>
      </c>
      <c r="B71" s="75"/>
      <c r="C71" s="76"/>
      <c r="D71" s="22">
        <f aca="true" t="shared" si="18" ref="D71:AH71">SUM(D7:D70)</f>
        <v>324197</v>
      </c>
      <c r="E71" s="22">
        <f t="shared" si="18"/>
        <v>235851</v>
      </c>
      <c r="F71" s="22">
        <f t="shared" si="18"/>
        <v>88346</v>
      </c>
      <c r="G71" s="22">
        <f t="shared" si="18"/>
        <v>324197</v>
      </c>
      <c r="H71" s="22">
        <f t="shared" si="18"/>
        <v>301461</v>
      </c>
      <c r="I71" s="22">
        <f t="shared" si="18"/>
        <v>0</v>
      </c>
      <c r="J71" s="22">
        <f t="shared" si="18"/>
        <v>0</v>
      </c>
      <c r="K71" s="22">
        <f t="shared" si="18"/>
        <v>0</v>
      </c>
      <c r="L71" s="22">
        <f t="shared" si="18"/>
        <v>0</v>
      </c>
      <c r="M71" s="22">
        <f t="shared" si="18"/>
        <v>238665</v>
      </c>
      <c r="N71" s="22">
        <f t="shared" si="18"/>
        <v>58012</v>
      </c>
      <c r="O71" s="22">
        <f t="shared" si="18"/>
        <v>117387</v>
      </c>
      <c r="P71" s="22">
        <f t="shared" si="18"/>
        <v>63266</v>
      </c>
      <c r="Q71" s="22">
        <f t="shared" si="18"/>
        <v>26315</v>
      </c>
      <c r="R71" s="22">
        <f t="shared" si="18"/>
        <v>8852</v>
      </c>
      <c r="S71" s="22">
        <f t="shared" si="18"/>
        <v>14656</v>
      </c>
      <c r="T71" s="22">
        <f t="shared" si="18"/>
        <v>2807</v>
      </c>
      <c r="U71" s="22">
        <f t="shared" si="18"/>
        <v>23358</v>
      </c>
      <c r="V71" s="22">
        <f t="shared" si="18"/>
        <v>2328</v>
      </c>
      <c r="W71" s="22">
        <f t="shared" si="18"/>
        <v>19874</v>
      </c>
      <c r="X71" s="22">
        <f t="shared" si="18"/>
        <v>1156</v>
      </c>
      <c r="Y71" s="22">
        <f t="shared" si="18"/>
        <v>2802</v>
      </c>
      <c r="Z71" s="22">
        <f t="shared" si="18"/>
        <v>98</v>
      </c>
      <c r="AA71" s="22">
        <f t="shared" si="18"/>
        <v>2679</v>
      </c>
      <c r="AB71" s="22">
        <f t="shared" si="18"/>
        <v>25</v>
      </c>
      <c r="AC71" s="22">
        <f t="shared" si="18"/>
        <v>10321</v>
      </c>
      <c r="AD71" s="22">
        <f t="shared" si="18"/>
        <v>1530</v>
      </c>
      <c r="AE71" s="22">
        <f t="shared" si="18"/>
        <v>8047</v>
      </c>
      <c r="AF71" s="22">
        <f t="shared" si="18"/>
        <v>744</v>
      </c>
      <c r="AG71" s="22">
        <f t="shared" si="18"/>
        <v>22736</v>
      </c>
      <c r="AH71" s="22">
        <f t="shared" si="18"/>
        <v>797</v>
      </c>
    </row>
  </sheetData>
  <mergeCells count="14">
    <mergeCell ref="A71:C7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70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220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137</v>
      </c>
      <c r="B2" s="49" t="s">
        <v>159</v>
      </c>
      <c r="C2" s="54" t="s">
        <v>160</v>
      </c>
      <c r="D2" s="26" t="s">
        <v>161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162</v>
      </c>
      <c r="U2" s="28"/>
      <c r="V2" s="28"/>
      <c r="W2" s="28"/>
      <c r="X2" s="28"/>
      <c r="Y2" s="28"/>
      <c r="Z2" s="33"/>
      <c r="AA2" s="26" t="s">
        <v>163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191</v>
      </c>
      <c r="E3" s="34" t="s">
        <v>164</v>
      </c>
      <c r="F3" s="65" t="s">
        <v>165</v>
      </c>
      <c r="G3" s="66"/>
      <c r="H3" s="66"/>
      <c r="I3" s="66"/>
      <c r="J3" s="66"/>
      <c r="K3" s="67"/>
      <c r="L3" s="54" t="s">
        <v>213</v>
      </c>
      <c r="M3" s="14" t="s">
        <v>194</v>
      </c>
      <c r="N3" s="28"/>
      <c r="O3" s="28"/>
      <c r="P3" s="28"/>
      <c r="Q3" s="28"/>
      <c r="R3" s="28"/>
      <c r="S3" s="33"/>
      <c r="T3" s="39" t="s">
        <v>191</v>
      </c>
      <c r="U3" s="54" t="s">
        <v>164</v>
      </c>
      <c r="V3" s="85" t="s">
        <v>166</v>
      </c>
      <c r="W3" s="86"/>
      <c r="X3" s="86"/>
      <c r="Y3" s="86"/>
      <c r="Z3" s="87"/>
      <c r="AA3" s="39" t="s">
        <v>191</v>
      </c>
      <c r="AB3" s="54" t="s">
        <v>213</v>
      </c>
      <c r="AC3" s="54" t="s">
        <v>167</v>
      </c>
      <c r="AD3" s="14" t="s">
        <v>168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191</v>
      </c>
      <c r="G4" s="7" t="s">
        <v>221</v>
      </c>
      <c r="H4" s="7" t="s">
        <v>222</v>
      </c>
      <c r="I4" s="7" t="s">
        <v>223</v>
      </c>
      <c r="J4" s="7" t="s">
        <v>224</v>
      </c>
      <c r="K4" s="7" t="s">
        <v>225</v>
      </c>
      <c r="L4" s="84"/>
      <c r="M4" s="39" t="s">
        <v>191</v>
      </c>
      <c r="N4" s="7" t="s">
        <v>199</v>
      </c>
      <c r="O4" s="7" t="s">
        <v>169</v>
      </c>
      <c r="P4" s="7" t="s">
        <v>201</v>
      </c>
      <c r="Q4" s="17" t="s">
        <v>170</v>
      </c>
      <c r="R4" s="7" t="s">
        <v>203</v>
      </c>
      <c r="S4" s="7" t="s">
        <v>171</v>
      </c>
      <c r="T4" s="16"/>
      <c r="U4" s="84"/>
      <c r="V4" s="35" t="s">
        <v>221</v>
      </c>
      <c r="W4" s="7" t="s">
        <v>222</v>
      </c>
      <c r="X4" s="7" t="s">
        <v>223</v>
      </c>
      <c r="Y4" s="7" t="s">
        <v>224</v>
      </c>
      <c r="Z4" s="7" t="s">
        <v>225</v>
      </c>
      <c r="AA4" s="16"/>
      <c r="AB4" s="84"/>
      <c r="AC4" s="84"/>
      <c r="AD4" s="39" t="s">
        <v>191</v>
      </c>
      <c r="AE4" s="7" t="s">
        <v>214</v>
      </c>
      <c r="AF4" s="7" t="s">
        <v>226</v>
      </c>
      <c r="AG4" s="7" t="s">
        <v>227</v>
      </c>
      <c r="AH4" s="7" t="s">
        <v>228</v>
      </c>
      <c r="AI4" s="7" t="s">
        <v>218</v>
      </c>
    </row>
    <row r="5" spans="1:35" s="42" customFormat="1" ht="13.5">
      <c r="A5" s="89"/>
      <c r="B5" s="91"/>
      <c r="C5" s="56"/>
      <c r="D5" s="19" t="s">
        <v>172</v>
      </c>
      <c r="E5" s="19" t="s">
        <v>158</v>
      </c>
      <c r="F5" s="19" t="s">
        <v>158</v>
      </c>
      <c r="G5" s="21" t="s">
        <v>158</v>
      </c>
      <c r="H5" s="21" t="s">
        <v>158</v>
      </c>
      <c r="I5" s="21" t="s">
        <v>158</v>
      </c>
      <c r="J5" s="21" t="s">
        <v>158</v>
      </c>
      <c r="K5" s="21" t="s">
        <v>158</v>
      </c>
      <c r="L5" s="36" t="s">
        <v>158</v>
      </c>
      <c r="M5" s="19" t="s">
        <v>158</v>
      </c>
      <c r="N5" s="21" t="s">
        <v>158</v>
      </c>
      <c r="O5" s="21" t="s">
        <v>158</v>
      </c>
      <c r="P5" s="21" t="s">
        <v>158</v>
      </c>
      <c r="Q5" s="21" t="s">
        <v>158</v>
      </c>
      <c r="R5" s="21" t="s">
        <v>158</v>
      </c>
      <c r="S5" s="21" t="s">
        <v>158</v>
      </c>
      <c r="T5" s="19" t="s">
        <v>158</v>
      </c>
      <c r="U5" s="36" t="s">
        <v>158</v>
      </c>
      <c r="V5" s="37" t="s">
        <v>158</v>
      </c>
      <c r="W5" s="21" t="s">
        <v>158</v>
      </c>
      <c r="X5" s="21" t="s">
        <v>158</v>
      </c>
      <c r="Y5" s="21" t="s">
        <v>158</v>
      </c>
      <c r="Z5" s="21" t="s">
        <v>158</v>
      </c>
      <c r="AA5" s="19" t="s">
        <v>158</v>
      </c>
      <c r="AB5" s="36" t="s">
        <v>158</v>
      </c>
      <c r="AC5" s="36" t="s">
        <v>158</v>
      </c>
      <c r="AD5" s="19" t="s">
        <v>158</v>
      </c>
      <c r="AE5" s="20" t="s">
        <v>158</v>
      </c>
      <c r="AF5" s="20" t="s">
        <v>158</v>
      </c>
      <c r="AG5" s="20" t="s">
        <v>158</v>
      </c>
      <c r="AH5" s="20" t="s">
        <v>158</v>
      </c>
      <c r="AI5" s="20" t="s">
        <v>158</v>
      </c>
    </row>
    <row r="6" spans="1:35" ht="13.5">
      <c r="A6" s="40" t="s">
        <v>1</v>
      </c>
      <c r="B6" s="40" t="s">
        <v>2</v>
      </c>
      <c r="C6" s="41" t="s">
        <v>3</v>
      </c>
      <c r="D6" s="31">
        <f aca="true" t="shared" si="0" ref="D6:D63">E6+F6+L6+M6</f>
        <v>91021</v>
      </c>
      <c r="E6" s="22">
        <v>73475</v>
      </c>
      <c r="F6" s="31">
        <f aca="true" t="shared" si="1" ref="F6:F63">SUM(G6:K6)</f>
        <v>17521</v>
      </c>
      <c r="G6" s="22">
        <v>12366</v>
      </c>
      <c r="H6" s="22">
        <v>5155</v>
      </c>
      <c r="I6" s="22">
        <v>0</v>
      </c>
      <c r="J6" s="22">
        <v>0</v>
      </c>
      <c r="K6" s="22">
        <v>0</v>
      </c>
      <c r="L6" s="22">
        <v>0</v>
      </c>
      <c r="M6" s="22">
        <f aca="true" t="shared" si="2" ref="M6:M63">SUM(N6:S6)</f>
        <v>25</v>
      </c>
      <c r="N6" s="22">
        <v>0</v>
      </c>
      <c r="O6" s="22">
        <v>0</v>
      </c>
      <c r="P6" s="22">
        <v>0</v>
      </c>
      <c r="Q6" s="22">
        <v>25</v>
      </c>
      <c r="R6" s="22">
        <v>0</v>
      </c>
      <c r="S6" s="22">
        <v>0</v>
      </c>
      <c r="T6" s="22">
        <f aca="true" t="shared" si="3" ref="T6:T63">SUM(U6:Z6)</f>
        <v>80403</v>
      </c>
      <c r="U6" s="22">
        <v>73475</v>
      </c>
      <c r="V6" s="22">
        <v>6928</v>
      </c>
      <c r="W6" s="22">
        <v>0</v>
      </c>
      <c r="X6" s="22">
        <v>0</v>
      </c>
      <c r="Y6" s="22">
        <v>0</v>
      </c>
      <c r="Z6" s="22">
        <v>0</v>
      </c>
      <c r="AA6" s="22">
        <f aca="true" t="shared" si="4" ref="AA6:AA63">SUM(AB6:AD6)</f>
        <v>11893</v>
      </c>
      <c r="AB6" s="22">
        <v>0</v>
      </c>
      <c r="AC6" s="22">
        <v>9284</v>
      </c>
      <c r="AD6" s="22">
        <f aca="true" t="shared" si="5" ref="AD6:AD63">SUM(AE6:AI6)</f>
        <v>2609</v>
      </c>
      <c r="AE6" s="22">
        <v>2609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</v>
      </c>
      <c r="B7" s="40" t="s">
        <v>4</v>
      </c>
      <c r="C7" s="41" t="s">
        <v>5</v>
      </c>
      <c r="D7" s="31">
        <f t="shared" si="0"/>
        <v>23714</v>
      </c>
      <c r="E7" s="22">
        <v>21000</v>
      </c>
      <c r="F7" s="31">
        <f t="shared" si="1"/>
        <v>2604</v>
      </c>
      <c r="G7" s="22">
        <v>2604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f t="shared" si="2"/>
        <v>110</v>
      </c>
      <c r="N7" s="22">
        <v>110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21481</v>
      </c>
      <c r="U7" s="22">
        <v>21000</v>
      </c>
      <c r="V7" s="22">
        <v>481</v>
      </c>
      <c r="W7" s="22">
        <v>0</v>
      </c>
      <c r="X7" s="22">
        <v>0</v>
      </c>
      <c r="Y7" s="22">
        <v>0</v>
      </c>
      <c r="Z7" s="22">
        <v>0</v>
      </c>
      <c r="AA7" s="22">
        <f t="shared" si="4"/>
        <v>3646</v>
      </c>
      <c r="AB7" s="22">
        <v>0</v>
      </c>
      <c r="AC7" s="22">
        <v>2585</v>
      </c>
      <c r="AD7" s="22">
        <f t="shared" si="5"/>
        <v>1061</v>
      </c>
      <c r="AE7" s="22">
        <v>1061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</v>
      </c>
      <c r="B8" s="40" t="s">
        <v>6</v>
      </c>
      <c r="C8" s="41" t="s">
        <v>7</v>
      </c>
      <c r="D8" s="31">
        <f t="shared" si="0"/>
        <v>9288</v>
      </c>
      <c r="E8" s="22">
        <v>7616</v>
      </c>
      <c r="F8" s="31">
        <f t="shared" si="1"/>
        <v>1672</v>
      </c>
      <c r="G8" s="22">
        <v>0</v>
      </c>
      <c r="H8" s="22">
        <v>1672</v>
      </c>
      <c r="I8" s="22">
        <v>0</v>
      </c>
      <c r="J8" s="22">
        <v>0</v>
      </c>
      <c r="K8" s="22">
        <v>0</v>
      </c>
      <c r="L8" s="22">
        <v>0</v>
      </c>
      <c r="M8" s="22">
        <f t="shared" si="2"/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7636</v>
      </c>
      <c r="U8" s="22">
        <v>7616</v>
      </c>
      <c r="V8" s="22">
        <v>0</v>
      </c>
      <c r="W8" s="22">
        <v>20</v>
      </c>
      <c r="X8" s="22">
        <v>0</v>
      </c>
      <c r="Y8" s="22">
        <v>0</v>
      </c>
      <c r="Z8" s="22">
        <v>0</v>
      </c>
      <c r="AA8" s="22">
        <f t="shared" si="4"/>
        <v>1060</v>
      </c>
      <c r="AB8" s="22">
        <v>0</v>
      </c>
      <c r="AC8" s="22">
        <v>1060</v>
      </c>
      <c r="AD8" s="22">
        <f t="shared" si="5"/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1</v>
      </c>
      <c r="B9" s="40" t="s">
        <v>8</v>
      </c>
      <c r="C9" s="41" t="s">
        <v>9</v>
      </c>
      <c r="D9" s="31">
        <f t="shared" si="0"/>
        <v>12262</v>
      </c>
      <c r="E9" s="22">
        <v>9027</v>
      </c>
      <c r="F9" s="31">
        <f t="shared" si="1"/>
        <v>2017</v>
      </c>
      <c r="G9" s="22">
        <v>2017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f t="shared" si="2"/>
        <v>1218</v>
      </c>
      <c r="N9" s="22">
        <v>1097</v>
      </c>
      <c r="O9" s="22">
        <v>14</v>
      </c>
      <c r="P9" s="22">
        <v>58</v>
      </c>
      <c r="Q9" s="22">
        <v>22</v>
      </c>
      <c r="R9" s="22">
        <v>2</v>
      </c>
      <c r="S9" s="22">
        <v>25</v>
      </c>
      <c r="T9" s="22">
        <f t="shared" si="3"/>
        <v>9027</v>
      </c>
      <c r="U9" s="22">
        <v>9027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f t="shared" si="4"/>
        <v>1621</v>
      </c>
      <c r="AB9" s="22">
        <v>0</v>
      </c>
      <c r="AC9" s="22">
        <v>755</v>
      </c>
      <c r="AD9" s="22">
        <f t="shared" si="5"/>
        <v>866</v>
      </c>
      <c r="AE9" s="22">
        <v>866</v>
      </c>
      <c r="AF9" s="22">
        <v>0</v>
      </c>
      <c r="AG9" s="22">
        <v>0</v>
      </c>
      <c r="AH9" s="22">
        <v>0</v>
      </c>
      <c r="AI9" s="22">
        <v>0</v>
      </c>
    </row>
    <row r="10" spans="1:35" ht="13.5">
      <c r="A10" s="40" t="s">
        <v>1</v>
      </c>
      <c r="B10" s="40" t="s">
        <v>10</v>
      </c>
      <c r="C10" s="41" t="s">
        <v>11</v>
      </c>
      <c r="D10" s="31">
        <f t="shared" si="0"/>
        <v>12091</v>
      </c>
      <c r="E10" s="22">
        <v>9592</v>
      </c>
      <c r="F10" s="31">
        <f t="shared" si="1"/>
        <v>2474</v>
      </c>
      <c r="G10" s="22">
        <v>0</v>
      </c>
      <c r="H10" s="22">
        <v>2474</v>
      </c>
      <c r="I10" s="22">
        <v>0</v>
      </c>
      <c r="J10" s="22">
        <v>0</v>
      </c>
      <c r="K10" s="22">
        <v>0</v>
      </c>
      <c r="L10" s="22">
        <v>0</v>
      </c>
      <c r="M10" s="22">
        <f t="shared" si="2"/>
        <v>25</v>
      </c>
      <c r="N10" s="22">
        <v>0</v>
      </c>
      <c r="O10" s="22">
        <v>0</v>
      </c>
      <c r="P10" s="22">
        <v>25</v>
      </c>
      <c r="Q10" s="22">
        <v>0</v>
      </c>
      <c r="R10" s="22">
        <v>0</v>
      </c>
      <c r="S10" s="22">
        <v>0</v>
      </c>
      <c r="T10" s="22">
        <f t="shared" si="3"/>
        <v>9592</v>
      </c>
      <c r="U10" s="22">
        <v>9592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1143</v>
      </c>
      <c r="AB10" s="22">
        <v>0</v>
      </c>
      <c r="AC10" s="22">
        <v>1143</v>
      </c>
      <c r="AD10" s="22">
        <f t="shared" si="5"/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</v>
      </c>
      <c r="B11" s="40" t="s">
        <v>12</v>
      </c>
      <c r="C11" s="41" t="s">
        <v>13</v>
      </c>
      <c r="D11" s="31">
        <f t="shared" si="0"/>
        <v>10653</v>
      </c>
      <c r="E11" s="22">
        <v>8006</v>
      </c>
      <c r="F11" s="31">
        <f t="shared" si="1"/>
        <v>2089</v>
      </c>
      <c r="G11" s="22">
        <v>2089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f t="shared" si="2"/>
        <v>558</v>
      </c>
      <c r="N11" s="22">
        <v>523</v>
      </c>
      <c r="O11" s="22">
        <v>17</v>
      </c>
      <c r="P11" s="22">
        <v>0</v>
      </c>
      <c r="Q11" s="22">
        <v>17</v>
      </c>
      <c r="R11" s="22">
        <v>1</v>
      </c>
      <c r="S11" s="22">
        <v>0</v>
      </c>
      <c r="T11" s="22">
        <f t="shared" si="3"/>
        <v>8006</v>
      </c>
      <c r="U11" s="22">
        <v>8006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f t="shared" si="4"/>
        <v>1565</v>
      </c>
      <c r="AB11" s="22">
        <v>0</v>
      </c>
      <c r="AC11" s="22">
        <v>669</v>
      </c>
      <c r="AD11" s="22">
        <f t="shared" si="5"/>
        <v>896</v>
      </c>
      <c r="AE11" s="22">
        <v>896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</v>
      </c>
      <c r="B12" s="40" t="s">
        <v>14</v>
      </c>
      <c r="C12" s="41" t="s">
        <v>15</v>
      </c>
      <c r="D12" s="31">
        <f t="shared" si="0"/>
        <v>9793</v>
      </c>
      <c r="E12" s="22">
        <v>7495</v>
      </c>
      <c r="F12" s="31">
        <f t="shared" si="1"/>
        <v>1304</v>
      </c>
      <c r="G12" s="22">
        <v>1277</v>
      </c>
      <c r="H12" s="22">
        <v>0</v>
      </c>
      <c r="I12" s="22">
        <v>0</v>
      </c>
      <c r="J12" s="22">
        <v>0</v>
      </c>
      <c r="K12" s="22">
        <v>27</v>
      </c>
      <c r="L12" s="22">
        <v>0</v>
      </c>
      <c r="M12" s="22">
        <f t="shared" si="2"/>
        <v>994</v>
      </c>
      <c r="N12" s="22">
        <v>859</v>
      </c>
      <c r="O12" s="22">
        <v>32</v>
      </c>
      <c r="P12" s="22">
        <v>73</v>
      </c>
      <c r="Q12" s="22">
        <v>21</v>
      </c>
      <c r="R12" s="22">
        <v>3</v>
      </c>
      <c r="S12" s="22">
        <v>6</v>
      </c>
      <c r="T12" s="22">
        <f t="shared" si="3"/>
        <v>7724</v>
      </c>
      <c r="U12" s="22">
        <v>7495</v>
      </c>
      <c r="V12" s="22">
        <v>229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1650</v>
      </c>
      <c r="AB12" s="22">
        <v>0</v>
      </c>
      <c r="AC12" s="22">
        <v>927</v>
      </c>
      <c r="AD12" s="22">
        <f t="shared" si="5"/>
        <v>723</v>
      </c>
      <c r="AE12" s="22">
        <v>696</v>
      </c>
      <c r="AF12" s="22">
        <v>0</v>
      </c>
      <c r="AG12" s="22">
        <v>0</v>
      </c>
      <c r="AH12" s="22">
        <v>0</v>
      </c>
      <c r="AI12" s="22">
        <v>27</v>
      </c>
    </row>
    <row r="13" spans="1:35" ht="13.5">
      <c r="A13" s="40" t="s">
        <v>1</v>
      </c>
      <c r="B13" s="40" t="s">
        <v>16</v>
      </c>
      <c r="C13" s="41" t="s">
        <v>17</v>
      </c>
      <c r="D13" s="31">
        <f t="shared" si="0"/>
        <v>2767</v>
      </c>
      <c r="E13" s="22">
        <v>1947</v>
      </c>
      <c r="F13" s="31">
        <f t="shared" si="1"/>
        <v>820</v>
      </c>
      <c r="G13" s="22">
        <v>0</v>
      </c>
      <c r="H13" s="22">
        <v>725</v>
      </c>
      <c r="I13" s="22">
        <v>0</v>
      </c>
      <c r="J13" s="22">
        <v>0</v>
      </c>
      <c r="K13" s="22">
        <v>95</v>
      </c>
      <c r="L13" s="22">
        <v>0</v>
      </c>
      <c r="M13" s="22">
        <f t="shared" si="2"/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f t="shared" si="3"/>
        <v>1947</v>
      </c>
      <c r="U13" s="22">
        <v>1947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341</v>
      </c>
      <c r="AB13" s="22">
        <v>0</v>
      </c>
      <c r="AC13" s="22">
        <v>285</v>
      </c>
      <c r="AD13" s="22">
        <f t="shared" si="5"/>
        <v>56</v>
      </c>
      <c r="AE13" s="22">
        <v>0</v>
      </c>
      <c r="AF13" s="22">
        <v>0</v>
      </c>
      <c r="AG13" s="22">
        <v>0</v>
      </c>
      <c r="AH13" s="22">
        <v>0</v>
      </c>
      <c r="AI13" s="22">
        <v>56</v>
      </c>
    </row>
    <row r="14" spans="1:35" ht="13.5">
      <c r="A14" s="40" t="s">
        <v>1</v>
      </c>
      <c r="B14" s="40" t="s">
        <v>18</v>
      </c>
      <c r="C14" s="41" t="s">
        <v>19</v>
      </c>
      <c r="D14" s="31">
        <f t="shared" si="0"/>
        <v>1758</v>
      </c>
      <c r="E14" s="22">
        <v>1367</v>
      </c>
      <c r="F14" s="31">
        <f t="shared" si="1"/>
        <v>391</v>
      </c>
      <c r="G14" s="22">
        <v>137</v>
      </c>
      <c r="H14" s="22">
        <v>254</v>
      </c>
      <c r="I14" s="22">
        <v>0</v>
      </c>
      <c r="J14" s="22">
        <v>0</v>
      </c>
      <c r="K14" s="22">
        <v>0</v>
      </c>
      <c r="L14" s="22">
        <v>0</v>
      </c>
      <c r="M14" s="22">
        <f t="shared" si="2"/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f t="shared" si="3"/>
        <v>1406</v>
      </c>
      <c r="U14" s="22">
        <v>1367</v>
      </c>
      <c r="V14" s="22">
        <v>39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165</v>
      </c>
      <c r="AB14" s="22">
        <v>0</v>
      </c>
      <c r="AC14" s="22">
        <v>165</v>
      </c>
      <c r="AD14" s="22">
        <f t="shared" si="5"/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</row>
    <row r="15" spans="1:35" ht="13.5">
      <c r="A15" s="40" t="s">
        <v>1</v>
      </c>
      <c r="B15" s="40" t="s">
        <v>20</v>
      </c>
      <c r="C15" s="41" t="s">
        <v>21</v>
      </c>
      <c r="D15" s="31">
        <f t="shared" si="0"/>
        <v>421</v>
      </c>
      <c r="E15" s="22">
        <v>353</v>
      </c>
      <c r="F15" s="31">
        <f t="shared" si="1"/>
        <v>68</v>
      </c>
      <c r="G15" s="22">
        <v>41</v>
      </c>
      <c r="H15" s="22">
        <v>27</v>
      </c>
      <c r="I15" s="22">
        <v>0</v>
      </c>
      <c r="J15" s="22">
        <v>0</v>
      </c>
      <c r="K15" s="22">
        <v>0</v>
      </c>
      <c r="L15" s="22">
        <v>0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353</v>
      </c>
      <c r="U15" s="22">
        <v>353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75</v>
      </c>
      <c r="AB15" s="22">
        <v>0</v>
      </c>
      <c r="AC15" s="22">
        <v>54</v>
      </c>
      <c r="AD15" s="22">
        <f t="shared" si="5"/>
        <v>21</v>
      </c>
      <c r="AE15" s="22">
        <v>13</v>
      </c>
      <c r="AF15" s="22">
        <v>8</v>
      </c>
      <c r="AG15" s="22">
        <v>0</v>
      </c>
      <c r="AH15" s="22">
        <v>0</v>
      </c>
      <c r="AI15" s="22">
        <v>0</v>
      </c>
    </row>
    <row r="16" spans="1:35" ht="13.5">
      <c r="A16" s="40" t="s">
        <v>1</v>
      </c>
      <c r="B16" s="40" t="s">
        <v>22</v>
      </c>
      <c r="C16" s="41" t="s">
        <v>23</v>
      </c>
      <c r="D16" s="31">
        <f t="shared" si="0"/>
        <v>3049</v>
      </c>
      <c r="E16" s="22">
        <v>2120</v>
      </c>
      <c r="F16" s="31">
        <f t="shared" si="1"/>
        <v>929</v>
      </c>
      <c r="G16" s="22">
        <v>477</v>
      </c>
      <c r="H16" s="22">
        <v>452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2120</v>
      </c>
      <c r="U16" s="22">
        <v>2120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f t="shared" si="4"/>
        <v>89</v>
      </c>
      <c r="AB16" s="22">
        <v>0</v>
      </c>
      <c r="AC16" s="22">
        <v>89</v>
      </c>
      <c r="AD16" s="22">
        <f t="shared" si="5"/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</row>
    <row r="17" spans="1:35" ht="13.5">
      <c r="A17" s="40" t="s">
        <v>1</v>
      </c>
      <c r="B17" s="40" t="s">
        <v>24</v>
      </c>
      <c r="C17" s="41" t="s">
        <v>237</v>
      </c>
      <c r="D17" s="31">
        <f t="shared" si="0"/>
        <v>569</v>
      </c>
      <c r="E17" s="22">
        <v>404</v>
      </c>
      <c r="F17" s="31">
        <f t="shared" si="1"/>
        <v>64</v>
      </c>
      <c r="G17" s="22">
        <v>48</v>
      </c>
      <c r="H17" s="22">
        <v>0</v>
      </c>
      <c r="I17" s="22">
        <v>0</v>
      </c>
      <c r="J17" s="22">
        <v>0</v>
      </c>
      <c r="K17" s="22">
        <v>16</v>
      </c>
      <c r="L17" s="22">
        <v>0</v>
      </c>
      <c r="M17" s="22">
        <f t="shared" si="2"/>
        <v>101</v>
      </c>
      <c r="N17" s="22">
        <v>0</v>
      </c>
      <c r="O17" s="22">
        <v>0</v>
      </c>
      <c r="P17" s="22">
        <v>0</v>
      </c>
      <c r="Q17" s="22">
        <v>21</v>
      </c>
      <c r="R17" s="22">
        <v>0</v>
      </c>
      <c r="S17" s="22">
        <v>80</v>
      </c>
      <c r="T17" s="22">
        <f t="shared" si="3"/>
        <v>404</v>
      </c>
      <c r="U17" s="22">
        <v>404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f t="shared" si="4"/>
        <v>81</v>
      </c>
      <c r="AB17" s="22">
        <v>0</v>
      </c>
      <c r="AC17" s="22">
        <v>65</v>
      </c>
      <c r="AD17" s="22">
        <f t="shared" si="5"/>
        <v>16</v>
      </c>
      <c r="AE17" s="22">
        <v>0</v>
      </c>
      <c r="AF17" s="22">
        <v>0</v>
      </c>
      <c r="AG17" s="22">
        <v>0</v>
      </c>
      <c r="AH17" s="22">
        <v>0</v>
      </c>
      <c r="AI17" s="22">
        <v>16</v>
      </c>
    </row>
    <row r="18" spans="1:35" ht="13.5">
      <c r="A18" s="40" t="s">
        <v>1</v>
      </c>
      <c r="B18" s="40" t="s">
        <v>25</v>
      </c>
      <c r="C18" s="41" t="s">
        <v>26</v>
      </c>
      <c r="D18" s="31">
        <f t="shared" si="0"/>
        <v>11517</v>
      </c>
      <c r="E18" s="22">
        <v>10414</v>
      </c>
      <c r="F18" s="31">
        <f t="shared" si="1"/>
        <v>805</v>
      </c>
      <c r="G18" s="22">
        <v>661</v>
      </c>
      <c r="H18" s="22">
        <v>144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298</v>
      </c>
      <c r="N18" s="22">
        <v>0</v>
      </c>
      <c r="O18" s="22">
        <v>298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10805</v>
      </c>
      <c r="U18" s="22">
        <v>10414</v>
      </c>
      <c r="V18" s="22">
        <v>391</v>
      </c>
      <c r="W18" s="22">
        <v>0</v>
      </c>
      <c r="X18" s="22">
        <v>0</v>
      </c>
      <c r="Y18" s="22">
        <v>0</v>
      </c>
      <c r="Z18" s="22">
        <v>0</v>
      </c>
      <c r="AA18" s="22">
        <f t="shared" si="4"/>
        <v>1464</v>
      </c>
      <c r="AB18" s="22">
        <v>0</v>
      </c>
      <c r="AC18" s="22">
        <v>1317</v>
      </c>
      <c r="AD18" s="22">
        <f t="shared" si="5"/>
        <v>147</v>
      </c>
      <c r="AE18" s="22">
        <v>147</v>
      </c>
      <c r="AF18" s="22">
        <v>0</v>
      </c>
      <c r="AG18" s="22">
        <v>0</v>
      </c>
      <c r="AH18" s="22">
        <v>0</v>
      </c>
      <c r="AI18" s="22">
        <v>0</v>
      </c>
    </row>
    <row r="19" spans="1:35" ht="13.5">
      <c r="A19" s="40" t="s">
        <v>1</v>
      </c>
      <c r="B19" s="40" t="s">
        <v>27</v>
      </c>
      <c r="C19" s="41" t="s">
        <v>28</v>
      </c>
      <c r="D19" s="31">
        <f t="shared" si="0"/>
        <v>2770</v>
      </c>
      <c r="E19" s="22">
        <v>1813</v>
      </c>
      <c r="F19" s="31">
        <f t="shared" si="1"/>
        <v>957</v>
      </c>
      <c r="G19" s="22">
        <v>0</v>
      </c>
      <c r="H19" s="22">
        <v>957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1813</v>
      </c>
      <c r="U19" s="22">
        <v>1813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f t="shared" si="4"/>
        <v>330</v>
      </c>
      <c r="AB19" s="22">
        <v>0</v>
      </c>
      <c r="AC19" s="22">
        <v>247</v>
      </c>
      <c r="AD19" s="22">
        <f t="shared" si="5"/>
        <v>83</v>
      </c>
      <c r="AE19" s="22">
        <v>0</v>
      </c>
      <c r="AF19" s="22">
        <v>83</v>
      </c>
      <c r="AG19" s="22">
        <v>0</v>
      </c>
      <c r="AH19" s="22">
        <v>0</v>
      </c>
      <c r="AI19" s="22">
        <v>0</v>
      </c>
    </row>
    <row r="20" spans="1:35" ht="13.5">
      <c r="A20" s="40" t="s">
        <v>1</v>
      </c>
      <c r="B20" s="40" t="s">
        <v>29</v>
      </c>
      <c r="C20" s="41" t="s">
        <v>0</v>
      </c>
      <c r="D20" s="31">
        <f t="shared" si="0"/>
        <v>2599</v>
      </c>
      <c r="E20" s="22">
        <v>1924</v>
      </c>
      <c r="F20" s="31">
        <f t="shared" si="1"/>
        <v>668</v>
      </c>
      <c r="G20" s="22">
        <v>0</v>
      </c>
      <c r="H20" s="22">
        <v>272</v>
      </c>
      <c r="I20" s="22">
        <v>0</v>
      </c>
      <c r="J20" s="22">
        <v>0</v>
      </c>
      <c r="K20" s="22">
        <v>396</v>
      </c>
      <c r="L20" s="22">
        <v>0</v>
      </c>
      <c r="M20" s="22">
        <f t="shared" si="2"/>
        <v>7</v>
      </c>
      <c r="N20" s="22">
        <v>0</v>
      </c>
      <c r="O20" s="22">
        <v>0</v>
      </c>
      <c r="P20" s="22">
        <v>0</v>
      </c>
      <c r="Q20" s="22">
        <v>6</v>
      </c>
      <c r="R20" s="22">
        <v>1</v>
      </c>
      <c r="S20" s="22">
        <v>0</v>
      </c>
      <c r="T20" s="22">
        <f t="shared" si="3"/>
        <v>1924</v>
      </c>
      <c r="U20" s="22">
        <v>1924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f t="shared" si="4"/>
        <v>342</v>
      </c>
      <c r="AB20" s="22">
        <v>0</v>
      </c>
      <c r="AC20" s="22">
        <v>262</v>
      </c>
      <c r="AD20" s="22">
        <f t="shared" si="5"/>
        <v>80</v>
      </c>
      <c r="AE20" s="22">
        <v>0</v>
      </c>
      <c r="AF20" s="22">
        <v>0</v>
      </c>
      <c r="AG20" s="22">
        <v>0</v>
      </c>
      <c r="AH20" s="22">
        <v>0</v>
      </c>
      <c r="AI20" s="22">
        <v>80</v>
      </c>
    </row>
    <row r="21" spans="1:35" ht="13.5">
      <c r="A21" s="40" t="s">
        <v>1</v>
      </c>
      <c r="B21" s="40" t="s">
        <v>30</v>
      </c>
      <c r="C21" s="41" t="s">
        <v>31</v>
      </c>
      <c r="D21" s="31">
        <f t="shared" si="0"/>
        <v>1727</v>
      </c>
      <c r="E21" s="22">
        <v>1292</v>
      </c>
      <c r="F21" s="31">
        <f t="shared" si="1"/>
        <v>375</v>
      </c>
      <c r="G21" s="22">
        <v>210</v>
      </c>
      <c r="H21" s="22">
        <v>165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60</v>
      </c>
      <c r="N21" s="22">
        <v>50</v>
      </c>
      <c r="O21" s="22">
        <v>0</v>
      </c>
      <c r="P21" s="22">
        <v>0</v>
      </c>
      <c r="Q21" s="22">
        <v>4</v>
      </c>
      <c r="R21" s="22">
        <v>0</v>
      </c>
      <c r="S21" s="22">
        <v>6</v>
      </c>
      <c r="T21" s="22">
        <f t="shared" si="3"/>
        <v>1292</v>
      </c>
      <c r="U21" s="22">
        <v>1292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f t="shared" si="4"/>
        <v>435</v>
      </c>
      <c r="AB21" s="22">
        <v>0</v>
      </c>
      <c r="AC21" s="22">
        <v>177</v>
      </c>
      <c r="AD21" s="22">
        <f t="shared" si="5"/>
        <v>258</v>
      </c>
      <c r="AE21" s="22">
        <v>210</v>
      </c>
      <c r="AF21" s="22">
        <v>48</v>
      </c>
      <c r="AG21" s="22">
        <v>0</v>
      </c>
      <c r="AH21" s="22">
        <v>0</v>
      </c>
      <c r="AI21" s="22">
        <v>0</v>
      </c>
    </row>
    <row r="22" spans="1:35" ht="13.5">
      <c r="A22" s="40" t="s">
        <v>1</v>
      </c>
      <c r="B22" s="40" t="s">
        <v>32</v>
      </c>
      <c r="C22" s="41" t="s">
        <v>33</v>
      </c>
      <c r="D22" s="31">
        <f t="shared" si="0"/>
        <v>456</v>
      </c>
      <c r="E22" s="22">
        <v>254</v>
      </c>
      <c r="F22" s="31">
        <f t="shared" si="1"/>
        <v>77</v>
      </c>
      <c r="G22" s="22">
        <v>0</v>
      </c>
      <c r="H22" s="22">
        <v>77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125</v>
      </c>
      <c r="N22" s="22">
        <v>1</v>
      </c>
      <c r="O22" s="22">
        <v>0</v>
      </c>
      <c r="P22" s="22">
        <v>0</v>
      </c>
      <c r="Q22" s="22">
        <v>2</v>
      </c>
      <c r="R22" s="22">
        <v>1</v>
      </c>
      <c r="S22" s="22">
        <v>121</v>
      </c>
      <c r="T22" s="22">
        <f t="shared" si="3"/>
        <v>254</v>
      </c>
      <c r="U22" s="22">
        <v>254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f t="shared" si="4"/>
        <v>58</v>
      </c>
      <c r="AB22" s="22">
        <v>0</v>
      </c>
      <c r="AC22" s="22">
        <v>35</v>
      </c>
      <c r="AD22" s="22">
        <f t="shared" si="5"/>
        <v>23</v>
      </c>
      <c r="AE22" s="22">
        <v>0</v>
      </c>
      <c r="AF22" s="22">
        <v>23</v>
      </c>
      <c r="AG22" s="22">
        <v>0</v>
      </c>
      <c r="AH22" s="22">
        <v>0</v>
      </c>
      <c r="AI22" s="22">
        <v>0</v>
      </c>
    </row>
    <row r="23" spans="1:35" ht="13.5">
      <c r="A23" s="40" t="s">
        <v>1</v>
      </c>
      <c r="B23" s="40" t="s">
        <v>34</v>
      </c>
      <c r="C23" s="41" t="s">
        <v>35</v>
      </c>
      <c r="D23" s="31">
        <f t="shared" si="0"/>
        <v>931</v>
      </c>
      <c r="E23" s="22">
        <v>586</v>
      </c>
      <c r="F23" s="31">
        <f t="shared" si="1"/>
        <v>345</v>
      </c>
      <c r="G23" s="22">
        <v>219</v>
      </c>
      <c r="H23" s="22">
        <v>126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f t="shared" si="3"/>
        <v>743</v>
      </c>
      <c r="U23" s="22">
        <v>586</v>
      </c>
      <c r="V23" s="22">
        <v>157</v>
      </c>
      <c r="W23" s="22">
        <v>0</v>
      </c>
      <c r="X23" s="22">
        <v>0</v>
      </c>
      <c r="Y23" s="22">
        <v>0</v>
      </c>
      <c r="Z23" s="22">
        <v>0</v>
      </c>
      <c r="AA23" s="22">
        <f t="shared" si="4"/>
        <v>123</v>
      </c>
      <c r="AB23" s="22">
        <v>0</v>
      </c>
      <c r="AC23" s="22">
        <v>87</v>
      </c>
      <c r="AD23" s="22">
        <f t="shared" si="5"/>
        <v>36</v>
      </c>
      <c r="AE23" s="22">
        <v>0</v>
      </c>
      <c r="AF23" s="22">
        <v>36</v>
      </c>
      <c r="AG23" s="22">
        <v>0</v>
      </c>
      <c r="AH23" s="22">
        <v>0</v>
      </c>
      <c r="AI23" s="22">
        <v>0</v>
      </c>
    </row>
    <row r="24" spans="1:35" ht="13.5">
      <c r="A24" s="40" t="s">
        <v>1</v>
      </c>
      <c r="B24" s="40" t="s">
        <v>36</v>
      </c>
      <c r="C24" s="41" t="s">
        <v>37</v>
      </c>
      <c r="D24" s="31">
        <f t="shared" si="0"/>
        <v>166</v>
      </c>
      <c r="E24" s="22">
        <v>111</v>
      </c>
      <c r="F24" s="31">
        <f t="shared" si="1"/>
        <v>55</v>
      </c>
      <c r="G24" s="22">
        <v>0</v>
      </c>
      <c r="H24" s="22">
        <v>55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111</v>
      </c>
      <c r="U24" s="22">
        <v>111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f t="shared" si="4"/>
        <v>20</v>
      </c>
      <c r="AB24" s="22">
        <v>0</v>
      </c>
      <c r="AC24" s="22">
        <v>20</v>
      </c>
      <c r="AD24" s="22">
        <f t="shared" si="5"/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</row>
    <row r="25" spans="1:35" ht="13.5">
      <c r="A25" s="40" t="s">
        <v>1</v>
      </c>
      <c r="B25" s="40" t="s">
        <v>38</v>
      </c>
      <c r="C25" s="41" t="s">
        <v>39</v>
      </c>
      <c r="D25" s="31">
        <f t="shared" si="0"/>
        <v>1114</v>
      </c>
      <c r="E25" s="22">
        <v>716</v>
      </c>
      <c r="F25" s="31">
        <f t="shared" si="1"/>
        <v>380</v>
      </c>
      <c r="G25" s="22">
        <v>305</v>
      </c>
      <c r="H25" s="22">
        <v>75</v>
      </c>
      <c r="I25" s="22">
        <v>0</v>
      </c>
      <c r="J25" s="22">
        <v>0</v>
      </c>
      <c r="K25" s="22">
        <v>0</v>
      </c>
      <c r="L25" s="22">
        <v>0</v>
      </c>
      <c r="M25" s="22">
        <f t="shared" si="2"/>
        <v>18</v>
      </c>
      <c r="N25" s="22">
        <v>13</v>
      </c>
      <c r="O25" s="22">
        <v>0</v>
      </c>
      <c r="P25" s="22">
        <v>0</v>
      </c>
      <c r="Q25" s="22">
        <v>3</v>
      </c>
      <c r="R25" s="22">
        <v>1</v>
      </c>
      <c r="S25" s="22">
        <v>1</v>
      </c>
      <c r="T25" s="22">
        <f t="shared" si="3"/>
        <v>771</v>
      </c>
      <c r="U25" s="22">
        <v>716</v>
      </c>
      <c r="V25" s="22">
        <v>55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126</v>
      </c>
      <c r="AB25" s="22">
        <v>0</v>
      </c>
      <c r="AC25" s="22">
        <v>98</v>
      </c>
      <c r="AD25" s="22">
        <f t="shared" si="5"/>
        <v>28</v>
      </c>
      <c r="AE25" s="22">
        <v>6</v>
      </c>
      <c r="AF25" s="22">
        <v>22</v>
      </c>
      <c r="AG25" s="22">
        <v>0</v>
      </c>
      <c r="AH25" s="22">
        <v>0</v>
      </c>
      <c r="AI25" s="22">
        <v>0</v>
      </c>
    </row>
    <row r="26" spans="1:35" ht="13.5">
      <c r="A26" s="40" t="s">
        <v>1</v>
      </c>
      <c r="B26" s="40" t="s">
        <v>40</v>
      </c>
      <c r="C26" s="41" t="s">
        <v>41</v>
      </c>
      <c r="D26" s="31">
        <f t="shared" si="0"/>
        <v>763</v>
      </c>
      <c r="E26" s="22">
        <v>564</v>
      </c>
      <c r="F26" s="31">
        <f t="shared" si="1"/>
        <v>199</v>
      </c>
      <c r="G26" s="22">
        <v>0</v>
      </c>
      <c r="H26" s="22">
        <v>199</v>
      </c>
      <c r="I26" s="22">
        <v>0</v>
      </c>
      <c r="J26" s="22">
        <v>0</v>
      </c>
      <c r="K26" s="22">
        <v>0</v>
      </c>
      <c r="L26" s="22">
        <v>0</v>
      </c>
      <c r="M26" s="22">
        <f t="shared" si="2"/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564</v>
      </c>
      <c r="U26" s="22">
        <v>564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100</v>
      </c>
      <c r="AB26" s="22">
        <v>0</v>
      </c>
      <c r="AC26" s="22">
        <v>78</v>
      </c>
      <c r="AD26" s="22">
        <f t="shared" si="5"/>
        <v>22</v>
      </c>
      <c r="AE26" s="22">
        <v>0</v>
      </c>
      <c r="AF26" s="22">
        <v>22</v>
      </c>
      <c r="AG26" s="22">
        <v>0</v>
      </c>
      <c r="AH26" s="22">
        <v>0</v>
      </c>
      <c r="AI26" s="22">
        <v>0</v>
      </c>
    </row>
    <row r="27" spans="1:35" ht="13.5">
      <c r="A27" s="40" t="s">
        <v>1</v>
      </c>
      <c r="B27" s="40" t="s">
        <v>42</v>
      </c>
      <c r="C27" s="41" t="s">
        <v>43</v>
      </c>
      <c r="D27" s="31">
        <f t="shared" si="0"/>
        <v>1350</v>
      </c>
      <c r="E27" s="22">
        <v>1113</v>
      </c>
      <c r="F27" s="31">
        <f t="shared" si="1"/>
        <v>237</v>
      </c>
      <c r="G27" s="22">
        <v>27</v>
      </c>
      <c r="H27" s="22">
        <v>155</v>
      </c>
      <c r="I27" s="22">
        <v>0</v>
      </c>
      <c r="J27" s="22">
        <v>0</v>
      </c>
      <c r="K27" s="22">
        <v>55</v>
      </c>
      <c r="L27" s="22">
        <v>0</v>
      </c>
      <c r="M27" s="22">
        <f t="shared" si="2"/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3"/>
        <v>1132</v>
      </c>
      <c r="U27" s="22">
        <v>1113</v>
      </c>
      <c r="V27" s="22">
        <v>19</v>
      </c>
      <c r="W27" s="22">
        <v>0</v>
      </c>
      <c r="X27" s="22">
        <v>0</v>
      </c>
      <c r="Y27" s="22">
        <v>0</v>
      </c>
      <c r="Z27" s="22">
        <v>0</v>
      </c>
      <c r="AA27" s="22">
        <f t="shared" si="4"/>
        <v>163</v>
      </c>
      <c r="AB27" s="22">
        <v>0</v>
      </c>
      <c r="AC27" s="22">
        <v>108</v>
      </c>
      <c r="AD27" s="22">
        <f t="shared" si="5"/>
        <v>55</v>
      </c>
      <c r="AE27" s="22">
        <v>0</v>
      </c>
      <c r="AF27" s="22">
        <v>0</v>
      </c>
      <c r="AG27" s="22">
        <v>0</v>
      </c>
      <c r="AH27" s="22">
        <v>0</v>
      </c>
      <c r="AI27" s="22">
        <v>55</v>
      </c>
    </row>
    <row r="28" spans="1:35" ht="13.5">
      <c r="A28" s="40" t="s">
        <v>1</v>
      </c>
      <c r="B28" s="40" t="s">
        <v>44</v>
      </c>
      <c r="C28" s="41" t="s">
        <v>45</v>
      </c>
      <c r="D28" s="31">
        <f t="shared" si="0"/>
        <v>3511</v>
      </c>
      <c r="E28" s="22">
        <v>2540</v>
      </c>
      <c r="F28" s="31">
        <f t="shared" si="1"/>
        <v>954</v>
      </c>
      <c r="G28" s="22">
        <v>124</v>
      </c>
      <c r="H28" s="22">
        <v>710</v>
      </c>
      <c r="I28" s="22">
        <v>0</v>
      </c>
      <c r="J28" s="22">
        <v>0</v>
      </c>
      <c r="K28" s="22">
        <v>120</v>
      </c>
      <c r="L28" s="22">
        <v>0</v>
      </c>
      <c r="M28" s="22">
        <f t="shared" si="2"/>
        <v>17</v>
      </c>
      <c r="N28" s="22">
        <v>0</v>
      </c>
      <c r="O28" s="22">
        <v>0</v>
      </c>
      <c r="P28" s="22">
        <v>17</v>
      </c>
      <c r="Q28" s="22">
        <v>0</v>
      </c>
      <c r="R28" s="22">
        <v>0</v>
      </c>
      <c r="S28" s="22">
        <v>0</v>
      </c>
      <c r="T28" s="22">
        <f t="shared" si="3"/>
        <v>2627</v>
      </c>
      <c r="U28" s="22">
        <v>2540</v>
      </c>
      <c r="V28" s="22">
        <v>87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377</v>
      </c>
      <c r="AB28" s="22">
        <v>0</v>
      </c>
      <c r="AC28" s="22">
        <v>257</v>
      </c>
      <c r="AD28" s="22">
        <f t="shared" si="5"/>
        <v>120</v>
      </c>
      <c r="AE28" s="22">
        <v>0</v>
      </c>
      <c r="AF28" s="22">
        <v>0</v>
      </c>
      <c r="AG28" s="22">
        <v>0</v>
      </c>
      <c r="AH28" s="22">
        <v>0</v>
      </c>
      <c r="AI28" s="22">
        <v>120</v>
      </c>
    </row>
    <row r="29" spans="1:35" ht="13.5">
      <c r="A29" s="40" t="s">
        <v>1</v>
      </c>
      <c r="B29" s="40" t="s">
        <v>46</v>
      </c>
      <c r="C29" s="41" t="s">
        <v>235</v>
      </c>
      <c r="D29" s="31">
        <f t="shared" si="0"/>
        <v>1211</v>
      </c>
      <c r="E29" s="22">
        <v>1082</v>
      </c>
      <c r="F29" s="31">
        <f t="shared" si="1"/>
        <v>87</v>
      </c>
      <c r="G29" s="22">
        <v>14</v>
      </c>
      <c r="H29" s="22">
        <v>67</v>
      </c>
      <c r="I29" s="22">
        <v>0</v>
      </c>
      <c r="J29" s="22">
        <v>0</v>
      </c>
      <c r="K29" s="22">
        <v>6</v>
      </c>
      <c r="L29" s="22">
        <v>0</v>
      </c>
      <c r="M29" s="22">
        <f t="shared" si="2"/>
        <v>42</v>
      </c>
      <c r="N29" s="22">
        <v>0</v>
      </c>
      <c r="O29" s="22">
        <v>0</v>
      </c>
      <c r="P29" s="22">
        <v>42</v>
      </c>
      <c r="Q29" s="22">
        <v>0</v>
      </c>
      <c r="R29" s="22">
        <v>0</v>
      </c>
      <c r="S29" s="22">
        <v>0</v>
      </c>
      <c r="T29" s="22">
        <f t="shared" si="3"/>
        <v>1087</v>
      </c>
      <c r="U29" s="22">
        <v>1082</v>
      </c>
      <c r="V29" s="22">
        <v>5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147</v>
      </c>
      <c r="AB29" s="22">
        <v>0</v>
      </c>
      <c r="AC29" s="22">
        <v>141</v>
      </c>
      <c r="AD29" s="22">
        <f t="shared" si="5"/>
        <v>6</v>
      </c>
      <c r="AE29" s="22">
        <v>0</v>
      </c>
      <c r="AF29" s="22">
        <v>0</v>
      </c>
      <c r="AG29" s="22">
        <v>0</v>
      </c>
      <c r="AH29" s="22">
        <v>0</v>
      </c>
      <c r="AI29" s="22">
        <v>6</v>
      </c>
    </row>
    <row r="30" spans="1:35" ht="13.5">
      <c r="A30" s="40" t="s">
        <v>1</v>
      </c>
      <c r="B30" s="40" t="s">
        <v>47</v>
      </c>
      <c r="C30" s="41" t="s">
        <v>48</v>
      </c>
      <c r="D30" s="31">
        <f t="shared" si="0"/>
        <v>1614</v>
      </c>
      <c r="E30" s="22">
        <v>1492</v>
      </c>
      <c r="F30" s="31">
        <f t="shared" si="1"/>
        <v>71</v>
      </c>
      <c r="G30" s="22">
        <v>12</v>
      </c>
      <c r="H30" s="22">
        <v>52</v>
      </c>
      <c r="I30" s="22">
        <v>0</v>
      </c>
      <c r="J30" s="22">
        <v>0</v>
      </c>
      <c r="K30" s="22">
        <v>7</v>
      </c>
      <c r="L30" s="22">
        <v>0</v>
      </c>
      <c r="M30" s="22">
        <f t="shared" si="2"/>
        <v>51</v>
      </c>
      <c r="N30" s="22">
        <v>0</v>
      </c>
      <c r="O30" s="22">
        <v>0</v>
      </c>
      <c r="P30" s="22">
        <v>51</v>
      </c>
      <c r="Q30" s="22">
        <v>0</v>
      </c>
      <c r="R30" s="22">
        <v>0</v>
      </c>
      <c r="S30" s="22">
        <v>0</v>
      </c>
      <c r="T30" s="22">
        <f t="shared" si="3"/>
        <v>1492</v>
      </c>
      <c r="U30" s="22">
        <v>1492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201</v>
      </c>
      <c r="AB30" s="22">
        <v>0</v>
      </c>
      <c r="AC30" s="22">
        <v>194</v>
      </c>
      <c r="AD30" s="22">
        <f t="shared" si="5"/>
        <v>7</v>
      </c>
      <c r="AE30" s="22">
        <v>0</v>
      </c>
      <c r="AF30" s="22">
        <v>0</v>
      </c>
      <c r="AG30" s="22">
        <v>0</v>
      </c>
      <c r="AH30" s="22">
        <v>0</v>
      </c>
      <c r="AI30" s="22">
        <v>7</v>
      </c>
    </row>
    <row r="31" spans="1:35" ht="13.5">
      <c r="A31" s="40" t="s">
        <v>1</v>
      </c>
      <c r="B31" s="40" t="s">
        <v>49</v>
      </c>
      <c r="C31" s="41" t="s">
        <v>50</v>
      </c>
      <c r="D31" s="31">
        <f t="shared" si="0"/>
        <v>3592</v>
      </c>
      <c r="E31" s="22">
        <v>3067</v>
      </c>
      <c r="F31" s="31">
        <f t="shared" si="1"/>
        <v>331</v>
      </c>
      <c r="G31" s="22">
        <v>121</v>
      </c>
      <c r="H31" s="22">
        <v>210</v>
      </c>
      <c r="I31" s="22">
        <v>0</v>
      </c>
      <c r="J31" s="22">
        <v>0</v>
      </c>
      <c r="K31" s="22">
        <v>0</v>
      </c>
      <c r="L31" s="22">
        <v>22</v>
      </c>
      <c r="M31" s="22">
        <f t="shared" si="2"/>
        <v>172</v>
      </c>
      <c r="N31" s="22">
        <v>0</v>
      </c>
      <c r="O31" s="22">
        <v>0</v>
      </c>
      <c r="P31" s="22">
        <v>172</v>
      </c>
      <c r="Q31" s="22">
        <v>0</v>
      </c>
      <c r="R31" s="22">
        <v>0</v>
      </c>
      <c r="S31" s="22">
        <v>0</v>
      </c>
      <c r="T31" s="22">
        <f t="shared" si="3"/>
        <v>3067</v>
      </c>
      <c r="U31" s="22">
        <v>3067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357</v>
      </c>
      <c r="AB31" s="22">
        <v>22</v>
      </c>
      <c r="AC31" s="22">
        <v>299</v>
      </c>
      <c r="AD31" s="22">
        <f t="shared" si="5"/>
        <v>36</v>
      </c>
      <c r="AE31" s="22">
        <v>36</v>
      </c>
      <c r="AF31" s="22">
        <v>0</v>
      </c>
      <c r="AG31" s="22">
        <v>0</v>
      </c>
      <c r="AH31" s="22">
        <v>0</v>
      </c>
      <c r="AI31" s="22">
        <v>0</v>
      </c>
    </row>
    <row r="32" spans="1:35" ht="13.5">
      <c r="A32" s="40" t="s">
        <v>1</v>
      </c>
      <c r="B32" s="40" t="s">
        <v>51</v>
      </c>
      <c r="C32" s="41" t="s">
        <v>52</v>
      </c>
      <c r="D32" s="31">
        <f t="shared" si="0"/>
        <v>1220</v>
      </c>
      <c r="E32" s="22">
        <v>1045</v>
      </c>
      <c r="F32" s="31">
        <f t="shared" si="1"/>
        <v>110</v>
      </c>
      <c r="G32" s="22">
        <v>38</v>
      </c>
      <c r="H32" s="22">
        <v>72</v>
      </c>
      <c r="I32" s="22">
        <v>0</v>
      </c>
      <c r="J32" s="22">
        <v>0</v>
      </c>
      <c r="K32" s="22">
        <v>0</v>
      </c>
      <c r="L32" s="22">
        <v>7</v>
      </c>
      <c r="M32" s="22">
        <f t="shared" si="2"/>
        <v>58</v>
      </c>
      <c r="N32" s="22">
        <v>0</v>
      </c>
      <c r="O32" s="22">
        <v>0</v>
      </c>
      <c r="P32" s="22">
        <v>58</v>
      </c>
      <c r="Q32" s="22">
        <v>0</v>
      </c>
      <c r="R32" s="22">
        <v>0</v>
      </c>
      <c r="S32" s="22">
        <v>0</v>
      </c>
      <c r="T32" s="22">
        <f t="shared" si="3"/>
        <v>1045</v>
      </c>
      <c r="U32" s="22">
        <v>1045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147</v>
      </c>
      <c r="AB32" s="22">
        <v>7</v>
      </c>
      <c r="AC32" s="22">
        <v>102</v>
      </c>
      <c r="AD32" s="22">
        <f t="shared" si="5"/>
        <v>38</v>
      </c>
      <c r="AE32" s="22">
        <v>38</v>
      </c>
      <c r="AF32" s="22">
        <v>0</v>
      </c>
      <c r="AG32" s="22">
        <v>0</v>
      </c>
      <c r="AH32" s="22">
        <v>0</v>
      </c>
      <c r="AI32" s="22">
        <v>0</v>
      </c>
    </row>
    <row r="33" spans="1:35" ht="13.5">
      <c r="A33" s="40" t="s">
        <v>1</v>
      </c>
      <c r="B33" s="40" t="s">
        <v>53</v>
      </c>
      <c r="C33" s="41" t="s">
        <v>54</v>
      </c>
      <c r="D33" s="31">
        <f t="shared" si="0"/>
        <v>1180</v>
      </c>
      <c r="E33" s="22">
        <v>1074</v>
      </c>
      <c r="F33" s="31">
        <f t="shared" si="1"/>
        <v>65</v>
      </c>
      <c r="G33" s="22">
        <v>2</v>
      </c>
      <c r="H33" s="22">
        <v>56</v>
      </c>
      <c r="I33" s="22">
        <v>0</v>
      </c>
      <c r="J33" s="22">
        <v>0</v>
      </c>
      <c r="K33" s="22">
        <v>7</v>
      </c>
      <c r="L33" s="22">
        <v>0</v>
      </c>
      <c r="M33" s="22">
        <f t="shared" si="2"/>
        <v>41</v>
      </c>
      <c r="N33" s="22">
        <v>0</v>
      </c>
      <c r="O33" s="22">
        <v>0</v>
      </c>
      <c r="P33" s="22">
        <v>41</v>
      </c>
      <c r="Q33" s="22">
        <v>0</v>
      </c>
      <c r="R33" s="22">
        <v>0</v>
      </c>
      <c r="S33" s="22">
        <v>0</v>
      </c>
      <c r="T33" s="22">
        <f t="shared" si="3"/>
        <v>1074</v>
      </c>
      <c r="U33" s="22">
        <v>1074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146</v>
      </c>
      <c r="AB33" s="22">
        <v>0</v>
      </c>
      <c r="AC33" s="22">
        <v>139</v>
      </c>
      <c r="AD33" s="22">
        <f t="shared" si="5"/>
        <v>7</v>
      </c>
      <c r="AE33" s="22">
        <v>0</v>
      </c>
      <c r="AF33" s="22">
        <v>0</v>
      </c>
      <c r="AG33" s="22">
        <v>0</v>
      </c>
      <c r="AH33" s="22">
        <v>0</v>
      </c>
      <c r="AI33" s="22">
        <v>7</v>
      </c>
    </row>
    <row r="34" spans="1:35" ht="13.5">
      <c r="A34" s="40" t="s">
        <v>1</v>
      </c>
      <c r="B34" s="40" t="s">
        <v>55</v>
      </c>
      <c r="C34" s="41" t="s">
        <v>56</v>
      </c>
      <c r="D34" s="31">
        <f t="shared" si="0"/>
        <v>458</v>
      </c>
      <c r="E34" s="22">
        <v>373</v>
      </c>
      <c r="F34" s="31">
        <f t="shared" si="1"/>
        <v>67</v>
      </c>
      <c r="G34" s="22">
        <v>27</v>
      </c>
      <c r="H34" s="22">
        <v>37</v>
      </c>
      <c r="I34" s="22">
        <v>0</v>
      </c>
      <c r="J34" s="22">
        <v>0</v>
      </c>
      <c r="K34" s="22">
        <v>3</v>
      </c>
      <c r="L34" s="22">
        <v>0</v>
      </c>
      <c r="M34" s="22">
        <f t="shared" si="2"/>
        <v>18</v>
      </c>
      <c r="N34" s="22">
        <v>0</v>
      </c>
      <c r="O34" s="22">
        <v>0</v>
      </c>
      <c r="P34" s="22">
        <v>18</v>
      </c>
      <c r="Q34" s="22">
        <v>0</v>
      </c>
      <c r="R34" s="22">
        <v>0</v>
      </c>
      <c r="S34" s="22">
        <v>0</v>
      </c>
      <c r="T34" s="22">
        <f t="shared" si="3"/>
        <v>373</v>
      </c>
      <c r="U34" s="22">
        <v>373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51</v>
      </c>
      <c r="AB34" s="22">
        <v>0</v>
      </c>
      <c r="AC34" s="22">
        <v>48</v>
      </c>
      <c r="AD34" s="22">
        <f t="shared" si="5"/>
        <v>3</v>
      </c>
      <c r="AE34" s="22">
        <v>0</v>
      </c>
      <c r="AF34" s="22">
        <v>0</v>
      </c>
      <c r="AG34" s="22">
        <v>0</v>
      </c>
      <c r="AH34" s="22">
        <v>0</v>
      </c>
      <c r="AI34" s="22">
        <v>3</v>
      </c>
    </row>
    <row r="35" spans="1:35" ht="13.5">
      <c r="A35" s="40" t="s">
        <v>1</v>
      </c>
      <c r="B35" s="40" t="s">
        <v>57</v>
      </c>
      <c r="C35" s="41" t="s">
        <v>58</v>
      </c>
      <c r="D35" s="31">
        <f t="shared" si="0"/>
        <v>2870</v>
      </c>
      <c r="E35" s="22">
        <v>2618</v>
      </c>
      <c r="F35" s="31">
        <f t="shared" si="1"/>
        <v>166</v>
      </c>
      <c r="G35" s="22">
        <v>39</v>
      </c>
      <c r="H35" s="22">
        <v>114</v>
      </c>
      <c r="I35" s="22">
        <v>0</v>
      </c>
      <c r="J35" s="22">
        <v>0</v>
      </c>
      <c r="K35" s="22">
        <v>13</v>
      </c>
      <c r="L35" s="22">
        <v>0</v>
      </c>
      <c r="M35" s="22">
        <f t="shared" si="2"/>
        <v>86</v>
      </c>
      <c r="N35" s="22">
        <v>0</v>
      </c>
      <c r="O35" s="22">
        <v>0</v>
      </c>
      <c r="P35" s="22">
        <v>86</v>
      </c>
      <c r="Q35" s="22">
        <v>0</v>
      </c>
      <c r="R35" s="22">
        <v>0</v>
      </c>
      <c r="S35" s="22">
        <v>0</v>
      </c>
      <c r="T35" s="22">
        <f t="shared" si="3"/>
        <v>2634</v>
      </c>
      <c r="U35" s="22">
        <v>2618</v>
      </c>
      <c r="V35" s="22">
        <v>16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353</v>
      </c>
      <c r="AB35" s="22">
        <v>0</v>
      </c>
      <c r="AC35" s="22">
        <v>340</v>
      </c>
      <c r="AD35" s="22">
        <f t="shared" si="5"/>
        <v>13</v>
      </c>
      <c r="AE35" s="22">
        <v>0</v>
      </c>
      <c r="AF35" s="22">
        <v>0</v>
      </c>
      <c r="AG35" s="22">
        <v>0</v>
      </c>
      <c r="AH35" s="22">
        <v>0</v>
      </c>
      <c r="AI35" s="22">
        <v>13</v>
      </c>
    </row>
    <row r="36" spans="1:35" ht="13.5">
      <c r="A36" s="40" t="s">
        <v>1</v>
      </c>
      <c r="B36" s="40" t="s">
        <v>59</v>
      </c>
      <c r="C36" s="41" t="s">
        <v>233</v>
      </c>
      <c r="D36" s="31">
        <f t="shared" si="0"/>
        <v>1381</v>
      </c>
      <c r="E36" s="22">
        <v>48</v>
      </c>
      <c r="F36" s="31">
        <f t="shared" si="1"/>
        <v>1256</v>
      </c>
      <c r="G36" s="22">
        <v>70</v>
      </c>
      <c r="H36" s="22">
        <v>68</v>
      </c>
      <c r="I36" s="22">
        <v>0</v>
      </c>
      <c r="J36" s="22">
        <v>1118</v>
      </c>
      <c r="K36" s="22">
        <v>0</v>
      </c>
      <c r="L36" s="22">
        <v>0</v>
      </c>
      <c r="M36" s="22">
        <f t="shared" si="2"/>
        <v>77</v>
      </c>
      <c r="N36" s="22">
        <v>0</v>
      </c>
      <c r="O36" s="22">
        <v>0</v>
      </c>
      <c r="P36" s="22">
        <v>77</v>
      </c>
      <c r="Q36" s="22">
        <v>0</v>
      </c>
      <c r="R36" s="22">
        <v>0</v>
      </c>
      <c r="S36" s="22">
        <v>0</v>
      </c>
      <c r="T36" s="22">
        <f t="shared" si="3"/>
        <v>48</v>
      </c>
      <c r="U36" s="22">
        <v>48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25</v>
      </c>
      <c r="AB36" s="22">
        <v>0</v>
      </c>
      <c r="AC36" s="22">
        <v>5</v>
      </c>
      <c r="AD36" s="22">
        <f t="shared" si="5"/>
        <v>20</v>
      </c>
      <c r="AE36" s="22">
        <v>0</v>
      </c>
      <c r="AF36" s="22">
        <v>20</v>
      </c>
      <c r="AG36" s="22">
        <v>0</v>
      </c>
      <c r="AH36" s="22">
        <v>0</v>
      </c>
      <c r="AI36" s="22">
        <v>0</v>
      </c>
    </row>
    <row r="37" spans="1:35" ht="13.5">
      <c r="A37" s="40" t="s">
        <v>1</v>
      </c>
      <c r="B37" s="40" t="s">
        <v>60</v>
      </c>
      <c r="C37" s="41" t="s">
        <v>61</v>
      </c>
      <c r="D37" s="31">
        <f t="shared" si="0"/>
        <v>950</v>
      </c>
      <c r="E37" s="22">
        <v>36</v>
      </c>
      <c r="F37" s="31">
        <f t="shared" si="1"/>
        <v>858</v>
      </c>
      <c r="G37" s="22">
        <v>23</v>
      </c>
      <c r="H37" s="22">
        <v>94</v>
      </c>
      <c r="I37" s="22">
        <v>0</v>
      </c>
      <c r="J37" s="22">
        <v>741</v>
      </c>
      <c r="K37" s="22">
        <v>0</v>
      </c>
      <c r="L37" s="22">
        <v>0</v>
      </c>
      <c r="M37" s="22">
        <f t="shared" si="2"/>
        <v>56</v>
      </c>
      <c r="N37" s="22">
        <v>0</v>
      </c>
      <c r="O37" s="22">
        <v>0</v>
      </c>
      <c r="P37" s="22">
        <v>56</v>
      </c>
      <c r="Q37" s="22">
        <v>0</v>
      </c>
      <c r="R37" s="22">
        <v>0</v>
      </c>
      <c r="S37" s="22">
        <v>0</v>
      </c>
      <c r="T37" s="22">
        <f t="shared" si="3"/>
        <v>36</v>
      </c>
      <c r="U37" s="22">
        <v>36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17</v>
      </c>
      <c r="AB37" s="22">
        <v>0</v>
      </c>
      <c r="AC37" s="22">
        <v>4</v>
      </c>
      <c r="AD37" s="22">
        <f t="shared" si="5"/>
        <v>13</v>
      </c>
      <c r="AE37" s="22">
        <v>0</v>
      </c>
      <c r="AF37" s="22">
        <v>13</v>
      </c>
      <c r="AG37" s="22">
        <v>0</v>
      </c>
      <c r="AH37" s="22">
        <v>0</v>
      </c>
      <c r="AI37" s="22">
        <v>0</v>
      </c>
    </row>
    <row r="38" spans="1:35" ht="13.5">
      <c r="A38" s="40" t="s">
        <v>1</v>
      </c>
      <c r="B38" s="40" t="s">
        <v>62</v>
      </c>
      <c r="C38" s="41" t="s">
        <v>63</v>
      </c>
      <c r="D38" s="31">
        <f t="shared" si="0"/>
        <v>11775</v>
      </c>
      <c r="E38" s="22">
        <v>10573</v>
      </c>
      <c r="F38" s="31">
        <f t="shared" si="1"/>
        <v>1062</v>
      </c>
      <c r="G38" s="22">
        <v>1062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f t="shared" si="2"/>
        <v>140</v>
      </c>
      <c r="N38" s="22">
        <v>0</v>
      </c>
      <c r="O38" s="22">
        <v>0</v>
      </c>
      <c r="P38" s="22">
        <v>91</v>
      </c>
      <c r="Q38" s="22">
        <v>48</v>
      </c>
      <c r="R38" s="22">
        <v>1</v>
      </c>
      <c r="S38" s="22">
        <v>0</v>
      </c>
      <c r="T38" s="22">
        <f t="shared" si="3"/>
        <v>10626</v>
      </c>
      <c r="U38" s="22">
        <v>10573</v>
      </c>
      <c r="V38" s="22">
        <v>53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1518</v>
      </c>
      <c r="AB38" s="22">
        <v>0</v>
      </c>
      <c r="AC38" s="22">
        <v>1013</v>
      </c>
      <c r="AD38" s="22">
        <f t="shared" si="5"/>
        <v>505</v>
      </c>
      <c r="AE38" s="22">
        <v>505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</v>
      </c>
      <c r="B39" s="40" t="s">
        <v>64</v>
      </c>
      <c r="C39" s="41" t="s">
        <v>65</v>
      </c>
      <c r="D39" s="31">
        <f t="shared" si="0"/>
        <v>5240</v>
      </c>
      <c r="E39" s="22">
        <v>4253</v>
      </c>
      <c r="F39" s="31">
        <f t="shared" si="1"/>
        <v>745</v>
      </c>
      <c r="G39" s="22">
        <v>745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f t="shared" si="2"/>
        <v>242</v>
      </c>
      <c r="N39" s="22">
        <v>195</v>
      </c>
      <c r="O39" s="22">
        <v>12</v>
      </c>
      <c r="P39" s="22">
        <v>27</v>
      </c>
      <c r="Q39" s="22">
        <v>4</v>
      </c>
      <c r="R39" s="22">
        <v>0</v>
      </c>
      <c r="S39" s="22">
        <v>4</v>
      </c>
      <c r="T39" s="22">
        <f t="shared" si="3"/>
        <v>4355</v>
      </c>
      <c r="U39" s="22">
        <v>4253</v>
      </c>
      <c r="V39" s="22">
        <v>102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1014</v>
      </c>
      <c r="AB39" s="22">
        <v>0</v>
      </c>
      <c r="AC39" s="22">
        <v>526</v>
      </c>
      <c r="AD39" s="22">
        <f t="shared" si="5"/>
        <v>488</v>
      </c>
      <c r="AE39" s="22">
        <v>488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</v>
      </c>
      <c r="B40" s="40" t="s">
        <v>66</v>
      </c>
      <c r="C40" s="41" t="s">
        <v>67</v>
      </c>
      <c r="D40" s="31">
        <f t="shared" si="0"/>
        <v>2922</v>
      </c>
      <c r="E40" s="22">
        <v>2510</v>
      </c>
      <c r="F40" s="31">
        <f t="shared" si="1"/>
        <v>296</v>
      </c>
      <c r="G40" s="22">
        <v>296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116</v>
      </c>
      <c r="N40" s="22">
        <v>0</v>
      </c>
      <c r="O40" s="22">
        <v>96</v>
      </c>
      <c r="P40" s="22">
        <v>15</v>
      </c>
      <c r="Q40" s="22">
        <v>5</v>
      </c>
      <c r="R40" s="22">
        <v>0</v>
      </c>
      <c r="S40" s="22">
        <v>0</v>
      </c>
      <c r="T40" s="22">
        <f t="shared" si="3"/>
        <v>2525</v>
      </c>
      <c r="U40" s="22">
        <v>2510</v>
      </c>
      <c r="V40" s="22">
        <v>15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381</v>
      </c>
      <c r="AB40" s="22">
        <v>0</v>
      </c>
      <c r="AC40" s="22">
        <v>240</v>
      </c>
      <c r="AD40" s="22">
        <f t="shared" si="5"/>
        <v>141</v>
      </c>
      <c r="AE40" s="22">
        <v>141</v>
      </c>
      <c r="AF40" s="22">
        <v>0</v>
      </c>
      <c r="AG40" s="22">
        <v>0</v>
      </c>
      <c r="AH40" s="22">
        <v>0</v>
      </c>
      <c r="AI40" s="22">
        <v>0</v>
      </c>
    </row>
    <row r="41" spans="1:35" ht="13.5">
      <c r="A41" s="40" t="s">
        <v>1</v>
      </c>
      <c r="B41" s="40" t="s">
        <v>68</v>
      </c>
      <c r="C41" s="41" t="s">
        <v>234</v>
      </c>
      <c r="D41" s="31">
        <f t="shared" si="0"/>
        <v>8361</v>
      </c>
      <c r="E41" s="22">
        <v>6530</v>
      </c>
      <c r="F41" s="31">
        <f t="shared" si="1"/>
        <v>1797</v>
      </c>
      <c r="G41" s="22">
        <v>263</v>
      </c>
      <c r="H41" s="22">
        <v>1534</v>
      </c>
      <c r="I41" s="22">
        <v>0</v>
      </c>
      <c r="J41" s="22">
        <v>0</v>
      </c>
      <c r="K41" s="22">
        <v>0</v>
      </c>
      <c r="L41" s="22">
        <v>0</v>
      </c>
      <c r="M41" s="22">
        <f t="shared" si="2"/>
        <v>34</v>
      </c>
      <c r="N41" s="22">
        <v>17</v>
      </c>
      <c r="O41" s="22">
        <v>10</v>
      </c>
      <c r="P41" s="22">
        <v>0</v>
      </c>
      <c r="Q41" s="22">
        <v>0</v>
      </c>
      <c r="R41" s="22">
        <v>0</v>
      </c>
      <c r="S41" s="22">
        <v>7</v>
      </c>
      <c r="T41" s="22">
        <f t="shared" si="3"/>
        <v>6543</v>
      </c>
      <c r="U41" s="22">
        <v>6530</v>
      </c>
      <c r="V41" s="22">
        <v>13</v>
      </c>
      <c r="W41" s="22">
        <v>0</v>
      </c>
      <c r="X41" s="22">
        <v>0</v>
      </c>
      <c r="Y41" s="22">
        <v>0</v>
      </c>
      <c r="Z41" s="22">
        <v>0</v>
      </c>
      <c r="AA41" s="22">
        <f t="shared" si="4"/>
        <v>751</v>
      </c>
      <c r="AB41" s="22">
        <v>0</v>
      </c>
      <c r="AC41" s="22">
        <v>626</v>
      </c>
      <c r="AD41" s="22">
        <f t="shared" si="5"/>
        <v>125</v>
      </c>
      <c r="AE41" s="22">
        <v>125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</v>
      </c>
      <c r="B42" s="40" t="s">
        <v>69</v>
      </c>
      <c r="C42" s="41" t="s">
        <v>70</v>
      </c>
      <c r="D42" s="31">
        <f t="shared" si="0"/>
        <v>7138</v>
      </c>
      <c r="E42" s="22">
        <v>6380</v>
      </c>
      <c r="F42" s="31">
        <f t="shared" si="1"/>
        <v>272</v>
      </c>
      <c r="G42" s="22">
        <v>272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f t="shared" si="2"/>
        <v>486</v>
      </c>
      <c r="N42" s="22">
        <v>0</v>
      </c>
      <c r="O42" s="22">
        <v>440</v>
      </c>
      <c r="P42" s="22">
        <v>37</v>
      </c>
      <c r="Q42" s="22">
        <v>8</v>
      </c>
      <c r="R42" s="22">
        <v>1</v>
      </c>
      <c r="S42" s="22">
        <v>0</v>
      </c>
      <c r="T42" s="22">
        <f t="shared" si="3"/>
        <v>6394</v>
      </c>
      <c r="U42" s="22">
        <v>6380</v>
      </c>
      <c r="V42" s="22">
        <v>14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740</v>
      </c>
      <c r="AB42" s="22">
        <v>0</v>
      </c>
      <c r="AC42" s="22">
        <v>611</v>
      </c>
      <c r="AD42" s="22">
        <f t="shared" si="5"/>
        <v>129</v>
      </c>
      <c r="AE42" s="22">
        <v>129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</v>
      </c>
      <c r="B43" s="40" t="s">
        <v>71</v>
      </c>
      <c r="C43" s="41" t="s">
        <v>72</v>
      </c>
      <c r="D43" s="31">
        <f t="shared" si="0"/>
        <v>1145</v>
      </c>
      <c r="E43" s="22">
        <v>1055</v>
      </c>
      <c r="F43" s="31">
        <f t="shared" si="1"/>
        <v>87</v>
      </c>
      <c r="G43" s="22">
        <v>87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2"/>
        <v>3</v>
      </c>
      <c r="N43" s="22">
        <v>0</v>
      </c>
      <c r="O43" s="22">
        <v>0</v>
      </c>
      <c r="P43" s="22">
        <v>0</v>
      </c>
      <c r="Q43" s="22">
        <v>3</v>
      </c>
      <c r="R43" s="22">
        <v>0</v>
      </c>
      <c r="S43" s="22">
        <v>0</v>
      </c>
      <c r="T43" s="22">
        <f t="shared" si="3"/>
        <v>1059</v>
      </c>
      <c r="U43" s="22">
        <v>1055</v>
      </c>
      <c r="V43" s="22">
        <v>4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142</v>
      </c>
      <c r="AB43" s="22">
        <v>0</v>
      </c>
      <c r="AC43" s="22">
        <v>101</v>
      </c>
      <c r="AD43" s="22">
        <f t="shared" si="5"/>
        <v>41</v>
      </c>
      <c r="AE43" s="22">
        <v>41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</v>
      </c>
      <c r="B44" s="40" t="s">
        <v>73</v>
      </c>
      <c r="C44" s="41" t="s">
        <v>74</v>
      </c>
      <c r="D44" s="31">
        <f t="shared" si="0"/>
        <v>5712</v>
      </c>
      <c r="E44" s="22">
        <v>4275</v>
      </c>
      <c r="F44" s="31">
        <f t="shared" si="1"/>
        <v>246</v>
      </c>
      <c r="G44" s="22">
        <v>246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2"/>
        <v>1191</v>
      </c>
      <c r="N44" s="22">
        <v>758</v>
      </c>
      <c r="O44" s="22">
        <v>65</v>
      </c>
      <c r="P44" s="22">
        <v>312</v>
      </c>
      <c r="Q44" s="22">
        <v>18</v>
      </c>
      <c r="R44" s="22">
        <v>1</v>
      </c>
      <c r="S44" s="22">
        <v>37</v>
      </c>
      <c r="T44" s="22">
        <f t="shared" si="3"/>
        <v>4287</v>
      </c>
      <c r="U44" s="22">
        <v>4275</v>
      </c>
      <c r="V44" s="22">
        <v>12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527</v>
      </c>
      <c r="AB44" s="22">
        <v>0</v>
      </c>
      <c r="AC44" s="22">
        <v>410</v>
      </c>
      <c r="AD44" s="22">
        <f t="shared" si="5"/>
        <v>117</v>
      </c>
      <c r="AE44" s="22">
        <v>117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</v>
      </c>
      <c r="B45" s="40" t="s">
        <v>75</v>
      </c>
      <c r="C45" s="41" t="s">
        <v>76</v>
      </c>
      <c r="D45" s="31">
        <f t="shared" si="0"/>
        <v>143</v>
      </c>
      <c r="E45" s="22">
        <v>117</v>
      </c>
      <c r="F45" s="31">
        <f t="shared" si="1"/>
        <v>23</v>
      </c>
      <c r="G45" s="22">
        <v>23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f t="shared" si="2"/>
        <v>3</v>
      </c>
      <c r="N45" s="22">
        <v>2</v>
      </c>
      <c r="O45" s="22">
        <v>0</v>
      </c>
      <c r="P45" s="22">
        <v>1</v>
      </c>
      <c r="Q45" s="22">
        <v>0</v>
      </c>
      <c r="R45" s="22">
        <v>0</v>
      </c>
      <c r="S45" s="22">
        <v>0</v>
      </c>
      <c r="T45" s="22">
        <f t="shared" si="3"/>
        <v>118</v>
      </c>
      <c r="U45" s="22">
        <v>117</v>
      </c>
      <c r="V45" s="22">
        <v>1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4"/>
        <v>22</v>
      </c>
      <c r="AB45" s="22">
        <v>0</v>
      </c>
      <c r="AC45" s="22">
        <v>11</v>
      </c>
      <c r="AD45" s="22">
        <f t="shared" si="5"/>
        <v>11</v>
      </c>
      <c r="AE45" s="22">
        <v>11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</v>
      </c>
      <c r="B46" s="40" t="s">
        <v>77</v>
      </c>
      <c r="C46" s="41" t="s">
        <v>78</v>
      </c>
      <c r="D46" s="31">
        <f t="shared" si="0"/>
        <v>2532</v>
      </c>
      <c r="E46" s="22">
        <v>1919</v>
      </c>
      <c r="F46" s="31">
        <f t="shared" si="1"/>
        <v>252</v>
      </c>
      <c r="G46" s="22">
        <v>252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f t="shared" si="2"/>
        <v>361</v>
      </c>
      <c r="N46" s="22">
        <v>269</v>
      </c>
      <c r="O46" s="22">
        <v>32</v>
      </c>
      <c r="P46" s="22">
        <v>41</v>
      </c>
      <c r="Q46" s="22">
        <v>9</v>
      </c>
      <c r="R46" s="22">
        <v>0</v>
      </c>
      <c r="S46" s="22">
        <v>10</v>
      </c>
      <c r="T46" s="22">
        <f t="shared" si="3"/>
        <v>1928</v>
      </c>
      <c r="U46" s="22">
        <v>1919</v>
      </c>
      <c r="V46" s="22">
        <v>9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4"/>
        <v>269</v>
      </c>
      <c r="AB46" s="22">
        <v>0</v>
      </c>
      <c r="AC46" s="22">
        <v>188</v>
      </c>
      <c r="AD46" s="22">
        <f t="shared" si="5"/>
        <v>81</v>
      </c>
      <c r="AE46" s="22">
        <v>81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</v>
      </c>
      <c r="B47" s="40" t="s">
        <v>79</v>
      </c>
      <c r="C47" s="41" t="s">
        <v>80</v>
      </c>
      <c r="D47" s="31">
        <f t="shared" si="0"/>
        <v>4970</v>
      </c>
      <c r="E47" s="22">
        <v>3829</v>
      </c>
      <c r="F47" s="31">
        <f t="shared" si="1"/>
        <v>492</v>
      </c>
      <c r="G47" s="22">
        <v>325</v>
      </c>
      <c r="H47" s="22">
        <v>167</v>
      </c>
      <c r="I47" s="22">
        <v>0</v>
      </c>
      <c r="J47" s="22">
        <v>0</v>
      </c>
      <c r="K47" s="22">
        <v>0</v>
      </c>
      <c r="L47" s="22">
        <v>0</v>
      </c>
      <c r="M47" s="22">
        <f t="shared" si="2"/>
        <v>649</v>
      </c>
      <c r="N47" s="22">
        <v>503</v>
      </c>
      <c r="O47" s="22">
        <v>28</v>
      </c>
      <c r="P47" s="22">
        <v>107</v>
      </c>
      <c r="Q47" s="22">
        <v>10</v>
      </c>
      <c r="R47" s="22">
        <v>1</v>
      </c>
      <c r="S47" s="22">
        <v>0</v>
      </c>
      <c r="T47" s="22">
        <f t="shared" si="3"/>
        <v>3845</v>
      </c>
      <c r="U47" s="22">
        <v>3829</v>
      </c>
      <c r="V47" s="22">
        <v>16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4"/>
        <v>521</v>
      </c>
      <c r="AB47" s="22">
        <v>0</v>
      </c>
      <c r="AC47" s="22">
        <v>367</v>
      </c>
      <c r="AD47" s="22">
        <f t="shared" si="5"/>
        <v>154</v>
      </c>
      <c r="AE47" s="22">
        <v>154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</v>
      </c>
      <c r="B48" s="40" t="s">
        <v>81</v>
      </c>
      <c r="C48" s="41" t="s">
        <v>82</v>
      </c>
      <c r="D48" s="31">
        <f t="shared" si="0"/>
        <v>3317</v>
      </c>
      <c r="E48" s="22">
        <v>2509</v>
      </c>
      <c r="F48" s="31">
        <f t="shared" si="1"/>
        <v>200</v>
      </c>
      <c r="G48" s="22">
        <v>200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f t="shared" si="2"/>
        <v>608</v>
      </c>
      <c r="N48" s="22">
        <v>331</v>
      </c>
      <c r="O48" s="22">
        <v>182</v>
      </c>
      <c r="P48" s="22">
        <v>67</v>
      </c>
      <c r="Q48" s="22">
        <v>12</v>
      </c>
      <c r="R48" s="22">
        <v>16</v>
      </c>
      <c r="S48" s="22">
        <v>0</v>
      </c>
      <c r="T48" s="22">
        <f t="shared" si="3"/>
        <v>2519</v>
      </c>
      <c r="U48" s="22">
        <v>2509</v>
      </c>
      <c r="V48" s="22">
        <v>10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4"/>
        <v>335</v>
      </c>
      <c r="AB48" s="22">
        <v>0</v>
      </c>
      <c r="AC48" s="22">
        <v>240</v>
      </c>
      <c r="AD48" s="22">
        <f t="shared" si="5"/>
        <v>95</v>
      </c>
      <c r="AE48" s="22">
        <v>95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1</v>
      </c>
      <c r="B49" s="40" t="s">
        <v>83</v>
      </c>
      <c r="C49" s="41" t="s">
        <v>236</v>
      </c>
      <c r="D49" s="31">
        <f t="shared" si="0"/>
        <v>2741</v>
      </c>
      <c r="E49" s="22">
        <v>2309</v>
      </c>
      <c r="F49" s="31">
        <f t="shared" si="1"/>
        <v>432</v>
      </c>
      <c r="G49" s="22">
        <v>432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f t="shared" si="2"/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f t="shared" si="3"/>
        <v>2373</v>
      </c>
      <c r="U49" s="22">
        <v>2309</v>
      </c>
      <c r="V49" s="22">
        <v>64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4"/>
        <v>556</v>
      </c>
      <c r="AB49" s="22">
        <v>0</v>
      </c>
      <c r="AC49" s="22">
        <v>285</v>
      </c>
      <c r="AD49" s="22">
        <f t="shared" si="5"/>
        <v>271</v>
      </c>
      <c r="AE49" s="22">
        <v>271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1</v>
      </c>
      <c r="B50" s="40" t="s">
        <v>84</v>
      </c>
      <c r="C50" s="41" t="s">
        <v>85</v>
      </c>
      <c r="D50" s="31">
        <f t="shared" si="0"/>
        <v>777</v>
      </c>
      <c r="E50" s="22">
        <v>392</v>
      </c>
      <c r="F50" s="31">
        <f t="shared" si="1"/>
        <v>149</v>
      </c>
      <c r="G50" s="22">
        <v>148</v>
      </c>
      <c r="H50" s="22">
        <v>0</v>
      </c>
      <c r="I50" s="22">
        <v>0</v>
      </c>
      <c r="J50" s="22">
        <v>0</v>
      </c>
      <c r="K50" s="22">
        <v>1</v>
      </c>
      <c r="L50" s="22">
        <v>0</v>
      </c>
      <c r="M50" s="22">
        <f t="shared" si="2"/>
        <v>236</v>
      </c>
      <c r="N50" s="22">
        <v>149</v>
      </c>
      <c r="O50" s="22">
        <v>43</v>
      </c>
      <c r="P50" s="22">
        <v>30</v>
      </c>
      <c r="Q50" s="22">
        <v>4</v>
      </c>
      <c r="R50" s="22">
        <v>2</v>
      </c>
      <c r="S50" s="22">
        <v>8</v>
      </c>
      <c r="T50" s="22">
        <f t="shared" si="3"/>
        <v>417</v>
      </c>
      <c r="U50" s="22">
        <v>392</v>
      </c>
      <c r="V50" s="22">
        <v>25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4"/>
        <v>136</v>
      </c>
      <c r="AB50" s="22">
        <v>0</v>
      </c>
      <c r="AC50" s="22">
        <v>49</v>
      </c>
      <c r="AD50" s="22">
        <f t="shared" si="5"/>
        <v>87</v>
      </c>
      <c r="AE50" s="22">
        <v>86</v>
      </c>
      <c r="AF50" s="22">
        <v>0</v>
      </c>
      <c r="AG50" s="22">
        <v>0</v>
      </c>
      <c r="AH50" s="22">
        <v>0</v>
      </c>
      <c r="AI50" s="22">
        <v>1</v>
      </c>
    </row>
    <row r="51" spans="1:35" ht="13.5">
      <c r="A51" s="40" t="s">
        <v>1</v>
      </c>
      <c r="B51" s="40" t="s">
        <v>86</v>
      </c>
      <c r="C51" s="41" t="s">
        <v>87</v>
      </c>
      <c r="D51" s="31">
        <f t="shared" si="0"/>
        <v>1733</v>
      </c>
      <c r="E51" s="22">
        <v>1150</v>
      </c>
      <c r="F51" s="31">
        <f t="shared" si="1"/>
        <v>307</v>
      </c>
      <c r="G51" s="22">
        <v>299</v>
      </c>
      <c r="H51" s="22">
        <v>0</v>
      </c>
      <c r="I51" s="22">
        <v>0</v>
      </c>
      <c r="J51" s="22">
        <v>0</v>
      </c>
      <c r="K51" s="22">
        <v>8</v>
      </c>
      <c r="L51" s="22">
        <v>0</v>
      </c>
      <c r="M51" s="22">
        <f t="shared" si="2"/>
        <v>276</v>
      </c>
      <c r="N51" s="22">
        <v>192</v>
      </c>
      <c r="O51" s="22">
        <v>13</v>
      </c>
      <c r="P51" s="22">
        <v>40</v>
      </c>
      <c r="Q51" s="22">
        <v>6</v>
      </c>
      <c r="R51" s="22">
        <v>2</v>
      </c>
      <c r="S51" s="22">
        <v>23</v>
      </c>
      <c r="T51" s="22">
        <f t="shared" si="3"/>
        <v>1201</v>
      </c>
      <c r="U51" s="22">
        <v>1150</v>
      </c>
      <c r="V51" s="22">
        <v>51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4"/>
        <v>320</v>
      </c>
      <c r="AB51" s="22">
        <v>0</v>
      </c>
      <c r="AC51" s="22">
        <v>142</v>
      </c>
      <c r="AD51" s="22">
        <f t="shared" si="5"/>
        <v>178</v>
      </c>
      <c r="AE51" s="22">
        <v>170</v>
      </c>
      <c r="AF51" s="22">
        <v>0</v>
      </c>
      <c r="AG51" s="22">
        <v>0</v>
      </c>
      <c r="AH51" s="22">
        <v>0</v>
      </c>
      <c r="AI51" s="22">
        <v>8</v>
      </c>
    </row>
    <row r="52" spans="1:35" ht="13.5">
      <c r="A52" s="40" t="s">
        <v>1</v>
      </c>
      <c r="B52" s="40" t="s">
        <v>88</v>
      </c>
      <c r="C52" s="41" t="s">
        <v>89</v>
      </c>
      <c r="D52" s="31">
        <f t="shared" si="0"/>
        <v>1813</v>
      </c>
      <c r="E52" s="22">
        <v>1105</v>
      </c>
      <c r="F52" s="31">
        <f t="shared" si="1"/>
        <v>301</v>
      </c>
      <c r="G52" s="22">
        <v>298</v>
      </c>
      <c r="H52" s="22">
        <v>0</v>
      </c>
      <c r="I52" s="22">
        <v>0</v>
      </c>
      <c r="J52" s="22">
        <v>0</v>
      </c>
      <c r="K52" s="22">
        <v>3</v>
      </c>
      <c r="L52" s="22">
        <v>0</v>
      </c>
      <c r="M52" s="22">
        <f t="shared" si="2"/>
        <v>407</v>
      </c>
      <c r="N52" s="22">
        <v>273</v>
      </c>
      <c r="O52" s="22">
        <v>29</v>
      </c>
      <c r="P52" s="22">
        <v>75</v>
      </c>
      <c r="Q52" s="22">
        <v>7</v>
      </c>
      <c r="R52" s="22">
        <v>5</v>
      </c>
      <c r="S52" s="22">
        <v>18</v>
      </c>
      <c r="T52" s="22">
        <f t="shared" si="3"/>
        <v>1155</v>
      </c>
      <c r="U52" s="22">
        <v>1105</v>
      </c>
      <c r="V52" s="22">
        <v>50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4"/>
        <v>310</v>
      </c>
      <c r="AB52" s="22">
        <v>0</v>
      </c>
      <c r="AC52" s="22">
        <v>136</v>
      </c>
      <c r="AD52" s="22">
        <f t="shared" si="5"/>
        <v>174</v>
      </c>
      <c r="AE52" s="22">
        <v>171</v>
      </c>
      <c r="AF52" s="22">
        <v>0</v>
      </c>
      <c r="AG52" s="22">
        <v>0</v>
      </c>
      <c r="AH52" s="22">
        <v>0</v>
      </c>
      <c r="AI52" s="22">
        <v>3</v>
      </c>
    </row>
    <row r="53" spans="1:35" ht="13.5">
      <c r="A53" s="40" t="s">
        <v>1</v>
      </c>
      <c r="B53" s="40" t="s">
        <v>90</v>
      </c>
      <c r="C53" s="41" t="s">
        <v>91</v>
      </c>
      <c r="D53" s="31">
        <f t="shared" si="0"/>
        <v>1629</v>
      </c>
      <c r="E53" s="22">
        <v>1009</v>
      </c>
      <c r="F53" s="31">
        <f t="shared" si="1"/>
        <v>614</v>
      </c>
      <c r="G53" s="22">
        <v>232</v>
      </c>
      <c r="H53" s="22">
        <v>382</v>
      </c>
      <c r="I53" s="22">
        <v>0</v>
      </c>
      <c r="J53" s="22">
        <v>0</v>
      </c>
      <c r="K53" s="22">
        <v>0</v>
      </c>
      <c r="L53" s="22">
        <v>6</v>
      </c>
      <c r="M53" s="22">
        <f t="shared" si="2"/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f t="shared" si="3"/>
        <v>1053</v>
      </c>
      <c r="U53" s="22">
        <v>1009</v>
      </c>
      <c r="V53" s="22">
        <v>44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4"/>
        <v>252</v>
      </c>
      <c r="AB53" s="22">
        <v>6</v>
      </c>
      <c r="AC53" s="22">
        <v>125</v>
      </c>
      <c r="AD53" s="22">
        <f t="shared" si="5"/>
        <v>121</v>
      </c>
      <c r="AE53" s="22">
        <v>121</v>
      </c>
      <c r="AF53" s="22">
        <v>0</v>
      </c>
      <c r="AG53" s="22">
        <v>0</v>
      </c>
      <c r="AH53" s="22">
        <v>0</v>
      </c>
      <c r="AI53" s="22">
        <v>0</v>
      </c>
    </row>
    <row r="54" spans="1:35" ht="13.5">
      <c r="A54" s="40" t="s">
        <v>1</v>
      </c>
      <c r="B54" s="40" t="s">
        <v>92</v>
      </c>
      <c r="C54" s="41" t="s">
        <v>93</v>
      </c>
      <c r="D54" s="31">
        <f t="shared" si="0"/>
        <v>961</v>
      </c>
      <c r="E54" s="22">
        <v>632</v>
      </c>
      <c r="F54" s="31">
        <f t="shared" si="1"/>
        <v>233</v>
      </c>
      <c r="G54" s="22">
        <v>218</v>
      </c>
      <c r="H54" s="22">
        <v>0</v>
      </c>
      <c r="I54" s="22">
        <v>0</v>
      </c>
      <c r="J54" s="22">
        <v>0</v>
      </c>
      <c r="K54" s="22">
        <v>15</v>
      </c>
      <c r="L54" s="22">
        <v>0</v>
      </c>
      <c r="M54" s="22">
        <f t="shared" si="2"/>
        <v>96</v>
      </c>
      <c r="N54" s="22">
        <v>74</v>
      </c>
      <c r="O54" s="22">
        <v>4</v>
      </c>
      <c r="P54" s="22">
        <v>17</v>
      </c>
      <c r="Q54" s="22">
        <v>1</v>
      </c>
      <c r="R54" s="22">
        <v>0</v>
      </c>
      <c r="S54" s="22">
        <v>0</v>
      </c>
      <c r="T54" s="22">
        <f t="shared" si="3"/>
        <v>669</v>
      </c>
      <c r="U54" s="22">
        <v>632</v>
      </c>
      <c r="V54" s="22">
        <v>37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4"/>
        <v>220</v>
      </c>
      <c r="AB54" s="22">
        <v>0</v>
      </c>
      <c r="AC54" s="22">
        <v>79</v>
      </c>
      <c r="AD54" s="22">
        <f t="shared" si="5"/>
        <v>141</v>
      </c>
      <c r="AE54" s="22">
        <v>126</v>
      </c>
      <c r="AF54" s="22">
        <v>0</v>
      </c>
      <c r="AG54" s="22">
        <v>0</v>
      </c>
      <c r="AH54" s="22">
        <v>0</v>
      </c>
      <c r="AI54" s="22">
        <v>15</v>
      </c>
    </row>
    <row r="55" spans="1:35" ht="13.5">
      <c r="A55" s="40" t="s">
        <v>1</v>
      </c>
      <c r="B55" s="40" t="s">
        <v>94</v>
      </c>
      <c r="C55" s="41" t="s">
        <v>95</v>
      </c>
      <c r="D55" s="31">
        <f t="shared" si="0"/>
        <v>1233</v>
      </c>
      <c r="E55" s="22">
        <v>675</v>
      </c>
      <c r="F55" s="31">
        <f t="shared" si="1"/>
        <v>339</v>
      </c>
      <c r="G55" s="22">
        <v>337</v>
      </c>
      <c r="H55" s="22">
        <v>0</v>
      </c>
      <c r="I55" s="22">
        <v>0</v>
      </c>
      <c r="J55" s="22">
        <v>0</v>
      </c>
      <c r="K55" s="22">
        <v>2</v>
      </c>
      <c r="L55" s="22">
        <v>0</v>
      </c>
      <c r="M55" s="22">
        <f t="shared" si="2"/>
        <v>219</v>
      </c>
      <c r="N55" s="22">
        <v>204</v>
      </c>
      <c r="O55" s="22">
        <v>7</v>
      </c>
      <c r="P55" s="22">
        <v>1</v>
      </c>
      <c r="Q55" s="22">
        <v>3</v>
      </c>
      <c r="R55" s="22">
        <v>0</v>
      </c>
      <c r="S55" s="22">
        <v>4</v>
      </c>
      <c r="T55" s="22">
        <f t="shared" si="3"/>
        <v>724</v>
      </c>
      <c r="U55" s="22">
        <v>675</v>
      </c>
      <c r="V55" s="22">
        <v>49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4"/>
        <v>299</v>
      </c>
      <c r="AB55" s="22">
        <v>0</v>
      </c>
      <c r="AC55" s="22">
        <v>84</v>
      </c>
      <c r="AD55" s="22">
        <f t="shared" si="5"/>
        <v>215</v>
      </c>
      <c r="AE55" s="22">
        <v>213</v>
      </c>
      <c r="AF55" s="22">
        <v>0</v>
      </c>
      <c r="AG55" s="22">
        <v>0</v>
      </c>
      <c r="AH55" s="22">
        <v>0</v>
      </c>
      <c r="AI55" s="22">
        <v>2</v>
      </c>
    </row>
    <row r="56" spans="1:35" ht="13.5">
      <c r="A56" s="40" t="s">
        <v>1</v>
      </c>
      <c r="B56" s="40" t="s">
        <v>96</v>
      </c>
      <c r="C56" s="41" t="s">
        <v>97</v>
      </c>
      <c r="D56" s="31">
        <f t="shared" si="0"/>
        <v>752</v>
      </c>
      <c r="E56" s="22">
        <v>406</v>
      </c>
      <c r="F56" s="31">
        <f t="shared" si="1"/>
        <v>172</v>
      </c>
      <c r="G56" s="22">
        <v>170</v>
      </c>
      <c r="H56" s="22">
        <v>0</v>
      </c>
      <c r="I56" s="22">
        <v>0</v>
      </c>
      <c r="J56" s="22">
        <v>0</v>
      </c>
      <c r="K56" s="22">
        <v>2</v>
      </c>
      <c r="L56" s="22">
        <v>0</v>
      </c>
      <c r="M56" s="22">
        <f t="shared" si="2"/>
        <v>174</v>
      </c>
      <c r="N56" s="22">
        <v>142</v>
      </c>
      <c r="O56" s="22">
        <v>9</v>
      </c>
      <c r="P56" s="22">
        <v>20</v>
      </c>
      <c r="Q56" s="22">
        <v>3</v>
      </c>
      <c r="R56" s="22">
        <v>0</v>
      </c>
      <c r="S56" s="22">
        <v>0</v>
      </c>
      <c r="T56" s="22">
        <f t="shared" si="3"/>
        <v>431</v>
      </c>
      <c r="U56" s="22">
        <v>406</v>
      </c>
      <c r="V56" s="22">
        <v>25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4"/>
        <v>159</v>
      </c>
      <c r="AB56" s="22">
        <v>0</v>
      </c>
      <c r="AC56" s="22">
        <v>50</v>
      </c>
      <c r="AD56" s="22">
        <f t="shared" si="5"/>
        <v>109</v>
      </c>
      <c r="AE56" s="22">
        <v>107</v>
      </c>
      <c r="AF56" s="22">
        <v>0</v>
      </c>
      <c r="AG56" s="22">
        <v>0</v>
      </c>
      <c r="AH56" s="22">
        <v>0</v>
      </c>
      <c r="AI56" s="22">
        <v>2</v>
      </c>
    </row>
    <row r="57" spans="1:35" ht="13.5">
      <c r="A57" s="40" t="s">
        <v>1</v>
      </c>
      <c r="B57" s="40" t="s">
        <v>98</v>
      </c>
      <c r="C57" s="41" t="s">
        <v>99</v>
      </c>
      <c r="D57" s="31">
        <f t="shared" si="0"/>
        <v>723</v>
      </c>
      <c r="E57" s="22">
        <v>388</v>
      </c>
      <c r="F57" s="31">
        <f t="shared" si="1"/>
        <v>212</v>
      </c>
      <c r="G57" s="22">
        <v>211</v>
      </c>
      <c r="H57" s="22">
        <v>0</v>
      </c>
      <c r="I57" s="22">
        <v>0</v>
      </c>
      <c r="J57" s="22">
        <v>0</v>
      </c>
      <c r="K57" s="22">
        <v>1</v>
      </c>
      <c r="L57" s="22">
        <v>0</v>
      </c>
      <c r="M57" s="22">
        <f t="shared" si="2"/>
        <v>123</v>
      </c>
      <c r="N57" s="22">
        <v>101</v>
      </c>
      <c r="O57" s="22">
        <v>7</v>
      </c>
      <c r="P57" s="22">
        <v>13</v>
      </c>
      <c r="Q57" s="22">
        <v>2</v>
      </c>
      <c r="R57" s="22">
        <v>0</v>
      </c>
      <c r="S57" s="22">
        <v>0</v>
      </c>
      <c r="T57" s="22">
        <f t="shared" si="3"/>
        <v>420</v>
      </c>
      <c r="U57" s="22">
        <v>388</v>
      </c>
      <c r="V57" s="22">
        <v>32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4"/>
        <v>178</v>
      </c>
      <c r="AB57" s="22">
        <v>0</v>
      </c>
      <c r="AC57" s="22">
        <v>48</v>
      </c>
      <c r="AD57" s="22">
        <f t="shared" si="5"/>
        <v>130</v>
      </c>
      <c r="AE57" s="22">
        <v>129</v>
      </c>
      <c r="AF57" s="22">
        <v>0</v>
      </c>
      <c r="AG57" s="22">
        <v>0</v>
      </c>
      <c r="AH57" s="22">
        <v>0</v>
      </c>
      <c r="AI57" s="22">
        <v>1</v>
      </c>
    </row>
    <row r="58" spans="1:35" ht="13.5">
      <c r="A58" s="40" t="s">
        <v>1</v>
      </c>
      <c r="B58" s="40" t="s">
        <v>100</v>
      </c>
      <c r="C58" s="41" t="s">
        <v>101</v>
      </c>
      <c r="D58" s="31">
        <f t="shared" si="0"/>
        <v>217</v>
      </c>
      <c r="E58" s="22">
        <v>25</v>
      </c>
      <c r="F58" s="31">
        <f t="shared" si="1"/>
        <v>192</v>
      </c>
      <c r="G58" s="22">
        <v>73</v>
      </c>
      <c r="H58" s="22">
        <v>119</v>
      </c>
      <c r="I58" s="22">
        <v>0</v>
      </c>
      <c r="J58" s="22">
        <v>0</v>
      </c>
      <c r="K58" s="22">
        <v>0</v>
      </c>
      <c r="L58" s="22">
        <v>0</v>
      </c>
      <c r="M58" s="22">
        <f t="shared" si="2"/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f t="shared" si="3"/>
        <v>25</v>
      </c>
      <c r="U58" s="22">
        <v>25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4"/>
        <v>2</v>
      </c>
      <c r="AB58" s="22">
        <v>0</v>
      </c>
      <c r="AC58" s="22">
        <v>2</v>
      </c>
      <c r="AD58" s="22">
        <f t="shared" si="5"/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</row>
    <row r="59" spans="1:35" ht="13.5">
      <c r="A59" s="40" t="s">
        <v>1</v>
      </c>
      <c r="B59" s="40" t="s">
        <v>102</v>
      </c>
      <c r="C59" s="41" t="s">
        <v>103</v>
      </c>
      <c r="D59" s="31">
        <f t="shared" si="0"/>
        <v>175</v>
      </c>
      <c r="E59" s="22">
        <v>60</v>
      </c>
      <c r="F59" s="31">
        <f t="shared" si="1"/>
        <v>62</v>
      </c>
      <c r="G59" s="22">
        <v>62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f t="shared" si="2"/>
        <v>53</v>
      </c>
      <c r="N59" s="22">
        <v>35</v>
      </c>
      <c r="O59" s="22">
        <v>15</v>
      </c>
      <c r="P59" s="22">
        <v>2</v>
      </c>
      <c r="Q59" s="22">
        <v>1</v>
      </c>
      <c r="R59" s="22">
        <v>0</v>
      </c>
      <c r="S59" s="22">
        <v>0</v>
      </c>
      <c r="T59" s="22">
        <f t="shared" si="3"/>
        <v>78</v>
      </c>
      <c r="U59" s="22">
        <v>60</v>
      </c>
      <c r="V59" s="22">
        <v>18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4"/>
        <v>29</v>
      </c>
      <c r="AB59" s="22">
        <v>0</v>
      </c>
      <c r="AC59" s="22">
        <v>1</v>
      </c>
      <c r="AD59" s="22">
        <f t="shared" si="5"/>
        <v>28</v>
      </c>
      <c r="AE59" s="22">
        <v>28</v>
      </c>
      <c r="AF59" s="22">
        <v>0</v>
      </c>
      <c r="AG59" s="22">
        <v>0</v>
      </c>
      <c r="AH59" s="22">
        <v>0</v>
      </c>
      <c r="AI59" s="22">
        <v>0</v>
      </c>
    </row>
    <row r="60" spans="1:35" ht="13.5">
      <c r="A60" s="40" t="s">
        <v>1</v>
      </c>
      <c r="B60" s="40" t="s">
        <v>104</v>
      </c>
      <c r="C60" s="41" t="s">
        <v>105</v>
      </c>
      <c r="D60" s="31">
        <f t="shared" si="0"/>
        <v>1768</v>
      </c>
      <c r="E60" s="22">
        <v>1429</v>
      </c>
      <c r="F60" s="31">
        <f t="shared" si="1"/>
        <v>197</v>
      </c>
      <c r="G60" s="22">
        <v>197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f t="shared" si="2"/>
        <v>142</v>
      </c>
      <c r="N60" s="22">
        <v>126</v>
      </c>
      <c r="O60" s="22">
        <v>3</v>
      </c>
      <c r="P60" s="22">
        <v>11</v>
      </c>
      <c r="Q60" s="22">
        <v>2</v>
      </c>
      <c r="R60" s="22">
        <v>0</v>
      </c>
      <c r="S60" s="22">
        <v>0</v>
      </c>
      <c r="T60" s="22">
        <f t="shared" si="3"/>
        <v>1467</v>
      </c>
      <c r="U60" s="22">
        <v>1429</v>
      </c>
      <c r="V60" s="22">
        <v>38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4"/>
        <v>257</v>
      </c>
      <c r="AB60" s="22">
        <v>0</v>
      </c>
      <c r="AC60" s="22">
        <v>177</v>
      </c>
      <c r="AD60" s="22">
        <f t="shared" si="5"/>
        <v>80</v>
      </c>
      <c r="AE60" s="22">
        <v>80</v>
      </c>
      <c r="AF60" s="22">
        <v>0</v>
      </c>
      <c r="AG60" s="22">
        <v>0</v>
      </c>
      <c r="AH60" s="22">
        <v>0</v>
      </c>
      <c r="AI60" s="22">
        <v>0</v>
      </c>
    </row>
    <row r="61" spans="1:35" ht="13.5">
      <c r="A61" s="40" t="s">
        <v>1</v>
      </c>
      <c r="B61" s="40" t="s">
        <v>106</v>
      </c>
      <c r="C61" s="41" t="s">
        <v>107</v>
      </c>
      <c r="D61" s="31">
        <f t="shared" si="0"/>
        <v>3039</v>
      </c>
      <c r="E61" s="22">
        <v>2410</v>
      </c>
      <c r="F61" s="31">
        <f t="shared" si="1"/>
        <v>305</v>
      </c>
      <c r="G61" s="22">
        <v>305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f t="shared" si="2"/>
        <v>324</v>
      </c>
      <c r="N61" s="22">
        <v>254</v>
      </c>
      <c r="O61" s="22">
        <v>26</v>
      </c>
      <c r="P61" s="22">
        <v>32</v>
      </c>
      <c r="Q61" s="22">
        <v>6</v>
      </c>
      <c r="R61" s="22">
        <v>0</v>
      </c>
      <c r="S61" s="22">
        <v>6</v>
      </c>
      <c r="T61" s="22">
        <f t="shared" si="3"/>
        <v>2476</v>
      </c>
      <c r="U61" s="22">
        <v>2410</v>
      </c>
      <c r="V61" s="22">
        <v>66</v>
      </c>
      <c r="W61" s="22">
        <v>0</v>
      </c>
      <c r="X61" s="22">
        <v>0</v>
      </c>
      <c r="Y61" s="22">
        <v>0</v>
      </c>
      <c r="Z61" s="22">
        <v>0</v>
      </c>
      <c r="AA61" s="22">
        <f t="shared" si="4"/>
        <v>411</v>
      </c>
      <c r="AB61" s="22">
        <v>0</v>
      </c>
      <c r="AC61" s="22">
        <v>298</v>
      </c>
      <c r="AD61" s="22">
        <f t="shared" si="5"/>
        <v>113</v>
      </c>
      <c r="AE61" s="22">
        <v>113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1</v>
      </c>
      <c r="B62" s="40" t="s">
        <v>108</v>
      </c>
      <c r="C62" s="41" t="s">
        <v>109</v>
      </c>
      <c r="D62" s="31">
        <f t="shared" si="0"/>
        <v>4757</v>
      </c>
      <c r="E62" s="22">
        <v>3992</v>
      </c>
      <c r="F62" s="31">
        <f t="shared" si="1"/>
        <v>765</v>
      </c>
      <c r="G62" s="22">
        <v>0</v>
      </c>
      <c r="H62" s="22">
        <v>765</v>
      </c>
      <c r="I62" s="22">
        <v>0</v>
      </c>
      <c r="J62" s="22">
        <v>0</v>
      </c>
      <c r="K62" s="22">
        <v>0</v>
      </c>
      <c r="L62" s="22">
        <v>0</v>
      </c>
      <c r="M62" s="22">
        <f t="shared" si="2"/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si="3"/>
        <v>4015</v>
      </c>
      <c r="U62" s="22">
        <v>3992</v>
      </c>
      <c r="V62" s="22">
        <v>0</v>
      </c>
      <c r="W62" s="22">
        <v>23</v>
      </c>
      <c r="X62" s="22">
        <v>0</v>
      </c>
      <c r="Y62" s="22">
        <v>0</v>
      </c>
      <c r="Z62" s="22">
        <v>0</v>
      </c>
      <c r="AA62" s="22">
        <f t="shared" si="4"/>
        <v>589</v>
      </c>
      <c r="AB62" s="22">
        <v>0</v>
      </c>
      <c r="AC62" s="22">
        <v>470</v>
      </c>
      <c r="AD62" s="22">
        <f t="shared" si="5"/>
        <v>119</v>
      </c>
      <c r="AE62" s="22">
        <v>0</v>
      </c>
      <c r="AF62" s="22">
        <v>119</v>
      </c>
      <c r="AG62" s="22">
        <v>0</v>
      </c>
      <c r="AH62" s="22">
        <v>0</v>
      </c>
      <c r="AI62" s="22">
        <v>0</v>
      </c>
    </row>
    <row r="63" spans="1:35" ht="13.5">
      <c r="A63" s="40" t="s">
        <v>1</v>
      </c>
      <c r="B63" s="40" t="s">
        <v>110</v>
      </c>
      <c r="C63" s="41" t="s">
        <v>111</v>
      </c>
      <c r="D63" s="31">
        <f t="shared" si="0"/>
        <v>12120</v>
      </c>
      <c r="E63" s="22">
        <v>10421</v>
      </c>
      <c r="F63" s="31">
        <f t="shared" si="1"/>
        <v>889</v>
      </c>
      <c r="G63" s="22">
        <v>889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f t="shared" si="2"/>
        <v>810</v>
      </c>
      <c r="N63" s="22">
        <v>810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f t="shared" si="3"/>
        <v>10421</v>
      </c>
      <c r="U63" s="22">
        <v>10421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4"/>
        <v>1762</v>
      </c>
      <c r="AB63" s="22">
        <v>0</v>
      </c>
      <c r="AC63" s="22">
        <v>1210</v>
      </c>
      <c r="AD63" s="22">
        <f t="shared" si="5"/>
        <v>552</v>
      </c>
      <c r="AE63" s="22">
        <v>552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1</v>
      </c>
      <c r="B64" s="40" t="s">
        <v>112</v>
      </c>
      <c r="C64" s="41" t="s">
        <v>113</v>
      </c>
      <c r="D64" s="31">
        <f aca="true" t="shared" si="6" ref="D64:D69">E64+F64+L64+M64</f>
        <v>1034</v>
      </c>
      <c r="E64" s="22">
        <v>772</v>
      </c>
      <c r="F64" s="31">
        <f aca="true" t="shared" si="7" ref="F64:F69">SUM(G64:K64)</f>
        <v>262</v>
      </c>
      <c r="G64" s="22">
        <v>240</v>
      </c>
      <c r="H64" s="22">
        <v>22</v>
      </c>
      <c r="I64" s="22">
        <v>0</v>
      </c>
      <c r="J64" s="22">
        <v>0</v>
      </c>
      <c r="K64" s="22">
        <v>0</v>
      </c>
      <c r="L64" s="22">
        <v>0</v>
      </c>
      <c r="M64" s="22">
        <f aca="true" t="shared" si="8" ref="M64:M69">SUM(N64:S64)</f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aca="true" t="shared" si="9" ref="T64:T69">SUM(U64:Z64)</f>
        <v>772</v>
      </c>
      <c r="U64" s="22">
        <v>772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aca="true" t="shared" si="10" ref="AA64:AA69">SUM(AB64:AD64)</f>
        <v>131</v>
      </c>
      <c r="AB64" s="22">
        <v>0</v>
      </c>
      <c r="AC64" s="22">
        <v>104</v>
      </c>
      <c r="AD64" s="22">
        <f aca="true" t="shared" si="11" ref="AD64:AD69">SUM(AE64:AI64)</f>
        <v>27</v>
      </c>
      <c r="AE64" s="22">
        <v>27</v>
      </c>
      <c r="AF64" s="22">
        <v>0</v>
      </c>
      <c r="AG64" s="22">
        <v>0</v>
      </c>
      <c r="AH64" s="22">
        <v>0</v>
      </c>
      <c r="AI64" s="22">
        <v>0</v>
      </c>
    </row>
    <row r="65" spans="1:35" ht="13.5">
      <c r="A65" s="40" t="s">
        <v>1</v>
      </c>
      <c r="B65" s="40" t="s">
        <v>114</v>
      </c>
      <c r="C65" s="41" t="s">
        <v>115</v>
      </c>
      <c r="D65" s="31">
        <f t="shared" si="6"/>
        <v>610</v>
      </c>
      <c r="E65" s="22">
        <v>441</v>
      </c>
      <c r="F65" s="31">
        <f t="shared" si="7"/>
        <v>169</v>
      </c>
      <c r="G65" s="22">
        <v>0</v>
      </c>
      <c r="H65" s="22">
        <v>169</v>
      </c>
      <c r="I65" s="22">
        <v>0</v>
      </c>
      <c r="J65" s="22">
        <v>0</v>
      </c>
      <c r="K65" s="22">
        <v>0</v>
      </c>
      <c r="L65" s="22">
        <v>0</v>
      </c>
      <c r="M65" s="22">
        <f t="shared" si="8"/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9"/>
        <v>441</v>
      </c>
      <c r="U65" s="22">
        <v>441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77</v>
      </c>
      <c r="AB65" s="22">
        <v>0</v>
      </c>
      <c r="AC65" s="22">
        <v>60</v>
      </c>
      <c r="AD65" s="22">
        <f t="shared" si="11"/>
        <v>17</v>
      </c>
      <c r="AE65" s="22">
        <v>0</v>
      </c>
      <c r="AF65" s="22">
        <v>17</v>
      </c>
      <c r="AG65" s="22">
        <v>0</v>
      </c>
      <c r="AH65" s="22">
        <v>0</v>
      </c>
      <c r="AI65" s="22">
        <v>0</v>
      </c>
    </row>
    <row r="66" spans="1:35" ht="13.5">
      <c r="A66" s="40" t="s">
        <v>1</v>
      </c>
      <c r="B66" s="40" t="s">
        <v>116</v>
      </c>
      <c r="C66" s="41" t="s">
        <v>117</v>
      </c>
      <c r="D66" s="31">
        <f t="shared" si="6"/>
        <v>1677</v>
      </c>
      <c r="E66" s="22">
        <v>1333</v>
      </c>
      <c r="F66" s="31">
        <f t="shared" si="7"/>
        <v>344</v>
      </c>
      <c r="G66" s="22">
        <v>0</v>
      </c>
      <c r="H66" s="22">
        <v>344</v>
      </c>
      <c r="I66" s="22">
        <v>0</v>
      </c>
      <c r="J66" s="22">
        <v>0</v>
      </c>
      <c r="K66" s="22">
        <v>0</v>
      </c>
      <c r="L66" s="22">
        <v>0</v>
      </c>
      <c r="M66" s="22">
        <f t="shared" si="8"/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9"/>
        <v>1333</v>
      </c>
      <c r="U66" s="22">
        <v>1333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269</v>
      </c>
      <c r="AB66" s="22">
        <v>0</v>
      </c>
      <c r="AC66" s="22">
        <v>182</v>
      </c>
      <c r="AD66" s="22">
        <f t="shared" si="11"/>
        <v>87</v>
      </c>
      <c r="AE66" s="22">
        <v>0</v>
      </c>
      <c r="AF66" s="22">
        <v>87</v>
      </c>
      <c r="AG66" s="22">
        <v>0</v>
      </c>
      <c r="AH66" s="22">
        <v>0</v>
      </c>
      <c r="AI66" s="22">
        <v>0</v>
      </c>
    </row>
    <row r="67" spans="1:35" ht="13.5">
      <c r="A67" s="40" t="s">
        <v>1</v>
      </c>
      <c r="B67" s="40" t="s">
        <v>118</v>
      </c>
      <c r="C67" s="41" t="s">
        <v>119</v>
      </c>
      <c r="D67" s="31">
        <f t="shared" si="6"/>
        <v>11013</v>
      </c>
      <c r="E67" s="22">
        <v>9315</v>
      </c>
      <c r="F67" s="31">
        <f t="shared" si="7"/>
        <v>1698</v>
      </c>
      <c r="G67" s="22">
        <v>0</v>
      </c>
      <c r="H67" s="22">
        <v>1412</v>
      </c>
      <c r="I67" s="22">
        <v>0</v>
      </c>
      <c r="J67" s="22">
        <v>0</v>
      </c>
      <c r="K67" s="22">
        <v>286</v>
      </c>
      <c r="L67" s="22">
        <v>0</v>
      </c>
      <c r="M67" s="22">
        <f t="shared" si="8"/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9"/>
        <v>9315</v>
      </c>
      <c r="U67" s="22">
        <v>9315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2008</v>
      </c>
      <c r="AB67" s="22">
        <v>0</v>
      </c>
      <c r="AC67" s="22">
        <v>1447</v>
      </c>
      <c r="AD67" s="22">
        <f t="shared" si="11"/>
        <v>561</v>
      </c>
      <c r="AE67" s="22">
        <v>0</v>
      </c>
      <c r="AF67" s="22">
        <v>275</v>
      </c>
      <c r="AG67" s="22">
        <v>0</v>
      </c>
      <c r="AH67" s="22">
        <v>0</v>
      </c>
      <c r="AI67" s="22">
        <v>286</v>
      </c>
    </row>
    <row r="68" spans="1:35" ht="13.5">
      <c r="A68" s="40" t="s">
        <v>1</v>
      </c>
      <c r="B68" s="40" t="s">
        <v>120</v>
      </c>
      <c r="C68" s="41" t="s">
        <v>121</v>
      </c>
      <c r="D68" s="31">
        <f t="shared" si="6"/>
        <v>387</v>
      </c>
      <c r="E68" s="22">
        <v>233</v>
      </c>
      <c r="F68" s="31">
        <f t="shared" si="7"/>
        <v>154</v>
      </c>
      <c r="G68" s="22">
        <v>74</v>
      </c>
      <c r="H68" s="22">
        <v>80</v>
      </c>
      <c r="I68" s="22">
        <v>0</v>
      </c>
      <c r="J68" s="22">
        <v>0</v>
      </c>
      <c r="K68" s="22">
        <v>0</v>
      </c>
      <c r="L68" s="22">
        <v>0</v>
      </c>
      <c r="M68" s="22">
        <f t="shared" si="8"/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9"/>
        <v>233</v>
      </c>
      <c r="U68" s="22">
        <v>233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f t="shared" si="10"/>
        <v>110</v>
      </c>
      <c r="AB68" s="22">
        <v>0</v>
      </c>
      <c r="AC68" s="22">
        <v>36</v>
      </c>
      <c r="AD68" s="22">
        <f t="shared" si="11"/>
        <v>74</v>
      </c>
      <c r="AE68" s="22">
        <v>74</v>
      </c>
      <c r="AF68" s="22">
        <v>0</v>
      </c>
      <c r="AG68" s="22">
        <v>0</v>
      </c>
      <c r="AH68" s="22">
        <v>0</v>
      </c>
      <c r="AI68" s="22">
        <v>0</v>
      </c>
    </row>
    <row r="69" spans="1:35" ht="13.5">
      <c r="A69" s="40" t="s">
        <v>1</v>
      </c>
      <c r="B69" s="40" t="s">
        <v>122</v>
      </c>
      <c r="C69" s="41" t="s">
        <v>123</v>
      </c>
      <c r="D69" s="31">
        <f t="shared" si="6"/>
        <v>362</v>
      </c>
      <c r="E69" s="22">
        <v>234</v>
      </c>
      <c r="F69" s="31">
        <f t="shared" si="7"/>
        <v>128</v>
      </c>
      <c r="G69" s="22">
        <v>88</v>
      </c>
      <c r="H69" s="22">
        <v>40</v>
      </c>
      <c r="I69" s="22">
        <v>0</v>
      </c>
      <c r="J69" s="22">
        <v>0</v>
      </c>
      <c r="K69" s="22">
        <v>0</v>
      </c>
      <c r="L69" s="22">
        <v>0</v>
      </c>
      <c r="M69" s="22">
        <f t="shared" si="8"/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234</v>
      </c>
      <c r="U69" s="22">
        <v>234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f t="shared" si="10"/>
        <v>36</v>
      </c>
      <c r="AB69" s="22">
        <v>0</v>
      </c>
      <c r="AC69" s="22">
        <v>35</v>
      </c>
      <c r="AD69" s="22">
        <f t="shared" si="11"/>
        <v>1</v>
      </c>
      <c r="AE69" s="22">
        <v>1</v>
      </c>
      <c r="AF69" s="22">
        <v>0</v>
      </c>
      <c r="AG69" s="22">
        <v>0</v>
      </c>
      <c r="AH69" s="22">
        <v>0</v>
      </c>
      <c r="AI69" s="22">
        <v>0</v>
      </c>
    </row>
    <row r="70" spans="1:35" ht="13.5">
      <c r="A70" s="74" t="s">
        <v>136</v>
      </c>
      <c r="B70" s="75"/>
      <c r="C70" s="76"/>
      <c r="D70" s="22">
        <f aca="true" t="shared" si="12" ref="D70:AI70">SUM(D6:D69)</f>
        <v>321542</v>
      </c>
      <c r="E70" s="22">
        <f t="shared" si="12"/>
        <v>257245</v>
      </c>
      <c r="F70" s="22">
        <f t="shared" si="12"/>
        <v>53412</v>
      </c>
      <c r="G70" s="22">
        <f t="shared" si="12"/>
        <v>30992</v>
      </c>
      <c r="H70" s="22">
        <f t="shared" si="12"/>
        <v>19498</v>
      </c>
      <c r="I70" s="22">
        <f t="shared" si="12"/>
        <v>0</v>
      </c>
      <c r="J70" s="22">
        <f t="shared" si="12"/>
        <v>1859</v>
      </c>
      <c r="K70" s="22">
        <f t="shared" si="12"/>
        <v>1063</v>
      </c>
      <c r="L70" s="22">
        <f t="shared" si="12"/>
        <v>35</v>
      </c>
      <c r="M70" s="22">
        <f t="shared" si="12"/>
        <v>10850</v>
      </c>
      <c r="N70" s="22">
        <f t="shared" si="12"/>
        <v>7088</v>
      </c>
      <c r="O70" s="22">
        <f t="shared" si="12"/>
        <v>1382</v>
      </c>
      <c r="P70" s="22">
        <f t="shared" si="12"/>
        <v>1713</v>
      </c>
      <c r="Q70" s="22">
        <f t="shared" si="12"/>
        <v>273</v>
      </c>
      <c r="R70" s="22">
        <f t="shared" si="12"/>
        <v>38</v>
      </c>
      <c r="S70" s="22">
        <f t="shared" si="12"/>
        <v>356</v>
      </c>
      <c r="T70" s="22">
        <f t="shared" si="12"/>
        <v>266443</v>
      </c>
      <c r="U70" s="22">
        <f t="shared" si="12"/>
        <v>257245</v>
      </c>
      <c r="V70" s="22">
        <f t="shared" si="12"/>
        <v>9155</v>
      </c>
      <c r="W70" s="22">
        <f t="shared" si="12"/>
        <v>43</v>
      </c>
      <c r="X70" s="22">
        <f t="shared" si="12"/>
        <v>0</v>
      </c>
      <c r="Y70" s="22">
        <f t="shared" si="12"/>
        <v>0</v>
      </c>
      <c r="Z70" s="22">
        <f t="shared" si="12"/>
        <v>0</v>
      </c>
      <c r="AA70" s="22">
        <f t="shared" si="12"/>
        <v>42642</v>
      </c>
      <c r="AB70" s="22">
        <f t="shared" si="12"/>
        <v>35</v>
      </c>
      <c r="AC70" s="22">
        <f t="shared" si="12"/>
        <v>30392</v>
      </c>
      <c r="AD70" s="22">
        <f t="shared" si="12"/>
        <v>12215</v>
      </c>
      <c r="AE70" s="22">
        <f t="shared" si="12"/>
        <v>10734</v>
      </c>
      <c r="AF70" s="22">
        <f t="shared" si="12"/>
        <v>773</v>
      </c>
      <c r="AG70" s="22">
        <f t="shared" si="12"/>
        <v>0</v>
      </c>
      <c r="AH70" s="22">
        <f t="shared" si="12"/>
        <v>0</v>
      </c>
      <c r="AI70" s="22">
        <f t="shared" si="12"/>
        <v>708</v>
      </c>
    </row>
  </sheetData>
  <mergeCells count="10">
    <mergeCell ref="AC3:AC4"/>
    <mergeCell ref="A70:C70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69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229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137</v>
      </c>
      <c r="B2" s="49" t="s">
        <v>173</v>
      </c>
      <c r="C2" s="49" t="s">
        <v>174</v>
      </c>
      <c r="D2" s="95" t="s">
        <v>175</v>
      </c>
      <c r="E2" s="93"/>
      <c r="F2" s="93"/>
      <c r="G2" s="93"/>
      <c r="H2" s="93"/>
      <c r="I2" s="93"/>
      <c r="J2" s="94"/>
      <c r="K2" s="95" t="s">
        <v>176</v>
      </c>
      <c r="L2" s="93"/>
      <c r="M2" s="93"/>
      <c r="N2" s="93"/>
      <c r="O2" s="93"/>
      <c r="P2" s="93"/>
      <c r="Q2" s="94"/>
      <c r="R2" s="96" t="s">
        <v>124</v>
      </c>
      <c r="S2" s="47"/>
      <c r="T2" s="47"/>
      <c r="U2" s="47"/>
      <c r="V2" s="47"/>
      <c r="W2" s="47"/>
      <c r="X2" s="48"/>
      <c r="Y2" s="57" t="s">
        <v>125</v>
      </c>
      <c r="Z2" s="97"/>
      <c r="AA2" s="97"/>
      <c r="AB2" s="97"/>
      <c r="AC2" s="97"/>
      <c r="AD2" s="97"/>
      <c r="AE2" s="98"/>
      <c r="AF2" s="57" t="s">
        <v>126</v>
      </c>
      <c r="AG2" s="66"/>
      <c r="AH2" s="66"/>
      <c r="AI2" s="66"/>
      <c r="AJ2" s="66"/>
      <c r="AK2" s="66"/>
      <c r="AL2" s="67"/>
      <c r="AM2" s="57" t="s">
        <v>127</v>
      </c>
      <c r="AN2" s="99"/>
      <c r="AO2" s="99"/>
      <c r="AP2" s="99"/>
      <c r="AQ2" s="99"/>
      <c r="AR2" s="99"/>
      <c r="AS2" s="100"/>
      <c r="AT2" s="57" t="s">
        <v>128</v>
      </c>
      <c r="AU2" s="97"/>
      <c r="AV2" s="97"/>
      <c r="AW2" s="97"/>
      <c r="AX2" s="97"/>
      <c r="AY2" s="97"/>
      <c r="AZ2" s="98"/>
      <c r="BA2" s="57" t="s">
        <v>129</v>
      </c>
      <c r="BB2" s="97"/>
      <c r="BC2" s="97"/>
      <c r="BD2" s="97"/>
      <c r="BE2" s="97"/>
      <c r="BF2" s="97"/>
      <c r="BG2" s="98"/>
      <c r="BH2" s="92" t="s">
        <v>130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191</v>
      </c>
      <c r="E3" s="7" t="s">
        <v>199</v>
      </c>
      <c r="F3" s="7" t="s">
        <v>169</v>
      </c>
      <c r="G3" s="7" t="s">
        <v>201</v>
      </c>
      <c r="H3" s="7" t="s">
        <v>131</v>
      </c>
      <c r="I3" s="7" t="s">
        <v>132</v>
      </c>
      <c r="J3" s="7" t="s">
        <v>171</v>
      </c>
      <c r="K3" s="39" t="s">
        <v>191</v>
      </c>
      <c r="L3" s="7" t="s">
        <v>199</v>
      </c>
      <c r="M3" s="7" t="s">
        <v>169</v>
      </c>
      <c r="N3" s="7" t="s">
        <v>201</v>
      </c>
      <c r="O3" s="7" t="s">
        <v>131</v>
      </c>
      <c r="P3" s="7" t="s">
        <v>132</v>
      </c>
      <c r="Q3" s="7" t="s">
        <v>171</v>
      </c>
      <c r="R3" s="39" t="s">
        <v>191</v>
      </c>
      <c r="S3" s="7" t="s">
        <v>199</v>
      </c>
      <c r="T3" s="7" t="s">
        <v>169</v>
      </c>
      <c r="U3" s="7" t="s">
        <v>201</v>
      </c>
      <c r="V3" s="7" t="s">
        <v>131</v>
      </c>
      <c r="W3" s="7" t="s">
        <v>132</v>
      </c>
      <c r="X3" s="7" t="s">
        <v>171</v>
      </c>
      <c r="Y3" s="39" t="s">
        <v>191</v>
      </c>
      <c r="Z3" s="7" t="s">
        <v>199</v>
      </c>
      <c r="AA3" s="7" t="s">
        <v>169</v>
      </c>
      <c r="AB3" s="7" t="s">
        <v>201</v>
      </c>
      <c r="AC3" s="7" t="s">
        <v>131</v>
      </c>
      <c r="AD3" s="7" t="s">
        <v>132</v>
      </c>
      <c r="AE3" s="7" t="s">
        <v>171</v>
      </c>
      <c r="AF3" s="39" t="s">
        <v>191</v>
      </c>
      <c r="AG3" s="7" t="s">
        <v>199</v>
      </c>
      <c r="AH3" s="7" t="s">
        <v>169</v>
      </c>
      <c r="AI3" s="7" t="s">
        <v>201</v>
      </c>
      <c r="AJ3" s="7" t="s">
        <v>131</v>
      </c>
      <c r="AK3" s="7" t="s">
        <v>132</v>
      </c>
      <c r="AL3" s="7" t="s">
        <v>171</v>
      </c>
      <c r="AM3" s="39" t="s">
        <v>191</v>
      </c>
      <c r="AN3" s="7" t="s">
        <v>199</v>
      </c>
      <c r="AO3" s="7" t="s">
        <v>169</v>
      </c>
      <c r="AP3" s="7" t="s">
        <v>201</v>
      </c>
      <c r="AQ3" s="7" t="s">
        <v>131</v>
      </c>
      <c r="AR3" s="7" t="s">
        <v>132</v>
      </c>
      <c r="AS3" s="7" t="s">
        <v>171</v>
      </c>
      <c r="AT3" s="39" t="s">
        <v>191</v>
      </c>
      <c r="AU3" s="7" t="s">
        <v>199</v>
      </c>
      <c r="AV3" s="7" t="s">
        <v>169</v>
      </c>
      <c r="AW3" s="7" t="s">
        <v>201</v>
      </c>
      <c r="AX3" s="7" t="s">
        <v>131</v>
      </c>
      <c r="AY3" s="7" t="s">
        <v>132</v>
      </c>
      <c r="AZ3" s="7" t="s">
        <v>171</v>
      </c>
      <c r="BA3" s="39" t="s">
        <v>191</v>
      </c>
      <c r="BB3" s="7" t="s">
        <v>199</v>
      </c>
      <c r="BC3" s="7" t="s">
        <v>169</v>
      </c>
      <c r="BD3" s="7" t="s">
        <v>201</v>
      </c>
      <c r="BE3" s="7" t="s">
        <v>131</v>
      </c>
      <c r="BF3" s="7" t="s">
        <v>132</v>
      </c>
      <c r="BG3" s="7" t="s">
        <v>171</v>
      </c>
      <c r="BH3" s="39" t="s">
        <v>191</v>
      </c>
      <c r="BI3" s="7" t="s">
        <v>199</v>
      </c>
      <c r="BJ3" s="7" t="s">
        <v>169</v>
      </c>
      <c r="BK3" s="7" t="s">
        <v>201</v>
      </c>
      <c r="BL3" s="7" t="s">
        <v>131</v>
      </c>
      <c r="BM3" s="7" t="s">
        <v>132</v>
      </c>
      <c r="BN3" s="7" t="s">
        <v>171</v>
      </c>
    </row>
    <row r="4" spans="1:66" s="42" customFormat="1" ht="13.5">
      <c r="A4" s="51"/>
      <c r="B4" s="77"/>
      <c r="C4" s="77"/>
      <c r="D4" s="19" t="s">
        <v>172</v>
      </c>
      <c r="E4" s="38" t="s">
        <v>158</v>
      </c>
      <c r="F4" s="38" t="s">
        <v>158</v>
      </c>
      <c r="G4" s="38" t="s">
        <v>158</v>
      </c>
      <c r="H4" s="38" t="s">
        <v>158</v>
      </c>
      <c r="I4" s="38" t="s">
        <v>158</v>
      </c>
      <c r="J4" s="38" t="s">
        <v>158</v>
      </c>
      <c r="K4" s="19" t="s">
        <v>158</v>
      </c>
      <c r="L4" s="38" t="s">
        <v>158</v>
      </c>
      <c r="M4" s="38" t="s">
        <v>158</v>
      </c>
      <c r="N4" s="38" t="s">
        <v>158</v>
      </c>
      <c r="O4" s="38" t="s">
        <v>158</v>
      </c>
      <c r="P4" s="38" t="s">
        <v>158</v>
      </c>
      <c r="Q4" s="38" t="s">
        <v>158</v>
      </c>
      <c r="R4" s="19" t="s">
        <v>158</v>
      </c>
      <c r="S4" s="38" t="s">
        <v>158</v>
      </c>
      <c r="T4" s="38" t="s">
        <v>158</v>
      </c>
      <c r="U4" s="38" t="s">
        <v>158</v>
      </c>
      <c r="V4" s="38" t="s">
        <v>158</v>
      </c>
      <c r="W4" s="38" t="s">
        <v>158</v>
      </c>
      <c r="X4" s="38" t="s">
        <v>158</v>
      </c>
      <c r="Y4" s="19" t="s">
        <v>158</v>
      </c>
      <c r="Z4" s="38" t="s">
        <v>158</v>
      </c>
      <c r="AA4" s="38" t="s">
        <v>158</v>
      </c>
      <c r="AB4" s="38" t="s">
        <v>158</v>
      </c>
      <c r="AC4" s="38" t="s">
        <v>158</v>
      </c>
      <c r="AD4" s="38" t="s">
        <v>158</v>
      </c>
      <c r="AE4" s="38" t="s">
        <v>158</v>
      </c>
      <c r="AF4" s="19" t="s">
        <v>158</v>
      </c>
      <c r="AG4" s="38" t="s">
        <v>158</v>
      </c>
      <c r="AH4" s="38" t="s">
        <v>158</v>
      </c>
      <c r="AI4" s="38" t="s">
        <v>158</v>
      </c>
      <c r="AJ4" s="38" t="s">
        <v>158</v>
      </c>
      <c r="AK4" s="38" t="s">
        <v>158</v>
      </c>
      <c r="AL4" s="38" t="s">
        <v>158</v>
      </c>
      <c r="AM4" s="19" t="s">
        <v>158</v>
      </c>
      <c r="AN4" s="38" t="s">
        <v>158</v>
      </c>
      <c r="AO4" s="38" t="s">
        <v>158</v>
      </c>
      <c r="AP4" s="38" t="s">
        <v>158</v>
      </c>
      <c r="AQ4" s="38" t="s">
        <v>158</v>
      </c>
      <c r="AR4" s="38" t="s">
        <v>158</v>
      </c>
      <c r="AS4" s="38" t="s">
        <v>158</v>
      </c>
      <c r="AT4" s="19" t="s">
        <v>158</v>
      </c>
      <c r="AU4" s="38" t="s">
        <v>158</v>
      </c>
      <c r="AV4" s="38" t="s">
        <v>158</v>
      </c>
      <c r="AW4" s="38" t="s">
        <v>158</v>
      </c>
      <c r="AX4" s="38" t="s">
        <v>158</v>
      </c>
      <c r="AY4" s="38" t="s">
        <v>158</v>
      </c>
      <c r="AZ4" s="38" t="s">
        <v>158</v>
      </c>
      <c r="BA4" s="19" t="s">
        <v>158</v>
      </c>
      <c r="BB4" s="38" t="s">
        <v>158</v>
      </c>
      <c r="BC4" s="38" t="s">
        <v>158</v>
      </c>
      <c r="BD4" s="38" t="s">
        <v>158</v>
      </c>
      <c r="BE4" s="38" t="s">
        <v>158</v>
      </c>
      <c r="BF4" s="38" t="s">
        <v>158</v>
      </c>
      <c r="BG4" s="38" t="s">
        <v>158</v>
      </c>
      <c r="BH4" s="19" t="s">
        <v>158</v>
      </c>
      <c r="BI4" s="38" t="s">
        <v>158</v>
      </c>
      <c r="BJ4" s="38" t="s">
        <v>158</v>
      </c>
      <c r="BK4" s="38" t="s">
        <v>158</v>
      </c>
      <c r="BL4" s="38" t="s">
        <v>158</v>
      </c>
      <c r="BM4" s="38" t="s">
        <v>158</v>
      </c>
      <c r="BN4" s="38" t="s">
        <v>158</v>
      </c>
    </row>
    <row r="5" spans="1:66" ht="13.5">
      <c r="A5" s="40" t="s">
        <v>1</v>
      </c>
      <c r="B5" s="40" t="s">
        <v>2</v>
      </c>
      <c r="C5" s="41" t="s">
        <v>3</v>
      </c>
      <c r="D5" s="22">
        <f aca="true" t="shared" si="0" ref="D5:D62">SUM(E5:J5)</f>
        <v>8059</v>
      </c>
      <c r="E5" s="22">
        <f aca="true" t="shared" si="1" ref="E5:J58">L5+S5</f>
        <v>3420</v>
      </c>
      <c r="F5" s="22">
        <f t="shared" si="1"/>
        <v>3890</v>
      </c>
      <c r="G5" s="22">
        <f t="shared" si="1"/>
        <v>643</v>
      </c>
      <c r="H5" s="22">
        <f aca="true" t="shared" si="2" ref="H5:J57">O5+V5</f>
        <v>88</v>
      </c>
      <c r="I5" s="22">
        <f t="shared" si="2"/>
        <v>2</v>
      </c>
      <c r="J5" s="22">
        <f t="shared" si="2"/>
        <v>16</v>
      </c>
      <c r="K5" s="22">
        <f aca="true" t="shared" si="3" ref="K5:K62">SUM(L5:Q5)</f>
        <v>25</v>
      </c>
      <c r="L5" s="22">
        <v>0</v>
      </c>
      <c r="M5" s="22">
        <v>0</v>
      </c>
      <c r="N5" s="22">
        <v>0</v>
      </c>
      <c r="O5" s="22">
        <v>25</v>
      </c>
      <c r="P5" s="22">
        <v>0</v>
      </c>
      <c r="Q5" s="22">
        <v>0</v>
      </c>
      <c r="R5" s="22">
        <f aca="true" t="shared" si="4" ref="R5:R62">SUM(S5:X5)</f>
        <v>8034</v>
      </c>
      <c r="S5" s="22">
        <f aca="true" t="shared" si="5" ref="S5:S62">AG5+AN5</f>
        <v>3420</v>
      </c>
      <c r="T5" s="22">
        <f aca="true" t="shared" si="6" ref="T5:T62">AA5+AH5+AO5+AV5+BC5</f>
        <v>3890</v>
      </c>
      <c r="U5" s="22">
        <f aca="true" t="shared" si="7" ref="U5:W39">AI5+AP5</f>
        <v>643</v>
      </c>
      <c r="V5" s="22">
        <f t="shared" si="7"/>
        <v>63</v>
      </c>
      <c r="W5" s="22">
        <f t="shared" si="7"/>
        <v>2</v>
      </c>
      <c r="X5" s="22">
        <f aca="true" t="shared" si="8" ref="X5:X62">AE5+AL5+AS5+AZ5+BG5</f>
        <v>16</v>
      </c>
      <c r="Y5" s="22">
        <f aca="true" t="shared" si="9" ref="Y5:Y62">SUM(Z5:AE5)</f>
        <v>326</v>
      </c>
      <c r="Z5" s="22" t="s">
        <v>133</v>
      </c>
      <c r="AA5" s="22">
        <v>326</v>
      </c>
      <c r="AB5" s="22" t="s">
        <v>133</v>
      </c>
      <c r="AC5" s="22" t="s">
        <v>133</v>
      </c>
      <c r="AD5" s="22" t="s">
        <v>133</v>
      </c>
      <c r="AE5" s="22">
        <v>0</v>
      </c>
      <c r="AF5" s="22">
        <f aca="true" t="shared" si="10" ref="AF5:AF62">SUM(AG5:AL5)</f>
        <v>2553</v>
      </c>
      <c r="AG5" s="22">
        <v>0</v>
      </c>
      <c r="AH5" s="22">
        <v>2553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62">SUM(AN5:AS5)</f>
        <v>5155</v>
      </c>
      <c r="AN5" s="22">
        <v>3420</v>
      </c>
      <c r="AO5" s="22">
        <v>1011</v>
      </c>
      <c r="AP5" s="22">
        <v>643</v>
      </c>
      <c r="AQ5" s="22">
        <v>63</v>
      </c>
      <c r="AR5" s="22">
        <v>2</v>
      </c>
      <c r="AS5" s="22">
        <v>16</v>
      </c>
      <c r="AT5" s="22">
        <f aca="true" t="shared" si="12" ref="AT5:AT62">SUM(AU5:AZ5)</f>
        <v>0</v>
      </c>
      <c r="AU5" s="22" t="s">
        <v>133</v>
      </c>
      <c r="AV5" s="22">
        <v>0</v>
      </c>
      <c r="AW5" s="22" t="s">
        <v>133</v>
      </c>
      <c r="AX5" s="22" t="s">
        <v>133</v>
      </c>
      <c r="AY5" s="22" t="s">
        <v>133</v>
      </c>
      <c r="AZ5" s="22">
        <v>0</v>
      </c>
      <c r="BA5" s="22">
        <f aca="true" t="shared" si="13" ref="BA5:BA62">SUM(BB5:BG5)</f>
        <v>0</v>
      </c>
      <c r="BB5" s="22" t="s">
        <v>133</v>
      </c>
      <c r="BC5" s="22">
        <v>0</v>
      </c>
      <c r="BD5" s="22" t="s">
        <v>133</v>
      </c>
      <c r="BE5" s="22" t="s">
        <v>133</v>
      </c>
      <c r="BF5" s="22" t="s">
        <v>133</v>
      </c>
      <c r="BG5" s="22">
        <v>0</v>
      </c>
      <c r="BH5" s="22">
        <f aca="true" t="shared" si="14" ref="BH5:BH62">SUM(BI5:BN5)</f>
        <v>10127</v>
      </c>
      <c r="BI5" s="22">
        <v>7444</v>
      </c>
      <c r="BJ5" s="22">
        <v>907</v>
      </c>
      <c r="BK5" s="22">
        <v>1246</v>
      </c>
      <c r="BL5" s="22">
        <v>150</v>
      </c>
      <c r="BM5" s="22">
        <v>6</v>
      </c>
      <c r="BN5" s="22">
        <v>374</v>
      </c>
    </row>
    <row r="6" spans="1:66" ht="13.5">
      <c r="A6" s="40" t="s">
        <v>1</v>
      </c>
      <c r="B6" s="40" t="s">
        <v>4</v>
      </c>
      <c r="C6" s="41" t="s">
        <v>5</v>
      </c>
      <c r="D6" s="22">
        <f t="shared" si="0"/>
        <v>1165</v>
      </c>
      <c r="E6" s="22">
        <f t="shared" si="1"/>
        <v>110</v>
      </c>
      <c r="F6" s="22">
        <f t="shared" si="1"/>
        <v>880</v>
      </c>
      <c r="G6" s="22">
        <f t="shared" si="1"/>
        <v>175</v>
      </c>
      <c r="H6" s="22">
        <f t="shared" si="2"/>
        <v>0</v>
      </c>
      <c r="I6" s="22">
        <f t="shared" si="2"/>
        <v>0</v>
      </c>
      <c r="J6" s="22">
        <f t="shared" si="2"/>
        <v>0</v>
      </c>
      <c r="K6" s="22">
        <f t="shared" si="3"/>
        <v>110</v>
      </c>
      <c r="L6" s="22">
        <v>110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f t="shared" si="4"/>
        <v>1055</v>
      </c>
      <c r="S6" s="22">
        <f t="shared" si="5"/>
        <v>0</v>
      </c>
      <c r="T6" s="22">
        <f t="shared" si="6"/>
        <v>880</v>
      </c>
      <c r="U6" s="22">
        <f t="shared" si="7"/>
        <v>175</v>
      </c>
      <c r="V6" s="22">
        <f t="shared" si="7"/>
        <v>0</v>
      </c>
      <c r="W6" s="22">
        <f t="shared" si="7"/>
        <v>0</v>
      </c>
      <c r="X6" s="22">
        <f t="shared" si="8"/>
        <v>0</v>
      </c>
      <c r="Y6" s="22">
        <f t="shared" si="9"/>
        <v>0</v>
      </c>
      <c r="Z6" s="22" t="s">
        <v>133</v>
      </c>
      <c r="AA6" s="22">
        <v>0</v>
      </c>
      <c r="AB6" s="22" t="s">
        <v>133</v>
      </c>
      <c r="AC6" s="22" t="s">
        <v>133</v>
      </c>
      <c r="AD6" s="22" t="s">
        <v>133</v>
      </c>
      <c r="AE6" s="22">
        <v>0</v>
      </c>
      <c r="AF6" s="22">
        <f t="shared" si="10"/>
        <v>1055</v>
      </c>
      <c r="AG6" s="22">
        <v>0</v>
      </c>
      <c r="AH6" s="22">
        <v>880</v>
      </c>
      <c r="AI6" s="22">
        <v>175</v>
      </c>
      <c r="AJ6" s="22">
        <v>0</v>
      </c>
      <c r="AK6" s="22">
        <v>0</v>
      </c>
      <c r="AL6" s="22">
        <v>0</v>
      </c>
      <c r="AM6" s="22">
        <f t="shared" si="11"/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f t="shared" si="12"/>
        <v>0</v>
      </c>
      <c r="AU6" s="22" t="s">
        <v>133</v>
      </c>
      <c r="AV6" s="22">
        <v>0</v>
      </c>
      <c r="AW6" s="22" t="s">
        <v>133</v>
      </c>
      <c r="AX6" s="22" t="s">
        <v>133</v>
      </c>
      <c r="AY6" s="22" t="s">
        <v>133</v>
      </c>
      <c r="AZ6" s="22">
        <v>0</v>
      </c>
      <c r="BA6" s="22">
        <f t="shared" si="13"/>
        <v>0</v>
      </c>
      <c r="BB6" s="22" t="s">
        <v>133</v>
      </c>
      <c r="BC6" s="22">
        <v>0</v>
      </c>
      <c r="BD6" s="22" t="s">
        <v>133</v>
      </c>
      <c r="BE6" s="22" t="s">
        <v>133</v>
      </c>
      <c r="BF6" s="22" t="s">
        <v>133</v>
      </c>
      <c r="BG6" s="22">
        <v>0</v>
      </c>
      <c r="BH6" s="22">
        <f t="shared" si="14"/>
        <v>1340</v>
      </c>
      <c r="BI6" s="22">
        <v>1122</v>
      </c>
      <c r="BJ6" s="22">
        <v>57</v>
      </c>
      <c r="BK6" s="22">
        <v>127</v>
      </c>
      <c r="BL6" s="22">
        <v>14</v>
      </c>
      <c r="BM6" s="22">
        <v>2</v>
      </c>
      <c r="BN6" s="22">
        <v>18</v>
      </c>
    </row>
    <row r="7" spans="1:66" ht="13.5">
      <c r="A7" s="40" t="s">
        <v>1</v>
      </c>
      <c r="B7" s="40" t="s">
        <v>6</v>
      </c>
      <c r="C7" s="41" t="s">
        <v>7</v>
      </c>
      <c r="D7" s="22">
        <f t="shared" si="0"/>
        <v>1652</v>
      </c>
      <c r="E7" s="22">
        <f t="shared" si="1"/>
        <v>493</v>
      </c>
      <c r="F7" s="22">
        <f t="shared" si="1"/>
        <v>550</v>
      </c>
      <c r="G7" s="22">
        <f t="shared" si="1"/>
        <v>575</v>
      </c>
      <c r="H7" s="22">
        <f t="shared" si="2"/>
        <v>6</v>
      </c>
      <c r="I7" s="22">
        <f t="shared" si="2"/>
        <v>0</v>
      </c>
      <c r="J7" s="22">
        <f t="shared" si="2"/>
        <v>28</v>
      </c>
      <c r="K7" s="22">
        <f t="shared" si="3"/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4"/>
        <v>1652</v>
      </c>
      <c r="S7" s="22">
        <f t="shared" si="5"/>
        <v>493</v>
      </c>
      <c r="T7" s="22">
        <f t="shared" si="6"/>
        <v>550</v>
      </c>
      <c r="U7" s="22">
        <f t="shared" si="7"/>
        <v>575</v>
      </c>
      <c r="V7" s="22">
        <f t="shared" si="7"/>
        <v>6</v>
      </c>
      <c r="W7" s="22">
        <f t="shared" si="7"/>
        <v>0</v>
      </c>
      <c r="X7" s="22">
        <f t="shared" si="8"/>
        <v>28</v>
      </c>
      <c r="Y7" s="22">
        <f t="shared" si="9"/>
        <v>0</v>
      </c>
      <c r="Z7" s="22" t="s">
        <v>133</v>
      </c>
      <c r="AA7" s="22">
        <v>0</v>
      </c>
      <c r="AB7" s="22" t="s">
        <v>133</v>
      </c>
      <c r="AC7" s="22" t="s">
        <v>133</v>
      </c>
      <c r="AD7" s="22" t="s">
        <v>133</v>
      </c>
      <c r="AE7" s="22">
        <v>0</v>
      </c>
      <c r="AF7" s="22">
        <f t="shared" si="10"/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1652</v>
      </c>
      <c r="AN7" s="22">
        <v>493</v>
      </c>
      <c r="AO7" s="22">
        <v>550</v>
      </c>
      <c r="AP7" s="22">
        <v>575</v>
      </c>
      <c r="AQ7" s="22">
        <v>6</v>
      </c>
      <c r="AR7" s="22">
        <v>0</v>
      </c>
      <c r="AS7" s="22">
        <v>28</v>
      </c>
      <c r="AT7" s="22">
        <f t="shared" si="12"/>
        <v>0</v>
      </c>
      <c r="AU7" s="22" t="s">
        <v>133</v>
      </c>
      <c r="AV7" s="22">
        <v>0</v>
      </c>
      <c r="AW7" s="22" t="s">
        <v>133</v>
      </c>
      <c r="AX7" s="22" t="s">
        <v>133</v>
      </c>
      <c r="AY7" s="22" t="s">
        <v>133</v>
      </c>
      <c r="AZ7" s="22">
        <v>0</v>
      </c>
      <c r="BA7" s="22">
        <f t="shared" si="13"/>
        <v>0</v>
      </c>
      <c r="BB7" s="22" t="s">
        <v>133</v>
      </c>
      <c r="BC7" s="22">
        <v>0</v>
      </c>
      <c r="BD7" s="22" t="s">
        <v>133</v>
      </c>
      <c r="BE7" s="22" t="s">
        <v>133</v>
      </c>
      <c r="BF7" s="22" t="s">
        <v>133</v>
      </c>
      <c r="BG7" s="22">
        <v>0</v>
      </c>
      <c r="BH7" s="22">
        <f t="shared" si="14"/>
        <v>436</v>
      </c>
      <c r="BI7" s="22">
        <v>419</v>
      </c>
      <c r="BJ7" s="22">
        <v>0</v>
      </c>
      <c r="BK7" s="22">
        <v>0</v>
      </c>
      <c r="BL7" s="22">
        <v>0</v>
      </c>
      <c r="BM7" s="22">
        <v>0</v>
      </c>
      <c r="BN7" s="22">
        <v>17</v>
      </c>
    </row>
    <row r="8" spans="1:66" ht="13.5">
      <c r="A8" s="40" t="s">
        <v>1</v>
      </c>
      <c r="B8" s="40" t="s">
        <v>8</v>
      </c>
      <c r="C8" s="41" t="s">
        <v>9</v>
      </c>
      <c r="D8" s="22">
        <f t="shared" si="0"/>
        <v>1810</v>
      </c>
      <c r="E8" s="22">
        <f t="shared" si="1"/>
        <v>1097</v>
      </c>
      <c r="F8" s="22">
        <f t="shared" si="1"/>
        <v>606</v>
      </c>
      <c r="G8" s="22">
        <f t="shared" si="1"/>
        <v>58</v>
      </c>
      <c r="H8" s="22">
        <f t="shared" si="2"/>
        <v>22</v>
      </c>
      <c r="I8" s="22">
        <f t="shared" si="2"/>
        <v>2</v>
      </c>
      <c r="J8" s="22">
        <f t="shared" si="2"/>
        <v>25</v>
      </c>
      <c r="K8" s="22">
        <f t="shared" si="3"/>
        <v>1218</v>
      </c>
      <c r="L8" s="22">
        <v>1097</v>
      </c>
      <c r="M8" s="22">
        <v>14</v>
      </c>
      <c r="N8" s="22">
        <v>58</v>
      </c>
      <c r="O8" s="22">
        <v>22</v>
      </c>
      <c r="P8" s="22">
        <v>2</v>
      </c>
      <c r="Q8" s="22">
        <v>25</v>
      </c>
      <c r="R8" s="22">
        <f t="shared" si="4"/>
        <v>592</v>
      </c>
      <c r="S8" s="22">
        <f t="shared" si="5"/>
        <v>0</v>
      </c>
      <c r="T8" s="22">
        <f t="shared" si="6"/>
        <v>592</v>
      </c>
      <c r="U8" s="22">
        <f t="shared" si="7"/>
        <v>0</v>
      </c>
      <c r="V8" s="22">
        <f t="shared" si="7"/>
        <v>0</v>
      </c>
      <c r="W8" s="22">
        <f t="shared" si="7"/>
        <v>0</v>
      </c>
      <c r="X8" s="22">
        <f t="shared" si="8"/>
        <v>0</v>
      </c>
      <c r="Y8" s="22">
        <f t="shared" si="9"/>
        <v>8</v>
      </c>
      <c r="Z8" s="22" t="s">
        <v>133</v>
      </c>
      <c r="AA8" s="22">
        <v>8</v>
      </c>
      <c r="AB8" s="22" t="s">
        <v>133</v>
      </c>
      <c r="AC8" s="22" t="s">
        <v>133</v>
      </c>
      <c r="AD8" s="22" t="s">
        <v>133</v>
      </c>
      <c r="AE8" s="22">
        <v>0</v>
      </c>
      <c r="AF8" s="22">
        <f t="shared" si="10"/>
        <v>584</v>
      </c>
      <c r="AG8" s="22">
        <v>0</v>
      </c>
      <c r="AH8" s="22">
        <v>584</v>
      </c>
      <c r="AI8" s="22">
        <v>0</v>
      </c>
      <c r="AJ8" s="22">
        <v>0</v>
      </c>
      <c r="AK8" s="22">
        <v>0</v>
      </c>
      <c r="AL8" s="22">
        <v>0</v>
      </c>
      <c r="AM8" s="22">
        <f t="shared" si="11"/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f t="shared" si="12"/>
        <v>0</v>
      </c>
      <c r="AU8" s="22" t="s">
        <v>133</v>
      </c>
      <c r="AV8" s="22">
        <v>0</v>
      </c>
      <c r="AW8" s="22" t="s">
        <v>133</v>
      </c>
      <c r="AX8" s="22" t="s">
        <v>133</v>
      </c>
      <c r="AY8" s="22" t="s">
        <v>133</v>
      </c>
      <c r="AZ8" s="22">
        <v>0</v>
      </c>
      <c r="BA8" s="22">
        <f t="shared" si="13"/>
        <v>0</v>
      </c>
      <c r="BB8" s="22" t="s">
        <v>133</v>
      </c>
      <c r="BC8" s="22">
        <v>0</v>
      </c>
      <c r="BD8" s="22" t="s">
        <v>133</v>
      </c>
      <c r="BE8" s="22" t="s">
        <v>133</v>
      </c>
      <c r="BF8" s="22" t="s">
        <v>133</v>
      </c>
      <c r="BG8" s="22">
        <v>0</v>
      </c>
      <c r="BH8" s="22">
        <f t="shared" si="14"/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</row>
    <row r="9" spans="1:66" ht="13.5">
      <c r="A9" s="40" t="s">
        <v>1</v>
      </c>
      <c r="B9" s="40" t="s">
        <v>10</v>
      </c>
      <c r="C9" s="41" t="s">
        <v>11</v>
      </c>
      <c r="D9" s="22">
        <f t="shared" si="0"/>
        <v>2499</v>
      </c>
      <c r="E9" s="22">
        <f t="shared" si="1"/>
        <v>842</v>
      </c>
      <c r="F9" s="22">
        <f t="shared" si="1"/>
        <v>1020</v>
      </c>
      <c r="G9" s="22">
        <f t="shared" si="1"/>
        <v>554</v>
      </c>
      <c r="H9" s="22">
        <f t="shared" si="2"/>
        <v>18</v>
      </c>
      <c r="I9" s="22">
        <f t="shared" si="2"/>
        <v>0</v>
      </c>
      <c r="J9" s="22">
        <f t="shared" si="2"/>
        <v>65</v>
      </c>
      <c r="K9" s="22">
        <f t="shared" si="3"/>
        <v>25</v>
      </c>
      <c r="L9" s="22">
        <v>0</v>
      </c>
      <c r="M9" s="22">
        <v>0</v>
      </c>
      <c r="N9" s="22">
        <v>25</v>
      </c>
      <c r="O9" s="22">
        <v>0</v>
      </c>
      <c r="P9" s="22">
        <v>0</v>
      </c>
      <c r="Q9" s="22">
        <v>0</v>
      </c>
      <c r="R9" s="22">
        <f t="shared" si="4"/>
        <v>2474</v>
      </c>
      <c r="S9" s="22">
        <f t="shared" si="5"/>
        <v>842</v>
      </c>
      <c r="T9" s="22">
        <f t="shared" si="6"/>
        <v>1020</v>
      </c>
      <c r="U9" s="22">
        <f t="shared" si="7"/>
        <v>529</v>
      </c>
      <c r="V9" s="22">
        <f t="shared" si="7"/>
        <v>18</v>
      </c>
      <c r="W9" s="22">
        <f t="shared" si="7"/>
        <v>0</v>
      </c>
      <c r="X9" s="22">
        <f t="shared" si="8"/>
        <v>65</v>
      </c>
      <c r="Y9" s="22">
        <f t="shared" si="9"/>
        <v>0</v>
      </c>
      <c r="Z9" s="22" t="s">
        <v>133</v>
      </c>
      <c r="AA9" s="22">
        <v>0</v>
      </c>
      <c r="AB9" s="22" t="s">
        <v>133</v>
      </c>
      <c r="AC9" s="22" t="s">
        <v>133</v>
      </c>
      <c r="AD9" s="22" t="s">
        <v>133</v>
      </c>
      <c r="AE9" s="22">
        <v>0</v>
      </c>
      <c r="AF9" s="22">
        <f t="shared" si="10"/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2474</v>
      </c>
      <c r="AN9" s="22">
        <v>842</v>
      </c>
      <c r="AO9" s="22">
        <v>1020</v>
      </c>
      <c r="AP9" s="22">
        <v>529</v>
      </c>
      <c r="AQ9" s="22">
        <v>18</v>
      </c>
      <c r="AR9" s="22">
        <v>0</v>
      </c>
      <c r="AS9" s="22">
        <v>65</v>
      </c>
      <c r="AT9" s="22">
        <f t="shared" si="12"/>
        <v>0</v>
      </c>
      <c r="AU9" s="22" t="s">
        <v>133</v>
      </c>
      <c r="AV9" s="22">
        <v>0</v>
      </c>
      <c r="AW9" s="22" t="s">
        <v>133</v>
      </c>
      <c r="AX9" s="22" t="s">
        <v>133</v>
      </c>
      <c r="AY9" s="22" t="s">
        <v>133</v>
      </c>
      <c r="AZ9" s="22">
        <v>0</v>
      </c>
      <c r="BA9" s="22">
        <f t="shared" si="13"/>
        <v>0</v>
      </c>
      <c r="BB9" s="22" t="s">
        <v>133</v>
      </c>
      <c r="BC9" s="22">
        <v>0</v>
      </c>
      <c r="BD9" s="22" t="s">
        <v>133</v>
      </c>
      <c r="BE9" s="22" t="s">
        <v>133</v>
      </c>
      <c r="BF9" s="22" t="s">
        <v>133</v>
      </c>
      <c r="BG9" s="22">
        <v>0</v>
      </c>
      <c r="BH9" s="22">
        <f t="shared" si="14"/>
        <v>335</v>
      </c>
      <c r="BI9" s="22">
        <v>335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1</v>
      </c>
      <c r="B10" s="40" t="s">
        <v>12</v>
      </c>
      <c r="C10" s="41" t="s">
        <v>13</v>
      </c>
      <c r="D10" s="22">
        <f t="shared" si="0"/>
        <v>1169</v>
      </c>
      <c r="E10" s="22">
        <f t="shared" si="1"/>
        <v>523</v>
      </c>
      <c r="F10" s="22">
        <f t="shared" si="1"/>
        <v>628</v>
      </c>
      <c r="G10" s="22">
        <f t="shared" si="1"/>
        <v>0</v>
      </c>
      <c r="H10" s="22">
        <f t="shared" si="2"/>
        <v>17</v>
      </c>
      <c r="I10" s="22">
        <f t="shared" si="2"/>
        <v>1</v>
      </c>
      <c r="J10" s="22">
        <f t="shared" si="2"/>
        <v>0</v>
      </c>
      <c r="K10" s="22">
        <f t="shared" si="3"/>
        <v>558</v>
      </c>
      <c r="L10" s="22">
        <v>523</v>
      </c>
      <c r="M10" s="22">
        <v>17</v>
      </c>
      <c r="N10" s="22">
        <v>0</v>
      </c>
      <c r="O10" s="22">
        <v>17</v>
      </c>
      <c r="P10" s="22">
        <v>1</v>
      </c>
      <c r="Q10" s="22">
        <v>0</v>
      </c>
      <c r="R10" s="22">
        <f t="shared" si="4"/>
        <v>611</v>
      </c>
      <c r="S10" s="22">
        <f t="shared" si="5"/>
        <v>0</v>
      </c>
      <c r="T10" s="22">
        <f t="shared" si="6"/>
        <v>611</v>
      </c>
      <c r="U10" s="22">
        <f t="shared" si="7"/>
        <v>0</v>
      </c>
      <c r="V10" s="22">
        <f t="shared" si="7"/>
        <v>0</v>
      </c>
      <c r="W10" s="22">
        <f t="shared" si="7"/>
        <v>0</v>
      </c>
      <c r="X10" s="22">
        <f t="shared" si="8"/>
        <v>0</v>
      </c>
      <c r="Y10" s="22">
        <f t="shared" si="9"/>
        <v>7</v>
      </c>
      <c r="Z10" s="22" t="s">
        <v>133</v>
      </c>
      <c r="AA10" s="22">
        <v>7</v>
      </c>
      <c r="AB10" s="22" t="s">
        <v>133</v>
      </c>
      <c r="AC10" s="22" t="s">
        <v>133</v>
      </c>
      <c r="AD10" s="22" t="s">
        <v>133</v>
      </c>
      <c r="AE10" s="22">
        <v>0</v>
      </c>
      <c r="AF10" s="22">
        <f t="shared" si="10"/>
        <v>604</v>
      </c>
      <c r="AG10" s="22">
        <v>0</v>
      </c>
      <c r="AH10" s="22">
        <v>604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f t="shared" si="12"/>
        <v>0</v>
      </c>
      <c r="AU10" s="22" t="s">
        <v>133</v>
      </c>
      <c r="AV10" s="22">
        <v>0</v>
      </c>
      <c r="AW10" s="22" t="s">
        <v>133</v>
      </c>
      <c r="AX10" s="22" t="s">
        <v>133</v>
      </c>
      <c r="AY10" s="22" t="s">
        <v>133</v>
      </c>
      <c r="AZ10" s="22">
        <v>0</v>
      </c>
      <c r="BA10" s="22">
        <f t="shared" si="13"/>
        <v>0</v>
      </c>
      <c r="BB10" s="22" t="s">
        <v>133</v>
      </c>
      <c r="BC10" s="22">
        <v>0</v>
      </c>
      <c r="BD10" s="22" t="s">
        <v>133</v>
      </c>
      <c r="BE10" s="22" t="s">
        <v>133</v>
      </c>
      <c r="BF10" s="22" t="s">
        <v>133</v>
      </c>
      <c r="BG10" s="22">
        <v>0</v>
      </c>
      <c r="BH10" s="22">
        <f t="shared" si="14"/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</row>
    <row r="11" spans="1:66" ht="13.5">
      <c r="A11" s="40" t="s">
        <v>1</v>
      </c>
      <c r="B11" s="40" t="s">
        <v>14</v>
      </c>
      <c r="C11" s="41" t="s">
        <v>15</v>
      </c>
      <c r="D11" s="22">
        <f t="shared" si="0"/>
        <v>1346</v>
      </c>
      <c r="E11" s="22">
        <f t="shared" si="1"/>
        <v>859</v>
      </c>
      <c r="F11" s="22">
        <f t="shared" si="1"/>
        <v>384</v>
      </c>
      <c r="G11" s="22">
        <f t="shared" si="1"/>
        <v>73</v>
      </c>
      <c r="H11" s="22">
        <f t="shared" si="2"/>
        <v>21</v>
      </c>
      <c r="I11" s="22">
        <f t="shared" si="2"/>
        <v>3</v>
      </c>
      <c r="J11" s="22">
        <f t="shared" si="2"/>
        <v>6</v>
      </c>
      <c r="K11" s="22">
        <f t="shared" si="3"/>
        <v>994</v>
      </c>
      <c r="L11" s="22">
        <v>859</v>
      </c>
      <c r="M11" s="22">
        <v>32</v>
      </c>
      <c r="N11" s="22">
        <v>73</v>
      </c>
      <c r="O11" s="22">
        <v>21</v>
      </c>
      <c r="P11" s="22">
        <v>3</v>
      </c>
      <c r="Q11" s="22">
        <v>6</v>
      </c>
      <c r="R11" s="22">
        <f t="shared" si="4"/>
        <v>352</v>
      </c>
      <c r="S11" s="22">
        <f t="shared" si="5"/>
        <v>0</v>
      </c>
      <c r="T11" s="22">
        <f t="shared" si="6"/>
        <v>352</v>
      </c>
      <c r="U11" s="22">
        <f t="shared" si="7"/>
        <v>0</v>
      </c>
      <c r="V11" s="22">
        <f t="shared" si="7"/>
        <v>0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 t="s">
        <v>133</v>
      </c>
      <c r="AA11" s="22">
        <v>0</v>
      </c>
      <c r="AB11" s="22" t="s">
        <v>133</v>
      </c>
      <c r="AC11" s="22" t="s">
        <v>133</v>
      </c>
      <c r="AD11" s="22" t="s">
        <v>133</v>
      </c>
      <c r="AE11" s="22">
        <v>0</v>
      </c>
      <c r="AF11" s="22">
        <f t="shared" si="10"/>
        <v>352</v>
      </c>
      <c r="AG11" s="22">
        <v>0</v>
      </c>
      <c r="AH11" s="22">
        <v>352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f t="shared" si="12"/>
        <v>0</v>
      </c>
      <c r="AU11" s="22" t="s">
        <v>133</v>
      </c>
      <c r="AV11" s="22">
        <v>0</v>
      </c>
      <c r="AW11" s="22" t="s">
        <v>133</v>
      </c>
      <c r="AX11" s="22" t="s">
        <v>133</v>
      </c>
      <c r="AY11" s="22" t="s">
        <v>133</v>
      </c>
      <c r="AZ11" s="22">
        <v>0</v>
      </c>
      <c r="BA11" s="22">
        <f t="shared" si="13"/>
        <v>0</v>
      </c>
      <c r="BB11" s="22" t="s">
        <v>133</v>
      </c>
      <c r="BC11" s="22">
        <v>0</v>
      </c>
      <c r="BD11" s="22" t="s">
        <v>133</v>
      </c>
      <c r="BE11" s="22" t="s">
        <v>133</v>
      </c>
      <c r="BF11" s="22" t="s">
        <v>133</v>
      </c>
      <c r="BG11" s="22">
        <v>0</v>
      </c>
      <c r="BH11" s="22">
        <f t="shared" si="14"/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</row>
    <row r="12" spans="1:66" ht="13.5">
      <c r="A12" s="40" t="s">
        <v>1</v>
      </c>
      <c r="B12" s="40" t="s">
        <v>16</v>
      </c>
      <c r="C12" s="41" t="s">
        <v>17</v>
      </c>
      <c r="D12" s="22">
        <f t="shared" si="0"/>
        <v>404</v>
      </c>
      <c r="E12" s="22">
        <f t="shared" si="1"/>
        <v>313</v>
      </c>
      <c r="F12" s="22">
        <f t="shared" si="1"/>
        <v>28</v>
      </c>
      <c r="G12" s="22">
        <f t="shared" si="1"/>
        <v>42</v>
      </c>
      <c r="H12" s="22">
        <f t="shared" si="2"/>
        <v>8</v>
      </c>
      <c r="I12" s="22">
        <f t="shared" si="2"/>
        <v>0</v>
      </c>
      <c r="J12" s="22">
        <f t="shared" si="2"/>
        <v>13</v>
      </c>
      <c r="K12" s="22">
        <f t="shared" si="3"/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f t="shared" si="4"/>
        <v>404</v>
      </c>
      <c r="S12" s="22">
        <f t="shared" si="5"/>
        <v>313</v>
      </c>
      <c r="T12" s="22">
        <f t="shared" si="6"/>
        <v>28</v>
      </c>
      <c r="U12" s="22">
        <f t="shared" si="7"/>
        <v>42</v>
      </c>
      <c r="V12" s="22">
        <f t="shared" si="7"/>
        <v>8</v>
      </c>
      <c r="W12" s="22">
        <f t="shared" si="7"/>
        <v>0</v>
      </c>
      <c r="X12" s="22">
        <f t="shared" si="8"/>
        <v>13</v>
      </c>
      <c r="Y12" s="22">
        <f t="shared" si="9"/>
        <v>0</v>
      </c>
      <c r="Z12" s="22" t="s">
        <v>133</v>
      </c>
      <c r="AA12" s="22">
        <v>0</v>
      </c>
      <c r="AB12" s="22" t="s">
        <v>133</v>
      </c>
      <c r="AC12" s="22" t="s">
        <v>133</v>
      </c>
      <c r="AD12" s="22" t="s">
        <v>133</v>
      </c>
      <c r="AE12" s="22">
        <v>0</v>
      </c>
      <c r="AF12" s="22">
        <f t="shared" si="10"/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404</v>
      </c>
      <c r="AN12" s="22">
        <v>313</v>
      </c>
      <c r="AO12" s="22">
        <v>28</v>
      </c>
      <c r="AP12" s="22">
        <v>42</v>
      </c>
      <c r="AQ12" s="22">
        <v>8</v>
      </c>
      <c r="AR12" s="22">
        <v>0</v>
      </c>
      <c r="AS12" s="22">
        <v>13</v>
      </c>
      <c r="AT12" s="22">
        <f t="shared" si="12"/>
        <v>0</v>
      </c>
      <c r="AU12" s="22" t="s">
        <v>133</v>
      </c>
      <c r="AV12" s="22">
        <v>0</v>
      </c>
      <c r="AW12" s="22" t="s">
        <v>133</v>
      </c>
      <c r="AX12" s="22" t="s">
        <v>133</v>
      </c>
      <c r="AY12" s="22" t="s">
        <v>133</v>
      </c>
      <c r="AZ12" s="22">
        <v>0</v>
      </c>
      <c r="BA12" s="22">
        <f t="shared" si="13"/>
        <v>0</v>
      </c>
      <c r="BB12" s="22" t="s">
        <v>133</v>
      </c>
      <c r="BC12" s="22">
        <v>0</v>
      </c>
      <c r="BD12" s="22" t="s">
        <v>133</v>
      </c>
      <c r="BE12" s="22" t="s">
        <v>133</v>
      </c>
      <c r="BF12" s="22" t="s">
        <v>133</v>
      </c>
      <c r="BG12" s="22">
        <v>0</v>
      </c>
      <c r="BH12" s="22">
        <f t="shared" si="14"/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</row>
    <row r="13" spans="1:66" ht="13.5">
      <c r="A13" s="40" t="s">
        <v>1</v>
      </c>
      <c r="B13" s="40" t="s">
        <v>18</v>
      </c>
      <c r="C13" s="41" t="s">
        <v>19</v>
      </c>
      <c r="D13" s="22">
        <f t="shared" si="0"/>
        <v>352</v>
      </c>
      <c r="E13" s="22">
        <f t="shared" si="1"/>
        <v>179</v>
      </c>
      <c r="F13" s="22">
        <f t="shared" si="1"/>
        <v>34</v>
      </c>
      <c r="G13" s="22">
        <f t="shared" si="1"/>
        <v>38</v>
      </c>
      <c r="H13" s="22">
        <f t="shared" si="2"/>
        <v>5</v>
      </c>
      <c r="I13" s="22">
        <f t="shared" si="2"/>
        <v>0</v>
      </c>
      <c r="J13" s="22">
        <f t="shared" si="2"/>
        <v>96</v>
      </c>
      <c r="K13" s="22">
        <f t="shared" si="3"/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f t="shared" si="4"/>
        <v>352</v>
      </c>
      <c r="S13" s="22">
        <f t="shared" si="5"/>
        <v>179</v>
      </c>
      <c r="T13" s="22">
        <f t="shared" si="6"/>
        <v>34</v>
      </c>
      <c r="U13" s="22">
        <f t="shared" si="7"/>
        <v>38</v>
      </c>
      <c r="V13" s="22">
        <f t="shared" si="7"/>
        <v>5</v>
      </c>
      <c r="W13" s="22">
        <f t="shared" si="7"/>
        <v>0</v>
      </c>
      <c r="X13" s="22">
        <f t="shared" si="8"/>
        <v>96</v>
      </c>
      <c r="Y13" s="22">
        <f t="shared" si="9"/>
        <v>0</v>
      </c>
      <c r="Z13" s="22" t="s">
        <v>133</v>
      </c>
      <c r="AA13" s="22">
        <v>0</v>
      </c>
      <c r="AB13" s="22" t="s">
        <v>133</v>
      </c>
      <c r="AC13" s="22" t="s">
        <v>133</v>
      </c>
      <c r="AD13" s="22" t="s">
        <v>133</v>
      </c>
      <c r="AE13" s="22">
        <v>0</v>
      </c>
      <c r="AF13" s="22">
        <f t="shared" si="10"/>
        <v>98</v>
      </c>
      <c r="AG13" s="22">
        <v>0</v>
      </c>
      <c r="AH13" s="22">
        <v>1</v>
      </c>
      <c r="AI13" s="22">
        <v>1</v>
      </c>
      <c r="AJ13" s="22">
        <v>0</v>
      </c>
      <c r="AK13" s="22">
        <v>0</v>
      </c>
      <c r="AL13" s="22">
        <v>96</v>
      </c>
      <c r="AM13" s="22">
        <f t="shared" si="11"/>
        <v>254</v>
      </c>
      <c r="AN13" s="22">
        <v>179</v>
      </c>
      <c r="AO13" s="22">
        <v>33</v>
      </c>
      <c r="AP13" s="22">
        <v>37</v>
      </c>
      <c r="AQ13" s="22">
        <v>5</v>
      </c>
      <c r="AR13" s="22">
        <v>0</v>
      </c>
      <c r="AS13" s="22">
        <v>0</v>
      </c>
      <c r="AT13" s="22">
        <f t="shared" si="12"/>
        <v>0</v>
      </c>
      <c r="AU13" s="22" t="s">
        <v>133</v>
      </c>
      <c r="AV13" s="22">
        <v>0</v>
      </c>
      <c r="AW13" s="22" t="s">
        <v>133</v>
      </c>
      <c r="AX13" s="22" t="s">
        <v>133</v>
      </c>
      <c r="AY13" s="22" t="s">
        <v>133</v>
      </c>
      <c r="AZ13" s="22">
        <v>0</v>
      </c>
      <c r="BA13" s="22">
        <f t="shared" si="13"/>
        <v>0</v>
      </c>
      <c r="BB13" s="22" t="s">
        <v>133</v>
      </c>
      <c r="BC13" s="22">
        <v>0</v>
      </c>
      <c r="BD13" s="22" t="s">
        <v>133</v>
      </c>
      <c r="BE13" s="22" t="s">
        <v>133</v>
      </c>
      <c r="BF13" s="22" t="s">
        <v>133</v>
      </c>
      <c r="BG13" s="22">
        <v>0</v>
      </c>
      <c r="BH13" s="22">
        <f t="shared" si="14"/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</row>
    <row r="14" spans="1:66" ht="13.5">
      <c r="A14" s="40" t="s">
        <v>1</v>
      </c>
      <c r="B14" s="40" t="s">
        <v>20</v>
      </c>
      <c r="C14" s="41" t="s">
        <v>21</v>
      </c>
      <c r="D14" s="22">
        <f t="shared" si="0"/>
        <v>47</v>
      </c>
      <c r="E14" s="22">
        <f t="shared" si="1"/>
        <v>0</v>
      </c>
      <c r="F14" s="22">
        <f t="shared" si="1"/>
        <v>36</v>
      </c>
      <c r="G14" s="22">
        <f t="shared" si="1"/>
        <v>10</v>
      </c>
      <c r="H14" s="22">
        <f t="shared" si="2"/>
        <v>1</v>
      </c>
      <c r="I14" s="22">
        <f t="shared" si="2"/>
        <v>0</v>
      </c>
      <c r="J14" s="22">
        <f t="shared" si="2"/>
        <v>0</v>
      </c>
      <c r="K14" s="22">
        <f t="shared" si="3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4"/>
        <v>47</v>
      </c>
      <c r="S14" s="22">
        <f t="shared" si="5"/>
        <v>0</v>
      </c>
      <c r="T14" s="22">
        <f t="shared" si="6"/>
        <v>36</v>
      </c>
      <c r="U14" s="22">
        <f t="shared" si="7"/>
        <v>10</v>
      </c>
      <c r="V14" s="22">
        <f t="shared" si="7"/>
        <v>1</v>
      </c>
      <c r="W14" s="22">
        <f t="shared" si="7"/>
        <v>0</v>
      </c>
      <c r="X14" s="22">
        <f t="shared" si="8"/>
        <v>0</v>
      </c>
      <c r="Y14" s="22">
        <f t="shared" si="9"/>
        <v>0</v>
      </c>
      <c r="Z14" s="22" t="s">
        <v>133</v>
      </c>
      <c r="AA14" s="22">
        <v>0</v>
      </c>
      <c r="AB14" s="22" t="s">
        <v>133</v>
      </c>
      <c r="AC14" s="22" t="s">
        <v>133</v>
      </c>
      <c r="AD14" s="22" t="s">
        <v>133</v>
      </c>
      <c r="AE14" s="22">
        <v>0</v>
      </c>
      <c r="AF14" s="22">
        <f t="shared" si="10"/>
        <v>28</v>
      </c>
      <c r="AG14" s="22">
        <v>0</v>
      </c>
      <c r="AH14" s="22">
        <v>28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19</v>
      </c>
      <c r="AN14" s="22">
        <v>0</v>
      </c>
      <c r="AO14" s="22">
        <v>8</v>
      </c>
      <c r="AP14" s="22">
        <v>10</v>
      </c>
      <c r="AQ14" s="22">
        <v>1</v>
      </c>
      <c r="AR14" s="22">
        <v>0</v>
      </c>
      <c r="AS14" s="22">
        <v>0</v>
      </c>
      <c r="AT14" s="22">
        <f t="shared" si="12"/>
        <v>0</v>
      </c>
      <c r="AU14" s="22" t="s">
        <v>133</v>
      </c>
      <c r="AV14" s="22">
        <v>0</v>
      </c>
      <c r="AW14" s="22" t="s">
        <v>133</v>
      </c>
      <c r="AX14" s="22" t="s">
        <v>133</v>
      </c>
      <c r="AY14" s="22" t="s">
        <v>133</v>
      </c>
      <c r="AZ14" s="22">
        <v>0</v>
      </c>
      <c r="BA14" s="22">
        <f t="shared" si="13"/>
        <v>0</v>
      </c>
      <c r="BB14" s="22" t="s">
        <v>133</v>
      </c>
      <c r="BC14" s="22">
        <v>0</v>
      </c>
      <c r="BD14" s="22" t="s">
        <v>133</v>
      </c>
      <c r="BE14" s="22" t="s">
        <v>133</v>
      </c>
      <c r="BF14" s="22" t="s">
        <v>133</v>
      </c>
      <c r="BG14" s="22">
        <v>0</v>
      </c>
      <c r="BH14" s="22">
        <f t="shared" si="14"/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</row>
    <row r="15" spans="1:66" ht="13.5">
      <c r="A15" s="40" t="s">
        <v>1</v>
      </c>
      <c r="B15" s="40" t="s">
        <v>22</v>
      </c>
      <c r="C15" s="41" t="s">
        <v>23</v>
      </c>
      <c r="D15" s="22">
        <f t="shared" si="0"/>
        <v>840</v>
      </c>
      <c r="E15" s="22">
        <f t="shared" si="1"/>
        <v>208</v>
      </c>
      <c r="F15" s="22">
        <f t="shared" si="1"/>
        <v>445</v>
      </c>
      <c r="G15" s="22">
        <f t="shared" si="1"/>
        <v>47</v>
      </c>
      <c r="H15" s="22">
        <f t="shared" si="2"/>
        <v>9</v>
      </c>
      <c r="I15" s="22">
        <f t="shared" si="2"/>
        <v>0</v>
      </c>
      <c r="J15" s="22">
        <f t="shared" si="2"/>
        <v>131</v>
      </c>
      <c r="K15" s="22">
        <f t="shared" si="3"/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4"/>
        <v>840</v>
      </c>
      <c r="S15" s="22">
        <f t="shared" si="5"/>
        <v>208</v>
      </c>
      <c r="T15" s="22">
        <f t="shared" si="6"/>
        <v>445</v>
      </c>
      <c r="U15" s="22">
        <f t="shared" si="7"/>
        <v>47</v>
      </c>
      <c r="V15" s="22">
        <f t="shared" si="7"/>
        <v>9</v>
      </c>
      <c r="W15" s="22">
        <f t="shared" si="7"/>
        <v>0</v>
      </c>
      <c r="X15" s="22">
        <f t="shared" si="8"/>
        <v>131</v>
      </c>
      <c r="Y15" s="22">
        <f t="shared" si="9"/>
        <v>0</v>
      </c>
      <c r="Z15" s="22" t="s">
        <v>133</v>
      </c>
      <c r="AA15" s="22">
        <v>0</v>
      </c>
      <c r="AB15" s="22" t="s">
        <v>133</v>
      </c>
      <c r="AC15" s="22" t="s">
        <v>133</v>
      </c>
      <c r="AD15" s="22" t="s">
        <v>133</v>
      </c>
      <c r="AE15" s="22">
        <v>0</v>
      </c>
      <c r="AF15" s="22">
        <f t="shared" si="10"/>
        <v>388</v>
      </c>
      <c r="AG15" s="22">
        <v>3</v>
      </c>
      <c r="AH15" s="22">
        <v>330</v>
      </c>
      <c r="AI15" s="22">
        <v>3</v>
      </c>
      <c r="AJ15" s="22">
        <v>0</v>
      </c>
      <c r="AK15" s="22">
        <v>0</v>
      </c>
      <c r="AL15" s="22">
        <v>52</v>
      </c>
      <c r="AM15" s="22">
        <f t="shared" si="11"/>
        <v>452</v>
      </c>
      <c r="AN15" s="22">
        <v>205</v>
      </c>
      <c r="AO15" s="22">
        <v>115</v>
      </c>
      <c r="AP15" s="22">
        <v>44</v>
      </c>
      <c r="AQ15" s="22">
        <v>9</v>
      </c>
      <c r="AR15" s="22">
        <v>0</v>
      </c>
      <c r="AS15" s="22">
        <v>79</v>
      </c>
      <c r="AT15" s="22">
        <f t="shared" si="12"/>
        <v>0</v>
      </c>
      <c r="AU15" s="22" t="s">
        <v>133</v>
      </c>
      <c r="AV15" s="22">
        <v>0</v>
      </c>
      <c r="AW15" s="22" t="s">
        <v>133</v>
      </c>
      <c r="AX15" s="22" t="s">
        <v>133</v>
      </c>
      <c r="AY15" s="22" t="s">
        <v>133</v>
      </c>
      <c r="AZ15" s="22">
        <v>0</v>
      </c>
      <c r="BA15" s="22">
        <f t="shared" si="13"/>
        <v>0</v>
      </c>
      <c r="BB15" s="22" t="s">
        <v>133</v>
      </c>
      <c r="BC15" s="22">
        <v>0</v>
      </c>
      <c r="BD15" s="22" t="s">
        <v>133</v>
      </c>
      <c r="BE15" s="22" t="s">
        <v>133</v>
      </c>
      <c r="BF15" s="22" t="s">
        <v>133</v>
      </c>
      <c r="BG15" s="22">
        <v>0</v>
      </c>
      <c r="BH15" s="22">
        <f t="shared" si="14"/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</row>
    <row r="16" spans="1:66" ht="13.5">
      <c r="A16" s="40" t="s">
        <v>1</v>
      </c>
      <c r="B16" s="40" t="s">
        <v>24</v>
      </c>
      <c r="C16" s="41" t="s">
        <v>237</v>
      </c>
      <c r="D16" s="22">
        <f t="shared" si="0"/>
        <v>149</v>
      </c>
      <c r="E16" s="22">
        <f t="shared" si="1"/>
        <v>0</v>
      </c>
      <c r="F16" s="22">
        <f t="shared" si="1"/>
        <v>28</v>
      </c>
      <c r="G16" s="22">
        <f t="shared" si="1"/>
        <v>20</v>
      </c>
      <c r="H16" s="22">
        <f t="shared" si="2"/>
        <v>21</v>
      </c>
      <c r="I16" s="22">
        <f t="shared" si="2"/>
        <v>0</v>
      </c>
      <c r="J16" s="22">
        <f t="shared" si="2"/>
        <v>80</v>
      </c>
      <c r="K16" s="22">
        <f t="shared" si="3"/>
        <v>101</v>
      </c>
      <c r="L16" s="22">
        <v>0</v>
      </c>
      <c r="M16" s="22">
        <v>0</v>
      </c>
      <c r="N16" s="22">
        <v>0</v>
      </c>
      <c r="O16" s="22">
        <v>21</v>
      </c>
      <c r="P16" s="22">
        <v>0</v>
      </c>
      <c r="Q16" s="22">
        <v>80</v>
      </c>
      <c r="R16" s="22">
        <f t="shared" si="4"/>
        <v>48</v>
      </c>
      <c r="S16" s="22">
        <f t="shared" si="5"/>
        <v>0</v>
      </c>
      <c r="T16" s="22">
        <f t="shared" si="6"/>
        <v>28</v>
      </c>
      <c r="U16" s="22">
        <f t="shared" si="7"/>
        <v>20</v>
      </c>
      <c r="V16" s="22">
        <f t="shared" si="7"/>
        <v>0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 t="s">
        <v>133</v>
      </c>
      <c r="AA16" s="22">
        <v>0</v>
      </c>
      <c r="AB16" s="22" t="s">
        <v>133</v>
      </c>
      <c r="AC16" s="22" t="s">
        <v>133</v>
      </c>
      <c r="AD16" s="22" t="s">
        <v>133</v>
      </c>
      <c r="AE16" s="22">
        <v>0</v>
      </c>
      <c r="AF16" s="22">
        <f t="shared" si="10"/>
        <v>48</v>
      </c>
      <c r="AG16" s="22">
        <v>0</v>
      </c>
      <c r="AH16" s="22">
        <v>28</v>
      </c>
      <c r="AI16" s="22">
        <v>20</v>
      </c>
      <c r="AJ16" s="22">
        <v>0</v>
      </c>
      <c r="AK16" s="22">
        <v>0</v>
      </c>
      <c r="AL16" s="22">
        <v>0</v>
      </c>
      <c r="AM16" s="22">
        <f t="shared" si="11"/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f t="shared" si="12"/>
        <v>0</v>
      </c>
      <c r="AU16" s="22" t="s">
        <v>133</v>
      </c>
      <c r="AV16" s="22">
        <v>0</v>
      </c>
      <c r="AW16" s="22" t="s">
        <v>133</v>
      </c>
      <c r="AX16" s="22" t="s">
        <v>133</v>
      </c>
      <c r="AY16" s="22" t="s">
        <v>133</v>
      </c>
      <c r="AZ16" s="22">
        <v>0</v>
      </c>
      <c r="BA16" s="22">
        <f t="shared" si="13"/>
        <v>0</v>
      </c>
      <c r="BB16" s="22" t="s">
        <v>133</v>
      </c>
      <c r="BC16" s="22">
        <v>0</v>
      </c>
      <c r="BD16" s="22" t="s">
        <v>133</v>
      </c>
      <c r="BE16" s="22" t="s">
        <v>133</v>
      </c>
      <c r="BF16" s="22" t="s">
        <v>133</v>
      </c>
      <c r="BG16" s="22">
        <v>0</v>
      </c>
      <c r="BH16" s="22">
        <f t="shared" si="14"/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 ht="13.5">
      <c r="A17" s="40" t="s">
        <v>1</v>
      </c>
      <c r="B17" s="40" t="s">
        <v>25</v>
      </c>
      <c r="C17" s="41" t="s">
        <v>26</v>
      </c>
      <c r="D17" s="22">
        <f t="shared" si="0"/>
        <v>442</v>
      </c>
      <c r="E17" s="22">
        <f t="shared" si="1"/>
        <v>38</v>
      </c>
      <c r="F17" s="22">
        <f t="shared" si="1"/>
        <v>368</v>
      </c>
      <c r="G17" s="22">
        <f t="shared" si="1"/>
        <v>20</v>
      </c>
      <c r="H17" s="22">
        <f t="shared" si="2"/>
        <v>11</v>
      </c>
      <c r="I17" s="22">
        <f t="shared" si="2"/>
        <v>0</v>
      </c>
      <c r="J17" s="22">
        <f t="shared" si="2"/>
        <v>5</v>
      </c>
      <c r="K17" s="22">
        <f t="shared" si="3"/>
        <v>298</v>
      </c>
      <c r="L17" s="22">
        <v>0</v>
      </c>
      <c r="M17" s="22">
        <v>298</v>
      </c>
      <c r="N17" s="22">
        <v>0</v>
      </c>
      <c r="O17" s="22">
        <v>0</v>
      </c>
      <c r="P17" s="22">
        <v>0</v>
      </c>
      <c r="Q17" s="22">
        <v>0</v>
      </c>
      <c r="R17" s="22">
        <f t="shared" si="4"/>
        <v>144</v>
      </c>
      <c r="S17" s="22">
        <f t="shared" si="5"/>
        <v>38</v>
      </c>
      <c r="T17" s="22">
        <f t="shared" si="6"/>
        <v>70</v>
      </c>
      <c r="U17" s="22">
        <f t="shared" si="7"/>
        <v>20</v>
      </c>
      <c r="V17" s="22">
        <f t="shared" si="7"/>
        <v>11</v>
      </c>
      <c r="W17" s="22">
        <f t="shared" si="7"/>
        <v>0</v>
      </c>
      <c r="X17" s="22">
        <f t="shared" si="8"/>
        <v>5</v>
      </c>
      <c r="Y17" s="22">
        <f t="shared" si="9"/>
        <v>0</v>
      </c>
      <c r="Z17" s="22" t="s">
        <v>133</v>
      </c>
      <c r="AA17" s="22">
        <v>0</v>
      </c>
      <c r="AB17" s="22" t="s">
        <v>133</v>
      </c>
      <c r="AC17" s="22" t="s">
        <v>133</v>
      </c>
      <c r="AD17" s="22" t="s">
        <v>133</v>
      </c>
      <c r="AE17" s="22">
        <v>0</v>
      </c>
      <c r="AF17" s="22">
        <f t="shared" si="10"/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144</v>
      </c>
      <c r="AN17" s="22">
        <v>38</v>
      </c>
      <c r="AO17" s="22">
        <v>70</v>
      </c>
      <c r="AP17" s="22">
        <v>20</v>
      </c>
      <c r="AQ17" s="22">
        <v>11</v>
      </c>
      <c r="AR17" s="22">
        <v>0</v>
      </c>
      <c r="AS17" s="22">
        <v>5</v>
      </c>
      <c r="AT17" s="22">
        <f t="shared" si="12"/>
        <v>0</v>
      </c>
      <c r="AU17" s="22" t="s">
        <v>133</v>
      </c>
      <c r="AV17" s="22">
        <v>0</v>
      </c>
      <c r="AW17" s="22" t="s">
        <v>133</v>
      </c>
      <c r="AX17" s="22" t="s">
        <v>133</v>
      </c>
      <c r="AY17" s="22" t="s">
        <v>133</v>
      </c>
      <c r="AZ17" s="22">
        <v>0</v>
      </c>
      <c r="BA17" s="22">
        <f t="shared" si="13"/>
        <v>0</v>
      </c>
      <c r="BB17" s="22" t="s">
        <v>133</v>
      </c>
      <c r="BC17" s="22">
        <v>0</v>
      </c>
      <c r="BD17" s="22" t="s">
        <v>133</v>
      </c>
      <c r="BE17" s="22" t="s">
        <v>133</v>
      </c>
      <c r="BF17" s="22" t="s">
        <v>133</v>
      </c>
      <c r="BG17" s="22">
        <v>0</v>
      </c>
      <c r="BH17" s="22">
        <f t="shared" si="14"/>
        <v>1428</v>
      </c>
      <c r="BI17" s="22">
        <v>1014</v>
      </c>
      <c r="BJ17" s="22">
        <v>132</v>
      </c>
      <c r="BK17" s="22">
        <v>200</v>
      </c>
      <c r="BL17" s="22">
        <v>34</v>
      </c>
      <c r="BM17" s="22">
        <v>0</v>
      </c>
      <c r="BN17" s="22">
        <v>48</v>
      </c>
    </row>
    <row r="18" spans="1:66" ht="13.5">
      <c r="A18" s="40" t="s">
        <v>1</v>
      </c>
      <c r="B18" s="40" t="s">
        <v>27</v>
      </c>
      <c r="C18" s="41" t="s">
        <v>28</v>
      </c>
      <c r="D18" s="22">
        <f t="shared" si="0"/>
        <v>830</v>
      </c>
      <c r="E18" s="22">
        <f t="shared" si="1"/>
        <v>277</v>
      </c>
      <c r="F18" s="22">
        <f t="shared" si="1"/>
        <v>469</v>
      </c>
      <c r="G18" s="22">
        <f t="shared" si="1"/>
        <v>72</v>
      </c>
      <c r="H18" s="22">
        <f t="shared" si="2"/>
        <v>10</v>
      </c>
      <c r="I18" s="22">
        <f t="shared" si="2"/>
        <v>2</v>
      </c>
      <c r="J18" s="22">
        <f t="shared" si="2"/>
        <v>0</v>
      </c>
      <c r="K18" s="22">
        <f t="shared" si="3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4"/>
        <v>830</v>
      </c>
      <c r="S18" s="22">
        <f t="shared" si="5"/>
        <v>277</v>
      </c>
      <c r="T18" s="22">
        <f t="shared" si="6"/>
        <v>469</v>
      </c>
      <c r="U18" s="22">
        <f t="shared" si="7"/>
        <v>72</v>
      </c>
      <c r="V18" s="22">
        <f t="shared" si="7"/>
        <v>10</v>
      </c>
      <c r="W18" s="22">
        <f t="shared" si="7"/>
        <v>2</v>
      </c>
      <c r="X18" s="22">
        <f t="shared" si="8"/>
        <v>0</v>
      </c>
      <c r="Y18" s="22">
        <f t="shared" si="9"/>
        <v>0</v>
      </c>
      <c r="Z18" s="22" t="s">
        <v>133</v>
      </c>
      <c r="AA18" s="22">
        <v>0</v>
      </c>
      <c r="AB18" s="22" t="s">
        <v>133</v>
      </c>
      <c r="AC18" s="22" t="s">
        <v>133</v>
      </c>
      <c r="AD18" s="22" t="s">
        <v>133</v>
      </c>
      <c r="AE18" s="22">
        <v>0</v>
      </c>
      <c r="AF18" s="22">
        <f t="shared" si="10"/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830</v>
      </c>
      <c r="AN18" s="22">
        <v>277</v>
      </c>
      <c r="AO18" s="22">
        <v>469</v>
      </c>
      <c r="AP18" s="22">
        <v>72</v>
      </c>
      <c r="AQ18" s="22">
        <v>10</v>
      </c>
      <c r="AR18" s="22">
        <v>2</v>
      </c>
      <c r="AS18" s="22">
        <v>0</v>
      </c>
      <c r="AT18" s="22">
        <f t="shared" si="12"/>
        <v>0</v>
      </c>
      <c r="AU18" s="22" t="s">
        <v>133</v>
      </c>
      <c r="AV18" s="22">
        <v>0</v>
      </c>
      <c r="AW18" s="22" t="s">
        <v>133</v>
      </c>
      <c r="AX18" s="22" t="s">
        <v>133</v>
      </c>
      <c r="AY18" s="22" t="s">
        <v>133</v>
      </c>
      <c r="AZ18" s="22">
        <v>0</v>
      </c>
      <c r="BA18" s="22">
        <f t="shared" si="13"/>
        <v>0</v>
      </c>
      <c r="BB18" s="22" t="s">
        <v>133</v>
      </c>
      <c r="BC18" s="22">
        <v>0</v>
      </c>
      <c r="BD18" s="22" t="s">
        <v>133</v>
      </c>
      <c r="BE18" s="22" t="s">
        <v>133</v>
      </c>
      <c r="BF18" s="22" t="s">
        <v>133</v>
      </c>
      <c r="BG18" s="22">
        <v>0</v>
      </c>
      <c r="BH18" s="22">
        <f t="shared" si="14"/>
        <v>43</v>
      </c>
      <c r="BI18" s="22">
        <v>40</v>
      </c>
      <c r="BJ18" s="22">
        <v>3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</v>
      </c>
      <c r="B19" s="40" t="s">
        <v>29</v>
      </c>
      <c r="C19" s="41" t="s">
        <v>0</v>
      </c>
      <c r="D19" s="22">
        <f t="shared" si="0"/>
        <v>159</v>
      </c>
      <c r="E19" s="22">
        <f t="shared" si="1"/>
        <v>0</v>
      </c>
      <c r="F19" s="22">
        <f t="shared" si="1"/>
        <v>81</v>
      </c>
      <c r="G19" s="22">
        <f t="shared" si="1"/>
        <v>68</v>
      </c>
      <c r="H19" s="22">
        <f t="shared" si="2"/>
        <v>6</v>
      </c>
      <c r="I19" s="22">
        <f t="shared" si="2"/>
        <v>1</v>
      </c>
      <c r="J19" s="22">
        <f t="shared" si="2"/>
        <v>3</v>
      </c>
      <c r="K19" s="22">
        <f t="shared" si="3"/>
        <v>7</v>
      </c>
      <c r="L19" s="22">
        <v>0</v>
      </c>
      <c r="M19" s="22">
        <v>0</v>
      </c>
      <c r="N19" s="22">
        <v>0</v>
      </c>
      <c r="O19" s="22">
        <v>6</v>
      </c>
      <c r="P19" s="22">
        <v>1</v>
      </c>
      <c r="Q19" s="22">
        <v>0</v>
      </c>
      <c r="R19" s="22">
        <f t="shared" si="4"/>
        <v>152</v>
      </c>
      <c r="S19" s="22">
        <f t="shared" si="5"/>
        <v>0</v>
      </c>
      <c r="T19" s="22">
        <f t="shared" si="6"/>
        <v>81</v>
      </c>
      <c r="U19" s="22">
        <f t="shared" si="7"/>
        <v>68</v>
      </c>
      <c r="V19" s="22">
        <f t="shared" si="7"/>
        <v>0</v>
      </c>
      <c r="W19" s="22">
        <f t="shared" si="7"/>
        <v>0</v>
      </c>
      <c r="X19" s="22">
        <f t="shared" si="8"/>
        <v>3</v>
      </c>
      <c r="Y19" s="22">
        <f t="shared" si="9"/>
        <v>0</v>
      </c>
      <c r="Z19" s="22" t="s">
        <v>133</v>
      </c>
      <c r="AA19" s="22">
        <v>0</v>
      </c>
      <c r="AB19" s="22" t="s">
        <v>133</v>
      </c>
      <c r="AC19" s="22" t="s">
        <v>133</v>
      </c>
      <c r="AD19" s="22" t="s">
        <v>133</v>
      </c>
      <c r="AE19" s="22">
        <v>0</v>
      </c>
      <c r="AF19" s="22">
        <f t="shared" si="10"/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152</v>
      </c>
      <c r="AN19" s="22">
        <v>0</v>
      </c>
      <c r="AO19" s="22">
        <v>81</v>
      </c>
      <c r="AP19" s="22">
        <v>68</v>
      </c>
      <c r="AQ19" s="22">
        <v>0</v>
      </c>
      <c r="AR19" s="22">
        <v>0</v>
      </c>
      <c r="AS19" s="22">
        <v>3</v>
      </c>
      <c r="AT19" s="22">
        <f t="shared" si="12"/>
        <v>0</v>
      </c>
      <c r="AU19" s="22" t="s">
        <v>133</v>
      </c>
      <c r="AV19" s="22">
        <v>0</v>
      </c>
      <c r="AW19" s="22" t="s">
        <v>133</v>
      </c>
      <c r="AX19" s="22" t="s">
        <v>133</v>
      </c>
      <c r="AY19" s="22" t="s">
        <v>133</v>
      </c>
      <c r="AZ19" s="22">
        <v>0</v>
      </c>
      <c r="BA19" s="22">
        <f t="shared" si="13"/>
        <v>0</v>
      </c>
      <c r="BB19" s="22" t="s">
        <v>133</v>
      </c>
      <c r="BC19" s="22">
        <v>0</v>
      </c>
      <c r="BD19" s="22" t="s">
        <v>133</v>
      </c>
      <c r="BE19" s="22" t="s">
        <v>133</v>
      </c>
      <c r="BF19" s="22" t="s">
        <v>133</v>
      </c>
      <c r="BG19" s="22">
        <v>0</v>
      </c>
      <c r="BH19" s="22">
        <f t="shared" si="14"/>
        <v>4</v>
      </c>
      <c r="BI19" s="22">
        <v>2</v>
      </c>
      <c r="BJ19" s="22">
        <v>0</v>
      </c>
      <c r="BK19" s="22">
        <v>2</v>
      </c>
      <c r="BL19" s="22">
        <v>0</v>
      </c>
      <c r="BM19" s="22">
        <v>0</v>
      </c>
      <c r="BN19" s="22">
        <v>0</v>
      </c>
    </row>
    <row r="20" spans="1:66" ht="13.5">
      <c r="A20" s="40" t="s">
        <v>1</v>
      </c>
      <c r="B20" s="40" t="s">
        <v>30</v>
      </c>
      <c r="C20" s="41" t="s">
        <v>31</v>
      </c>
      <c r="D20" s="22">
        <f t="shared" si="0"/>
        <v>151</v>
      </c>
      <c r="E20" s="22">
        <f t="shared" si="1"/>
        <v>50</v>
      </c>
      <c r="F20" s="22">
        <f t="shared" si="1"/>
        <v>50</v>
      </c>
      <c r="G20" s="22">
        <f t="shared" si="1"/>
        <v>41</v>
      </c>
      <c r="H20" s="22">
        <f t="shared" si="2"/>
        <v>4</v>
      </c>
      <c r="I20" s="22">
        <f t="shared" si="2"/>
        <v>0</v>
      </c>
      <c r="J20" s="22">
        <f t="shared" si="2"/>
        <v>6</v>
      </c>
      <c r="K20" s="22">
        <f t="shared" si="3"/>
        <v>60</v>
      </c>
      <c r="L20" s="22">
        <v>50</v>
      </c>
      <c r="M20" s="22">
        <v>0</v>
      </c>
      <c r="N20" s="22">
        <v>0</v>
      </c>
      <c r="O20" s="22">
        <v>4</v>
      </c>
      <c r="P20" s="22">
        <v>0</v>
      </c>
      <c r="Q20" s="22">
        <v>6</v>
      </c>
      <c r="R20" s="22">
        <f t="shared" si="4"/>
        <v>91</v>
      </c>
      <c r="S20" s="22">
        <f t="shared" si="5"/>
        <v>0</v>
      </c>
      <c r="T20" s="22">
        <f t="shared" si="6"/>
        <v>50</v>
      </c>
      <c r="U20" s="22">
        <f t="shared" si="7"/>
        <v>41</v>
      </c>
      <c r="V20" s="22">
        <f t="shared" si="7"/>
        <v>0</v>
      </c>
      <c r="W20" s="22">
        <f t="shared" si="7"/>
        <v>0</v>
      </c>
      <c r="X20" s="22">
        <f t="shared" si="8"/>
        <v>0</v>
      </c>
      <c r="Y20" s="22">
        <f t="shared" si="9"/>
        <v>0</v>
      </c>
      <c r="Z20" s="22" t="s">
        <v>133</v>
      </c>
      <c r="AA20" s="22">
        <v>0</v>
      </c>
      <c r="AB20" s="22" t="s">
        <v>133</v>
      </c>
      <c r="AC20" s="22" t="s">
        <v>133</v>
      </c>
      <c r="AD20" s="22" t="s">
        <v>133</v>
      </c>
      <c r="AE20" s="22">
        <v>0</v>
      </c>
      <c r="AF20" s="22">
        <f t="shared" si="10"/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91</v>
      </c>
      <c r="AN20" s="22">
        <v>0</v>
      </c>
      <c r="AO20" s="22">
        <v>50</v>
      </c>
      <c r="AP20" s="22">
        <v>41</v>
      </c>
      <c r="AQ20" s="22">
        <v>0</v>
      </c>
      <c r="AR20" s="22">
        <v>0</v>
      </c>
      <c r="AS20" s="22">
        <v>0</v>
      </c>
      <c r="AT20" s="22">
        <f t="shared" si="12"/>
        <v>0</v>
      </c>
      <c r="AU20" s="22" t="s">
        <v>133</v>
      </c>
      <c r="AV20" s="22">
        <v>0</v>
      </c>
      <c r="AW20" s="22" t="s">
        <v>133</v>
      </c>
      <c r="AX20" s="22" t="s">
        <v>133</v>
      </c>
      <c r="AY20" s="22" t="s">
        <v>133</v>
      </c>
      <c r="AZ20" s="22">
        <v>0</v>
      </c>
      <c r="BA20" s="22">
        <f t="shared" si="13"/>
        <v>0</v>
      </c>
      <c r="BB20" s="22" t="s">
        <v>133</v>
      </c>
      <c r="BC20" s="22">
        <v>0</v>
      </c>
      <c r="BD20" s="22" t="s">
        <v>133</v>
      </c>
      <c r="BE20" s="22" t="s">
        <v>133</v>
      </c>
      <c r="BF20" s="22" t="s">
        <v>133</v>
      </c>
      <c r="BG20" s="22">
        <v>0</v>
      </c>
      <c r="BH20" s="22">
        <f t="shared" si="14"/>
        <v>51</v>
      </c>
      <c r="BI20" s="22">
        <v>47</v>
      </c>
      <c r="BJ20" s="22">
        <v>0</v>
      </c>
      <c r="BK20" s="22">
        <v>4</v>
      </c>
      <c r="BL20" s="22">
        <v>0</v>
      </c>
      <c r="BM20" s="22">
        <v>0</v>
      </c>
      <c r="BN20" s="22">
        <v>0</v>
      </c>
    </row>
    <row r="21" spans="1:66" ht="13.5">
      <c r="A21" s="40" t="s">
        <v>1</v>
      </c>
      <c r="B21" s="40" t="s">
        <v>32</v>
      </c>
      <c r="C21" s="41" t="s">
        <v>33</v>
      </c>
      <c r="D21" s="22">
        <f t="shared" si="0"/>
        <v>168</v>
      </c>
      <c r="E21" s="22">
        <f t="shared" si="1"/>
        <v>1</v>
      </c>
      <c r="F21" s="22">
        <f t="shared" si="1"/>
        <v>23</v>
      </c>
      <c r="G21" s="22">
        <f t="shared" si="1"/>
        <v>19</v>
      </c>
      <c r="H21" s="22">
        <f t="shared" si="2"/>
        <v>2</v>
      </c>
      <c r="I21" s="22">
        <f t="shared" si="2"/>
        <v>1</v>
      </c>
      <c r="J21" s="22">
        <f t="shared" si="2"/>
        <v>122</v>
      </c>
      <c r="K21" s="22">
        <f t="shared" si="3"/>
        <v>125</v>
      </c>
      <c r="L21" s="22">
        <v>1</v>
      </c>
      <c r="M21" s="22">
        <v>0</v>
      </c>
      <c r="N21" s="22">
        <v>0</v>
      </c>
      <c r="O21" s="22">
        <v>2</v>
      </c>
      <c r="P21" s="22">
        <v>1</v>
      </c>
      <c r="Q21" s="22">
        <v>121</v>
      </c>
      <c r="R21" s="22">
        <f t="shared" si="4"/>
        <v>43</v>
      </c>
      <c r="S21" s="22">
        <f t="shared" si="5"/>
        <v>0</v>
      </c>
      <c r="T21" s="22">
        <f t="shared" si="6"/>
        <v>23</v>
      </c>
      <c r="U21" s="22">
        <f t="shared" si="7"/>
        <v>19</v>
      </c>
      <c r="V21" s="22">
        <f t="shared" si="7"/>
        <v>0</v>
      </c>
      <c r="W21" s="22">
        <f t="shared" si="7"/>
        <v>0</v>
      </c>
      <c r="X21" s="22">
        <f t="shared" si="8"/>
        <v>1</v>
      </c>
      <c r="Y21" s="22">
        <f t="shared" si="9"/>
        <v>0</v>
      </c>
      <c r="Z21" s="22" t="s">
        <v>133</v>
      </c>
      <c r="AA21" s="22">
        <v>0</v>
      </c>
      <c r="AB21" s="22" t="s">
        <v>133</v>
      </c>
      <c r="AC21" s="22" t="s">
        <v>133</v>
      </c>
      <c r="AD21" s="22" t="s">
        <v>133</v>
      </c>
      <c r="AE21" s="22">
        <v>0</v>
      </c>
      <c r="AF21" s="22">
        <f t="shared" si="10"/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43</v>
      </c>
      <c r="AN21" s="22">
        <v>0</v>
      </c>
      <c r="AO21" s="22">
        <v>23</v>
      </c>
      <c r="AP21" s="22">
        <v>19</v>
      </c>
      <c r="AQ21" s="22">
        <v>0</v>
      </c>
      <c r="AR21" s="22">
        <v>0</v>
      </c>
      <c r="AS21" s="22">
        <v>1</v>
      </c>
      <c r="AT21" s="22">
        <f t="shared" si="12"/>
        <v>0</v>
      </c>
      <c r="AU21" s="22" t="s">
        <v>133</v>
      </c>
      <c r="AV21" s="22">
        <v>0</v>
      </c>
      <c r="AW21" s="22" t="s">
        <v>133</v>
      </c>
      <c r="AX21" s="22" t="s">
        <v>133</v>
      </c>
      <c r="AY21" s="22" t="s">
        <v>133</v>
      </c>
      <c r="AZ21" s="22">
        <v>0</v>
      </c>
      <c r="BA21" s="22">
        <f t="shared" si="13"/>
        <v>0</v>
      </c>
      <c r="BB21" s="22" t="s">
        <v>133</v>
      </c>
      <c r="BC21" s="22">
        <v>0</v>
      </c>
      <c r="BD21" s="22" t="s">
        <v>133</v>
      </c>
      <c r="BE21" s="22" t="s">
        <v>133</v>
      </c>
      <c r="BF21" s="22" t="s">
        <v>133</v>
      </c>
      <c r="BG21" s="22">
        <v>0</v>
      </c>
      <c r="BH21" s="22">
        <f t="shared" si="14"/>
        <v>146</v>
      </c>
      <c r="BI21" s="22">
        <v>135</v>
      </c>
      <c r="BJ21" s="22">
        <v>2</v>
      </c>
      <c r="BK21" s="22">
        <v>9</v>
      </c>
      <c r="BL21" s="22">
        <v>0</v>
      </c>
      <c r="BM21" s="22">
        <v>0</v>
      </c>
      <c r="BN21" s="22">
        <v>0</v>
      </c>
    </row>
    <row r="22" spans="1:66" ht="13.5">
      <c r="A22" s="40" t="s">
        <v>1</v>
      </c>
      <c r="B22" s="40" t="s">
        <v>34</v>
      </c>
      <c r="C22" s="41" t="s">
        <v>35</v>
      </c>
      <c r="D22" s="22">
        <f t="shared" si="0"/>
        <v>152</v>
      </c>
      <c r="E22" s="22">
        <f t="shared" si="1"/>
        <v>0</v>
      </c>
      <c r="F22" s="22">
        <f t="shared" si="1"/>
        <v>47</v>
      </c>
      <c r="G22" s="22">
        <f t="shared" si="1"/>
        <v>43</v>
      </c>
      <c r="H22" s="22">
        <f t="shared" si="2"/>
        <v>0</v>
      </c>
      <c r="I22" s="22">
        <f t="shared" si="2"/>
        <v>0</v>
      </c>
      <c r="J22" s="22">
        <f t="shared" si="2"/>
        <v>62</v>
      </c>
      <c r="K22" s="22">
        <f t="shared" si="3"/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f t="shared" si="4"/>
        <v>152</v>
      </c>
      <c r="S22" s="22">
        <f t="shared" si="5"/>
        <v>0</v>
      </c>
      <c r="T22" s="22">
        <f t="shared" si="6"/>
        <v>47</v>
      </c>
      <c r="U22" s="22">
        <f t="shared" si="7"/>
        <v>43</v>
      </c>
      <c r="V22" s="22">
        <f t="shared" si="7"/>
        <v>0</v>
      </c>
      <c r="W22" s="22">
        <f t="shared" si="7"/>
        <v>0</v>
      </c>
      <c r="X22" s="22">
        <f t="shared" si="8"/>
        <v>62</v>
      </c>
      <c r="Y22" s="22">
        <f t="shared" si="9"/>
        <v>0</v>
      </c>
      <c r="Z22" s="22" t="s">
        <v>133</v>
      </c>
      <c r="AA22" s="22">
        <v>0</v>
      </c>
      <c r="AB22" s="22" t="s">
        <v>133</v>
      </c>
      <c r="AC22" s="22" t="s">
        <v>133</v>
      </c>
      <c r="AD22" s="22" t="s">
        <v>133</v>
      </c>
      <c r="AE22" s="22">
        <v>0</v>
      </c>
      <c r="AF22" s="22">
        <f t="shared" si="10"/>
        <v>62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62</v>
      </c>
      <c r="AM22" s="22">
        <f t="shared" si="11"/>
        <v>90</v>
      </c>
      <c r="AN22" s="22">
        <v>0</v>
      </c>
      <c r="AO22" s="22">
        <v>47</v>
      </c>
      <c r="AP22" s="22">
        <v>43</v>
      </c>
      <c r="AQ22" s="22">
        <v>0</v>
      </c>
      <c r="AR22" s="22">
        <v>0</v>
      </c>
      <c r="AS22" s="22">
        <v>0</v>
      </c>
      <c r="AT22" s="22">
        <f t="shared" si="12"/>
        <v>0</v>
      </c>
      <c r="AU22" s="22" t="s">
        <v>133</v>
      </c>
      <c r="AV22" s="22">
        <v>0</v>
      </c>
      <c r="AW22" s="22" t="s">
        <v>133</v>
      </c>
      <c r="AX22" s="22" t="s">
        <v>133</v>
      </c>
      <c r="AY22" s="22" t="s">
        <v>133</v>
      </c>
      <c r="AZ22" s="22">
        <v>0</v>
      </c>
      <c r="BA22" s="22">
        <f t="shared" si="13"/>
        <v>0</v>
      </c>
      <c r="BB22" s="22" t="s">
        <v>133</v>
      </c>
      <c r="BC22" s="22">
        <v>0</v>
      </c>
      <c r="BD22" s="22" t="s">
        <v>133</v>
      </c>
      <c r="BE22" s="22" t="s">
        <v>133</v>
      </c>
      <c r="BF22" s="22" t="s">
        <v>133</v>
      </c>
      <c r="BG22" s="22">
        <v>0</v>
      </c>
      <c r="BH22" s="22">
        <f t="shared" si="14"/>
        <v>148</v>
      </c>
      <c r="BI22" s="22">
        <v>136</v>
      </c>
      <c r="BJ22" s="22">
        <v>0</v>
      </c>
      <c r="BK22" s="22">
        <v>11</v>
      </c>
      <c r="BL22" s="22">
        <v>0</v>
      </c>
      <c r="BM22" s="22">
        <v>0</v>
      </c>
      <c r="BN22" s="22">
        <v>1</v>
      </c>
    </row>
    <row r="23" spans="1:66" ht="13.5">
      <c r="A23" s="40" t="s">
        <v>1</v>
      </c>
      <c r="B23" s="40" t="s">
        <v>36</v>
      </c>
      <c r="C23" s="41" t="s">
        <v>37</v>
      </c>
      <c r="D23" s="22">
        <f t="shared" si="0"/>
        <v>9</v>
      </c>
      <c r="E23" s="22">
        <f t="shared" si="1"/>
        <v>0</v>
      </c>
      <c r="F23" s="22">
        <f t="shared" si="1"/>
        <v>5</v>
      </c>
      <c r="G23" s="22">
        <f t="shared" si="1"/>
        <v>4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3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4"/>
        <v>9</v>
      </c>
      <c r="S23" s="22">
        <f t="shared" si="5"/>
        <v>0</v>
      </c>
      <c r="T23" s="22">
        <f t="shared" si="6"/>
        <v>5</v>
      </c>
      <c r="U23" s="22">
        <f t="shared" si="7"/>
        <v>4</v>
      </c>
      <c r="V23" s="22">
        <f t="shared" si="7"/>
        <v>0</v>
      </c>
      <c r="W23" s="22">
        <f t="shared" si="7"/>
        <v>0</v>
      </c>
      <c r="X23" s="22">
        <f t="shared" si="8"/>
        <v>0</v>
      </c>
      <c r="Y23" s="22">
        <f t="shared" si="9"/>
        <v>0</v>
      </c>
      <c r="Z23" s="22" t="s">
        <v>133</v>
      </c>
      <c r="AA23" s="22">
        <v>0</v>
      </c>
      <c r="AB23" s="22" t="s">
        <v>133</v>
      </c>
      <c r="AC23" s="22" t="s">
        <v>133</v>
      </c>
      <c r="AD23" s="22" t="s">
        <v>133</v>
      </c>
      <c r="AE23" s="22">
        <v>0</v>
      </c>
      <c r="AF23" s="22">
        <f t="shared" si="10"/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9</v>
      </c>
      <c r="AN23" s="22">
        <v>0</v>
      </c>
      <c r="AO23" s="22">
        <v>5</v>
      </c>
      <c r="AP23" s="22">
        <v>4</v>
      </c>
      <c r="AQ23" s="22">
        <v>0</v>
      </c>
      <c r="AR23" s="22">
        <v>0</v>
      </c>
      <c r="AS23" s="22">
        <v>0</v>
      </c>
      <c r="AT23" s="22">
        <f t="shared" si="12"/>
        <v>0</v>
      </c>
      <c r="AU23" s="22" t="s">
        <v>133</v>
      </c>
      <c r="AV23" s="22">
        <v>0</v>
      </c>
      <c r="AW23" s="22" t="s">
        <v>133</v>
      </c>
      <c r="AX23" s="22" t="s">
        <v>133</v>
      </c>
      <c r="AY23" s="22" t="s">
        <v>133</v>
      </c>
      <c r="AZ23" s="22">
        <v>0</v>
      </c>
      <c r="BA23" s="22">
        <f t="shared" si="13"/>
        <v>0</v>
      </c>
      <c r="BB23" s="22" t="s">
        <v>133</v>
      </c>
      <c r="BC23" s="22">
        <v>0</v>
      </c>
      <c r="BD23" s="22" t="s">
        <v>133</v>
      </c>
      <c r="BE23" s="22" t="s">
        <v>133</v>
      </c>
      <c r="BF23" s="22" t="s">
        <v>133</v>
      </c>
      <c r="BG23" s="22">
        <v>0</v>
      </c>
      <c r="BH23" s="22">
        <f t="shared" si="14"/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</row>
    <row r="24" spans="1:66" ht="13.5">
      <c r="A24" s="40" t="s">
        <v>1</v>
      </c>
      <c r="B24" s="40" t="s">
        <v>38</v>
      </c>
      <c r="C24" s="41" t="s">
        <v>39</v>
      </c>
      <c r="D24" s="22">
        <f t="shared" si="0"/>
        <v>243</v>
      </c>
      <c r="E24" s="22">
        <f t="shared" si="1"/>
        <v>58</v>
      </c>
      <c r="F24" s="22">
        <f t="shared" si="1"/>
        <v>110</v>
      </c>
      <c r="G24" s="22">
        <f t="shared" si="1"/>
        <v>58</v>
      </c>
      <c r="H24" s="22">
        <f t="shared" si="2"/>
        <v>3</v>
      </c>
      <c r="I24" s="22">
        <f t="shared" si="2"/>
        <v>1</v>
      </c>
      <c r="J24" s="22">
        <f t="shared" si="2"/>
        <v>13</v>
      </c>
      <c r="K24" s="22">
        <f t="shared" si="3"/>
        <v>18</v>
      </c>
      <c r="L24" s="22">
        <v>13</v>
      </c>
      <c r="M24" s="22">
        <v>0</v>
      </c>
      <c r="N24" s="22">
        <v>0</v>
      </c>
      <c r="O24" s="22">
        <v>3</v>
      </c>
      <c r="P24" s="22">
        <v>1</v>
      </c>
      <c r="Q24" s="22">
        <v>1</v>
      </c>
      <c r="R24" s="22">
        <f t="shared" si="4"/>
        <v>225</v>
      </c>
      <c r="S24" s="22">
        <f t="shared" si="5"/>
        <v>45</v>
      </c>
      <c r="T24" s="22">
        <f t="shared" si="6"/>
        <v>110</v>
      </c>
      <c r="U24" s="22">
        <f t="shared" si="7"/>
        <v>58</v>
      </c>
      <c r="V24" s="22">
        <f t="shared" si="7"/>
        <v>0</v>
      </c>
      <c r="W24" s="22">
        <f t="shared" si="7"/>
        <v>0</v>
      </c>
      <c r="X24" s="22">
        <f t="shared" si="8"/>
        <v>12</v>
      </c>
      <c r="Y24" s="22">
        <f t="shared" si="9"/>
        <v>0</v>
      </c>
      <c r="Z24" s="22" t="s">
        <v>133</v>
      </c>
      <c r="AA24" s="22">
        <v>0</v>
      </c>
      <c r="AB24" s="22" t="s">
        <v>133</v>
      </c>
      <c r="AC24" s="22" t="s">
        <v>133</v>
      </c>
      <c r="AD24" s="22" t="s">
        <v>133</v>
      </c>
      <c r="AE24" s="22">
        <v>0</v>
      </c>
      <c r="AF24" s="22">
        <f t="shared" si="10"/>
        <v>183</v>
      </c>
      <c r="AG24" s="22">
        <v>45</v>
      </c>
      <c r="AH24" s="22">
        <v>88</v>
      </c>
      <c r="AI24" s="22">
        <v>39</v>
      </c>
      <c r="AJ24" s="22">
        <v>0</v>
      </c>
      <c r="AK24" s="22">
        <v>0</v>
      </c>
      <c r="AL24" s="22">
        <v>11</v>
      </c>
      <c r="AM24" s="22">
        <f t="shared" si="11"/>
        <v>42</v>
      </c>
      <c r="AN24" s="22">
        <v>0</v>
      </c>
      <c r="AO24" s="22">
        <v>22</v>
      </c>
      <c r="AP24" s="22">
        <v>19</v>
      </c>
      <c r="AQ24" s="22">
        <v>0</v>
      </c>
      <c r="AR24" s="22">
        <v>0</v>
      </c>
      <c r="AS24" s="22">
        <v>1</v>
      </c>
      <c r="AT24" s="22">
        <f t="shared" si="12"/>
        <v>0</v>
      </c>
      <c r="AU24" s="22" t="s">
        <v>133</v>
      </c>
      <c r="AV24" s="22">
        <v>0</v>
      </c>
      <c r="AW24" s="22" t="s">
        <v>133</v>
      </c>
      <c r="AX24" s="22" t="s">
        <v>133</v>
      </c>
      <c r="AY24" s="22" t="s">
        <v>133</v>
      </c>
      <c r="AZ24" s="22">
        <v>0</v>
      </c>
      <c r="BA24" s="22">
        <f t="shared" si="13"/>
        <v>0</v>
      </c>
      <c r="BB24" s="22" t="s">
        <v>133</v>
      </c>
      <c r="BC24" s="22">
        <v>0</v>
      </c>
      <c r="BD24" s="22" t="s">
        <v>133</v>
      </c>
      <c r="BE24" s="22" t="s">
        <v>133</v>
      </c>
      <c r="BF24" s="22" t="s">
        <v>133</v>
      </c>
      <c r="BG24" s="22">
        <v>0</v>
      </c>
      <c r="BH24" s="22">
        <f t="shared" si="14"/>
        <v>70</v>
      </c>
      <c r="BI24" s="22">
        <v>66</v>
      </c>
      <c r="BJ24" s="22">
        <v>0</v>
      </c>
      <c r="BK24" s="22">
        <v>4</v>
      </c>
      <c r="BL24" s="22">
        <v>0</v>
      </c>
      <c r="BM24" s="22">
        <v>0</v>
      </c>
      <c r="BN24" s="22">
        <v>0</v>
      </c>
    </row>
    <row r="25" spans="1:66" ht="13.5">
      <c r="A25" s="40" t="s">
        <v>1</v>
      </c>
      <c r="B25" s="40" t="s">
        <v>40</v>
      </c>
      <c r="C25" s="41" t="s">
        <v>41</v>
      </c>
      <c r="D25" s="22">
        <f t="shared" si="0"/>
        <v>42</v>
      </c>
      <c r="E25" s="22">
        <f t="shared" si="1"/>
        <v>0</v>
      </c>
      <c r="F25" s="22">
        <f t="shared" si="1"/>
        <v>22</v>
      </c>
      <c r="G25" s="22">
        <f t="shared" si="1"/>
        <v>19</v>
      </c>
      <c r="H25" s="22">
        <f t="shared" si="2"/>
        <v>0</v>
      </c>
      <c r="I25" s="22">
        <f t="shared" si="2"/>
        <v>0</v>
      </c>
      <c r="J25" s="22">
        <f t="shared" si="2"/>
        <v>1</v>
      </c>
      <c r="K25" s="22">
        <f t="shared" si="3"/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4"/>
        <v>42</v>
      </c>
      <c r="S25" s="22">
        <f t="shared" si="5"/>
        <v>0</v>
      </c>
      <c r="T25" s="22">
        <f t="shared" si="6"/>
        <v>22</v>
      </c>
      <c r="U25" s="22">
        <f t="shared" si="7"/>
        <v>19</v>
      </c>
      <c r="V25" s="22">
        <f t="shared" si="7"/>
        <v>0</v>
      </c>
      <c r="W25" s="22">
        <f t="shared" si="7"/>
        <v>0</v>
      </c>
      <c r="X25" s="22">
        <f t="shared" si="8"/>
        <v>1</v>
      </c>
      <c r="Y25" s="22">
        <f t="shared" si="9"/>
        <v>0</v>
      </c>
      <c r="Z25" s="22" t="s">
        <v>133</v>
      </c>
      <c r="AA25" s="22">
        <v>0</v>
      </c>
      <c r="AB25" s="22" t="s">
        <v>133</v>
      </c>
      <c r="AC25" s="22" t="s">
        <v>133</v>
      </c>
      <c r="AD25" s="22" t="s">
        <v>133</v>
      </c>
      <c r="AE25" s="22">
        <v>0</v>
      </c>
      <c r="AF25" s="22">
        <f t="shared" si="10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42</v>
      </c>
      <c r="AN25" s="22">
        <v>0</v>
      </c>
      <c r="AO25" s="22">
        <v>22</v>
      </c>
      <c r="AP25" s="22">
        <v>19</v>
      </c>
      <c r="AQ25" s="22">
        <v>0</v>
      </c>
      <c r="AR25" s="22">
        <v>0</v>
      </c>
      <c r="AS25" s="22">
        <v>1</v>
      </c>
      <c r="AT25" s="22">
        <f t="shared" si="12"/>
        <v>0</v>
      </c>
      <c r="AU25" s="22" t="s">
        <v>133</v>
      </c>
      <c r="AV25" s="22">
        <v>0</v>
      </c>
      <c r="AW25" s="22" t="s">
        <v>133</v>
      </c>
      <c r="AX25" s="22" t="s">
        <v>133</v>
      </c>
      <c r="AY25" s="22" t="s">
        <v>133</v>
      </c>
      <c r="AZ25" s="22">
        <v>0</v>
      </c>
      <c r="BA25" s="22">
        <f t="shared" si="13"/>
        <v>0</v>
      </c>
      <c r="BB25" s="22" t="s">
        <v>133</v>
      </c>
      <c r="BC25" s="22">
        <v>0</v>
      </c>
      <c r="BD25" s="22" t="s">
        <v>133</v>
      </c>
      <c r="BE25" s="22" t="s">
        <v>133</v>
      </c>
      <c r="BF25" s="22" t="s">
        <v>133</v>
      </c>
      <c r="BG25" s="22">
        <v>0</v>
      </c>
      <c r="BH25" s="22">
        <f t="shared" si="14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</v>
      </c>
      <c r="B26" s="40" t="s">
        <v>42</v>
      </c>
      <c r="C26" s="41" t="s">
        <v>43</v>
      </c>
      <c r="D26" s="22">
        <f t="shared" si="0"/>
        <v>163</v>
      </c>
      <c r="E26" s="22">
        <f t="shared" si="1"/>
        <v>102</v>
      </c>
      <c r="F26" s="22">
        <f t="shared" si="1"/>
        <v>56</v>
      </c>
      <c r="G26" s="22">
        <f t="shared" si="1"/>
        <v>0</v>
      </c>
      <c r="H26" s="22">
        <f t="shared" si="2"/>
        <v>0</v>
      </c>
      <c r="I26" s="22">
        <f t="shared" si="2"/>
        <v>0</v>
      </c>
      <c r="J26" s="22">
        <f t="shared" si="2"/>
        <v>5</v>
      </c>
      <c r="K26" s="22">
        <f t="shared" si="3"/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4"/>
        <v>163</v>
      </c>
      <c r="S26" s="22">
        <f t="shared" si="5"/>
        <v>102</v>
      </c>
      <c r="T26" s="22">
        <f t="shared" si="6"/>
        <v>56</v>
      </c>
      <c r="U26" s="22">
        <f t="shared" si="7"/>
        <v>0</v>
      </c>
      <c r="V26" s="22">
        <f t="shared" si="7"/>
        <v>0</v>
      </c>
      <c r="W26" s="22">
        <f t="shared" si="7"/>
        <v>0</v>
      </c>
      <c r="X26" s="22">
        <f t="shared" si="8"/>
        <v>5</v>
      </c>
      <c r="Y26" s="22">
        <f t="shared" si="9"/>
        <v>0</v>
      </c>
      <c r="Z26" s="22" t="s">
        <v>133</v>
      </c>
      <c r="AA26" s="22">
        <v>0</v>
      </c>
      <c r="AB26" s="22" t="s">
        <v>133</v>
      </c>
      <c r="AC26" s="22" t="s">
        <v>133</v>
      </c>
      <c r="AD26" s="22" t="s">
        <v>133</v>
      </c>
      <c r="AE26" s="22">
        <v>0</v>
      </c>
      <c r="AF26" s="22">
        <f t="shared" si="10"/>
        <v>8</v>
      </c>
      <c r="AG26" s="22">
        <v>0</v>
      </c>
      <c r="AH26" s="22">
        <v>8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155</v>
      </c>
      <c r="AN26" s="22">
        <v>102</v>
      </c>
      <c r="AO26" s="22">
        <v>48</v>
      </c>
      <c r="AP26" s="22">
        <v>0</v>
      </c>
      <c r="AQ26" s="22">
        <v>0</v>
      </c>
      <c r="AR26" s="22">
        <v>0</v>
      </c>
      <c r="AS26" s="22">
        <v>5</v>
      </c>
      <c r="AT26" s="22">
        <f t="shared" si="12"/>
        <v>0</v>
      </c>
      <c r="AU26" s="22" t="s">
        <v>133</v>
      </c>
      <c r="AV26" s="22">
        <v>0</v>
      </c>
      <c r="AW26" s="22" t="s">
        <v>133</v>
      </c>
      <c r="AX26" s="22" t="s">
        <v>133</v>
      </c>
      <c r="AY26" s="22" t="s">
        <v>133</v>
      </c>
      <c r="AZ26" s="22">
        <v>0</v>
      </c>
      <c r="BA26" s="22">
        <f t="shared" si="13"/>
        <v>0</v>
      </c>
      <c r="BB26" s="22" t="s">
        <v>133</v>
      </c>
      <c r="BC26" s="22">
        <v>0</v>
      </c>
      <c r="BD26" s="22" t="s">
        <v>133</v>
      </c>
      <c r="BE26" s="22" t="s">
        <v>133</v>
      </c>
      <c r="BF26" s="22" t="s">
        <v>133</v>
      </c>
      <c r="BG26" s="22">
        <v>0</v>
      </c>
      <c r="BH26" s="22">
        <f t="shared" si="14"/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</row>
    <row r="27" spans="1:66" ht="13.5">
      <c r="A27" s="40" t="s">
        <v>1</v>
      </c>
      <c r="B27" s="40" t="s">
        <v>44</v>
      </c>
      <c r="C27" s="41" t="s">
        <v>45</v>
      </c>
      <c r="D27" s="22">
        <f t="shared" si="0"/>
        <v>764</v>
      </c>
      <c r="E27" s="22">
        <f t="shared" si="1"/>
        <v>492</v>
      </c>
      <c r="F27" s="22">
        <f t="shared" si="1"/>
        <v>166</v>
      </c>
      <c r="G27" s="22">
        <f t="shared" si="1"/>
        <v>68</v>
      </c>
      <c r="H27" s="22">
        <f t="shared" si="2"/>
        <v>11</v>
      </c>
      <c r="I27" s="22">
        <f t="shared" si="2"/>
        <v>0</v>
      </c>
      <c r="J27" s="22">
        <f t="shared" si="2"/>
        <v>27</v>
      </c>
      <c r="K27" s="22">
        <f t="shared" si="3"/>
        <v>17</v>
      </c>
      <c r="L27" s="22">
        <v>0</v>
      </c>
      <c r="M27" s="22">
        <v>0</v>
      </c>
      <c r="N27" s="22">
        <v>17</v>
      </c>
      <c r="O27" s="22">
        <v>0</v>
      </c>
      <c r="P27" s="22">
        <v>0</v>
      </c>
      <c r="Q27" s="22">
        <v>0</v>
      </c>
      <c r="R27" s="22">
        <f t="shared" si="4"/>
        <v>747</v>
      </c>
      <c r="S27" s="22">
        <f t="shared" si="5"/>
        <v>492</v>
      </c>
      <c r="T27" s="22">
        <f t="shared" si="6"/>
        <v>166</v>
      </c>
      <c r="U27" s="22">
        <f t="shared" si="7"/>
        <v>51</v>
      </c>
      <c r="V27" s="22">
        <f t="shared" si="7"/>
        <v>11</v>
      </c>
      <c r="W27" s="22">
        <f t="shared" si="7"/>
        <v>0</v>
      </c>
      <c r="X27" s="22">
        <f t="shared" si="8"/>
        <v>27</v>
      </c>
      <c r="Y27" s="22">
        <f t="shared" si="9"/>
        <v>0</v>
      </c>
      <c r="Z27" s="22" t="s">
        <v>133</v>
      </c>
      <c r="AA27" s="22">
        <v>0</v>
      </c>
      <c r="AB27" s="22" t="s">
        <v>133</v>
      </c>
      <c r="AC27" s="22" t="s">
        <v>133</v>
      </c>
      <c r="AD27" s="22" t="s">
        <v>133</v>
      </c>
      <c r="AE27" s="22">
        <v>0</v>
      </c>
      <c r="AF27" s="22">
        <f t="shared" si="10"/>
        <v>37</v>
      </c>
      <c r="AG27" s="22">
        <v>0</v>
      </c>
      <c r="AH27" s="22">
        <v>37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1"/>
        <v>710</v>
      </c>
      <c r="AN27" s="22">
        <v>492</v>
      </c>
      <c r="AO27" s="22">
        <v>129</v>
      </c>
      <c r="AP27" s="22">
        <v>51</v>
      </c>
      <c r="AQ27" s="22">
        <v>11</v>
      </c>
      <c r="AR27" s="22">
        <v>0</v>
      </c>
      <c r="AS27" s="22">
        <v>27</v>
      </c>
      <c r="AT27" s="22">
        <f t="shared" si="12"/>
        <v>0</v>
      </c>
      <c r="AU27" s="22" t="s">
        <v>133</v>
      </c>
      <c r="AV27" s="22">
        <v>0</v>
      </c>
      <c r="AW27" s="22" t="s">
        <v>133</v>
      </c>
      <c r="AX27" s="22" t="s">
        <v>133</v>
      </c>
      <c r="AY27" s="22" t="s">
        <v>133</v>
      </c>
      <c r="AZ27" s="22">
        <v>0</v>
      </c>
      <c r="BA27" s="22">
        <f t="shared" si="13"/>
        <v>0</v>
      </c>
      <c r="BB27" s="22" t="s">
        <v>133</v>
      </c>
      <c r="BC27" s="22">
        <v>0</v>
      </c>
      <c r="BD27" s="22" t="s">
        <v>133</v>
      </c>
      <c r="BE27" s="22" t="s">
        <v>133</v>
      </c>
      <c r="BF27" s="22" t="s">
        <v>133</v>
      </c>
      <c r="BG27" s="22">
        <v>0</v>
      </c>
      <c r="BH27" s="22">
        <f t="shared" si="14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</v>
      </c>
      <c r="B28" s="40" t="s">
        <v>46</v>
      </c>
      <c r="C28" s="41" t="s">
        <v>235</v>
      </c>
      <c r="D28" s="22">
        <f t="shared" si="0"/>
        <v>118</v>
      </c>
      <c r="E28" s="22">
        <f t="shared" si="1"/>
        <v>24</v>
      </c>
      <c r="F28" s="22">
        <f t="shared" si="1"/>
        <v>48</v>
      </c>
      <c r="G28" s="22">
        <f t="shared" si="1"/>
        <v>42</v>
      </c>
      <c r="H28" s="22">
        <f t="shared" si="2"/>
        <v>4</v>
      </c>
      <c r="I28" s="22">
        <f t="shared" si="2"/>
        <v>0</v>
      </c>
      <c r="J28" s="22">
        <f t="shared" si="2"/>
        <v>0</v>
      </c>
      <c r="K28" s="22">
        <f t="shared" si="3"/>
        <v>42</v>
      </c>
      <c r="L28" s="22">
        <v>0</v>
      </c>
      <c r="M28" s="22">
        <v>0</v>
      </c>
      <c r="N28" s="22">
        <v>42</v>
      </c>
      <c r="O28" s="22">
        <v>0</v>
      </c>
      <c r="P28" s="22">
        <v>0</v>
      </c>
      <c r="Q28" s="22">
        <v>0</v>
      </c>
      <c r="R28" s="22">
        <f t="shared" si="4"/>
        <v>76</v>
      </c>
      <c r="S28" s="22">
        <f t="shared" si="5"/>
        <v>24</v>
      </c>
      <c r="T28" s="22">
        <f t="shared" si="6"/>
        <v>48</v>
      </c>
      <c r="U28" s="22">
        <f t="shared" si="7"/>
        <v>0</v>
      </c>
      <c r="V28" s="22">
        <f t="shared" si="7"/>
        <v>4</v>
      </c>
      <c r="W28" s="22">
        <f t="shared" si="7"/>
        <v>0</v>
      </c>
      <c r="X28" s="22">
        <f t="shared" si="8"/>
        <v>0</v>
      </c>
      <c r="Y28" s="22">
        <f t="shared" si="9"/>
        <v>0</v>
      </c>
      <c r="Z28" s="22" t="s">
        <v>133</v>
      </c>
      <c r="AA28" s="22">
        <v>0</v>
      </c>
      <c r="AB28" s="22" t="s">
        <v>133</v>
      </c>
      <c r="AC28" s="22" t="s">
        <v>133</v>
      </c>
      <c r="AD28" s="22" t="s">
        <v>133</v>
      </c>
      <c r="AE28" s="22">
        <v>0</v>
      </c>
      <c r="AF28" s="22">
        <f t="shared" si="10"/>
        <v>9</v>
      </c>
      <c r="AG28" s="22">
        <v>0</v>
      </c>
      <c r="AH28" s="22">
        <v>9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1"/>
        <v>67</v>
      </c>
      <c r="AN28" s="22">
        <v>24</v>
      </c>
      <c r="AO28" s="22">
        <v>39</v>
      </c>
      <c r="AP28" s="22">
        <v>0</v>
      </c>
      <c r="AQ28" s="22">
        <v>4</v>
      </c>
      <c r="AR28" s="22">
        <v>0</v>
      </c>
      <c r="AS28" s="22">
        <v>0</v>
      </c>
      <c r="AT28" s="22">
        <f t="shared" si="12"/>
        <v>0</v>
      </c>
      <c r="AU28" s="22" t="s">
        <v>133</v>
      </c>
      <c r="AV28" s="22">
        <v>0</v>
      </c>
      <c r="AW28" s="22" t="s">
        <v>133</v>
      </c>
      <c r="AX28" s="22" t="s">
        <v>133</v>
      </c>
      <c r="AY28" s="22" t="s">
        <v>133</v>
      </c>
      <c r="AZ28" s="22">
        <v>0</v>
      </c>
      <c r="BA28" s="22">
        <f t="shared" si="13"/>
        <v>0</v>
      </c>
      <c r="BB28" s="22" t="s">
        <v>133</v>
      </c>
      <c r="BC28" s="22">
        <v>0</v>
      </c>
      <c r="BD28" s="22" t="s">
        <v>133</v>
      </c>
      <c r="BE28" s="22" t="s">
        <v>133</v>
      </c>
      <c r="BF28" s="22" t="s">
        <v>133</v>
      </c>
      <c r="BG28" s="22">
        <v>0</v>
      </c>
      <c r="BH28" s="22">
        <f t="shared" si="14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</v>
      </c>
      <c r="B29" s="40" t="s">
        <v>47</v>
      </c>
      <c r="C29" s="41" t="s">
        <v>48</v>
      </c>
      <c r="D29" s="22">
        <f t="shared" si="0"/>
        <v>109</v>
      </c>
      <c r="E29" s="22">
        <f t="shared" si="1"/>
        <v>12</v>
      </c>
      <c r="F29" s="22">
        <f t="shared" si="1"/>
        <v>42</v>
      </c>
      <c r="G29" s="22">
        <f t="shared" si="1"/>
        <v>51</v>
      </c>
      <c r="H29" s="22">
        <f t="shared" si="2"/>
        <v>4</v>
      </c>
      <c r="I29" s="22">
        <f t="shared" si="2"/>
        <v>0</v>
      </c>
      <c r="J29" s="22">
        <f t="shared" si="2"/>
        <v>0</v>
      </c>
      <c r="K29" s="22">
        <f t="shared" si="3"/>
        <v>51</v>
      </c>
      <c r="L29" s="22">
        <v>0</v>
      </c>
      <c r="M29" s="22">
        <v>0</v>
      </c>
      <c r="N29" s="22">
        <v>51</v>
      </c>
      <c r="O29" s="22">
        <v>0</v>
      </c>
      <c r="P29" s="22">
        <v>0</v>
      </c>
      <c r="Q29" s="22">
        <v>0</v>
      </c>
      <c r="R29" s="22">
        <f t="shared" si="4"/>
        <v>58</v>
      </c>
      <c r="S29" s="22">
        <f t="shared" si="5"/>
        <v>12</v>
      </c>
      <c r="T29" s="22">
        <f t="shared" si="6"/>
        <v>42</v>
      </c>
      <c r="U29" s="22">
        <f t="shared" si="7"/>
        <v>0</v>
      </c>
      <c r="V29" s="22">
        <f t="shared" si="7"/>
        <v>4</v>
      </c>
      <c r="W29" s="22">
        <f t="shared" si="7"/>
        <v>0</v>
      </c>
      <c r="X29" s="22">
        <f t="shared" si="8"/>
        <v>0</v>
      </c>
      <c r="Y29" s="22">
        <f t="shared" si="9"/>
        <v>0</v>
      </c>
      <c r="Z29" s="22" t="s">
        <v>133</v>
      </c>
      <c r="AA29" s="22">
        <v>0</v>
      </c>
      <c r="AB29" s="22" t="s">
        <v>133</v>
      </c>
      <c r="AC29" s="22" t="s">
        <v>133</v>
      </c>
      <c r="AD29" s="22" t="s">
        <v>133</v>
      </c>
      <c r="AE29" s="22">
        <v>0</v>
      </c>
      <c r="AF29" s="22">
        <f t="shared" si="10"/>
        <v>6</v>
      </c>
      <c r="AG29" s="22">
        <v>0</v>
      </c>
      <c r="AH29" s="22">
        <v>6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1"/>
        <v>52</v>
      </c>
      <c r="AN29" s="22">
        <v>12</v>
      </c>
      <c r="AO29" s="22">
        <v>36</v>
      </c>
      <c r="AP29" s="22">
        <v>0</v>
      </c>
      <c r="AQ29" s="22">
        <v>4</v>
      </c>
      <c r="AR29" s="22">
        <v>0</v>
      </c>
      <c r="AS29" s="22">
        <v>0</v>
      </c>
      <c r="AT29" s="22">
        <f t="shared" si="12"/>
        <v>0</v>
      </c>
      <c r="AU29" s="22" t="s">
        <v>133</v>
      </c>
      <c r="AV29" s="22">
        <v>0</v>
      </c>
      <c r="AW29" s="22" t="s">
        <v>133</v>
      </c>
      <c r="AX29" s="22" t="s">
        <v>133</v>
      </c>
      <c r="AY29" s="22" t="s">
        <v>133</v>
      </c>
      <c r="AZ29" s="22">
        <v>0</v>
      </c>
      <c r="BA29" s="22">
        <f t="shared" si="13"/>
        <v>0</v>
      </c>
      <c r="BB29" s="22" t="s">
        <v>133</v>
      </c>
      <c r="BC29" s="22">
        <v>0</v>
      </c>
      <c r="BD29" s="22" t="s">
        <v>133</v>
      </c>
      <c r="BE29" s="22" t="s">
        <v>133</v>
      </c>
      <c r="BF29" s="22" t="s">
        <v>133</v>
      </c>
      <c r="BG29" s="22">
        <v>0</v>
      </c>
      <c r="BH29" s="22">
        <f t="shared" si="14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</v>
      </c>
      <c r="B30" s="40" t="s">
        <v>49</v>
      </c>
      <c r="C30" s="41" t="s">
        <v>50</v>
      </c>
      <c r="D30" s="22">
        <f t="shared" si="0"/>
        <v>467</v>
      </c>
      <c r="E30" s="22">
        <f t="shared" si="1"/>
        <v>0</v>
      </c>
      <c r="F30" s="22">
        <f t="shared" si="1"/>
        <v>229</v>
      </c>
      <c r="G30" s="22">
        <f t="shared" si="1"/>
        <v>172</v>
      </c>
      <c r="H30" s="22">
        <f t="shared" si="2"/>
        <v>13</v>
      </c>
      <c r="I30" s="22">
        <f t="shared" si="2"/>
        <v>4</v>
      </c>
      <c r="J30" s="22">
        <f t="shared" si="2"/>
        <v>49</v>
      </c>
      <c r="K30" s="22">
        <f t="shared" si="3"/>
        <v>172</v>
      </c>
      <c r="L30" s="22">
        <v>0</v>
      </c>
      <c r="M30" s="22">
        <v>0</v>
      </c>
      <c r="N30" s="22">
        <v>172</v>
      </c>
      <c r="O30" s="22">
        <v>0</v>
      </c>
      <c r="P30" s="22">
        <v>0</v>
      </c>
      <c r="Q30" s="22">
        <v>0</v>
      </c>
      <c r="R30" s="22">
        <f t="shared" si="4"/>
        <v>295</v>
      </c>
      <c r="S30" s="22">
        <f t="shared" si="5"/>
        <v>0</v>
      </c>
      <c r="T30" s="22">
        <f t="shared" si="6"/>
        <v>229</v>
      </c>
      <c r="U30" s="22">
        <f t="shared" si="7"/>
        <v>0</v>
      </c>
      <c r="V30" s="22">
        <f t="shared" si="7"/>
        <v>13</v>
      </c>
      <c r="W30" s="22">
        <f t="shared" si="7"/>
        <v>4</v>
      </c>
      <c r="X30" s="22">
        <f t="shared" si="8"/>
        <v>49</v>
      </c>
      <c r="Y30" s="22">
        <f t="shared" si="9"/>
        <v>0</v>
      </c>
      <c r="Z30" s="22" t="s">
        <v>133</v>
      </c>
      <c r="AA30" s="22">
        <v>0</v>
      </c>
      <c r="AB30" s="22" t="s">
        <v>133</v>
      </c>
      <c r="AC30" s="22" t="s">
        <v>133</v>
      </c>
      <c r="AD30" s="22" t="s">
        <v>133</v>
      </c>
      <c r="AE30" s="22">
        <v>0</v>
      </c>
      <c r="AF30" s="22">
        <f t="shared" si="10"/>
        <v>85</v>
      </c>
      <c r="AG30" s="22">
        <v>0</v>
      </c>
      <c r="AH30" s="22">
        <v>85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1"/>
        <v>210</v>
      </c>
      <c r="AN30" s="22">
        <v>0</v>
      </c>
      <c r="AO30" s="22">
        <v>144</v>
      </c>
      <c r="AP30" s="22">
        <v>0</v>
      </c>
      <c r="AQ30" s="22">
        <v>13</v>
      </c>
      <c r="AR30" s="22">
        <v>4</v>
      </c>
      <c r="AS30" s="22">
        <v>49</v>
      </c>
      <c r="AT30" s="22">
        <f t="shared" si="12"/>
        <v>0</v>
      </c>
      <c r="AU30" s="22" t="s">
        <v>133</v>
      </c>
      <c r="AV30" s="22">
        <v>0</v>
      </c>
      <c r="AW30" s="22" t="s">
        <v>133</v>
      </c>
      <c r="AX30" s="22" t="s">
        <v>133</v>
      </c>
      <c r="AY30" s="22" t="s">
        <v>133</v>
      </c>
      <c r="AZ30" s="22">
        <v>0</v>
      </c>
      <c r="BA30" s="22">
        <f t="shared" si="13"/>
        <v>0</v>
      </c>
      <c r="BB30" s="22" t="s">
        <v>133</v>
      </c>
      <c r="BC30" s="22">
        <v>0</v>
      </c>
      <c r="BD30" s="22" t="s">
        <v>133</v>
      </c>
      <c r="BE30" s="22" t="s">
        <v>133</v>
      </c>
      <c r="BF30" s="22" t="s">
        <v>133</v>
      </c>
      <c r="BG30" s="22">
        <v>0</v>
      </c>
      <c r="BH30" s="22">
        <f t="shared" si="14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</v>
      </c>
      <c r="B31" s="40" t="s">
        <v>51</v>
      </c>
      <c r="C31" s="41" t="s">
        <v>52</v>
      </c>
      <c r="D31" s="22">
        <f t="shared" si="0"/>
        <v>130</v>
      </c>
      <c r="E31" s="22">
        <f t="shared" si="1"/>
        <v>0</v>
      </c>
      <c r="F31" s="22">
        <f t="shared" si="1"/>
        <v>49</v>
      </c>
      <c r="G31" s="22">
        <f t="shared" si="1"/>
        <v>58</v>
      </c>
      <c r="H31" s="22">
        <f t="shared" si="2"/>
        <v>4</v>
      </c>
      <c r="I31" s="22">
        <f t="shared" si="2"/>
        <v>2</v>
      </c>
      <c r="J31" s="22">
        <f t="shared" si="2"/>
        <v>17</v>
      </c>
      <c r="K31" s="22">
        <f t="shared" si="3"/>
        <v>58</v>
      </c>
      <c r="L31" s="22">
        <v>0</v>
      </c>
      <c r="M31" s="22">
        <v>0</v>
      </c>
      <c r="N31" s="22">
        <v>58</v>
      </c>
      <c r="O31" s="22">
        <v>0</v>
      </c>
      <c r="P31" s="22">
        <v>0</v>
      </c>
      <c r="Q31" s="22">
        <v>0</v>
      </c>
      <c r="R31" s="22">
        <f t="shared" si="4"/>
        <v>72</v>
      </c>
      <c r="S31" s="22">
        <f t="shared" si="5"/>
        <v>0</v>
      </c>
      <c r="T31" s="22">
        <f t="shared" si="6"/>
        <v>49</v>
      </c>
      <c r="U31" s="22">
        <f t="shared" si="7"/>
        <v>0</v>
      </c>
      <c r="V31" s="22">
        <f t="shared" si="7"/>
        <v>4</v>
      </c>
      <c r="W31" s="22">
        <f t="shared" si="7"/>
        <v>2</v>
      </c>
      <c r="X31" s="22">
        <f t="shared" si="8"/>
        <v>17</v>
      </c>
      <c r="Y31" s="22">
        <f t="shared" si="9"/>
        <v>0</v>
      </c>
      <c r="Z31" s="22" t="s">
        <v>133</v>
      </c>
      <c r="AA31" s="22">
        <v>0</v>
      </c>
      <c r="AB31" s="22" t="s">
        <v>133</v>
      </c>
      <c r="AC31" s="22" t="s">
        <v>133</v>
      </c>
      <c r="AD31" s="22" t="s">
        <v>133</v>
      </c>
      <c r="AE31" s="22">
        <v>0</v>
      </c>
      <c r="AF31" s="22">
        <f t="shared" si="10"/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1"/>
        <v>72</v>
      </c>
      <c r="AN31" s="22">
        <v>0</v>
      </c>
      <c r="AO31" s="22">
        <v>49</v>
      </c>
      <c r="AP31" s="22">
        <v>0</v>
      </c>
      <c r="AQ31" s="22">
        <v>4</v>
      </c>
      <c r="AR31" s="22">
        <v>2</v>
      </c>
      <c r="AS31" s="22">
        <v>17</v>
      </c>
      <c r="AT31" s="22">
        <f t="shared" si="12"/>
        <v>0</v>
      </c>
      <c r="AU31" s="22" t="s">
        <v>133</v>
      </c>
      <c r="AV31" s="22">
        <v>0</v>
      </c>
      <c r="AW31" s="22" t="s">
        <v>133</v>
      </c>
      <c r="AX31" s="22" t="s">
        <v>133</v>
      </c>
      <c r="AY31" s="22" t="s">
        <v>133</v>
      </c>
      <c r="AZ31" s="22">
        <v>0</v>
      </c>
      <c r="BA31" s="22">
        <f t="shared" si="13"/>
        <v>0</v>
      </c>
      <c r="BB31" s="22" t="s">
        <v>133</v>
      </c>
      <c r="BC31" s="22">
        <v>0</v>
      </c>
      <c r="BD31" s="22" t="s">
        <v>133</v>
      </c>
      <c r="BE31" s="22" t="s">
        <v>133</v>
      </c>
      <c r="BF31" s="22" t="s">
        <v>133</v>
      </c>
      <c r="BG31" s="22">
        <v>0</v>
      </c>
      <c r="BH31" s="22">
        <f t="shared" si="14"/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</row>
    <row r="32" spans="1:66" ht="13.5">
      <c r="A32" s="40" t="s">
        <v>1</v>
      </c>
      <c r="B32" s="40" t="s">
        <v>53</v>
      </c>
      <c r="C32" s="41" t="s">
        <v>54</v>
      </c>
      <c r="D32" s="22">
        <f t="shared" si="0"/>
        <v>99</v>
      </c>
      <c r="E32" s="22">
        <f t="shared" si="1"/>
        <v>16</v>
      </c>
      <c r="F32" s="22">
        <f t="shared" si="1"/>
        <v>37</v>
      </c>
      <c r="G32" s="22">
        <f t="shared" si="1"/>
        <v>41</v>
      </c>
      <c r="H32" s="22">
        <f t="shared" si="2"/>
        <v>5</v>
      </c>
      <c r="I32" s="22">
        <f t="shared" si="2"/>
        <v>0</v>
      </c>
      <c r="J32" s="22">
        <f t="shared" si="2"/>
        <v>0</v>
      </c>
      <c r="K32" s="22">
        <f t="shared" si="3"/>
        <v>41</v>
      </c>
      <c r="L32" s="22">
        <v>0</v>
      </c>
      <c r="M32" s="22">
        <v>0</v>
      </c>
      <c r="N32" s="22">
        <v>41</v>
      </c>
      <c r="O32" s="22">
        <v>0</v>
      </c>
      <c r="P32" s="22">
        <v>0</v>
      </c>
      <c r="Q32" s="22">
        <v>0</v>
      </c>
      <c r="R32" s="22">
        <f t="shared" si="4"/>
        <v>58</v>
      </c>
      <c r="S32" s="22">
        <f t="shared" si="5"/>
        <v>16</v>
      </c>
      <c r="T32" s="22">
        <f t="shared" si="6"/>
        <v>37</v>
      </c>
      <c r="U32" s="22">
        <f t="shared" si="7"/>
        <v>0</v>
      </c>
      <c r="V32" s="22">
        <f t="shared" si="7"/>
        <v>5</v>
      </c>
      <c r="W32" s="22">
        <f t="shared" si="7"/>
        <v>0</v>
      </c>
      <c r="X32" s="22">
        <f t="shared" si="8"/>
        <v>0</v>
      </c>
      <c r="Y32" s="22">
        <f t="shared" si="9"/>
        <v>0</v>
      </c>
      <c r="Z32" s="22" t="s">
        <v>133</v>
      </c>
      <c r="AA32" s="22">
        <v>0</v>
      </c>
      <c r="AB32" s="22" t="s">
        <v>133</v>
      </c>
      <c r="AC32" s="22" t="s">
        <v>133</v>
      </c>
      <c r="AD32" s="22" t="s">
        <v>133</v>
      </c>
      <c r="AE32" s="22">
        <v>0</v>
      </c>
      <c r="AF32" s="22">
        <f t="shared" si="10"/>
        <v>2</v>
      </c>
      <c r="AG32" s="22">
        <v>0</v>
      </c>
      <c r="AH32" s="22">
        <v>2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1"/>
        <v>56</v>
      </c>
      <c r="AN32" s="22">
        <v>16</v>
      </c>
      <c r="AO32" s="22">
        <v>35</v>
      </c>
      <c r="AP32" s="22">
        <v>0</v>
      </c>
      <c r="AQ32" s="22">
        <v>5</v>
      </c>
      <c r="AR32" s="22">
        <v>0</v>
      </c>
      <c r="AS32" s="22">
        <v>0</v>
      </c>
      <c r="AT32" s="22">
        <f t="shared" si="12"/>
        <v>0</v>
      </c>
      <c r="AU32" s="22" t="s">
        <v>133</v>
      </c>
      <c r="AV32" s="22">
        <v>0</v>
      </c>
      <c r="AW32" s="22" t="s">
        <v>133</v>
      </c>
      <c r="AX32" s="22" t="s">
        <v>133</v>
      </c>
      <c r="AY32" s="22" t="s">
        <v>133</v>
      </c>
      <c r="AZ32" s="22">
        <v>0</v>
      </c>
      <c r="BA32" s="22">
        <f t="shared" si="13"/>
        <v>0</v>
      </c>
      <c r="BB32" s="22" t="s">
        <v>133</v>
      </c>
      <c r="BC32" s="22">
        <v>0</v>
      </c>
      <c r="BD32" s="22" t="s">
        <v>133</v>
      </c>
      <c r="BE32" s="22" t="s">
        <v>133</v>
      </c>
      <c r="BF32" s="22" t="s">
        <v>133</v>
      </c>
      <c r="BG32" s="22">
        <v>0</v>
      </c>
      <c r="BH32" s="22">
        <f t="shared" si="14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</v>
      </c>
      <c r="B33" s="40" t="s">
        <v>55</v>
      </c>
      <c r="C33" s="41" t="s">
        <v>56</v>
      </c>
      <c r="D33" s="22">
        <f t="shared" si="0"/>
        <v>68</v>
      </c>
      <c r="E33" s="22">
        <f t="shared" si="1"/>
        <v>15</v>
      </c>
      <c r="F33" s="22">
        <f t="shared" si="1"/>
        <v>33</v>
      </c>
      <c r="G33" s="22">
        <f t="shared" si="1"/>
        <v>18</v>
      </c>
      <c r="H33" s="22">
        <f t="shared" si="2"/>
        <v>2</v>
      </c>
      <c r="I33" s="22">
        <f t="shared" si="2"/>
        <v>0</v>
      </c>
      <c r="J33" s="22">
        <f t="shared" si="2"/>
        <v>0</v>
      </c>
      <c r="K33" s="22">
        <f t="shared" si="3"/>
        <v>18</v>
      </c>
      <c r="L33" s="22">
        <v>0</v>
      </c>
      <c r="M33" s="22">
        <v>0</v>
      </c>
      <c r="N33" s="22">
        <v>18</v>
      </c>
      <c r="O33" s="22">
        <v>0</v>
      </c>
      <c r="P33" s="22">
        <v>0</v>
      </c>
      <c r="Q33" s="22">
        <v>0</v>
      </c>
      <c r="R33" s="22">
        <f t="shared" si="4"/>
        <v>50</v>
      </c>
      <c r="S33" s="22">
        <f t="shared" si="5"/>
        <v>15</v>
      </c>
      <c r="T33" s="22">
        <f t="shared" si="6"/>
        <v>33</v>
      </c>
      <c r="U33" s="22">
        <f t="shared" si="7"/>
        <v>0</v>
      </c>
      <c r="V33" s="22">
        <f t="shared" si="7"/>
        <v>2</v>
      </c>
      <c r="W33" s="22">
        <f t="shared" si="7"/>
        <v>0</v>
      </c>
      <c r="X33" s="22">
        <f t="shared" si="8"/>
        <v>0</v>
      </c>
      <c r="Y33" s="22">
        <f t="shared" si="9"/>
        <v>0</v>
      </c>
      <c r="Z33" s="22" t="s">
        <v>133</v>
      </c>
      <c r="AA33" s="22">
        <v>0</v>
      </c>
      <c r="AB33" s="22" t="s">
        <v>133</v>
      </c>
      <c r="AC33" s="22" t="s">
        <v>133</v>
      </c>
      <c r="AD33" s="22" t="s">
        <v>133</v>
      </c>
      <c r="AE33" s="22">
        <v>0</v>
      </c>
      <c r="AF33" s="22">
        <f t="shared" si="10"/>
        <v>13</v>
      </c>
      <c r="AG33" s="22">
        <v>0</v>
      </c>
      <c r="AH33" s="22">
        <v>13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1"/>
        <v>37</v>
      </c>
      <c r="AN33" s="22">
        <v>15</v>
      </c>
      <c r="AO33" s="22">
        <v>20</v>
      </c>
      <c r="AP33" s="22">
        <v>0</v>
      </c>
      <c r="AQ33" s="22">
        <v>2</v>
      </c>
      <c r="AR33" s="22">
        <v>0</v>
      </c>
      <c r="AS33" s="22">
        <v>0</v>
      </c>
      <c r="AT33" s="22">
        <f t="shared" si="12"/>
        <v>0</v>
      </c>
      <c r="AU33" s="22" t="s">
        <v>133</v>
      </c>
      <c r="AV33" s="22">
        <v>0</v>
      </c>
      <c r="AW33" s="22" t="s">
        <v>133</v>
      </c>
      <c r="AX33" s="22" t="s">
        <v>133</v>
      </c>
      <c r="AY33" s="22" t="s">
        <v>133</v>
      </c>
      <c r="AZ33" s="22">
        <v>0</v>
      </c>
      <c r="BA33" s="22">
        <f t="shared" si="13"/>
        <v>0</v>
      </c>
      <c r="BB33" s="22" t="s">
        <v>133</v>
      </c>
      <c r="BC33" s="22">
        <v>0</v>
      </c>
      <c r="BD33" s="22" t="s">
        <v>133</v>
      </c>
      <c r="BE33" s="22" t="s">
        <v>133</v>
      </c>
      <c r="BF33" s="22" t="s">
        <v>133</v>
      </c>
      <c r="BG33" s="22">
        <v>0</v>
      </c>
      <c r="BH33" s="22">
        <f t="shared" si="14"/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</v>
      </c>
      <c r="B34" s="40" t="s">
        <v>57</v>
      </c>
      <c r="C34" s="41" t="s">
        <v>58</v>
      </c>
      <c r="D34" s="22">
        <f t="shared" si="0"/>
        <v>216</v>
      </c>
      <c r="E34" s="22">
        <f t="shared" si="1"/>
        <v>37</v>
      </c>
      <c r="F34" s="22">
        <f t="shared" si="1"/>
        <v>83</v>
      </c>
      <c r="G34" s="22">
        <f t="shared" si="1"/>
        <v>86</v>
      </c>
      <c r="H34" s="22">
        <f t="shared" si="2"/>
        <v>10</v>
      </c>
      <c r="I34" s="22">
        <f t="shared" si="2"/>
        <v>0</v>
      </c>
      <c r="J34" s="22">
        <f t="shared" si="2"/>
        <v>0</v>
      </c>
      <c r="K34" s="22">
        <f t="shared" si="3"/>
        <v>86</v>
      </c>
      <c r="L34" s="22">
        <v>0</v>
      </c>
      <c r="M34" s="22">
        <v>0</v>
      </c>
      <c r="N34" s="22">
        <v>86</v>
      </c>
      <c r="O34" s="22">
        <v>0</v>
      </c>
      <c r="P34" s="22">
        <v>0</v>
      </c>
      <c r="Q34" s="22">
        <v>0</v>
      </c>
      <c r="R34" s="22">
        <f t="shared" si="4"/>
        <v>130</v>
      </c>
      <c r="S34" s="22">
        <f t="shared" si="5"/>
        <v>37</v>
      </c>
      <c r="T34" s="22">
        <f t="shared" si="6"/>
        <v>83</v>
      </c>
      <c r="U34" s="22">
        <f t="shared" si="7"/>
        <v>0</v>
      </c>
      <c r="V34" s="22">
        <f t="shared" si="7"/>
        <v>10</v>
      </c>
      <c r="W34" s="22">
        <f t="shared" si="7"/>
        <v>0</v>
      </c>
      <c r="X34" s="22">
        <f t="shared" si="8"/>
        <v>0</v>
      </c>
      <c r="Y34" s="22">
        <f t="shared" si="9"/>
        <v>0</v>
      </c>
      <c r="Z34" s="22" t="s">
        <v>133</v>
      </c>
      <c r="AA34" s="22">
        <v>0</v>
      </c>
      <c r="AB34" s="22" t="s">
        <v>133</v>
      </c>
      <c r="AC34" s="22" t="s">
        <v>133</v>
      </c>
      <c r="AD34" s="22" t="s">
        <v>133</v>
      </c>
      <c r="AE34" s="22">
        <v>0</v>
      </c>
      <c r="AF34" s="22">
        <f t="shared" si="10"/>
        <v>16</v>
      </c>
      <c r="AG34" s="22">
        <v>0</v>
      </c>
      <c r="AH34" s="22">
        <v>16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1"/>
        <v>114</v>
      </c>
      <c r="AN34" s="22">
        <v>37</v>
      </c>
      <c r="AO34" s="22">
        <v>67</v>
      </c>
      <c r="AP34" s="22">
        <v>0</v>
      </c>
      <c r="AQ34" s="22">
        <v>10</v>
      </c>
      <c r="AR34" s="22">
        <v>0</v>
      </c>
      <c r="AS34" s="22">
        <v>0</v>
      </c>
      <c r="AT34" s="22">
        <f t="shared" si="12"/>
        <v>0</v>
      </c>
      <c r="AU34" s="22" t="s">
        <v>133</v>
      </c>
      <c r="AV34" s="22">
        <v>0</v>
      </c>
      <c r="AW34" s="22" t="s">
        <v>133</v>
      </c>
      <c r="AX34" s="22" t="s">
        <v>133</v>
      </c>
      <c r="AY34" s="22" t="s">
        <v>133</v>
      </c>
      <c r="AZ34" s="22">
        <v>0</v>
      </c>
      <c r="BA34" s="22">
        <f t="shared" si="13"/>
        <v>0</v>
      </c>
      <c r="BB34" s="22" t="s">
        <v>133</v>
      </c>
      <c r="BC34" s="22">
        <v>0</v>
      </c>
      <c r="BD34" s="22" t="s">
        <v>133</v>
      </c>
      <c r="BE34" s="22" t="s">
        <v>133</v>
      </c>
      <c r="BF34" s="22" t="s">
        <v>133</v>
      </c>
      <c r="BG34" s="22">
        <v>0</v>
      </c>
      <c r="BH34" s="22">
        <f t="shared" si="14"/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</v>
      </c>
      <c r="B35" s="40" t="s">
        <v>59</v>
      </c>
      <c r="C35" s="41" t="s">
        <v>233</v>
      </c>
      <c r="D35" s="22">
        <f t="shared" si="0"/>
        <v>720</v>
      </c>
      <c r="E35" s="22">
        <f t="shared" si="1"/>
        <v>0</v>
      </c>
      <c r="F35" s="22">
        <f t="shared" si="1"/>
        <v>55</v>
      </c>
      <c r="G35" s="22">
        <f t="shared" si="1"/>
        <v>77</v>
      </c>
      <c r="H35" s="22">
        <f t="shared" si="2"/>
        <v>0</v>
      </c>
      <c r="I35" s="22">
        <f t="shared" si="2"/>
        <v>0</v>
      </c>
      <c r="J35" s="22">
        <f t="shared" si="2"/>
        <v>588</v>
      </c>
      <c r="K35" s="22">
        <f t="shared" si="3"/>
        <v>77</v>
      </c>
      <c r="L35" s="22">
        <v>0</v>
      </c>
      <c r="M35" s="22">
        <v>0</v>
      </c>
      <c r="N35" s="22">
        <v>77</v>
      </c>
      <c r="O35" s="22">
        <v>0</v>
      </c>
      <c r="P35" s="22">
        <v>0</v>
      </c>
      <c r="Q35" s="22">
        <v>0</v>
      </c>
      <c r="R35" s="22">
        <f t="shared" si="4"/>
        <v>643</v>
      </c>
      <c r="S35" s="22">
        <f t="shared" si="5"/>
        <v>0</v>
      </c>
      <c r="T35" s="22">
        <f t="shared" si="6"/>
        <v>55</v>
      </c>
      <c r="U35" s="22">
        <f t="shared" si="7"/>
        <v>0</v>
      </c>
      <c r="V35" s="22">
        <f t="shared" si="7"/>
        <v>0</v>
      </c>
      <c r="W35" s="22">
        <f t="shared" si="7"/>
        <v>0</v>
      </c>
      <c r="X35" s="22">
        <f t="shared" si="8"/>
        <v>588</v>
      </c>
      <c r="Y35" s="22">
        <f t="shared" si="9"/>
        <v>0</v>
      </c>
      <c r="Z35" s="22" t="s">
        <v>133</v>
      </c>
      <c r="AA35" s="22">
        <v>0</v>
      </c>
      <c r="AB35" s="22" t="s">
        <v>133</v>
      </c>
      <c r="AC35" s="22" t="s">
        <v>133</v>
      </c>
      <c r="AD35" s="22" t="s">
        <v>133</v>
      </c>
      <c r="AE35" s="22">
        <v>0</v>
      </c>
      <c r="AF35" s="22">
        <f t="shared" si="10"/>
        <v>7</v>
      </c>
      <c r="AG35" s="22">
        <v>0</v>
      </c>
      <c r="AH35" s="22">
        <v>7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1"/>
        <v>48</v>
      </c>
      <c r="AN35" s="22">
        <v>0</v>
      </c>
      <c r="AO35" s="22">
        <v>48</v>
      </c>
      <c r="AP35" s="22">
        <v>0</v>
      </c>
      <c r="AQ35" s="22">
        <v>0</v>
      </c>
      <c r="AR35" s="22">
        <v>0</v>
      </c>
      <c r="AS35" s="22">
        <v>0</v>
      </c>
      <c r="AT35" s="22">
        <f t="shared" si="12"/>
        <v>0</v>
      </c>
      <c r="AU35" s="22" t="s">
        <v>133</v>
      </c>
      <c r="AV35" s="22">
        <v>0</v>
      </c>
      <c r="AW35" s="22" t="s">
        <v>133</v>
      </c>
      <c r="AX35" s="22" t="s">
        <v>133</v>
      </c>
      <c r="AY35" s="22" t="s">
        <v>133</v>
      </c>
      <c r="AZ35" s="22">
        <v>0</v>
      </c>
      <c r="BA35" s="22">
        <f t="shared" si="13"/>
        <v>588</v>
      </c>
      <c r="BB35" s="22" t="s">
        <v>133</v>
      </c>
      <c r="BC35" s="22">
        <v>0</v>
      </c>
      <c r="BD35" s="22" t="s">
        <v>133</v>
      </c>
      <c r="BE35" s="22" t="s">
        <v>133</v>
      </c>
      <c r="BF35" s="22" t="s">
        <v>133</v>
      </c>
      <c r="BG35" s="22">
        <v>588</v>
      </c>
      <c r="BH35" s="22">
        <f t="shared" si="14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</v>
      </c>
      <c r="B36" s="40" t="s">
        <v>60</v>
      </c>
      <c r="C36" s="41" t="s">
        <v>61</v>
      </c>
      <c r="D36" s="22">
        <f t="shared" si="0"/>
        <v>530</v>
      </c>
      <c r="E36" s="22">
        <f t="shared" si="1"/>
        <v>49</v>
      </c>
      <c r="F36" s="22">
        <f t="shared" si="1"/>
        <v>35</v>
      </c>
      <c r="G36" s="22">
        <f t="shared" si="1"/>
        <v>56</v>
      </c>
      <c r="H36" s="22">
        <f t="shared" si="2"/>
        <v>0</v>
      </c>
      <c r="I36" s="22">
        <f t="shared" si="2"/>
        <v>0</v>
      </c>
      <c r="J36" s="22">
        <f t="shared" si="2"/>
        <v>390</v>
      </c>
      <c r="K36" s="22">
        <f t="shared" si="3"/>
        <v>56</v>
      </c>
      <c r="L36" s="22">
        <v>0</v>
      </c>
      <c r="M36" s="22">
        <v>0</v>
      </c>
      <c r="N36" s="22">
        <v>56</v>
      </c>
      <c r="O36" s="22">
        <v>0</v>
      </c>
      <c r="P36" s="22">
        <v>0</v>
      </c>
      <c r="Q36" s="22">
        <v>0</v>
      </c>
      <c r="R36" s="22">
        <f t="shared" si="4"/>
        <v>474</v>
      </c>
      <c r="S36" s="22">
        <f t="shared" si="5"/>
        <v>49</v>
      </c>
      <c r="T36" s="22">
        <f t="shared" si="6"/>
        <v>35</v>
      </c>
      <c r="U36" s="22">
        <f t="shared" si="7"/>
        <v>0</v>
      </c>
      <c r="V36" s="22">
        <f t="shared" si="7"/>
        <v>0</v>
      </c>
      <c r="W36" s="22">
        <f t="shared" si="7"/>
        <v>0</v>
      </c>
      <c r="X36" s="22">
        <f t="shared" si="8"/>
        <v>390</v>
      </c>
      <c r="Y36" s="22">
        <f t="shared" si="9"/>
        <v>0</v>
      </c>
      <c r="Z36" s="22" t="s">
        <v>133</v>
      </c>
      <c r="AA36" s="22">
        <v>0</v>
      </c>
      <c r="AB36" s="22" t="s">
        <v>133</v>
      </c>
      <c r="AC36" s="22" t="s">
        <v>133</v>
      </c>
      <c r="AD36" s="22" t="s">
        <v>133</v>
      </c>
      <c r="AE36" s="22">
        <v>0</v>
      </c>
      <c r="AF36" s="22">
        <f t="shared" si="10"/>
        <v>3</v>
      </c>
      <c r="AG36" s="22">
        <v>0</v>
      </c>
      <c r="AH36" s="22">
        <v>3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1"/>
        <v>81</v>
      </c>
      <c r="AN36" s="22">
        <v>49</v>
      </c>
      <c r="AO36" s="22">
        <v>32</v>
      </c>
      <c r="AP36" s="22">
        <v>0</v>
      </c>
      <c r="AQ36" s="22">
        <v>0</v>
      </c>
      <c r="AR36" s="22">
        <v>0</v>
      </c>
      <c r="AS36" s="22">
        <v>0</v>
      </c>
      <c r="AT36" s="22">
        <f t="shared" si="12"/>
        <v>0</v>
      </c>
      <c r="AU36" s="22" t="s">
        <v>133</v>
      </c>
      <c r="AV36" s="22">
        <v>0</v>
      </c>
      <c r="AW36" s="22" t="s">
        <v>133</v>
      </c>
      <c r="AX36" s="22" t="s">
        <v>133</v>
      </c>
      <c r="AY36" s="22" t="s">
        <v>133</v>
      </c>
      <c r="AZ36" s="22">
        <v>0</v>
      </c>
      <c r="BA36" s="22">
        <f t="shared" si="13"/>
        <v>390</v>
      </c>
      <c r="BB36" s="22" t="s">
        <v>133</v>
      </c>
      <c r="BC36" s="22">
        <v>0</v>
      </c>
      <c r="BD36" s="22" t="s">
        <v>133</v>
      </c>
      <c r="BE36" s="22" t="s">
        <v>133</v>
      </c>
      <c r="BF36" s="22" t="s">
        <v>133</v>
      </c>
      <c r="BG36" s="22">
        <v>390</v>
      </c>
      <c r="BH36" s="22">
        <f t="shared" si="14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</v>
      </c>
      <c r="B37" s="40" t="s">
        <v>62</v>
      </c>
      <c r="C37" s="41" t="s">
        <v>63</v>
      </c>
      <c r="D37" s="22">
        <f t="shared" si="0"/>
        <v>644</v>
      </c>
      <c r="E37" s="22">
        <f t="shared" si="1"/>
        <v>0</v>
      </c>
      <c r="F37" s="22">
        <f t="shared" si="1"/>
        <v>504</v>
      </c>
      <c r="G37" s="22">
        <f t="shared" si="1"/>
        <v>91</v>
      </c>
      <c r="H37" s="22">
        <f t="shared" si="2"/>
        <v>48</v>
      </c>
      <c r="I37" s="22">
        <f t="shared" si="2"/>
        <v>1</v>
      </c>
      <c r="J37" s="22">
        <f t="shared" si="2"/>
        <v>0</v>
      </c>
      <c r="K37" s="22">
        <f t="shared" si="3"/>
        <v>140</v>
      </c>
      <c r="L37" s="22">
        <v>0</v>
      </c>
      <c r="M37" s="22">
        <v>0</v>
      </c>
      <c r="N37" s="22">
        <v>91</v>
      </c>
      <c r="O37" s="22">
        <v>48</v>
      </c>
      <c r="P37" s="22">
        <v>1</v>
      </c>
      <c r="Q37" s="22">
        <v>0</v>
      </c>
      <c r="R37" s="22">
        <f t="shared" si="4"/>
        <v>504</v>
      </c>
      <c r="S37" s="22">
        <f t="shared" si="5"/>
        <v>0</v>
      </c>
      <c r="T37" s="22">
        <f t="shared" si="6"/>
        <v>504</v>
      </c>
      <c r="U37" s="22">
        <f t="shared" si="7"/>
        <v>0</v>
      </c>
      <c r="V37" s="22">
        <f t="shared" si="7"/>
        <v>0</v>
      </c>
      <c r="W37" s="22">
        <f t="shared" si="7"/>
        <v>0</v>
      </c>
      <c r="X37" s="22">
        <f t="shared" si="8"/>
        <v>0</v>
      </c>
      <c r="Y37" s="22">
        <f t="shared" si="9"/>
        <v>0</v>
      </c>
      <c r="Z37" s="22" t="s">
        <v>133</v>
      </c>
      <c r="AA37" s="22">
        <v>0</v>
      </c>
      <c r="AB37" s="22" t="s">
        <v>133</v>
      </c>
      <c r="AC37" s="22" t="s">
        <v>133</v>
      </c>
      <c r="AD37" s="22" t="s">
        <v>133</v>
      </c>
      <c r="AE37" s="22">
        <v>0</v>
      </c>
      <c r="AF37" s="22">
        <f t="shared" si="10"/>
        <v>504</v>
      </c>
      <c r="AG37" s="22">
        <v>0</v>
      </c>
      <c r="AH37" s="22">
        <v>504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1"/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f t="shared" si="12"/>
        <v>0</v>
      </c>
      <c r="AU37" s="22" t="s">
        <v>133</v>
      </c>
      <c r="AV37" s="22">
        <v>0</v>
      </c>
      <c r="AW37" s="22" t="s">
        <v>133</v>
      </c>
      <c r="AX37" s="22" t="s">
        <v>133</v>
      </c>
      <c r="AY37" s="22" t="s">
        <v>133</v>
      </c>
      <c r="AZ37" s="22">
        <v>0</v>
      </c>
      <c r="BA37" s="22">
        <f t="shared" si="13"/>
        <v>0</v>
      </c>
      <c r="BB37" s="22" t="s">
        <v>133</v>
      </c>
      <c r="BC37" s="22">
        <v>0</v>
      </c>
      <c r="BD37" s="22" t="s">
        <v>133</v>
      </c>
      <c r="BE37" s="22" t="s">
        <v>133</v>
      </c>
      <c r="BF37" s="22" t="s">
        <v>133</v>
      </c>
      <c r="BG37" s="22">
        <v>0</v>
      </c>
      <c r="BH37" s="22">
        <f t="shared" si="14"/>
        <v>1305</v>
      </c>
      <c r="BI37" s="22">
        <v>1111</v>
      </c>
      <c r="BJ37" s="22">
        <v>96</v>
      </c>
      <c r="BK37" s="22">
        <v>64</v>
      </c>
      <c r="BL37" s="22">
        <v>0</v>
      </c>
      <c r="BM37" s="22">
        <v>0</v>
      </c>
      <c r="BN37" s="22">
        <v>34</v>
      </c>
    </row>
    <row r="38" spans="1:66" ht="13.5">
      <c r="A38" s="40" t="s">
        <v>1</v>
      </c>
      <c r="B38" s="40" t="s">
        <v>64</v>
      </c>
      <c r="C38" s="41" t="s">
        <v>65</v>
      </c>
      <c r="D38" s="22">
        <f t="shared" si="0"/>
        <v>397</v>
      </c>
      <c r="E38" s="22">
        <f t="shared" si="1"/>
        <v>195</v>
      </c>
      <c r="F38" s="22">
        <f t="shared" si="1"/>
        <v>167</v>
      </c>
      <c r="G38" s="22">
        <f t="shared" si="1"/>
        <v>27</v>
      </c>
      <c r="H38" s="22">
        <f t="shared" si="2"/>
        <v>4</v>
      </c>
      <c r="I38" s="22">
        <f t="shared" si="2"/>
        <v>0</v>
      </c>
      <c r="J38" s="22">
        <f t="shared" si="2"/>
        <v>4</v>
      </c>
      <c r="K38" s="22">
        <f t="shared" si="3"/>
        <v>242</v>
      </c>
      <c r="L38" s="22">
        <v>195</v>
      </c>
      <c r="M38" s="22">
        <v>12</v>
      </c>
      <c r="N38" s="22">
        <v>27</v>
      </c>
      <c r="O38" s="22">
        <v>4</v>
      </c>
      <c r="P38" s="22">
        <v>0</v>
      </c>
      <c r="Q38" s="22">
        <v>4</v>
      </c>
      <c r="R38" s="22">
        <f t="shared" si="4"/>
        <v>155</v>
      </c>
      <c r="S38" s="22">
        <f t="shared" si="5"/>
        <v>0</v>
      </c>
      <c r="T38" s="22">
        <f t="shared" si="6"/>
        <v>155</v>
      </c>
      <c r="U38" s="22">
        <f t="shared" si="7"/>
        <v>0</v>
      </c>
      <c r="V38" s="22">
        <f t="shared" si="7"/>
        <v>0</v>
      </c>
      <c r="W38" s="22">
        <f t="shared" si="7"/>
        <v>0</v>
      </c>
      <c r="X38" s="22">
        <f t="shared" si="8"/>
        <v>0</v>
      </c>
      <c r="Y38" s="22">
        <f t="shared" si="9"/>
        <v>0</v>
      </c>
      <c r="Z38" s="22" t="s">
        <v>133</v>
      </c>
      <c r="AA38" s="22">
        <v>0</v>
      </c>
      <c r="AB38" s="22" t="s">
        <v>133</v>
      </c>
      <c r="AC38" s="22" t="s">
        <v>133</v>
      </c>
      <c r="AD38" s="22" t="s">
        <v>133</v>
      </c>
      <c r="AE38" s="22">
        <v>0</v>
      </c>
      <c r="AF38" s="22">
        <f t="shared" si="10"/>
        <v>155</v>
      </c>
      <c r="AG38" s="22">
        <v>0</v>
      </c>
      <c r="AH38" s="22">
        <v>155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1"/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12"/>
        <v>0</v>
      </c>
      <c r="AU38" s="22" t="s">
        <v>133</v>
      </c>
      <c r="AV38" s="22">
        <v>0</v>
      </c>
      <c r="AW38" s="22" t="s">
        <v>133</v>
      </c>
      <c r="AX38" s="22" t="s">
        <v>133</v>
      </c>
      <c r="AY38" s="22" t="s">
        <v>133</v>
      </c>
      <c r="AZ38" s="22">
        <v>0</v>
      </c>
      <c r="BA38" s="22">
        <f t="shared" si="13"/>
        <v>0</v>
      </c>
      <c r="BB38" s="22" t="s">
        <v>133</v>
      </c>
      <c r="BC38" s="22">
        <v>0</v>
      </c>
      <c r="BD38" s="22" t="s">
        <v>133</v>
      </c>
      <c r="BE38" s="22" t="s">
        <v>133</v>
      </c>
      <c r="BF38" s="22" t="s">
        <v>133</v>
      </c>
      <c r="BG38" s="22">
        <v>0</v>
      </c>
      <c r="BH38" s="22">
        <f t="shared" si="14"/>
        <v>429</v>
      </c>
      <c r="BI38" s="22">
        <v>358</v>
      </c>
      <c r="BJ38" s="22">
        <v>27</v>
      </c>
      <c r="BK38" s="22">
        <v>36</v>
      </c>
      <c r="BL38" s="22">
        <v>0</v>
      </c>
      <c r="BM38" s="22">
        <v>0</v>
      </c>
      <c r="BN38" s="22">
        <v>8</v>
      </c>
    </row>
    <row r="39" spans="1:66" ht="13.5">
      <c r="A39" s="40" t="s">
        <v>1</v>
      </c>
      <c r="B39" s="40" t="s">
        <v>66</v>
      </c>
      <c r="C39" s="41" t="s">
        <v>67</v>
      </c>
      <c r="D39" s="22">
        <f t="shared" si="0"/>
        <v>256</v>
      </c>
      <c r="E39" s="22">
        <f t="shared" si="1"/>
        <v>0</v>
      </c>
      <c r="F39" s="22">
        <f t="shared" si="1"/>
        <v>236</v>
      </c>
      <c r="G39" s="22">
        <f t="shared" si="1"/>
        <v>15</v>
      </c>
      <c r="H39" s="22">
        <f t="shared" si="2"/>
        <v>5</v>
      </c>
      <c r="I39" s="22">
        <f t="shared" si="2"/>
        <v>0</v>
      </c>
      <c r="J39" s="22">
        <f t="shared" si="2"/>
        <v>0</v>
      </c>
      <c r="K39" s="22">
        <f t="shared" si="3"/>
        <v>116</v>
      </c>
      <c r="L39" s="22">
        <v>0</v>
      </c>
      <c r="M39" s="22">
        <v>96</v>
      </c>
      <c r="N39" s="22">
        <v>15</v>
      </c>
      <c r="O39" s="22">
        <v>5</v>
      </c>
      <c r="P39" s="22">
        <v>0</v>
      </c>
      <c r="Q39" s="22">
        <v>0</v>
      </c>
      <c r="R39" s="22">
        <f t="shared" si="4"/>
        <v>140</v>
      </c>
      <c r="S39" s="22">
        <f t="shared" si="5"/>
        <v>0</v>
      </c>
      <c r="T39" s="22">
        <f t="shared" si="6"/>
        <v>140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8"/>
        <v>0</v>
      </c>
      <c r="Y39" s="22">
        <f t="shared" si="9"/>
        <v>0</v>
      </c>
      <c r="Z39" s="22" t="s">
        <v>133</v>
      </c>
      <c r="AA39" s="22">
        <v>0</v>
      </c>
      <c r="AB39" s="22" t="s">
        <v>133</v>
      </c>
      <c r="AC39" s="22" t="s">
        <v>133</v>
      </c>
      <c r="AD39" s="22" t="s">
        <v>133</v>
      </c>
      <c r="AE39" s="22">
        <v>0</v>
      </c>
      <c r="AF39" s="22">
        <f t="shared" si="10"/>
        <v>140</v>
      </c>
      <c r="AG39" s="22">
        <v>0</v>
      </c>
      <c r="AH39" s="22">
        <v>140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1"/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2"/>
        <v>0</v>
      </c>
      <c r="AU39" s="22" t="s">
        <v>133</v>
      </c>
      <c r="AV39" s="22">
        <v>0</v>
      </c>
      <c r="AW39" s="22" t="s">
        <v>133</v>
      </c>
      <c r="AX39" s="22" t="s">
        <v>133</v>
      </c>
      <c r="AY39" s="22" t="s">
        <v>133</v>
      </c>
      <c r="AZ39" s="22">
        <v>0</v>
      </c>
      <c r="BA39" s="22">
        <f t="shared" si="13"/>
        <v>0</v>
      </c>
      <c r="BB39" s="22" t="s">
        <v>133</v>
      </c>
      <c r="BC39" s="22">
        <v>0</v>
      </c>
      <c r="BD39" s="22" t="s">
        <v>133</v>
      </c>
      <c r="BE39" s="22" t="s">
        <v>133</v>
      </c>
      <c r="BF39" s="22" t="s">
        <v>133</v>
      </c>
      <c r="BG39" s="22">
        <v>0</v>
      </c>
      <c r="BH39" s="22">
        <f t="shared" si="14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</v>
      </c>
      <c r="B40" s="40" t="s">
        <v>68</v>
      </c>
      <c r="C40" s="41" t="s">
        <v>234</v>
      </c>
      <c r="D40" s="22">
        <f t="shared" si="0"/>
        <v>1693</v>
      </c>
      <c r="E40" s="22">
        <f t="shared" si="1"/>
        <v>806</v>
      </c>
      <c r="F40" s="22">
        <f t="shared" si="1"/>
        <v>788</v>
      </c>
      <c r="G40" s="22">
        <f t="shared" si="1"/>
        <v>71</v>
      </c>
      <c r="H40" s="22">
        <f t="shared" si="2"/>
        <v>18</v>
      </c>
      <c r="I40" s="22">
        <f t="shared" si="2"/>
        <v>2</v>
      </c>
      <c r="J40" s="22">
        <f t="shared" si="2"/>
        <v>8</v>
      </c>
      <c r="K40" s="22">
        <f t="shared" si="3"/>
        <v>34</v>
      </c>
      <c r="L40" s="22">
        <v>17</v>
      </c>
      <c r="M40" s="22">
        <v>10</v>
      </c>
      <c r="N40" s="22">
        <v>0</v>
      </c>
      <c r="O40" s="22">
        <v>0</v>
      </c>
      <c r="P40" s="22">
        <v>0</v>
      </c>
      <c r="Q40" s="22">
        <v>7</v>
      </c>
      <c r="R40" s="22">
        <f t="shared" si="4"/>
        <v>1659</v>
      </c>
      <c r="S40" s="22">
        <f t="shared" si="5"/>
        <v>789</v>
      </c>
      <c r="T40" s="22">
        <f t="shared" si="6"/>
        <v>778</v>
      </c>
      <c r="U40" s="22">
        <f aca="true" t="shared" si="15" ref="U40:W68">AI40+AP40</f>
        <v>71</v>
      </c>
      <c r="V40" s="22">
        <f t="shared" si="15"/>
        <v>18</v>
      </c>
      <c r="W40" s="22">
        <f t="shared" si="15"/>
        <v>2</v>
      </c>
      <c r="X40" s="22">
        <f t="shared" si="8"/>
        <v>1</v>
      </c>
      <c r="Y40" s="22">
        <f t="shared" si="9"/>
        <v>0</v>
      </c>
      <c r="Z40" s="22" t="s">
        <v>133</v>
      </c>
      <c r="AA40" s="22">
        <v>0</v>
      </c>
      <c r="AB40" s="22" t="s">
        <v>133</v>
      </c>
      <c r="AC40" s="22" t="s">
        <v>133</v>
      </c>
      <c r="AD40" s="22" t="s">
        <v>133</v>
      </c>
      <c r="AE40" s="22">
        <v>0</v>
      </c>
      <c r="AF40" s="22">
        <f t="shared" si="10"/>
        <v>125</v>
      </c>
      <c r="AG40" s="22">
        <v>0</v>
      </c>
      <c r="AH40" s="22">
        <v>125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1"/>
        <v>1534</v>
      </c>
      <c r="AN40" s="22">
        <v>789</v>
      </c>
      <c r="AO40" s="22">
        <v>653</v>
      </c>
      <c r="AP40" s="22">
        <v>71</v>
      </c>
      <c r="AQ40" s="22">
        <v>18</v>
      </c>
      <c r="AR40" s="22">
        <v>2</v>
      </c>
      <c r="AS40" s="22">
        <v>1</v>
      </c>
      <c r="AT40" s="22">
        <f t="shared" si="12"/>
        <v>0</v>
      </c>
      <c r="AU40" s="22" t="s">
        <v>133</v>
      </c>
      <c r="AV40" s="22">
        <v>0</v>
      </c>
      <c r="AW40" s="22" t="s">
        <v>133</v>
      </c>
      <c r="AX40" s="22" t="s">
        <v>133</v>
      </c>
      <c r="AY40" s="22" t="s">
        <v>133</v>
      </c>
      <c r="AZ40" s="22">
        <v>0</v>
      </c>
      <c r="BA40" s="22">
        <f t="shared" si="13"/>
        <v>0</v>
      </c>
      <c r="BB40" s="22" t="s">
        <v>133</v>
      </c>
      <c r="BC40" s="22">
        <v>0</v>
      </c>
      <c r="BD40" s="22" t="s">
        <v>133</v>
      </c>
      <c r="BE40" s="22" t="s">
        <v>133</v>
      </c>
      <c r="BF40" s="22" t="s">
        <v>133</v>
      </c>
      <c r="BG40" s="22">
        <v>0</v>
      </c>
      <c r="BH40" s="22">
        <f t="shared" si="14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</v>
      </c>
      <c r="B41" s="40" t="s">
        <v>69</v>
      </c>
      <c r="C41" s="41" t="s">
        <v>70</v>
      </c>
      <c r="D41" s="22">
        <f t="shared" si="0"/>
        <v>615</v>
      </c>
      <c r="E41" s="22">
        <f t="shared" si="1"/>
        <v>0</v>
      </c>
      <c r="F41" s="22">
        <f t="shared" si="1"/>
        <v>569</v>
      </c>
      <c r="G41" s="22">
        <f t="shared" si="1"/>
        <v>37</v>
      </c>
      <c r="H41" s="22">
        <f t="shared" si="2"/>
        <v>8</v>
      </c>
      <c r="I41" s="22">
        <f t="shared" si="2"/>
        <v>1</v>
      </c>
      <c r="J41" s="22">
        <f t="shared" si="2"/>
        <v>0</v>
      </c>
      <c r="K41" s="22">
        <f t="shared" si="3"/>
        <v>486</v>
      </c>
      <c r="L41" s="22">
        <v>0</v>
      </c>
      <c r="M41" s="22">
        <v>440</v>
      </c>
      <c r="N41" s="22">
        <v>37</v>
      </c>
      <c r="O41" s="22">
        <v>8</v>
      </c>
      <c r="P41" s="22">
        <v>1</v>
      </c>
      <c r="Q41" s="22">
        <v>0</v>
      </c>
      <c r="R41" s="22">
        <f t="shared" si="4"/>
        <v>129</v>
      </c>
      <c r="S41" s="22">
        <f t="shared" si="5"/>
        <v>0</v>
      </c>
      <c r="T41" s="22">
        <f t="shared" si="6"/>
        <v>129</v>
      </c>
      <c r="U41" s="22">
        <f t="shared" si="15"/>
        <v>0</v>
      </c>
      <c r="V41" s="22">
        <f t="shared" si="15"/>
        <v>0</v>
      </c>
      <c r="W41" s="22">
        <f t="shared" si="15"/>
        <v>0</v>
      </c>
      <c r="X41" s="22">
        <f t="shared" si="8"/>
        <v>0</v>
      </c>
      <c r="Y41" s="22">
        <f t="shared" si="9"/>
        <v>0</v>
      </c>
      <c r="Z41" s="22" t="s">
        <v>133</v>
      </c>
      <c r="AA41" s="22">
        <v>0</v>
      </c>
      <c r="AB41" s="22" t="s">
        <v>133</v>
      </c>
      <c r="AC41" s="22" t="s">
        <v>133</v>
      </c>
      <c r="AD41" s="22" t="s">
        <v>133</v>
      </c>
      <c r="AE41" s="22">
        <v>0</v>
      </c>
      <c r="AF41" s="22">
        <f t="shared" si="10"/>
        <v>129</v>
      </c>
      <c r="AG41" s="22">
        <v>0</v>
      </c>
      <c r="AH41" s="22">
        <v>129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1"/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f t="shared" si="12"/>
        <v>0</v>
      </c>
      <c r="AU41" s="22" t="s">
        <v>133</v>
      </c>
      <c r="AV41" s="22">
        <v>0</v>
      </c>
      <c r="AW41" s="22" t="s">
        <v>133</v>
      </c>
      <c r="AX41" s="22" t="s">
        <v>133</v>
      </c>
      <c r="AY41" s="22" t="s">
        <v>133</v>
      </c>
      <c r="AZ41" s="22">
        <v>0</v>
      </c>
      <c r="BA41" s="22">
        <f t="shared" si="13"/>
        <v>0</v>
      </c>
      <c r="BB41" s="22" t="s">
        <v>133</v>
      </c>
      <c r="BC41" s="22">
        <v>0</v>
      </c>
      <c r="BD41" s="22" t="s">
        <v>133</v>
      </c>
      <c r="BE41" s="22" t="s">
        <v>133</v>
      </c>
      <c r="BF41" s="22" t="s">
        <v>133</v>
      </c>
      <c r="BG41" s="22">
        <v>0</v>
      </c>
      <c r="BH41" s="22">
        <f t="shared" si="14"/>
        <v>189</v>
      </c>
      <c r="BI41" s="22">
        <v>189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</v>
      </c>
      <c r="B42" s="40" t="s">
        <v>71</v>
      </c>
      <c r="C42" s="41" t="s">
        <v>72</v>
      </c>
      <c r="D42" s="22">
        <f t="shared" si="0"/>
        <v>44</v>
      </c>
      <c r="E42" s="22">
        <f t="shared" si="1"/>
        <v>0</v>
      </c>
      <c r="F42" s="22">
        <f t="shared" si="1"/>
        <v>41</v>
      </c>
      <c r="G42" s="22">
        <f t="shared" si="1"/>
        <v>0</v>
      </c>
      <c r="H42" s="22">
        <f t="shared" si="2"/>
        <v>3</v>
      </c>
      <c r="I42" s="22">
        <f t="shared" si="2"/>
        <v>0</v>
      </c>
      <c r="J42" s="22">
        <f t="shared" si="2"/>
        <v>0</v>
      </c>
      <c r="K42" s="22">
        <f t="shared" si="3"/>
        <v>3</v>
      </c>
      <c r="L42" s="22">
        <v>0</v>
      </c>
      <c r="M42" s="22">
        <v>0</v>
      </c>
      <c r="N42" s="22">
        <v>0</v>
      </c>
      <c r="O42" s="22">
        <v>3</v>
      </c>
      <c r="P42" s="22">
        <v>0</v>
      </c>
      <c r="Q42" s="22">
        <v>0</v>
      </c>
      <c r="R42" s="22">
        <f t="shared" si="4"/>
        <v>41</v>
      </c>
      <c r="S42" s="22">
        <f t="shared" si="5"/>
        <v>0</v>
      </c>
      <c r="T42" s="22">
        <f t="shared" si="6"/>
        <v>41</v>
      </c>
      <c r="U42" s="22">
        <f t="shared" si="15"/>
        <v>0</v>
      </c>
      <c r="V42" s="22">
        <f t="shared" si="15"/>
        <v>0</v>
      </c>
      <c r="W42" s="22">
        <f t="shared" si="15"/>
        <v>0</v>
      </c>
      <c r="X42" s="22">
        <f t="shared" si="8"/>
        <v>0</v>
      </c>
      <c r="Y42" s="22">
        <f t="shared" si="9"/>
        <v>0</v>
      </c>
      <c r="Z42" s="22" t="s">
        <v>133</v>
      </c>
      <c r="AA42" s="22">
        <v>0</v>
      </c>
      <c r="AB42" s="22" t="s">
        <v>133</v>
      </c>
      <c r="AC42" s="22" t="s">
        <v>133</v>
      </c>
      <c r="AD42" s="22" t="s">
        <v>133</v>
      </c>
      <c r="AE42" s="22">
        <v>0</v>
      </c>
      <c r="AF42" s="22">
        <f t="shared" si="10"/>
        <v>41</v>
      </c>
      <c r="AG42" s="22">
        <v>0</v>
      </c>
      <c r="AH42" s="22">
        <v>41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1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2"/>
        <v>0</v>
      </c>
      <c r="AU42" s="22" t="s">
        <v>133</v>
      </c>
      <c r="AV42" s="22">
        <v>0</v>
      </c>
      <c r="AW42" s="22" t="s">
        <v>133</v>
      </c>
      <c r="AX42" s="22" t="s">
        <v>133</v>
      </c>
      <c r="AY42" s="22" t="s">
        <v>133</v>
      </c>
      <c r="AZ42" s="22">
        <v>0</v>
      </c>
      <c r="BA42" s="22">
        <f t="shared" si="13"/>
        <v>0</v>
      </c>
      <c r="BB42" s="22" t="s">
        <v>133</v>
      </c>
      <c r="BC42" s="22">
        <v>0</v>
      </c>
      <c r="BD42" s="22" t="s">
        <v>133</v>
      </c>
      <c r="BE42" s="22" t="s">
        <v>133</v>
      </c>
      <c r="BF42" s="22" t="s">
        <v>133</v>
      </c>
      <c r="BG42" s="22">
        <v>0</v>
      </c>
      <c r="BH42" s="22">
        <f t="shared" si="14"/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</row>
    <row r="43" spans="1:66" ht="13.5">
      <c r="A43" s="40" t="s">
        <v>1</v>
      </c>
      <c r="B43" s="40" t="s">
        <v>73</v>
      </c>
      <c r="C43" s="41" t="s">
        <v>74</v>
      </c>
      <c r="D43" s="22">
        <f t="shared" si="0"/>
        <v>1308</v>
      </c>
      <c r="E43" s="22">
        <f t="shared" si="1"/>
        <v>758</v>
      </c>
      <c r="F43" s="22">
        <f t="shared" si="1"/>
        <v>182</v>
      </c>
      <c r="G43" s="22">
        <f t="shared" si="1"/>
        <v>312</v>
      </c>
      <c r="H43" s="22">
        <f t="shared" si="2"/>
        <v>18</v>
      </c>
      <c r="I43" s="22">
        <f t="shared" si="2"/>
        <v>1</v>
      </c>
      <c r="J43" s="22">
        <f t="shared" si="2"/>
        <v>37</v>
      </c>
      <c r="K43" s="22">
        <f t="shared" si="3"/>
        <v>1191</v>
      </c>
      <c r="L43" s="22">
        <v>758</v>
      </c>
      <c r="M43" s="22">
        <v>65</v>
      </c>
      <c r="N43" s="22">
        <v>312</v>
      </c>
      <c r="O43" s="22">
        <v>18</v>
      </c>
      <c r="P43" s="22">
        <v>1</v>
      </c>
      <c r="Q43" s="22">
        <v>37</v>
      </c>
      <c r="R43" s="22">
        <f t="shared" si="4"/>
        <v>117</v>
      </c>
      <c r="S43" s="22">
        <f t="shared" si="5"/>
        <v>0</v>
      </c>
      <c r="T43" s="22">
        <f t="shared" si="6"/>
        <v>117</v>
      </c>
      <c r="U43" s="22">
        <f t="shared" si="15"/>
        <v>0</v>
      </c>
      <c r="V43" s="22">
        <f t="shared" si="15"/>
        <v>0</v>
      </c>
      <c r="W43" s="22">
        <f t="shared" si="15"/>
        <v>0</v>
      </c>
      <c r="X43" s="22">
        <f t="shared" si="8"/>
        <v>0</v>
      </c>
      <c r="Y43" s="22">
        <f t="shared" si="9"/>
        <v>0</v>
      </c>
      <c r="Z43" s="22" t="s">
        <v>133</v>
      </c>
      <c r="AA43" s="22">
        <v>0</v>
      </c>
      <c r="AB43" s="22" t="s">
        <v>133</v>
      </c>
      <c r="AC43" s="22" t="s">
        <v>133</v>
      </c>
      <c r="AD43" s="22" t="s">
        <v>133</v>
      </c>
      <c r="AE43" s="22">
        <v>0</v>
      </c>
      <c r="AF43" s="22">
        <f t="shared" si="10"/>
        <v>117</v>
      </c>
      <c r="AG43" s="22">
        <v>0</v>
      </c>
      <c r="AH43" s="22">
        <v>117</v>
      </c>
      <c r="AI43" s="22">
        <v>0</v>
      </c>
      <c r="AJ43" s="22">
        <v>0</v>
      </c>
      <c r="AK43" s="22">
        <v>0</v>
      </c>
      <c r="AL43" s="22">
        <v>0</v>
      </c>
      <c r="AM43" s="22">
        <f t="shared" si="11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2"/>
        <v>0</v>
      </c>
      <c r="AU43" s="22" t="s">
        <v>133</v>
      </c>
      <c r="AV43" s="22">
        <v>0</v>
      </c>
      <c r="AW43" s="22" t="s">
        <v>133</v>
      </c>
      <c r="AX43" s="22" t="s">
        <v>133</v>
      </c>
      <c r="AY43" s="22" t="s">
        <v>133</v>
      </c>
      <c r="AZ43" s="22">
        <v>0</v>
      </c>
      <c r="BA43" s="22">
        <f t="shared" si="13"/>
        <v>0</v>
      </c>
      <c r="BB43" s="22" t="s">
        <v>133</v>
      </c>
      <c r="BC43" s="22">
        <v>0</v>
      </c>
      <c r="BD43" s="22" t="s">
        <v>133</v>
      </c>
      <c r="BE43" s="22" t="s">
        <v>133</v>
      </c>
      <c r="BF43" s="22" t="s">
        <v>133</v>
      </c>
      <c r="BG43" s="22">
        <v>0</v>
      </c>
      <c r="BH43" s="22">
        <f t="shared" si="14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</v>
      </c>
      <c r="B44" s="40" t="s">
        <v>75</v>
      </c>
      <c r="C44" s="41" t="s">
        <v>76</v>
      </c>
      <c r="D44" s="22">
        <f t="shared" si="0"/>
        <v>14</v>
      </c>
      <c r="E44" s="22">
        <f t="shared" si="1"/>
        <v>2</v>
      </c>
      <c r="F44" s="22">
        <f t="shared" si="1"/>
        <v>11</v>
      </c>
      <c r="G44" s="22">
        <f t="shared" si="1"/>
        <v>1</v>
      </c>
      <c r="H44" s="22">
        <f t="shared" si="2"/>
        <v>0</v>
      </c>
      <c r="I44" s="22">
        <f t="shared" si="2"/>
        <v>0</v>
      </c>
      <c r="J44" s="22">
        <f t="shared" si="2"/>
        <v>0</v>
      </c>
      <c r="K44" s="22">
        <f t="shared" si="3"/>
        <v>3</v>
      </c>
      <c r="L44" s="22">
        <v>2</v>
      </c>
      <c r="M44" s="22">
        <v>0</v>
      </c>
      <c r="N44" s="22">
        <v>1</v>
      </c>
      <c r="O44" s="22">
        <v>0</v>
      </c>
      <c r="P44" s="22">
        <v>0</v>
      </c>
      <c r="Q44" s="22">
        <v>0</v>
      </c>
      <c r="R44" s="22">
        <f t="shared" si="4"/>
        <v>11</v>
      </c>
      <c r="S44" s="22">
        <f t="shared" si="5"/>
        <v>0</v>
      </c>
      <c r="T44" s="22">
        <f t="shared" si="6"/>
        <v>11</v>
      </c>
      <c r="U44" s="22">
        <f t="shared" si="15"/>
        <v>0</v>
      </c>
      <c r="V44" s="22">
        <f t="shared" si="15"/>
        <v>0</v>
      </c>
      <c r="W44" s="22">
        <f t="shared" si="15"/>
        <v>0</v>
      </c>
      <c r="X44" s="22">
        <f t="shared" si="8"/>
        <v>0</v>
      </c>
      <c r="Y44" s="22">
        <f t="shared" si="9"/>
        <v>0</v>
      </c>
      <c r="Z44" s="22" t="s">
        <v>133</v>
      </c>
      <c r="AA44" s="22">
        <v>0</v>
      </c>
      <c r="AB44" s="22" t="s">
        <v>133</v>
      </c>
      <c r="AC44" s="22" t="s">
        <v>133</v>
      </c>
      <c r="AD44" s="22" t="s">
        <v>133</v>
      </c>
      <c r="AE44" s="22">
        <v>0</v>
      </c>
      <c r="AF44" s="22">
        <f t="shared" si="10"/>
        <v>11</v>
      </c>
      <c r="AG44" s="22">
        <v>0</v>
      </c>
      <c r="AH44" s="22">
        <v>11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1"/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f t="shared" si="12"/>
        <v>0</v>
      </c>
      <c r="AU44" s="22" t="s">
        <v>133</v>
      </c>
      <c r="AV44" s="22">
        <v>0</v>
      </c>
      <c r="AW44" s="22" t="s">
        <v>133</v>
      </c>
      <c r="AX44" s="22" t="s">
        <v>133</v>
      </c>
      <c r="AY44" s="22" t="s">
        <v>133</v>
      </c>
      <c r="AZ44" s="22">
        <v>0</v>
      </c>
      <c r="BA44" s="22">
        <f t="shared" si="13"/>
        <v>0</v>
      </c>
      <c r="BB44" s="22" t="s">
        <v>133</v>
      </c>
      <c r="BC44" s="22">
        <v>0</v>
      </c>
      <c r="BD44" s="22" t="s">
        <v>133</v>
      </c>
      <c r="BE44" s="22" t="s">
        <v>133</v>
      </c>
      <c r="BF44" s="22" t="s">
        <v>133</v>
      </c>
      <c r="BG44" s="22">
        <v>0</v>
      </c>
      <c r="BH44" s="22">
        <f t="shared" si="14"/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1</v>
      </c>
      <c r="B45" s="40" t="s">
        <v>77</v>
      </c>
      <c r="C45" s="41" t="s">
        <v>78</v>
      </c>
      <c r="D45" s="22">
        <f t="shared" si="0"/>
        <v>442</v>
      </c>
      <c r="E45" s="22">
        <f t="shared" si="1"/>
        <v>269</v>
      </c>
      <c r="F45" s="22">
        <f t="shared" si="1"/>
        <v>113</v>
      </c>
      <c r="G45" s="22">
        <f t="shared" si="1"/>
        <v>41</v>
      </c>
      <c r="H45" s="22">
        <f t="shared" si="2"/>
        <v>9</v>
      </c>
      <c r="I45" s="22">
        <f t="shared" si="2"/>
        <v>0</v>
      </c>
      <c r="J45" s="22">
        <f t="shared" si="2"/>
        <v>10</v>
      </c>
      <c r="K45" s="22">
        <f t="shared" si="3"/>
        <v>361</v>
      </c>
      <c r="L45" s="22">
        <v>269</v>
      </c>
      <c r="M45" s="22">
        <v>32</v>
      </c>
      <c r="N45" s="22">
        <v>41</v>
      </c>
      <c r="O45" s="22">
        <v>9</v>
      </c>
      <c r="P45" s="22">
        <v>0</v>
      </c>
      <c r="Q45" s="22">
        <v>10</v>
      </c>
      <c r="R45" s="22">
        <f t="shared" si="4"/>
        <v>81</v>
      </c>
      <c r="S45" s="22">
        <f t="shared" si="5"/>
        <v>0</v>
      </c>
      <c r="T45" s="22">
        <f t="shared" si="6"/>
        <v>81</v>
      </c>
      <c r="U45" s="22">
        <f t="shared" si="15"/>
        <v>0</v>
      </c>
      <c r="V45" s="22">
        <f t="shared" si="15"/>
        <v>0</v>
      </c>
      <c r="W45" s="22">
        <f t="shared" si="15"/>
        <v>0</v>
      </c>
      <c r="X45" s="22">
        <f t="shared" si="8"/>
        <v>0</v>
      </c>
      <c r="Y45" s="22">
        <f t="shared" si="9"/>
        <v>0</v>
      </c>
      <c r="Z45" s="22" t="s">
        <v>133</v>
      </c>
      <c r="AA45" s="22">
        <v>0</v>
      </c>
      <c r="AB45" s="22" t="s">
        <v>133</v>
      </c>
      <c r="AC45" s="22" t="s">
        <v>133</v>
      </c>
      <c r="AD45" s="22" t="s">
        <v>133</v>
      </c>
      <c r="AE45" s="22">
        <v>0</v>
      </c>
      <c r="AF45" s="22">
        <f t="shared" si="10"/>
        <v>81</v>
      </c>
      <c r="AG45" s="22">
        <v>0</v>
      </c>
      <c r="AH45" s="22">
        <v>81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11"/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f t="shared" si="12"/>
        <v>0</v>
      </c>
      <c r="AU45" s="22" t="s">
        <v>133</v>
      </c>
      <c r="AV45" s="22">
        <v>0</v>
      </c>
      <c r="AW45" s="22" t="s">
        <v>133</v>
      </c>
      <c r="AX45" s="22" t="s">
        <v>133</v>
      </c>
      <c r="AY45" s="22" t="s">
        <v>133</v>
      </c>
      <c r="AZ45" s="22">
        <v>0</v>
      </c>
      <c r="BA45" s="22">
        <f t="shared" si="13"/>
        <v>0</v>
      </c>
      <c r="BB45" s="22" t="s">
        <v>133</v>
      </c>
      <c r="BC45" s="22">
        <v>0</v>
      </c>
      <c r="BD45" s="22" t="s">
        <v>133</v>
      </c>
      <c r="BE45" s="22" t="s">
        <v>133</v>
      </c>
      <c r="BF45" s="22" t="s">
        <v>133</v>
      </c>
      <c r="BG45" s="22">
        <v>0</v>
      </c>
      <c r="BH45" s="22">
        <f t="shared" si="14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</v>
      </c>
      <c r="B46" s="40" t="s">
        <v>79</v>
      </c>
      <c r="C46" s="41" t="s">
        <v>80</v>
      </c>
      <c r="D46" s="22">
        <f t="shared" si="0"/>
        <v>970</v>
      </c>
      <c r="E46" s="22">
        <f t="shared" si="1"/>
        <v>503</v>
      </c>
      <c r="F46" s="22">
        <f t="shared" si="1"/>
        <v>349</v>
      </c>
      <c r="G46" s="22">
        <f t="shared" si="1"/>
        <v>107</v>
      </c>
      <c r="H46" s="22">
        <f t="shared" si="2"/>
        <v>10</v>
      </c>
      <c r="I46" s="22">
        <f t="shared" si="2"/>
        <v>1</v>
      </c>
      <c r="J46" s="22">
        <f t="shared" si="2"/>
        <v>0</v>
      </c>
      <c r="K46" s="22">
        <f t="shared" si="3"/>
        <v>649</v>
      </c>
      <c r="L46" s="22">
        <v>503</v>
      </c>
      <c r="M46" s="22">
        <v>28</v>
      </c>
      <c r="N46" s="22">
        <v>107</v>
      </c>
      <c r="O46" s="22">
        <v>10</v>
      </c>
      <c r="P46" s="22">
        <v>1</v>
      </c>
      <c r="Q46" s="22">
        <v>0</v>
      </c>
      <c r="R46" s="22">
        <f t="shared" si="4"/>
        <v>321</v>
      </c>
      <c r="S46" s="22">
        <f t="shared" si="5"/>
        <v>0</v>
      </c>
      <c r="T46" s="22">
        <f t="shared" si="6"/>
        <v>321</v>
      </c>
      <c r="U46" s="22">
        <f t="shared" si="15"/>
        <v>0</v>
      </c>
      <c r="V46" s="22">
        <f t="shared" si="15"/>
        <v>0</v>
      </c>
      <c r="W46" s="22">
        <f t="shared" si="15"/>
        <v>0</v>
      </c>
      <c r="X46" s="22">
        <f t="shared" si="8"/>
        <v>0</v>
      </c>
      <c r="Y46" s="22">
        <f t="shared" si="9"/>
        <v>0</v>
      </c>
      <c r="Z46" s="22" t="s">
        <v>133</v>
      </c>
      <c r="AA46" s="22">
        <v>0</v>
      </c>
      <c r="AB46" s="22" t="s">
        <v>133</v>
      </c>
      <c r="AC46" s="22" t="s">
        <v>133</v>
      </c>
      <c r="AD46" s="22" t="s">
        <v>133</v>
      </c>
      <c r="AE46" s="22">
        <v>0</v>
      </c>
      <c r="AF46" s="22">
        <f t="shared" si="10"/>
        <v>154</v>
      </c>
      <c r="AG46" s="22">
        <v>0</v>
      </c>
      <c r="AH46" s="22">
        <v>154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1"/>
        <v>167</v>
      </c>
      <c r="AN46" s="22">
        <v>0</v>
      </c>
      <c r="AO46" s="22">
        <v>167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12"/>
        <v>0</v>
      </c>
      <c r="AU46" s="22" t="s">
        <v>133</v>
      </c>
      <c r="AV46" s="22">
        <v>0</v>
      </c>
      <c r="AW46" s="22" t="s">
        <v>133</v>
      </c>
      <c r="AX46" s="22" t="s">
        <v>133</v>
      </c>
      <c r="AY46" s="22" t="s">
        <v>133</v>
      </c>
      <c r="AZ46" s="22">
        <v>0</v>
      </c>
      <c r="BA46" s="22">
        <f t="shared" si="13"/>
        <v>0</v>
      </c>
      <c r="BB46" s="22" t="s">
        <v>133</v>
      </c>
      <c r="BC46" s="22">
        <v>0</v>
      </c>
      <c r="BD46" s="22" t="s">
        <v>133</v>
      </c>
      <c r="BE46" s="22" t="s">
        <v>133</v>
      </c>
      <c r="BF46" s="22" t="s">
        <v>133</v>
      </c>
      <c r="BG46" s="22">
        <v>0</v>
      </c>
      <c r="BH46" s="22">
        <f t="shared" si="14"/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</row>
    <row r="47" spans="1:66" ht="13.5">
      <c r="A47" s="40" t="s">
        <v>1</v>
      </c>
      <c r="B47" s="40" t="s">
        <v>81</v>
      </c>
      <c r="C47" s="41" t="s">
        <v>82</v>
      </c>
      <c r="D47" s="22">
        <f t="shared" si="0"/>
        <v>703</v>
      </c>
      <c r="E47" s="22">
        <f t="shared" si="1"/>
        <v>331</v>
      </c>
      <c r="F47" s="22">
        <f t="shared" si="1"/>
        <v>277</v>
      </c>
      <c r="G47" s="22">
        <f t="shared" si="1"/>
        <v>67</v>
      </c>
      <c r="H47" s="22">
        <f t="shared" si="2"/>
        <v>12</v>
      </c>
      <c r="I47" s="22">
        <f t="shared" si="2"/>
        <v>16</v>
      </c>
      <c r="J47" s="22">
        <f t="shared" si="2"/>
        <v>0</v>
      </c>
      <c r="K47" s="22">
        <f t="shared" si="3"/>
        <v>608</v>
      </c>
      <c r="L47" s="22">
        <v>331</v>
      </c>
      <c r="M47" s="22">
        <v>182</v>
      </c>
      <c r="N47" s="22">
        <v>67</v>
      </c>
      <c r="O47" s="22">
        <v>12</v>
      </c>
      <c r="P47" s="22">
        <v>16</v>
      </c>
      <c r="Q47" s="22">
        <v>0</v>
      </c>
      <c r="R47" s="22">
        <f t="shared" si="4"/>
        <v>95</v>
      </c>
      <c r="S47" s="22">
        <f t="shared" si="5"/>
        <v>0</v>
      </c>
      <c r="T47" s="22">
        <f t="shared" si="6"/>
        <v>95</v>
      </c>
      <c r="U47" s="22">
        <f t="shared" si="15"/>
        <v>0</v>
      </c>
      <c r="V47" s="22">
        <f t="shared" si="15"/>
        <v>0</v>
      </c>
      <c r="W47" s="22">
        <f t="shared" si="15"/>
        <v>0</v>
      </c>
      <c r="X47" s="22">
        <f t="shared" si="8"/>
        <v>0</v>
      </c>
      <c r="Y47" s="22">
        <f t="shared" si="9"/>
        <v>0</v>
      </c>
      <c r="Z47" s="22" t="s">
        <v>133</v>
      </c>
      <c r="AA47" s="22">
        <v>0</v>
      </c>
      <c r="AB47" s="22" t="s">
        <v>133</v>
      </c>
      <c r="AC47" s="22" t="s">
        <v>133</v>
      </c>
      <c r="AD47" s="22" t="s">
        <v>133</v>
      </c>
      <c r="AE47" s="22">
        <v>0</v>
      </c>
      <c r="AF47" s="22">
        <f t="shared" si="10"/>
        <v>95</v>
      </c>
      <c r="AG47" s="22">
        <v>0</v>
      </c>
      <c r="AH47" s="22">
        <v>95</v>
      </c>
      <c r="AI47" s="22">
        <v>0</v>
      </c>
      <c r="AJ47" s="22">
        <v>0</v>
      </c>
      <c r="AK47" s="22">
        <v>0</v>
      </c>
      <c r="AL47" s="22">
        <v>0</v>
      </c>
      <c r="AM47" s="22">
        <f t="shared" si="11"/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12"/>
        <v>0</v>
      </c>
      <c r="AU47" s="22" t="s">
        <v>133</v>
      </c>
      <c r="AV47" s="22">
        <v>0</v>
      </c>
      <c r="AW47" s="22" t="s">
        <v>133</v>
      </c>
      <c r="AX47" s="22" t="s">
        <v>133</v>
      </c>
      <c r="AY47" s="22" t="s">
        <v>133</v>
      </c>
      <c r="AZ47" s="22">
        <v>0</v>
      </c>
      <c r="BA47" s="22">
        <f t="shared" si="13"/>
        <v>0</v>
      </c>
      <c r="BB47" s="22" t="s">
        <v>133</v>
      </c>
      <c r="BC47" s="22">
        <v>0</v>
      </c>
      <c r="BD47" s="22" t="s">
        <v>133</v>
      </c>
      <c r="BE47" s="22" t="s">
        <v>133</v>
      </c>
      <c r="BF47" s="22" t="s">
        <v>133</v>
      </c>
      <c r="BG47" s="22">
        <v>0</v>
      </c>
      <c r="BH47" s="22">
        <f t="shared" si="14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</v>
      </c>
      <c r="B48" s="40" t="s">
        <v>83</v>
      </c>
      <c r="C48" s="41" t="s">
        <v>236</v>
      </c>
      <c r="D48" s="22">
        <f t="shared" si="0"/>
        <v>97</v>
      </c>
      <c r="E48" s="22">
        <f t="shared" si="1"/>
        <v>0</v>
      </c>
      <c r="F48" s="22">
        <f t="shared" si="1"/>
        <v>97</v>
      </c>
      <c r="G48" s="22">
        <f t="shared" si="1"/>
        <v>0</v>
      </c>
      <c r="H48" s="22">
        <f t="shared" si="2"/>
        <v>0</v>
      </c>
      <c r="I48" s="22">
        <f t="shared" si="2"/>
        <v>0</v>
      </c>
      <c r="J48" s="22">
        <f t="shared" si="2"/>
        <v>0</v>
      </c>
      <c r="K48" s="22">
        <f t="shared" si="3"/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f t="shared" si="4"/>
        <v>97</v>
      </c>
      <c r="S48" s="22">
        <f t="shared" si="5"/>
        <v>0</v>
      </c>
      <c r="T48" s="22">
        <f t="shared" si="6"/>
        <v>97</v>
      </c>
      <c r="U48" s="22">
        <f t="shared" si="15"/>
        <v>0</v>
      </c>
      <c r="V48" s="22">
        <f t="shared" si="15"/>
        <v>0</v>
      </c>
      <c r="W48" s="22">
        <f t="shared" si="15"/>
        <v>0</v>
      </c>
      <c r="X48" s="22">
        <f t="shared" si="8"/>
        <v>0</v>
      </c>
      <c r="Y48" s="22">
        <f t="shared" si="9"/>
        <v>0</v>
      </c>
      <c r="Z48" s="22" t="s">
        <v>133</v>
      </c>
      <c r="AA48" s="22">
        <v>0</v>
      </c>
      <c r="AB48" s="22" t="s">
        <v>133</v>
      </c>
      <c r="AC48" s="22" t="s">
        <v>133</v>
      </c>
      <c r="AD48" s="22" t="s">
        <v>133</v>
      </c>
      <c r="AE48" s="22">
        <v>0</v>
      </c>
      <c r="AF48" s="22">
        <f t="shared" si="10"/>
        <v>97</v>
      </c>
      <c r="AG48" s="22">
        <v>0</v>
      </c>
      <c r="AH48" s="22">
        <v>97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11"/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f t="shared" si="12"/>
        <v>0</v>
      </c>
      <c r="AU48" s="22" t="s">
        <v>133</v>
      </c>
      <c r="AV48" s="22">
        <v>0</v>
      </c>
      <c r="AW48" s="22" t="s">
        <v>133</v>
      </c>
      <c r="AX48" s="22" t="s">
        <v>133</v>
      </c>
      <c r="AY48" s="22" t="s">
        <v>133</v>
      </c>
      <c r="AZ48" s="22">
        <v>0</v>
      </c>
      <c r="BA48" s="22">
        <f t="shared" si="13"/>
        <v>0</v>
      </c>
      <c r="BB48" s="22" t="s">
        <v>133</v>
      </c>
      <c r="BC48" s="22">
        <v>0</v>
      </c>
      <c r="BD48" s="22" t="s">
        <v>133</v>
      </c>
      <c r="BE48" s="22" t="s">
        <v>133</v>
      </c>
      <c r="BF48" s="22" t="s">
        <v>133</v>
      </c>
      <c r="BG48" s="22">
        <v>0</v>
      </c>
      <c r="BH48" s="22">
        <f t="shared" si="14"/>
        <v>364</v>
      </c>
      <c r="BI48" s="22">
        <v>332</v>
      </c>
      <c r="BJ48" s="22">
        <v>3</v>
      </c>
      <c r="BK48" s="22">
        <v>13</v>
      </c>
      <c r="BL48" s="22">
        <v>6</v>
      </c>
      <c r="BM48" s="22">
        <v>0</v>
      </c>
      <c r="BN48" s="22">
        <v>10</v>
      </c>
    </row>
    <row r="49" spans="1:66" ht="13.5">
      <c r="A49" s="40" t="s">
        <v>1</v>
      </c>
      <c r="B49" s="40" t="s">
        <v>84</v>
      </c>
      <c r="C49" s="41" t="s">
        <v>85</v>
      </c>
      <c r="D49" s="22">
        <f t="shared" si="0"/>
        <v>273</v>
      </c>
      <c r="E49" s="22">
        <f t="shared" si="1"/>
        <v>149</v>
      </c>
      <c r="F49" s="22">
        <f t="shared" si="1"/>
        <v>80</v>
      </c>
      <c r="G49" s="22">
        <f t="shared" si="1"/>
        <v>30</v>
      </c>
      <c r="H49" s="22">
        <f t="shared" si="2"/>
        <v>4</v>
      </c>
      <c r="I49" s="22">
        <f t="shared" si="2"/>
        <v>2</v>
      </c>
      <c r="J49" s="22">
        <f t="shared" si="2"/>
        <v>8</v>
      </c>
      <c r="K49" s="22">
        <f t="shared" si="3"/>
        <v>236</v>
      </c>
      <c r="L49" s="22">
        <v>149</v>
      </c>
      <c r="M49" s="22">
        <v>43</v>
      </c>
      <c r="N49" s="22">
        <v>30</v>
      </c>
      <c r="O49" s="22">
        <v>4</v>
      </c>
      <c r="P49" s="22">
        <v>2</v>
      </c>
      <c r="Q49" s="22">
        <v>8</v>
      </c>
      <c r="R49" s="22">
        <f t="shared" si="4"/>
        <v>37</v>
      </c>
      <c r="S49" s="22">
        <f t="shared" si="5"/>
        <v>0</v>
      </c>
      <c r="T49" s="22">
        <f t="shared" si="6"/>
        <v>37</v>
      </c>
      <c r="U49" s="22">
        <f t="shared" si="15"/>
        <v>0</v>
      </c>
      <c r="V49" s="22">
        <f t="shared" si="15"/>
        <v>0</v>
      </c>
      <c r="W49" s="22">
        <f t="shared" si="15"/>
        <v>0</v>
      </c>
      <c r="X49" s="22">
        <f t="shared" si="8"/>
        <v>0</v>
      </c>
      <c r="Y49" s="22">
        <f t="shared" si="9"/>
        <v>0</v>
      </c>
      <c r="Z49" s="22" t="s">
        <v>133</v>
      </c>
      <c r="AA49" s="22">
        <v>0</v>
      </c>
      <c r="AB49" s="22" t="s">
        <v>133</v>
      </c>
      <c r="AC49" s="22" t="s">
        <v>133</v>
      </c>
      <c r="AD49" s="22" t="s">
        <v>133</v>
      </c>
      <c r="AE49" s="22">
        <v>0</v>
      </c>
      <c r="AF49" s="22">
        <f t="shared" si="10"/>
        <v>37</v>
      </c>
      <c r="AG49" s="22">
        <v>0</v>
      </c>
      <c r="AH49" s="22">
        <v>37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11"/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f t="shared" si="12"/>
        <v>0</v>
      </c>
      <c r="AU49" s="22" t="s">
        <v>133</v>
      </c>
      <c r="AV49" s="22">
        <v>0</v>
      </c>
      <c r="AW49" s="22" t="s">
        <v>133</v>
      </c>
      <c r="AX49" s="22" t="s">
        <v>133</v>
      </c>
      <c r="AY49" s="22" t="s">
        <v>133</v>
      </c>
      <c r="AZ49" s="22">
        <v>0</v>
      </c>
      <c r="BA49" s="22">
        <f t="shared" si="13"/>
        <v>0</v>
      </c>
      <c r="BB49" s="22" t="s">
        <v>133</v>
      </c>
      <c r="BC49" s="22">
        <v>0</v>
      </c>
      <c r="BD49" s="22" t="s">
        <v>133</v>
      </c>
      <c r="BE49" s="22" t="s">
        <v>133</v>
      </c>
      <c r="BF49" s="22" t="s">
        <v>133</v>
      </c>
      <c r="BG49" s="22">
        <v>0</v>
      </c>
      <c r="BH49" s="22">
        <f t="shared" si="14"/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</row>
    <row r="50" spans="1:66" ht="13.5">
      <c r="A50" s="40" t="s">
        <v>1</v>
      </c>
      <c r="B50" s="40" t="s">
        <v>86</v>
      </c>
      <c r="C50" s="41" t="s">
        <v>87</v>
      </c>
      <c r="D50" s="22">
        <f t="shared" si="0"/>
        <v>354</v>
      </c>
      <c r="E50" s="22">
        <f t="shared" si="1"/>
        <v>192</v>
      </c>
      <c r="F50" s="22">
        <f t="shared" si="1"/>
        <v>91</v>
      </c>
      <c r="G50" s="22">
        <f t="shared" si="1"/>
        <v>40</v>
      </c>
      <c r="H50" s="22">
        <f t="shared" si="2"/>
        <v>6</v>
      </c>
      <c r="I50" s="22">
        <f t="shared" si="2"/>
        <v>2</v>
      </c>
      <c r="J50" s="22">
        <f t="shared" si="2"/>
        <v>23</v>
      </c>
      <c r="K50" s="22">
        <f t="shared" si="3"/>
        <v>276</v>
      </c>
      <c r="L50" s="22">
        <v>192</v>
      </c>
      <c r="M50" s="22">
        <v>13</v>
      </c>
      <c r="N50" s="22">
        <v>40</v>
      </c>
      <c r="O50" s="22">
        <v>6</v>
      </c>
      <c r="P50" s="22">
        <v>2</v>
      </c>
      <c r="Q50" s="22">
        <v>23</v>
      </c>
      <c r="R50" s="22">
        <f t="shared" si="4"/>
        <v>78</v>
      </c>
      <c r="S50" s="22">
        <f t="shared" si="5"/>
        <v>0</v>
      </c>
      <c r="T50" s="22">
        <f t="shared" si="6"/>
        <v>78</v>
      </c>
      <c r="U50" s="22">
        <f t="shared" si="15"/>
        <v>0</v>
      </c>
      <c r="V50" s="22">
        <f t="shared" si="15"/>
        <v>0</v>
      </c>
      <c r="W50" s="22">
        <f t="shared" si="15"/>
        <v>0</v>
      </c>
      <c r="X50" s="22">
        <f t="shared" si="8"/>
        <v>0</v>
      </c>
      <c r="Y50" s="22">
        <f t="shared" si="9"/>
        <v>0</v>
      </c>
      <c r="Z50" s="22" t="s">
        <v>133</v>
      </c>
      <c r="AA50" s="22">
        <v>0</v>
      </c>
      <c r="AB50" s="22" t="s">
        <v>133</v>
      </c>
      <c r="AC50" s="22" t="s">
        <v>133</v>
      </c>
      <c r="AD50" s="22" t="s">
        <v>133</v>
      </c>
      <c r="AE50" s="22">
        <v>0</v>
      </c>
      <c r="AF50" s="22">
        <f t="shared" si="10"/>
        <v>78</v>
      </c>
      <c r="AG50" s="22">
        <v>0</v>
      </c>
      <c r="AH50" s="22">
        <v>78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11"/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f t="shared" si="12"/>
        <v>0</v>
      </c>
      <c r="AU50" s="22" t="s">
        <v>133</v>
      </c>
      <c r="AV50" s="22">
        <v>0</v>
      </c>
      <c r="AW50" s="22" t="s">
        <v>133</v>
      </c>
      <c r="AX50" s="22" t="s">
        <v>133</v>
      </c>
      <c r="AY50" s="22" t="s">
        <v>133</v>
      </c>
      <c r="AZ50" s="22">
        <v>0</v>
      </c>
      <c r="BA50" s="22">
        <f t="shared" si="13"/>
        <v>0</v>
      </c>
      <c r="BB50" s="22" t="s">
        <v>133</v>
      </c>
      <c r="BC50" s="22">
        <v>0</v>
      </c>
      <c r="BD50" s="22" t="s">
        <v>133</v>
      </c>
      <c r="BE50" s="22" t="s">
        <v>133</v>
      </c>
      <c r="BF50" s="22" t="s">
        <v>133</v>
      </c>
      <c r="BG50" s="22">
        <v>0</v>
      </c>
      <c r="BH50" s="22">
        <f t="shared" si="14"/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</row>
    <row r="51" spans="1:66" ht="13.5">
      <c r="A51" s="40" t="s">
        <v>1</v>
      </c>
      <c r="B51" s="40" t="s">
        <v>88</v>
      </c>
      <c r="C51" s="41" t="s">
        <v>89</v>
      </c>
      <c r="D51" s="22">
        <f t="shared" si="0"/>
        <v>484</v>
      </c>
      <c r="E51" s="22">
        <f t="shared" si="1"/>
        <v>273</v>
      </c>
      <c r="F51" s="22">
        <f t="shared" si="1"/>
        <v>106</v>
      </c>
      <c r="G51" s="22">
        <f t="shared" si="1"/>
        <v>75</v>
      </c>
      <c r="H51" s="22">
        <f t="shared" si="2"/>
        <v>7</v>
      </c>
      <c r="I51" s="22">
        <f t="shared" si="2"/>
        <v>5</v>
      </c>
      <c r="J51" s="22">
        <f t="shared" si="2"/>
        <v>18</v>
      </c>
      <c r="K51" s="22">
        <f t="shared" si="3"/>
        <v>407</v>
      </c>
      <c r="L51" s="22">
        <v>273</v>
      </c>
      <c r="M51" s="22">
        <v>29</v>
      </c>
      <c r="N51" s="22">
        <v>75</v>
      </c>
      <c r="O51" s="22">
        <v>7</v>
      </c>
      <c r="P51" s="22">
        <v>5</v>
      </c>
      <c r="Q51" s="22">
        <v>18</v>
      </c>
      <c r="R51" s="22">
        <f t="shared" si="4"/>
        <v>77</v>
      </c>
      <c r="S51" s="22">
        <f t="shared" si="5"/>
        <v>0</v>
      </c>
      <c r="T51" s="22">
        <f t="shared" si="6"/>
        <v>77</v>
      </c>
      <c r="U51" s="22">
        <f t="shared" si="15"/>
        <v>0</v>
      </c>
      <c r="V51" s="22">
        <f t="shared" si="15"/>
        <v>0</v>
      </c>
      <c r="W51" s="22">
        <f t="shared" si="15"/>
        <v>0</v>
      </c>
      <c r="X51" s="22">
        <f t="shared" si="8"/>
        <v>0</v>
      </c>
      <c r="Y51" s="22">
        <f t="shared" si="9"/>
        <v>0</v>
      </c>
      <c r="Z51" s="22" t="s">
        <v>133</v>
      </c>
      <c r="AA51" s="22">
        <v>0</v>
      </c>
      <c r="AB51" s="22" t="s">
        <v>133</v>
      </c>
      <c r="AC51" s="22" t="s">
        <v>133</v>
      </c>
      <c r="AD51" s="22" t="s">
        <v>133</v>
      </c>
      <c r="AE51" s="22">
        <v>0</v>
      </c>
      <c r="AF51" s="22">
        <f t="shared" si="10"/>
        <v>77</v>
      </c>
      <c r="AG51" s="22">
        <v>0</v>
      </c>
      <c r="AH51" s="22">
        <v>77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11"/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f t="shared" si="12"/>
        <v>0</v>
      </c>
      <c r="AU51" s="22" t="s">
        <v>133</v>
      </c>
      <c r="AV51" s="22">
        <v>0</v>
      </c>
      <c r="AW51" s="22" t="s">
        <v>133</v>
      </c>
      <c r="AX51" s="22" t="s">
        <v>133</v>
      </c>
      <c r="AY51" s="22" t="s">
        <v>133</v>
      </c>
      <c r="AZ51" s="22">
        <v>0</v>
      </c>
      <c r="BA51" s="22">
        <f t="shared" si="13"/>
        <v>0</v>
      </c>
      <c r="BB51" s="22" t="s">
        <v>133</v>
      </c>
      <c r="BC51" s="22">
        <v>0</v>
      </c>
      <c r="BD51" s="22" t="s">
        <v>133</v>
      </c>
      <c r="BE51" s="22" t="s">
        <v>133</v>
      </c>
      <c r="BF51" s="22" t="s">
        <v>133</v>
      </c>
      <c r="BG51" s="22">
        <v>0</v>
      </c>
      <c r="BH51" s="22">
        <f t="shared" si="14"/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</row>
    <row r="52" spans="1:66" ht="13.5">
      <c r="A52" s="40" t="s">
        <v>1</v>
      </c>
      <c r="B52" s="40" t="s">
        <v>90</v>
      </c>
      <c r="C52" s="41" t="s">
        <v>91</v>
      </c>
      <c r="D52" s="22">
        <f t="shared" si="0"/>
        <v>382</v>
      </c>
      <c r="E52" s="22">
        <f t="shared" si="1"/>
        <v>238</v>
      </c>
      <c r="F52" s="22">
        <f t="shared" si="1"/>
        <v>88</v>
      </c>
      <c r="G52" s="22">
        <f t="shared" si="1"/>
        <v>48</v>
      </c>
      <c r="H52" s="22">
        <f t="shared" si="2"/>
        <v>6</v>
      </c>
      <c r="I52" s="22">
        <f t="shared" si="2"/>
        <v>2</v>
      </c>
      <c r="J52" s="22">
        <f t="shared" si="2"/>
        <v>0</v>
      </c>
      <c r="K52" s="22">
        <f t="shared" si="3"/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4"/>
        <v>382</v>
      </c>
      <c r="S52" s="22">
        <f t="shared" si="5"/>
        <v>238</v>
      </c>
      <c r="T52" s="22">
        <f t="shared" si="6"/>
        <v>88</v>
      </c>
      <c r="U52" s="22">
        <f t="shared" si="15"/>
        <v>48</v>
      </c>
      <c r="V52" s="22">
        <f t="shared" si="15"/>
        <v>6</v>
      </c>
      <c r="W52" s="22">
        <f t="shared" si="15"/>
        <v>2</v>
      </c>
      <c r="X52" s="22">
        <f t="shared" si="8"/>
        <v>0</v>
      </c>
      <c r="Y52" s="22">
        <f t="shared" si="9"/>
        <v>0</v>
      </c>
      <c r="Z52" s="22" t="s">
        <v>133</v>
      </c>
      <c r="AA52" s="22">
        <v>0</v>
      </c>
      <c r="AB52" s="22" t="s">
        <v>133</v>
      </c>
      <c r="AC52" s="22" t="s">
        <v>133</v>
      </c>
      <c r="AD52" s="22" t="s">
        <v>133</v>
      </c>
      <c r="AE52" s="22">
        <v>0</v>
      </c>
      <c r="AF52" s="22">
        <f t="shared" si="10"/>
        <v>67</v>
      </c>
      <c r="AG52" s="22">
        <v>0</v>
      </c>
      <c r="AH52" s="22">
        <v>67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11"/>
        <v>315</v>
      </c>
      <c r="AN52" s="22">
        <v>238</v>
      </c>
      <c r="AO52" s="22">
        <v>21</v>
      </c>
      <c r="AP52" s="22">
        <v>48</v>
      </c>
      <c r="AQ52" s="22">
        <v>6</v>
      </c>
      <c r="AR52" s="22">
        <v>2</v>
      </c>
      <c r="AS52" s="22">
        <v>0</v>
      </c>
      <c r="AT52" s="22">
        <f t="shared" si="12"/>
        <v>0</v>
      </c>
      <c r="AU52" s="22" t="s">
        <v>133</v>
      </c>
      <c r="AV52" s="22">
        <v>0</v>
      </c>
      <c r="AW52" s="22" t="s">
        <v>133</v>
      </c>
      <c r="AX52" s="22" t="s">
        <v>133</v>
      </c>
      <c r="AY52" s="22" t="s">
        <v>133</v>
      </c>
      <c r="AZ52" s="22">
        <v>0</v>
      </c>
      <c r="BA52" s="22">
        <f t="shared" si="13"/>
        <v>0</v>
      </c>
      <c r="BB52" s="22" t="s">
        <v>133</v>
      </c>
      <c r="BC52" s="22">
        <v>0</v>
      </c>
      <c r="BD52" s="22" t="s">
        <v>133</v>
      </c>
      <c r="BE52" s="22" t="s">
        <v>133</v>
      </c>
      <c r="BF52" s="22" t="s">
        <v>133</v>
      </c>
      <c r="BG52" s="22">
        <v>0</v>
      </c>
      <c r="BH52" s="22">
        <f t="shared" si="14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</v>
      </c>
      <c r="B53" s="40" t="s">
        <v>92</v>
      </c>
      <c r="C53" s="41" t="s">
        <v>93</v>
      </c>
      <c r="D53" s="22">
        <f t="shared" si="0"/>
        <v>151</v>
      </c>
      <c r="E53" s="22">
        <f t="shared" si="1"/>
        <v>74</v>
      </c>
      <c r="F53" s="22">
        <f t="shared" si="1"/>
        <v>59</v>
      </c>
      <c r="G53" s="22">
        <f t="shared" si="1"/>
        <v>17</v>
      </c>
      <c r="H53" s="22">
        <f t="shared" si="2"/>
        <v>1</v>
      </c>
      <c r="I53" s="22">
        <f t="shared" si="2"/>
        <v>0</v>
      </c>
      <c r="J53" s="22">
        <f t="shared" si="2"/>
        <v>0</v>
      </c>
      <c r="K53" s="22">
        <f t="shared" si="3"/>
        <v>96</v>
      </c>
      <c r="L53" s="22">
        <v>74</v>
      </c>
      <c r="M53" s="22">
        <v>4</v>
      </c>
      <c r="N53" s="22">
        <v>17</v>
      </c>
      <c r="O53" s="22">
        <v>1</v>
      </c>
      <c r="P53" s="22">
        <v>0</v>
      </c>
      <c r="Q53" s="22">
        <v>0</v>
      </c>
      <c r="R53" s="22">
        <f t="shared" si="4"/>
        <v>55</v>
      </c>
      <c r="S53" s="22">
        <f t="shared" si="5"/>
        <v>0</v>
      </c>
      <c r="T53" s="22">
        <f t="shared" si="6"/>
        <v>55</v>
      </c>
      <c r="U53" s="22">
        <f t="shared" si="15"/>
        <v>0</v>
      </c>
      <c r="V53" s="22">
        <f t="shared" si="15"/>
        <v>0</v>
      </c>
      <c r="W53" s="22">
        <f t="shared" si="15"/>
        <v>0</v>
      </c>
      <c r="X53" s="22">
        <f t="shared" si="8"/>
        <v>0</v>
      </c>
      <c r="Y53" s="22">
        <f t="shared" si="9"/>
        <v>0</v>
      </c>
      <c r="Z53" s="22" t="s">
        <v>133</v>
      </c>
      <c r="AA53" s="22">
        <v>0</v>
      </c>
      <c r="AB53" s="22" t="s">
        <v>133</v>
      </c>
      <c r="AC53" s="22" t="s">
        <v>133</v>
      </c>
      <c r="AD53" s="22" t="s">
        <v>133</v>
      </c>
      <c r="AE53" s="22">
        <v>0</v>
      </c>
      <c r="AF53" s="22">
        <f t="shared" si="10"/>
        <v>55</v>
      </c>
      <c r="AG53" s="22">
        <v>0</v>
      </c>
      <c r="AH53" s="22">
        <v>55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11"/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f t="shared" si="12"/>
        <v>0</v>
      </c>
      <c r="AU53" s="22" t="s">
        <v>133</v>
      </c>
      <c r="AV53" s="22">
        <v>0</v>
      </c>
      <c r="AW53" s="22" t="s">
        <v>133</v>
      </c>
      <c r="AX53" s="22" t="s">
        <v>133</v>
      </c>
      <c r="AY53" s="22" t="s">
        <v>133</v>
      </c>
      <c r="AZ53" s="22">
        <v>0</v>
      </c>
      <c r="BA53" s="22">
        <f t="shared" si="13"/>
        <v>0</v>
      </c>
      <c r="BB53" s="22" t="s">
        <v>133</v>
      </c>
      <c r="BC53" s="22">
        <v>0</v>
      </c>
      <c r="BD53" s="22" t="s">
        <v>133</v>
      </c>
      <c r="BE53" s="22" t="s">
        <v>133</v>
      </c>
      <c r="BF53" s="22" t="s">
        <v>133</v>
      </c>
      <c r="BG53" s="22">
        <v>0</v>
      </c>
      <c r="BH53" s="22">
        <f t="shared" si="14"/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</v>
      </c>
      <c r="B54" s="40" t="s">
        <v>94</v>
      </c>
      <c r="C54" s="41" t="s">
        <v>95</v>
      </c>
      <c r="D54" s="22">
        <f t="shared" si="0"/>
        <v>294</v>
      </c>
      <c r="E54" s="22">
        <f t="shared" si="1"/>
        <v>204</v>
      </c>
      <c r="F54" s="22">
        <f t="shared" si="1"/>
        <v>82</v>
      </c>
      <c r="G54" s="22">
        <f t="shared" si="1"/>
        <v>1</v>
      </c>
      <c r="H54" s="22">
        <f t="shared" si="2"/>
        <v>3</v>
      </c>
      <c r="I54" s="22">
        <f t="shared" si="2"/>
        <v>0</v>
      </c>
      <c r="J54" s="22">
        <f t="shared" si="2"/>
        <v>4</v>
      </c>
      <c r="K54" s="22">
        <f t="shared" si="3"/>
        <v>219</v>
      </c>
      <c r="L54" s="22">
        <v>204</v>
      </c>
      <c r="M54" s="22">
        <v>7</v>
      </c>
      <c r="N54" s="22">
        <v>1</v>
      </c>
      <c r="O54" s="22">
        <v>3</v>
      </c>
      <c r="P54" s="22">
        <v>0</v>
      </c>
      <c r="Q54" s="22">
        <v>4</v>
      </c>
      <c r="R54" s="22">
        <f t="shared" si="4"/>
        <v>75</v>
      </c>
      <c r="S54" s="22">
        <f t="shared" si="5"/>
        <v>0</v>
      </c>
      <c r="T54" s="22">
        <f t="shared" si="6"/>
        <v>75</v>
      </c>
      <c r="U54" s="22">
        <f t="shared" si="15"/>
        <v>0</v>
      </c>
      <c r="V54" s="22">
        <f t="shared" si="15"/>
        <v>0</v>
      </c>
      <c r="W54" s="22">
        <f t="shared" si="15"/>
        <v>0</v>
      </c>
      <c r="X54" s="22">
        <f t="shared" si="8"/>
        <v>0</v>
      </c>
      <c r="Y54" s="22">
        <f t="shared" si="9"/>
        <v>0</v>
      </c>
      <c r="Z54" s="22" t="s">
        <v>133</v>
      </c>
      <c r="AA54" s="22">
        <v>0</v>
      </c>
      <c r="AB54" s="22" t="s">
        <v>133</v>
      </c>
      <c r="AC54" s="22" t="s">
        <v>133</v>
      </c>
      <c r="AD54" s="22" t="s">
        <v>133</v>
      </c>
      <c r="AE54" s="22">
        <v>0</v>
      </c>
      <c r="AF54" s="22">
        <f t="shared" si="10"/>
        <v>75</v>
      </c>
      <c r="AG54" s="22">
        <v>0</v>
      </c>
      <c r="AH54" s="22">
        <v>75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11"/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f t="shared" si="12"/>
        <v>0</v>
      </c>
      <c r="AU54" s="22" t="s">
        <v>133</v>
      </c>
      <c r="AV54" s="22">
        <v>0</v>
      </c>
      <c r="AW54" s="22" t="s">
        <v>133</v>
      </c>
      <c r="AX54" s="22" t="s">
        <v>133</v>
      </c>
      <c r="AY54" s="22" t="s">
        <v>133</v>
      </c>
      <c r="AZ54" s="22">
        <v>0</v>
      </c>
      <c r="BA54" s="22">
        <f t="shared" si="13"/>
        <v>0</v>
      </c>
      <c r="BB54" s="22" t="s">
        <v>133</v>
      </c>
      <c r="BC54" s="22">
        <v>0</v>
      </c>
      <c r="BD54" s="22" t="s">
        <v>133</v>
      </c>
      <c r="BE54" s="22" t="s">
        <v>133</v>
      </c>
      <c r="BF54" s="22" t="s">
        <v>133</v>
      </c>
      <c r="BG54" s="22">
        <v>0</v>
      </c>
      <c r="BH54" s="22">
        <f t="shared" si="14"/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</row>
    <row r="55" spans="1:66" ht="13.5">
      <c r="A55" s="40" t="s">
        <v>1</v>
      </c>
      <c r="B55" s="40" t="s">
        <v>96</v>
      </c>
      <c r="C55" s="41" t="s">
        <v>97</v>
      </c>
      <c r="D55" s="22">
        <f t="shared" si="0"/>
        <v>212</v>
      </c>
      <c r="E55" s="22">
        <f t="shared" si="1"/>
        <v>142</v>
      </c>
      <c r="F55" s="22">
        <f t="shared" si="1"/>
        <v>47</v>
      </c>
      <c r="G55" s="22">
        <f t="shared" si="1"/>
        <v>20</v>
      </c>
      <c r="H55" s="22">
        <f t="shared" si="2"/>
        <v>3</v>
      </c>
      <c r="I55" s="22">
        <f t="shared" si="2"/>
        <v>0</v>
      </c>
      <c r="J55" s="22">
        <f t="shared" si="2"/>
        <v>0</v>
      </c>
      <c r="K55" s="22">
        <f t="shared" si="3"/>
        <v>174</v>
      </c>
      <c r="L55" s="22">
        <v>142</v>
      </c>
      <c r="M55" s="22">
        <v>9</v>
      </c>
      <c r="N55" s="22">
        <v>20</v>
      </c>
      <c r="O55" s="22">
        <v>3</v>
      </c>
      <c r="P55" s="22">
        <v>0</v>
      </c>
      <c r="Q55" s="22">
        <v>0</v>
      </c>
      <c r="R55" s="22">
        <f t="shared" si="4"/>
        <v>38</v>
      </c>
      <c r="S55" s="22">
        <f t="shared" si="5"/>
        <v>0</v>
      </c>
      <c r="T55" s="22">
        <f t="shared" si="6"/>
        <v>38</v>
      </c>
      <c r="U55" s="22">
        <f t="shared" si="15"/>
        <v>0</v>
      </c>
      <c r="V55" s="22">
        <f t="shared" si="15"/>
        <v>0</v>
      </c>
      <c r="W55" s="22">
        <f t="shared" si="15"/>
        <v>0</v>
      </c>
      <c r="X55" s="22">
        <f t="shared" si="8"/>
        <v>0</v>
      </c>
      <c r="Y55" s="22">
        <f t="shared" si="9"/>
        <v>0</v>
      </c>
      <c r="Z55" s="22" t="s">
        <v>133</v>
      </c>
      <c r="AA55" s="22">
        <v>0</v>
      </c>
      <c r="AB55" s="22" t="s">
        <v>133</v>
      </c>
      <c r="AC55" s="22" t="s">
        <v>133</v>
      </c>
      <c r="AD55" s="22" t="s">
        <v>133</v>
      </c>
      <c r="AE55" s="22">
        <v>0</v>
      </c>
      <c r="AF55" s="22">
        <f t="shared" si="10"/>
        <v>38</v>
      </c>
      <c r="AG55" s="22">
        <v>0</v>
      </c>
      <c r="AH55" s="22">
        <v>38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11"/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f t="shared" si="12"/>
        <v>0</v>
      </c>
      <c r="AU55" s="22" t="s">
        <v>133</v>
      </c>
      <c r="AV55" s="22">
        <v>0</v>
      </c>
      <c r="AW55" s="22" t="s">
        <v>133</v>
      </c>
      <c r="AX55" s="22" t="s">
        <v>133</v>
      </c>
      <c r="AY55" s="22" t="s">
        <v>133</v>
      </c>
      <c r="AZ55" s="22">
        <v>0</v>
      </c>
      <c r="BA55" s="22">
        <f t="shared" si="13"/>
        <v>0</v>
      </c>
      <c r="BB55" s="22" t="s">
        <v>133</v>
      </c>
      <c r="BC55" s="22">
        <v>0</v>
      </c>
      <c r="BD55" s="22" t="s">
        <v>133</v>
      </c>
      <c r="BE55" s="22" t="s">
        <v>133</v>
      </c>
      <c r="BF55" s="22" t="s">
        <v>133</v>
      </c>
      <c r="BG55" s="22">
        <v>0</v>
      </c>
      <c r="BH55" s="22">
        <f t="shared" si="14"/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</row>
    <row r="56" spans="1:66" ht="13.5">
      <c r="A56" s="40" t="s">
        <v>1</v>
      </c>
      <c r="B56" s="40" t="s">
        <v>98</v>
      </c>
      <c r="C56" s="41" t="s">
        <v>99</v>
      </c>
      <c r="D56" s="22">
        <f t="shared" si="0"/>
        <v>173</v>
      </c>
      <c r="E56" s="22">
        <f t="shared" si="1"/>
        <v>101</v>
      </c>
      <c r="F56" s="22">
        <f t="shared" si="1"/>
        <v>54</v>
      </c>
      <c r="G56" s="22">
        <f t="shared" si="1"/>
        <v>13</v>
      </c>
      <c r="H56" s="22">
        <f t="shared" si="2"/>
        <v>2</v>
      </c>
      <c r="I56" s="22">
        <f t="shared" si="2"/>
        <v>0</v>
      </c>
      <c r="J56" s="22">
        <f t="shared" si="2"/>
        <v>3</v>
      </c>
      <c r="K56" s="22">
        <f t="shared" si="3"/>
        <v>123</v>
      </c>
      <c r="L56" s="22">
        <v>101</v>
      </c>
      <c r="M56" s="22">
        <v>7</v>
      </c>
      <c r="N56" s="22">
        <v>13</v>
      </c>
      <c r="O56" s="22">
        <v>2</v>
      </c>
      <c r="P56" s="22">
        <v>0</v>
      </c>
      <c r="Q56" s="22">
        <v>0</v>
      </c>
      <c r="R56" s="22">
        <f t="shared" si="4"/>
        <v>50</v>
      </c>
      <c r="S56" s="22">
        <f t="shared" si="5"/>
        <v>0</v>
      </c>
      <c r="T56" s="22">
        <f t="shared" si="6"/>
        <v>47</v>
      </c>
      <c r="U56" s="22">
        <f t="shared" si="15"/>
        <v>0</v>
      </c>
      <c r="V56" s="22">
        <f t="shared" si="15"/>
        <v>0</v>
      </c>
      <c r="W56" s="22">
        <f t="shared" si="15"/>
        <v>0</v>
      </c>
      <c r="X56" s="22">
        <f t="shared" si="8"/>
        <v>3</v>
      </c>
      <c r="Y56" s="22">
        <f t="shared" si="9"/>
        <v>0</v>
      </c>
      <c r="Z56" s="22" t="s">
        <v>133</v>
      </c>
      <c r="AA56" s="22">
        <v>0</v>
      </c>
      <c r="AB56" s="22" t="s">
        <v>133</v>
      </c>
      <c r="AC56" s="22" t="s">
        <v>133</v>
      </c>
      <c r="AD56" s="22" t="s">
        <v>133</v>
      </c>
      <c r="AE56" s="22">
        <v>0</v>
      </c>
      <c r="AF56" s="22">
        <f t="shared" si="10"/>
        <v>50</v>
      </c>
      <c r="AG56" s="22">
        <v>0</v>
      </c>
      <c r="AH56" s="22">
        <v>47</v>
      </c>
      <c r="AI56" s="22">
        <v>0</v>
      </c>
      <c r="AJ56" s="22">
        <v>0</v>
      </c>
      <c r="AK56" s="22">
        <v>0</v>
      </c>
      <c r="AL56" s="22">
        <v>3</v>
      </c>
      <c r="AM56" s="22">
        <f t="shared" si="11"/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f t="shared" si="12"/>
        <v>0</v>
      </c>
      <c r="AU56" s="22" t="s">
        <v>133</v>
      </c>
      <c r="AV56" s="22">
        <v>0</v>
      </c>
      <c r="AW56" s="22" t="s">
        <v>133</v>
      </c>
      <c r="AX56" s="22" t="s">
        <v>133</v>
      </c>
      <c r="AY56" s="22" t="s">
        <v>133</v>
      </c>
      <c r="AZ56" s="22">
        <v>0</v>
      </c>
      <c r="BA56" s="22">
        <f t="shared" si="13"/>
        <v>0</v>
      </c>
      <c r="BB56" s="22" t="s">
        <v>133</v>
      </c>
      <c r="BC56" s="22">
        <v>0</v>
      </c>
      <c r="BD56" s="22" t="s">
        <v>133</v>
      </c>
      <c r="BE56" s="22" t="s">
        <v>133</v>
      </c>
      <c r="BF56" s="22" t="s">
        <v>133</v>
      </c>
      <c r="BG56" s="22">
        <v>0</v>
      </c>
      <c r="BH56" s="22">
        <f t="shared" si="14"/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</row>
    <row r="57" spans="1:66" ht="13.5">
      <c r="A57" s="40" t="s">
        <v>1</v>
      </c>
      <c r="B57" s="40" t="s">
        <v>100</v>
      </c>
      <c r="C57" s="41" t="s">
        <v>101</v>
      </c>
      <c r="D57" s="22">
        <f t="shared" si="0"/>
        <v>192</v>
      </c>
      <c r="E57" s="22">
        <f t="shared" si="1"/>
        <v>38</v>
      </c>
      <c r="F57" s="22">
        <f t="shared" si="1"/>
        <v>98</v>
      </c>
      <c r="G57" s="22">
        <f t="shared" si="1"/>
        <v>45</v>
      </c>
      <c r="H57" s="22">
        <f t="shared" si="2"/>
        <v>0</v>
      </c>
      <c r="I57" s="22">
        <f t="shared" si="2"/>
        <v>7</v>
      </c>
      <c r="J57" s="22">
        <f t="shared" si="2"/>
        <v>4</v>
      </c>
      <c r="K57" s="22">
        <f t="shared" si="3"/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f t="shared" si="4"/>
        <v>192</v>
      </c>
      <c r="S57" s="22">
        <f t="shared" si="5"/>
        <v>38</v>
      </c>
      <c r="T57" s="22">
        <f t="shared" si="6"/>
        <v>98</v>
      </c>
      <c r="U57" s="22">
        <f t="shared" si="15"/>
        <v>45</v>
      </c>
      <c r="V57" s="22">
        <f t="shared" si="15"/>
        <v>0</v>
      </c>
      <c r="W57" s="22">
        <f t="shared" si="15"/>
        <v>7</v>
      </c>
      <c r="X57" s="22">
        <f t="shared" si="8"/>
        <v>4</v>
      </c>
      <c r="Y57" s="22">
        <f t="shared" si="9"/>
        <v>0</v>
      </c>
      <c r="Z57" s="22" t="s">
        <v>133</v>
      </c>
      <c r="AA57" s="22">
        <v>0</v>
      </c>
      <c r="AB57" s="22" t="s">
        <v>133</v>
      </c>
      <c r="AC57" s="22" t="s">
        <v>133</v>
      </c>
      <c r="AD57" s="22" t="s">
        <v>133</v>
      </c>
      <c r="AE57" s="22">
        <v>0</v>
      </c>
      <c r="AF57" s="22">
        <f t="shared" si="10"/>
        <v>73</v>
      </c>
      <c r="AG57" s="22">
        <v>0</v>
      </c>
      <c r="AH57" s="22">
        <v>62</v>
      </c>
      <c r="AI57" s="22">
        <v>0</v>
      </c>
      <c r="AJ57" s="22">
        <v>0</v>
      </c>
      <c r="AK57" s="22">
        <v>7</v>
      </c>
      <c r="AL57" s="22">
        <v>4</v>
      </c>
      <c r="AM57" s="22">
        <f t="shared" si="11"/>
        <v>119</v>
      </c>
      <c r="AN57" s="22">
        <v>38</v>
      </c>
      <c r="AO57" s="22">
        <v>36</v>
      </c>
      <c r="AP57" s="22">
        <v>45</v>
      </c>
      <c r="AQ57" s="22">
        <v>0</v>
      </c>
      <c r="AR57" s="22">
        <v>0</v>
      </c>
      <c r="AS57" s="22">
        <v>0</v>
      </c>
      <c r="AT57" s="22">
        <f t="shared" si="12"/>
        <v>0</v>
      </c>
      <c r="AU57" s="22" t="s">
        <v>133</v>
      </c>
      <c r="AV57" s="22">
        <v>0</v>
      </c>
      <c r="AW57" s="22" t="s">
        <v>133</v>
      </c>
      <c r="AX57" s="22" t="s">
        <v>133</v>
      </c>
      <c r="AY57" s="22" t="s">
        <v>133</v>
      </c>
      <c r="AZ57" s="22">
        <v>0</v>
      </c>
      <c r="BA57" s="22">
        <f t="shared" si="13"/>
        <v>0</v>
      </c>
      <c r="BB57" s="22" t="s">
        <v>133</v>
      </c>
      <c r="BC57" s="22">
        <v>0</v>
      </c>
      <c r="BD57" s="22" t="s">
        <v>133</v>
      </c>
      <c r="BE57" s="22" t="s">
        <v>133</v>
      </c>
      <c r="BF57" s="22" t="s">
        <v>133</v>
      </c>
      <c r="BG57" s="22">
        <v>0</v>
      </c>
      <c r="BH57" s="22">
        <f t="shared" si="14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</v>
      </c>
      <c r="B58" s="40" t="s">
        <v>102</v>
      </c>
      <c r="C58" s="41" t="s">
        <v>103</v>
      </c>
      <c r="D58" s="22">
        <f t="shared" si="0"/>
        <v>53</v>
      </c>
      <c r="E58" s="22">
        <f t="shared" si="1"/>
        <v>35</v>
      </c>
      <c r="F58" s="22">
        <f t="shared" si="1"/>
        <v>15</v>
      </c>
      <c r="G58" s="22">
        <f t="shared" si="1"/>
        <v>2</v>
      </c>
      <c r="H58" s="22">
        <f t="shared" si="1"/>
        <v>1</v>
      </c>
      <c r="I58" s="22">
        <f t="shared" si="1"/>
        <v>0</v>
      </c>
      <c r="J58" s="22">
        <f t="shared" si="1"/>
        <v>0</v>
      </c>
      <c r="K58" s="22">
        <f t="shared" si="3"/>
        <v>53</v>
      </c>
      <c r="L58" s="22">
        <v>35</v>
      </c>
      <c r="M58" s="22">
        <v>15</v>
      </c>
      <c r="N58" s="22">
        <v>2</v>
      </c>
      <c r="O58" s="22">
        <v>1</v>
      </c>
      <c r="P58" s="22">
        <v>0</v>
      </c>
      <c r="Q58" s="22">
        <v>0</v>
      </c>
      <c r="R58" s="22">
        <f t="shared" si="4"/>
        <v>0</v>
      </c>
      <c r="S58" s="22">
        <f t="shared" si="5"/>
        <v>0</v>
      </c>
      <c r="T58" s="22">
        <f t="shared" si="6"/>
        <v>0</v>
      </c>
      <c r="U58" s="22">
        <f t="shared" si="15"/>
        <v>0</v>
      </c>
      <c r="V58" s="22">
        <f t="shared" si="15"/>
        <v>0</v>
      </c>
      <c r="W58" s="22">
        <f t="shared" si="15"/>
        <v>0</v>
      </c>
      <c r="X58" s="22">
        <f t="shared" si="8"/>
        <v>0</v>
      </c>
      <c r="Y58" s="22">
        <f t="shared" si="9"/>
        <v>0</v>
      </c>
      <c r="Z58" s="22" t="s">
        <v>133</v>
      </c>
      <c r="AA58" s="22">
        <v>0</v>
      </c>
      <c r="AB58" s="22" t="s">
        <v>133</v>
      </c>
      <c r="AC58" s="22" t="s">
        <v>133</v>
      </c>
      <c r="AD58" s="22" t="s">
        <v>133</v>
      </c>
      <c r="AE58" s="22">
        <v>0</v>
      </c>
      <c r="AF58" s="22">
        <f t="shared" si="10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11"/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12"/>
        <v>0</v>
      </c>
      <c r="AU58" s="22" t="s">
        <v>133</v>
      </c>
      <c r="AV58" s="22">
        <v>0</v>
      </c>
      <c r="AW58" s="22" t="s">
        <v>133</v>
      </c>
      <c r="AX58" s="22" t="s">
        <v>133</v>
      </c>
      <c r="AY58" s="22" t="s">
        <v>133</v>
      </c>
      <c r="AZ58" s="22">
        <v>0</v>
      </c>
      <c r="BA58" s="22">
        <f t="shared" si="13"/>
        <v>0</v>
      </c>
      <c r="BB58" s="22" t="s">
        <v>133</v>
      </c>
      <c r="BC58" s="22">
        <v>0</v>
      </c>
      <c r="BD58" s="22" t="s">
        <v>133</v>
      </c>
      <c r="BE58" s="22" t="s">
        <v>133</v>
      </c>
      <c r="BF58" s="22" t="s">
        <v>133</v>
      </c>
      <c r="BG58" s="22">
        <v>0</v>
      </c>
      <c r="BH58" s="22">
        <f t="shared" si="14"/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</row>
    <row r="59" spans="1:66" ht="13.5">
      <c r="A59" s="40" t="s">
        <v>1</v>
      </c>
      <c r="B59" s="40" t="s">
        <v>104</v>
      </c>
      <c r="C59" s="41" t="s">
        <v>105</v>
      </c>
      <c r="D59" s="22">
        <f t="shared" si="0"/>
        <v>218</v>
      </c>
      <c r="E59" s="22">
        <f aca="true" t="shared" si="16" ref="E59:J68">L59+S59</f>
        <v>126</v>
      </c>
      <c r="F59" s="22">
        <f t="shared" si="16"/>
        <v>66</v>
      </c>
      <c r="G59" s="22">
        <f t="shared" si="16"/>
        <v>24</v>
      </c>
      <c r="H59" s="22">
        <f t="shared" si="16"/>
        <v>2</v>
      </c>
      <c r="I59" s="22">
        <f t="shared" si="16"/>
        <v>0</v>
      </c>
      <c r="J59" s="22">
        <f t="shared" si="16"/>
        <v>0</v>
      </c>
      <c r="K59" s="22">
        <f t="shared" si="3"/>
        <v>142</v>
      </c>
      <c r="L59" s="22">
        <v>126</v>
      </c>
      <c r="M59" s="22">
        <v>3</v>
      </c>
      <c r="N59" s="22">
        <v>11</v>
      </c>
      <c r="O59" s="22">
        <v>2</v>
      </c>
      <c r="P59" s="22">
        <v>0</v>
      </c>
      <c r="Q59" s="22">
        <v>0</v>
      </c>
      <c r="R59" s="22">
        <f t="shared" si="4"/>
        <v>76</v>
      </c>
      <c r="S59" s="22">
        <f t="shared" si="5"/>
        <v>0</v>
      </c>
      <c r="T59" s="22">
        <f t="shared" si="6"/>
        <v>63</v>
      </c>
      <c r="U59" s="22">
        <f t="shared" si="15"/>
        <v>13</v>
      </c>
      <c r="V59" s="22">
        <f t="shared" si="15"/>
        <v>0</v>
      </c>
      <c r="W59" s="22">
        <f t="shared" si="15"/>
        <v>0</v>
      </c>
      <c r="X59" s="22">
        <f t="shared" si="8"/>
        <v>0</v>
      </c>
      <c r="Y59" s="22">
        <f t="shared" si="9"/>
        <v>0</v>
      </c>
      <c r="Z59" s="22" t="s">
        <v>133</v>
      </c>
      <c r="AA59" s="22">
        <v>0</v>
      </c>
      <c r="AB59" s="22" t="s">
        <v>133</v>
      </c>
      <c r="AC59" s="22" t="s">
        <v>133</v>
      </c>
      <c r="AD59" s="22" t="s">
        <v>133</v>
      </c>
      <c r="AE59" s="22">
        <v>0</v>
      </c>
      <c r="AF59" s="22">
        <f t="shared" si="10"/>
        <v>76</v>
      </c>
      <c r="AG59" s="22">
        <v>0</v>
      </c>
      <c r="AH59" s="22">
        <v>63</v>
      </c>
      <c r="AI59" s="22">
        <v>13</v>
      </c>
      <c r="AJ59" s="22">
        <v>0</v>
      </c>
      <c r="AK59" s="22">
        <v>0</v>
      </c>
      <c r="AL59" s="22">
        <v>0</v>
      </c>
      <c r="AM59" s="22">
        <f t="shared" si="11"/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12"/>
        <v>0</v>
      </c>
      <c r="AU59" s="22" t="s">
        <v>133</v>
      </c>
      <c r="AV59" s="22">
        <v>0</v>
      </c>
      <c r="AW59" s="22" t="s">
        <v>133</v>
      </c>
      <c r="AX59" s="22" t="s">
        <v>133</v>
      </c>
      <c r="AY59" s="22" t="s">
        <v>133</v>
      </c>
      <c r="AZ59" s="22">
        <v>0</v>
      </c>
      <c r="BA59" s="22">
        <f t="shared" si="13"/>
        <v>0</v>
      </c>
      <c r="BB59" s="22" t="s">
        <v>133</v>
      </c>
      <c r="BC59" s="22">
        <v>0</v>
      </c>
      <c r="BD59" s="22" t="s">
        <v>133</v>
      </c>
      <c r="BE59" s="22" t="s">
        <v>133</v>
      </c>
      <c r="BF59" s="22" t="s">
        <v>133</v>
      </c>
      <c r="BG59" s="22">
        <v>0</v>
      </c>
      <c r="BH59" s="22">
        <f t="shared" si="14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</v>
      </c>
      <c r="B60" s="40" t="s">
        <v>106</v>
      </c>
      <c r="C60" s="41" t="s">
        <v>107</v>
      </c>
      <c r="D60" s="22">
        <f t="shared" si="0"/>
        <v>450</v>
      </c>
      <c r="E60" s="22">
        <f t="shared" si="16"/>
        <v>254</v>
      </c>
      <c r="F60" s="22">
        <f t="shared" si="16"/>
        <v>131</v>
      </c>
      <c r="G60" s="22">
        <f t="shared" si="16"/>
        <v>53</v>
      </c>
      <c r="H60" s="22">
        <f t="shared" si="16"/>
        <v>6</v>
      </c>
      <c r="I60" s="22">
        <f t="shared" si="16"/>
        <v>0</v>
      </c>
      <c r="J60" s="22">
        <f t="shared" si="16"/>
        <v>6</v>
      </c>
      <c r="K60" s="22">
        <f t="shared" si="3"/>
        <v>324</v>
      </c>
      <c r="L60" s="22">
        <v>254</v>
      </c>
      <c r="M60" s="22">
        <v>26</v>
      </c>
      <c r="N60" s="22">
        <v>32</v>
      </c>
      <c r="O60" s="22">
        <v>6</v>
      </c>
      <c r="P60" s="22">
        <v>0</v>
      </c>
      <c r="Q60" s="22">
        <v>6</v>
      </c>
      <c r="R60" s="22">
        <f t="shared" si="4"/>
        <v>126</v>
      </c>
      <c r="S60" s="22">
        <f t="shared" si="5"/>
        <v>0</v>
      </c>
      <c r="T60" s="22">
        <f t="shared" si="6"/>
        <v>105</v>
      </c>
      <c r="U60" s="22">
        <f t="shared" si="15"/>
        <v>21</v>
      </c>
      <c r="V60" s="22">
        <f t="shared" si="15"/>
        <v>0</v>
      </c>
      <c r="W60" s="22">
        <f t="shared" si="15"/>
        <v>0</v>
      </c>
      <c r="X60" s="22">
        <f t="shared" si="8"/>
        <v>0</v>
      </c>
      <c r="Y60" s="22">
        <f t="shared" si="9"/>
        <v>0</v>
      </c>
      <c r="Z60" s="22" t="s">
        <v>133</v>
      </c>
      <c r="AA60" s="22">
        <v>0</v>
      </c>
      <c r="AB60" s="22" t="s">
        <v>133</v>
      </c>
      <c r="AC60" s="22" t="s">
        <v>133</v>
      </c>
      <c r="AD60" s="22" t="s">
        <v>133</v>
      </c>
      <c r="AE60" s="22">
        <v>0</v>
      </c>
      <c r="AF60" s="22">
        <f t="shared" si="10"/>
        <v>126</v>
      </c>
      <c r="AG60" s="22">
        <v>0</v>
      </c>
      <c r="AH60" s="22">
        <v>105</v>
      </c>
      <c r="AI60" s="22">
        <v>21</v>
      </c>
      <c r="AJ60" s="22">
        <v>0</v>
      </c>
      <c r="AK60" s="22">
        <v>0</v>
      </c>
      <c r="AL60" s="22">
        <v>0</v>
      </c>
      <c r="AM60" s="22">
        <f t="shared" si="11"/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f t="shared" si="12"/>
        <v>0</v>
      </c>
      <c r="AU60" s="22" t="s">
        <v>133</v>
      </c>
      <c r="AV60" s="22">
        <v>0</v>
      </c>
      <c r="AW60" s="22" t="s">
        <v>133</v>
      </c>
      <c r="AX60" s="22" t="s">
        <v>133</v>
      </c>
      <c r="AY60" s="22" t="s">
        <v>133</v>
      </c>
      <c r="AZ60" s="22">
        <v>0</v>
      </c>
      <c r="BA60" s="22">
        <f t="shared" si="13"/>
        <v>0</v>
      </c>
      <c r="BB60" s="22" t="s">
        <v>133</v>
      </c>
      <c r="BC60" s="22">
        <v>0</v>
      </c>
      <c r="BD60" s="22" t="s">
        <v>133</v>
      </c>
      <c r="BE60" s="22" t="s">
        <v>133</v>
      </c>
      <c r="BF60" s="22" t="s">
        <v>133</v>
      </c>
      <c r="BG60" s="22">
        <v>0</v>
      </c>
      <c r="BH60" s="22">
        <f t="shared" si="14"/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</row>
    <row r="61" spans="1:66" ht="13.5">
      <c r="A61" s="40" t="s">
        <v>1</v>
      </c>
      <c r="B61" s="40" t="s">
        <v>108</v>
      </c>
      <c r="C61" s="41" t="s">
        <v>109</v>
      </c>
      <c r="D61" s="22">
        <f t="shared" si="0"/>
        <v>584</v>
      </c>
      <c r="E61" s="22">
        <f t="shared" si="16"/>
        <v>0</v>
      </c>
      <c r="F61" s="22">
        <f t="shared" si="16"/>
        <v>386</v>
      </c>
      <c r="G61" s="22">
        <f t="shared" si="16"/>
        <v>170</v>
      </c>
      <c r="H61" s="22">
        <f t="shared" si="16"/>
        <v>28</v>
      </c>
      <c r="I61" s="22">
        <f t="shared" si="16"/>
        <v>0</v>
      </c>
      <c r="J61" s="22">
        <f t="shared" si="16"/>
        <v>0</v>
      </c>
      <c r="K61" s="22">
        <f t="shared" si="3"/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4"/>
        <v>584</v>
      </c>
      <c r="S61" s="22">
        <f t="shared" si="5"/>
        <v>0</v>
      </c>
      <c r="T61" s="22">
        <f t="shared" si="6"/>
        <v>386</v>
      </c>
      <c r="U61" s="22">
        <f t="shared" si="15"/>
        <v>170</v>
      </c>
      <c r="V61" s="22">
        <f t="shared" si="15"/>
        <v>28</v>
      </c>
      <c r="W61" s="22">
        <f t="shared" si="15"/>
        <v>0</v>
      </c>
      <c r="X61" s="22">
        <f t="shared" si="8"/>
        <v>0</v>
      </c>
      <c r="Y61" s="22">
        <f t="shared" si="9"/>
        <v>0</v>
      </c>
      <c r="Z61" s="22" t="s">
        <v>133</v>
      </c>
      <c r="AA61" s="22">
        <v>0</v>
      </c>
      <c r="AB61" s="22" t="s">
        <v>133</v>
      </c>
      <c r="AC61" s="22" t="s">
        <v>133</v>
      </c>
      <c r="AD61" s="22" t="s">
        <v>133</v>
      </c>
      <c r="AE61" s="22">
        <v>0</v>
      </c>
      <c r="AF61" s="22">
        <f t="shared" si="10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11"/>
        <v>584</v>
      </c>
      <c r="AN61" s="22">
        <v>0</v>
      </c>
      <c r="AO61" s="22">
        <v>386</v>
      </c>
      <c r="AP61" s="22">
        <v>170</v>
      </c>
      <c r="AQ61" s="22">
        <v>28</v>
      </c>
      <c r="AR61" s="22">
        <v>0</v>
      </c>
      <c r="AS61" s="22">
        <v>0</v>
      </c>
      <c r="AT61" s="22">
        <f t="shared" si="12"/>
        <v>0</v>
      </c>
      <c r="AU61" s="22" t="s">
        <v>133</v>
      </c>
      <c r="AV61" s="22">
        <v>0</v>
      </c>
      <c r="AW61" s="22" t="s">
        <v>133</v>
      </c>
      <c r="AX61" s="22" t="s">
        <v>133</v>
      </c>
      <c r="AY61" s="22" t="s">
        <v>133</v>
      </c>
      <c r="AZ61" s="22">
        <v>0</v>
      </c>
      <c r="BA61" s="22">
        <f t="shared" si="13"/>
        <v>0</v>
      </c>
      <c r="BB61" s="22" t="s">
        <v>133</v>
      </c>
      <c r="BC61" s="22">
        <v>0</v>
      </c>
      <c r="BD61" s="22" t="s">
        <v>133</v>
      </c>
      <c r="BE61" s="22" t="s">
        <v>133</v>
      </c>
      <c r="BF61" s="22" t="s">
        <v>133</v>
      </c>
      <c r="BG61" s="22">
        <v>0</v>
      </c>
      <c r="BH61" s="22">
        <f t="shared" si="14"/>
        <v>90</v>
      </c>
      <c r="BI61" s="22">
        <v>75</v>
      </c>
      <c r="BJ61" s="22">
        <v>3</v>
      </c>
      <c r="BK61" s="22">
        <v>0</v>
      </c>
      <c r="BL61" s="22">
        <v>1</v>
      </c>
      <c r="BM61" s="22">
        <v>0</v>
      </c>
      <c r="BN61" s="22">
        <v>11</v>
      </c>
    </row>
    <row r="62" spans="1:66" ht="13.5">
      <c r="A62" s="40" t="s">
        <v>1</v>
      </c>
      <c r="B62" s="40" t="s">
        <v>110</v>
      </c>
      <c r="C62" s="41" t="s">
        <v>111</v>
      </c>
      <c r="D62" s="22">
        <f t="shared" si="0"/>
        <v>1147</v>
      </c>
      <c r="E62" s="22">
        <f t="shared" si="16"/>
        <v>810</v>
      </c>
      <c r="F62" s="22">
        <f t="shared" si="16"/>
        <v>337</v>
      </c>
      <c r="G62" s="22">
        <f t="shared" si="16"/>
        <v>0</v>
      </c>
      <c r="H62" s="22">
        <f t="shared" si="16"/>
        <v>0</v>
      </c>
      <c r="I62" s="22">
        <f t="shared" si="16"/>
        <v>0</v>
      </c>
      <c r="J62" s="22">
        <f t="shared" si="16"/>
        <v>0</v>
      </c>
      <c r="K62" s="22">
        <f t="shared" si="3"/>
        <v>810</v>
      </c>
      <c r="L62" s="22">
        <v>810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f t="shared" si="4"/>
        <v>337</v>
      </c>
      <c r="S62" s="22">
        <f t="shared" si="5"/>
        <v>0</v>
      </c>
      <c r="T62" s="22">
        <f t="shared" si="6"/>
        <v>337</v>
      </c>
      <c r="U62" s="22">
        <f t="shared" si="15"/>
        <v>0</v>
      </c>
      <c r="V62" s="22">
        <f t="shared" si="15"/>
        <v>0</v>
      </c>
      <c r="W62" s="22">
        <f t="shared" si="15"/>
        <v>0</v>
      </c>
      <c r="X62" s="22">
        <f t="shared" si="8"/>
        <v>0</v>
      </c>
      <c r="Y62" s="22">
        <f t="shared" si="9"/>
        <v>0</v>
      </c>
      <c r="Z62" s="22" t="s">
        <v>133</v>
      </c>
      <c r="AA62" s="22">
        <v>0</v>
      </c>
      <c r="AB62" s="22" t="s">
        <v>133</v>
      </c>
      <c r="AC62" s="22" t="s">
        <v>133</v>
      </c>
      <c r="AD62" s="22" t="s">
        <v>133</v>
      </c>
      <c r="AE62" s="22">
        <v>0</v>
      </c>
      <c r="AF62" s="22">
        <f t="shared" si="10"/>
        <v>337</v>
      </c>
      <c r="AG62" s="22">
        <v>0</v>
      </c>
      <c r="AH62" s="22">
        <v>337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11"/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12"/>
        <v>0</v>
      </c>
      <c r="AU62" s="22" t="s">
        <v>133</v>
      </c>
      <c r="AV62" s="22">
        <v>0</v>
      </c>
      <c r="AW62" s="22" t="s">
        <v>133</v>
      </c>
      <c r="AX62" s="22" t="s">
        <v>133</v>
      </c>
      <c r="AY62" s="22" t="s">
        <v>133</v>
      </c>
      <c r="AZ62" s="22">
        <v>0</v>
      </c>
      <c r="BA62" s="22">
        <f t="shared" si="13"/>
        <v>0</v>
      </c>
      <c r="BB62" s="22" t="s">
        <v>133</v>
      </c>
      <c r="BC62" s="22">
        <v>0</v>
      </c>
      <c r="BD62" s="22" t="s">
        <v>133</v>
      </c>
      <c r="BE62" s="22" t="s">
        <v>133</v>
      </c>
      <c r="BF62" s="22" t="s">
        <v>133</v>
      </c>
      <c r="BG62" s="22">
        <v>0</v>
      </c>
      <c r="BH62" s="22">
        <f t="shared" si="14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1</v>
      </c>
      <c r="B63" s="40" t="s">
        <v>112</v>
      </c>
      <c r="C63" s="41" t="s">
        <v>113</v>
      </c>
      <c r="D63" s="22">
        <f aca="true" t="shared" si="17" ref="D63:D68">SUM(E63:J63)</f>
        <v>169</v>
      </c>
      <c r="E63" s="22">
        <f t="shared" si="16"/>
        <v>20</v>
      </c>
      <c r="F63" s="22">
        <f t="shared" si="16"/>
        <v>107</v>
      </c>
      <c r="G63" s="22">
        <f t="shared" si="16"/>
        <v>0</v>
      </c>
      <c r="H63" s="22">
        <f t="shared" si="16"/>
        <v>1</v>
      </c>
      <c r="I63" s="22">
        <f t="shared" si="16"/>
        <v>0</v>
      </c>
      <c r="J63" s="22">
        <f t="shared" si="16"/>
        <v>41</v>
      </c>
      <c r="K63" s="22">
        <f aca="true" t="shared" si="18" ref="K63:K68">SUM(L63:Q63)</f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aca="true" t="shared" si="19" ref="R63:R68">SUM(S63:X63)</f>
        <v>169</v>
      </c>
      <c r="S63" s="22">
        <f aca="true" t="shared" si="20" ref="S63:S68">AG63+AN63</f>
        <v>20</v>
      </c>
      <c r="T63" s="22">
        <f aca="true" t="shared" si="21" ref="T63:T68">AA63+AH63+AO63+AV63+BC63</f>
        <v>107</v>
      </c>
      <c r="U63" s="22">
        <f t="shared" si="15"/>
        <v>0</v>
      </c>
      <c r="V63" s="22">
        <f t="shared" si="15"/>
        <v>1</v>
      </c>
      <c r="W63" s="22">
        <f t="shared" si="15"/>
        <v>0</v>
      </c>
      <c r="X63" s="22">
        <f aca="true" t="shared" si="22" ref="X63:X68">AE63+AL63+AS63+AZ63+BG63</f>
        <v>41</v>
      </c>
      <c r="Y63" s="22">
        <f aca="true" t="shared" si="23" ref="Y63:Y68">SUM(Z63:AE63)</f>
        <v>51</v>
      </c>
      <c r="Z63" s="22" t="s">
        <v>133</v>
      </c>
      <c r="AA63" s="22">
        <v>27</v>
      </c>
      <c r="AB63" s="22" t="s">
        <v>133</v>
      </c>
      <c r="AC63" s="22" t="s">
        <v>133</v>
      </c>
      <c r="AD63" s="22" t="s">
        <v>133</v>
      </c>
      <c r="AE63" s="22">
        <v>24</v>
      </c>
      <c r="AF63" s="22">
        <f aca="true" t="shared" si="24" ref="AF63:AF68">SUM(AG63:AL63)</f>
        <v>96</v>
      </c>
      <c r="AG63" s="22">
        <v>0</v>
      </c>
      <c r="AH63" s="22">
        <v>80</v>
      </c>
      <c r="AI63" s="22">
        <v>0</v>
      </c>
      <c r="AJ63" s="22">
        <v>0</v>
      </c>
      <c r="AK63" s="22">
        <v>0</v>
      </c>
      <c r="AL63" s="22">
        <v>16</v>
      </c>
      <c r="AM63" s="22">
        <f aca="true" t="shared" si="25" ref="AM63:AM68">SUM(AN63:AS63)</f>
        <v>22</v>
      </c>
      <c r="AN63" s="22">
        <v>20</v>
      </c>
      <c r="AO63" s="22">
        <v>0</v>
      </c>
      <c r="AP63" s="22">
        <v>0</v>
      </c>
      <c r="AQ63" s="22">
        <v>1</v>
      </c>
      <c r="AR63" s="22">
        <v>0</v>
      </c>
      <c r="AS63" s="22">
        <v>1</v>
      </c>
      <c r="AT63" s="22">
        <f aca="true" t="shared" si="26" ref="AT63:AT68">SUM(AU63:AZ63)</f>
        <v>0</v>
      </c>
      <c r="AU63" s="22" t="s">
        <v>133</v>
      </c>
      <c r="AV63" s="22">
        <v>0</v>
      </c>
      <c r="AW63" s="22" t="s">
        <v>133</v>
      </c>
      <c r="AX63" s="22" t="s">
        <v>133</v>
      </c>
      <c r="AY63" s="22" t="s">
        <v>133</v>
      </c>
      <c r="AZ63" s="22">
        <v>0</v>
      </c>
      <c r="BA63" s="22">
        <f aca="true" t="shared" si="27" ref="BA63:BA68">SUM(BB63:BG63)</f>
        <v>0</v>
      </c>
      <c r="BB63" s="22" t="s">
        <v>133</v>
      </c>
      <c r="BC63" s="22">
        <v>0</v>
      </c>
      <c r="BD63" s="22" t="s">
        <v>133</v>
      </c>
      <c r="BE63" s="22" t="s">
        <v>133</v>
      </c>
      <c r="BF63" s="22" t="s">
        <v>133</v>
      </c>
      <c r="BG63" s="22">
        <v>0</v>
      </c>
      <c r="BH63" s="22">
        <f aca="true" t="shared" si="28" ref="BH63:BH68">SUM(BI63:BN63)</f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1</v>
      </c>
      <c r="B64" s="40" t="s">
        <v>114</v>
      </c>
      <c r="C64" s="41" t="s">
        <v>115</v>
      </c>
      <c r="D64" s="22">
        <f t="shared" si="17"/>
        <v>144</v>
      </c>
      <c r="E64" s="22">
        <f t="shared" si="16"/>
        <v>25</v>
      </c>
      <c r="F64" s="22">
        <f t="shared" si="16"/>
        <v>81</v>
      </c>
      <c r="G64" s="22">
        <f t="shared" si="16"/>
        <v>29</v>
      </c>
      <c r="H64" s="22">
        <f t="shared" si="16"/>
        <v>1</v>
      </c>
      <c r="I64" s="22">
        <f t="shared" si="16"/>
        <v>1</v>
      </c>
      <c r="J64" s="22">
        <f t="shared" si="16"/>
        <v>7</v>
      </c>
      <c r="K64" s="22">
        <f t="shared" si="18"/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19"/>
        <v>144</v>
      </c>
      <c r="S64" s="22">
        <f t="shared" si="20"/>
        <v>25</v>
      </c>
      <c r="T64" s="22">
        <f t="shared" si="21"/>
        <v>81</v>
      </c>
      <c r="U64" s="22">
        <f t="shared" si="15"/>
        <v>29</v>
      </c>
      <c r="V64" s="22">
        <f t="shared" si="15"/>
        <v>1</v>
      </c>
      <c r="W64" s="22">
        <f t="shared" si="15"/>
        <v>1</v>
      </c>
      <c r="X64" s="22">
        <f t="shared" si="22"/>
        <v>7</v>
      </c>
      <c r="Y64" s="22">
        <f t="shared" si="23"/>
        <v>0</v>
      </c>
      <c r="Z64" s="22" t="s">
        <v>133</v>
      </c>
      <c r="AA64" s="22">
        <v>0</v>
      </c>
      <c r="AB64" s="22" t="s">
        <v>133</v>
      </c>
      <c r="AC64" s="22" t="s">
        <v>133</v>
      </c>
      <c r="AD64" s="22" t="s">
        <v>133</v>
      </c>
      <c r="AE64" s="22">
        <v>0</v>
      </c>
      <c r="AF64" s="22">
        <f t="shared" si="24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5"/>
        <v>144</v>
      </c>
      <c r="AN64" s="22">
        <v>25</v>
      </c>
      <c r="AO64" s="22">
        <v>81</v>
      </c>
      <c r="AP64" s="22">
        <v>29</v>
      </c>
      <c r="AQ64" s="22">
        <v>1</v>
      </c>
      <c r="AR64" s="22">
        <v>1</v>
      </c>
      <c r="AS64" s="22">
        <v>7</v>
      </c>
      <c r="AT64" s="22">
        <f t="shared" si="26"/>
        <v>0</v>
      </c>
      <c r="AU64" s="22" t="s">
        <v>133</v>
      </c>
      <c r="AV64" s="22">
        <v>0</v>
      </c>
      <c r="AW64" s="22" t="s">
        <v>133</v>
      </c>
      <c r="AX64" s="22" t="s">
        <v>133</v>
      </c>
      <c r="AY64" s="22" t="s">
        <v>133</v>
      </c>
      <c r="AZ64" s="22">
        <v>0</v>
      </c>
      <c r="BA64" s="22">
        <f t="shared" si="27"/>
        <v>0</v>
      </c>
      <c r="BB64" s="22" t="s">
        <v>133</v>
      </c>
      <c r="BC64" s="22">
        <v>0</v>
      </c>
      <c r="BD64" s="22" t="s">
        <v>133</v>
      </c>
      <c r="BE64" s="22" t="s">
        <v>133</v>
      </c>
      <c r="BF64" s="22" t="s">
        <v>133</v>
      </c>
      <c r="BG64" s="22">
        <v>0</v>
      </c>
      <c r="BH64" s="22">
        <f t="shared" si="28"/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1</v>
      </c>
      <c r="B65" s="40" t="s">
        <v>116</v>
      </c>
      <c r="C65" s="41" t="s">
        <v>117</v>
      </c>
      <c r="D65" s="22">
        <f t="shared" si="17"/>
        <v>242</v>
      </c>
      <c r="E65" s="22">
        <f t="shared" si="16"/>
        <v>21</v>
      </c>
      <c r="F65" s="22">
        <f t="shared" si="16"/>
        <v>169</v>
      </c>
      <c r="G65" s="22">
        <f t="shared" si="16"/>
        <v>38</v>
      </c>
      <c r="H65" s="22">
        <f t="shared" si="16"/>
        <v>2</v>
      </c>
      <c r="I65" s="22">
        <f t="shared" si="16"/>
        <v>0</v>
      </c>
      <c r="J65" s="22">
        <f t="shared" si="16"/>
        <v>12</v>
      </c>
      <c r="K65" s="22">
        <f t="shared" si="18"/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19"/>
        <v>242</v>
      </c>
      <c r="S65" s="22">
        <f t="shared" si="20"/>
        <v>21</v>
      </c>
      <c r="T65" s="22">
        <f t="shared" si="21"/>
        <v>169</v>
      </c>
      <c r="U65" s="22">
        <f t="shared" si="15"/>
        <v>38</v>
      </c>
      <c r="V65" s="22">
        <f t="shared" si="15"/>
        <v>2</v>
      </c>
      <c r="W65" s="22">
        <f t="shared" si="15"/>
        <v>0</v>
      </c>
      <c r="X65" s="22">
        <f t="shared" si="22"/>
        <v>12</v>
      </c>
      <c r="Y65" s="22">
        <f t="shared" si="23"/>
        <v>0</v>
      </c>
      <c r="Z65" s="22" t="s">
        <v>133</v>
      </c>
      <c r="AA65" s="22">
        <v>0</v>
      </c>
      <c r="AB65" s="22" t="s">
        <v>133</v>
      </c>
      <c r="AC65" s="22" t="s">
        <v>133</v>
      </c>
      <c r="AD65" s="22" t="s">
        <v>133</v>
      </c>
      <c r="AE65" s="22">
        <v>0</v>
      </c>
      <c r="AF65" s="22">
        <f t="shared" si="24"/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5"/>
        <v>242</v>
      </c>
      <c r="AN65" s="22">
        <v>21</v>
      </c>
      <c r="AO65" s="22">
        <v>169</v>
      </c>
      <c r="AP65" s="22">
        <v>38</v>
      </c>
      <c r="AQ65" s="22">
        <v>2</v>
      </c>
      <c r="AR65" s="22">
        <v>0</v>
      </c>
      <c r="AS65" s="22">
        <v>12</v>
      </c>
      <c r="AT65" s="22">
        <f t="shared" si="26"/>
        <v>0</v>
      </c>
      <c r="AU65" s="22" t="s">
        <v>133</v>
      </c>
      <c r="AV65" s="22">
        <v>0</v>
      </c>
      <c r="AW65" s="22" t="s">
        <v>133</v>
      </c>
      <c r="AX65" s="22" t="s">
        <v>133</v>
      </c>
      <c r="AY65" s="22" t="s">
        <v>133</v>
      </c>
      <c r="AZ65" s="22">
        <v>0</v>
      </c>
      <c r="BA65" s="22">
        <f t="shared" si="27"/>
        <v>0</v>
      </c>
      <c r="BB65" s="22" t="s">
        <v>133</v>
      </c>
      <c r="BC65" s="22">
        <v>0</v>
      </c>
      <c r="BD65" s="22" t="s">
        <v>133</v>
      </c>
      <c r="BE65" s="22" t="s">
        <v>133</v>
      </c>
      <c r="BF65" s="22" t="s">
        <v>133</v>
      </c>
      <c r="BG65" s="22">
        <v>0</v>
      </c>
      <c r="BH65" s="22">
        <f t="shared" si="28"/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1</v>
      </c>
      <c r="B66" s="40" t="s">
        <v>118</v>
      </c>
      <c r="C66" s="41" t="s">
        <v>119</v>
      </c>
      <c r="D66" s="22">
        <f t="shared" si="17"/>
        <v>1129</v>
      </c>
      <c r="E66" s="22">
        <f t="shared" si="16"/>
        <v>420</v>
      </c>
      <c r="F66" s="22">
        <f t="shared" si="16"/>
        <v>550</v>
      </c>
      <c r="G66" s="22">
        <f t="shared" si="16"/>
        <v>150</v>
      </c>
      <c r="H66" s="22">
        <f t="shared" si="16"/>
        <v>9</v>
      </c>
      <c r="I66" s="22">
        <f t="shared" si="16"/>
        <v>0</v>
      </c>
      <c r="J66" s="22">
        <f t="shared" si="16"/>
        <v>0</v>
      </c>
      <c r="K66" s="22">
        <f t="shared" si="18"/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9"/>
        <v>1129</v>
      </c>
      <c r="S66" s="22">
        <f t="shared" si="20"/>
        <v>420</v>
      </c>
      <c r="T66" s="22">
        <f t="shared" si="21"/>
        <v>550</v>
      </c>
      <c r="U66" s="22">
        <f t="shared" si="15"/>
        <v>150</v>
      </c>
      <c r="V66" s="22">
        <f t="shared" si="15"/>
        <v>9</v>
      </c>
      <c r="W66" s="22">
        <f t="shared" si="15"/>
        <v>0</v>
      </c>
      <c r="X66" s="22">
        <f t="shared" si="22"/>
        <v>0</v>
      </c>
      <c r="Y66" s="22">
        <f t="shared" si="23"/>
        <v>0</v>
      </c>
      <c r="Z66" s="22" t="s">
        <v>133</v>
      </c>
      <c r="AA66" s="22">
        <v>0</v>
      </c>
      <c r="AB66" s="22" t="s">
        <v>133</v>
      </c>
      <c r="AC66" s="22" t="s">
        <v>133</v>
      </c>
      <c r="AD66" s="22" t="s">
        <v>133</v>
      </c>
      <c r="AE66" s="22">
        <v>0</v>
      </c>
      <c r="AF66" s="22">
        <f t="shared" si="24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5"/>
        <v>1129</v>
      </c>
      <c r="AN66" s="22">
        <v>420</v>
      </c>
      <c r="AO66" s="22">
        <v>550</v>
      </c>
      <c r="AP66" s="22">
        <v>150</v>
      </c>
      <c r="AQ66" s="22">
        <v>9</v>
      </c>
      <c r="AR66" s="22">
        <v>0</v>
      </c>
      <c r="AS66" s="22">
        <v>0</v>
      </c>
      <c r="AT66" s="22">
        <f t="shared" si="26"/>
        <v>0</v>
      </c>
      <c r="AU66" s="22" t="s">
        <v>133</v>
      </c>
      <c r="AV66" s="22">
        <v>0</v>
      </c>
      <c r="AW66" s="22" t="s">
        <v>133</v>
      </c>
      <c r="AX66" s="22" t="s">
        <v>133</v>
      </c>
      <c r="AY66" s="22" t="s">
        <v>133</v>
      </c>
      <c r="AZ66" s="22">
        <v>0</v>
      </c>
      <c r="BA66" s="22">
        <f t="shared" si="27"/>
        <v>0</v>
      </c>
      <c r="BB66" s="22" t="s">
        <v>133</v>
      </c>
      <c r="BC66" s="22">
        <v>0</v>
      </c>
      <c r="BD66" s="22" t="s">
        <v>133</v>
      </c>
      <c r="BE66" s="22" t="s">
        <v>133</v>
      </c>
      <c r="BF66" s="22" t="s">
        <v>133</v>
      </c>
      <c r="BG66" s="22">
        <v>0</v>
      </c>
      <c r="BH66" s="22">
        <f t="shared" si="28"/>
        <v>274</v>
      </c>
      <c r="BI66" s="22">
        <v>242</v>
      </c>
      <c r="BJ66" s="22">
        <v>0</v>
      </c>
      <c r="BK66" s="22">
        <v>31</v>
      </c>
      <c r="BL66" s="22">
        <v>1</v>
      </c>
      <c r="BM66" s="22">
        <v>0</v>
      </c>
      <c r="BN66" s="22">
        <v>0</v>
      </c>
    </row>
    <row r="67" spans="1:66" ht="13.5">
      <c r="A67" s="40" t="s">
        <v>1</v>
      </c>
      <c r="B67" s="40" t="s">
        <v>120</v>
      </c>
      <c r="C67" s="41" t="s">
        <v>121</v>
      </c>
      <c r="D67" s="22">
        <f t="shared" si="17"/>
        <v>80</v>
      </c>
      <c r="E67" s="22">
        <f t="shared" si="16"/>
        <v>40</v>
      </c>
      <c r="F67" s="22">
        <f t="shared" si="16"/>
        <v>12</v>
      </c>
      <c r="G67" s="22">
        <f t="shared" si="16"/>
        <v>26</v>
      </c>
      <c r="H67" s="22">
        <f t="shared" si="16"/>
        <v>2</v>
      </c>
      <c r="I67" s="22">
        <f t="shared" si="16"/>
        <v>0</v>
      </c>
      <c r="J67" s="22">
        <f t="shared" si="16"/>
        <v>0</v>
      </c>
      <c r="K67" s="22">
        <f t="shared" si="18"/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9"/>
        <v>80</v>
      </c>
      <c r="S67" s="22">
        <f t="shared" si="20"/>
        <v>40</v>
      </c>
      <c r="T67" s="22">
        <f t="shared" si="21"/>
        <v>12</v>
      </c>
      <c r="U67" s="22">
        <f t="shared" si="15"/>
        <v>26</v>
      </c>
      <c r="V67" s="22">
        <f t="shared" si="15"/>
        <v>2</v>
      </c>
      <c r="W67" s="22">
        <f t="shared" si="15"/>
        <v>0</v>
      </c>
      <c r="X67" s="22">
        <f t="shared" si="22"/>
        <v>0</v>
      </c>
      <c r="Y67" s="22">
        <f t="shared" si="23"/>
        <v>0</v>
      </c>
      <c r="Z67" s="22" t="s">
        <v>133</v>
      </c>
      <c r="AA67" s="22">
        <v>0</v>
      </c>
      <c r="AB67" s="22" t="s">
        <v>133</v>
      </c>
      <c r="AC67" s="22" t="s">
        <v>133</v>
      </c>
      <c r="AD67" s="22" t="s">
        <v>133</v>
      </c>
      <c r="AE67" s="22">
        <v>0</v>
      </c>
      <c r="AF67" s="22">
        <f t="shared" si="24"/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5"/>
        <v>80</v>
      </c>
      <c r="AN67" s="22">
        <v>40</v>
      </c>
      <c r="AO67" s="22">
        <v>12</v>
      </c>
      <c r="AP67" s="22">
        <v>26</v>
      </c>
      <c r="AQ67" s="22">
        <v>2</v>
      </c>
      <c r="AR67" s="22">
        <v>0</v>
      </c>
      <c r="AS67" s="22">
        <v>0</v>
      </c>
      <c r="AT67" s="22">
        <f t="shared" si="26"/>
        <v>0</v>
      </c>
      <c r="AU67" s="22" t="s">
        <v>133</v>
      </c>
      <c r="AV67" s="22">
        <v>0</v>
      </c>
      <c r="AW67" s="22" t="s">
        <v>133</v>
      </c>
      <c r="AX67" s="22" t="s">
        <v>133</v>
      </c>
      <c r="AY67" s="22" t="s">
        <v>133</v>
      </c>
      <c r="AZ67" s="22">
        <v>0</v>
      </c>
      <c r="BA67" s="22">
        <f t="shared" si="27"/>
        <v>0</v>
      </c>
      <c r="BB67" s="22" t="s">
        <v>133</v>
      </c>
      <c r="BC67" s="22">
        <v>0</v>
      </c>
      <c r="BD67" s="22" t="s">
        <v>133</v>
      </c>
      <c r="BE67" s="22" t="s">
        <v>133</v>
      </c>
      <c r="BF67" s="22" t="s">
        <v>133</v>
      </c>
      <c r="BG67" s="22">
        <v>0</v>
      </c>
      <c r="BH67" s="22">
        <f t="shared" si="28"/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1</v>
      </c>
      <c r="B68" s="40" t="s">
        <v>122</v>
      </c>
      <c r="C68" s="41" t="s">
        <v>123</v>
      </c>
      <c r="D68" s="22">
        <f t="shared" si="17"/>
        <v>91</v>
      </c>
      <c r="E68" s="22">
        <f t="shared" si="16"/>
        <v>12</v>
      </c>
      <c r="F68" s="22">
        <f t="shared" si="16"/>
        <v>10</v>
      </c>
      <c r="G68" s="22">
        <f t="shared" si="16"/>
        <v>9</v>
      </c>
      <c r="H68" s="22">
        <f t="shared" si="16"/>
        <v>1</v>
      </c>
      <c r="I68" s="22">
        <f t="shared" si="16"/>
        <v>0</v>
      </c>
      <c r="J68" s="22">
        <f t="shared" si="16"/>
        <v>59</v>
      </c>
      <c r="K68" s="22">
        <f t="shared" si="18"/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9"/>
        <v>91</v>
      </c>
      <c r="S68" s="22">
        <f t="shared" si="20"/>
        <v>12</v>
      </c>
      <c r="T68" s="22">
        <f t="shared" si="21"/>
        <v>10</v>
      </c>
      <c r="U68" s="22">
        <f t="shared" si="15"/>
        <v>9</v>
      </c>
      <c r="V68" s="22">
        <f t="shared" si="15"/>
        <v>1</v>
      </c>
      <c r="W68" s="22">
        <f t="shared" si="15"/>
        <v>0</v>
      </c>
      <c r="X68" s="22">
        <f t="shared" si="22"/>
        <v>59</v>
      </c>
      <c r="Y68" s="22">
        <f t="shared" si="23"/>
        <v>0</v>
      </c>
      <c r="Z68" s="22" t="s">
        <v>133</v>
      </c>
      <c r="AA68" s="22">
        <v>0</v>
      </c>
      <c r="AB68" s="22" t="s">
        <v>133</v>
      </c>
      <c r="AC68" s="22" t="s">
        <v>133</v>
      </c>
      <c r="AD68" s="22" t="s">
        <v>133</v>
      </c>
      <c r="AE68" s="22">
        <v>0</v>
      </c>
      <c r="AF68" s="22">
        <f t="shared" si="24"/>
        <v>59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59</v>
      </c>
      <c r="AM68" s="22">
        <f t="shared" si="25"/>
        <v>32</v>
      </c>
      <c r="AN68" s="22">
        <v>12</v>
      </c>
      <c r="AO68" s="22">
        <v>10</v>
      </c>
      <c r="AP68" s="22">
        <v>9</v>
      </c>
      <c r="AQ68" s="22">
        <v>1</v>
      </c>
      <c r="AR68" s="22">
        <v>0</v>
      </c>
      <c r="AS68" s="22">
        <v>0</v>
      </c>
      <c r="AT68" s="22">
        <f t="shared" si="26"/>
        <v>0</v>
      </c>
      <c r="AU68" s="22" t="s">
        <v>133</v>
      </c>
      <c r="AV68" s="22">
        <v>0</v>
      </c>
      <c r="AW68" s="22" t="s">
        <v>133</v>
      </c>
      <c r="AX68" s="22" t="s">
        <v>133</v>
      </c>
      <c r="AY68" s="22" t="s">
        <v>133</v>
      </c>
      <c r="AZ68" s="22">
        <v>0</v>
      </c>
      <c r="BA68" s="22">
        <f t="shared" si="27"/>
        <v>0</v>
      </c>
      <c r="BB68" s="22" t="s">
        <v>133</v>
      </c>
      <c r="BC68" s="22">
        <v>0</v>
      </c>
      <c r="BD68" s="22" t="s">
        <v>133</v>
      </c>
      <c r="BE68" s="22" t="s">
        <v>133</v>
      </c>
      <c r="BF68" s="22" t="s">
        <v>133</v>
      </c>
      <c r="BG68" s="22">
        <v>0</v>
      </c>
      <c r="BH68" s="22">
        <f t="shared" si="28"/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74" t="s">
        <v>136</v>
      </c>
      <c r="B69" s="75"/>
      <c r="C69" s="76"/>
      <c r="D69" s="22">
        <f aca="true" t="shared" si="29" ref="D69:AI69">SUM(D5:D68)</f>
        <v>39077</v>
      </c>
      <c r="E69" s="22">
        <f t="shared" si="29"/>
        <v>15253</v>
      </c>
      <c r="F69" s="22">
        <f t="shared" si="29"/>
        <v>16440</v>
      </c>
      <c r="G69" s="22">
        <f t="shared" si="29"/>
        <v>4807</v>
      </c>
      <c r="H69" s="22">
        <f t="shared" si="29"/>
        <v>525</v>
      </c>
      <c r="I69" s="22">
        <f t="shared" si="29"/>
        <v>60</v>
      </c>
      <c r="J69" s="22">
        <f t="shared" si="29"/>
        <v>1992</v>
      </c>
      <c r="K69" s="22">
        <f t="shared" si="29"/>
        <v>10850</v>
      </c>
      <c r="L69" s="22">
        <f t="shared" si="29"/>
        <v>7088</v>
      </c>
      <c r="M69" s="22">
        <f t="shared" si="29"/>
        <v>1382</v>
      </c>
      <c r="N69" s="22">
        <f t="shared" si="29"/>
        <v>1713</v>
      </c>
      <c r="O69" s="22">
        <f t="shared" si="29"/>
        <v>273</v>
      </c>
      <c r="P69" s="22">
        <f t="shared" si="29"/>
        <v>38</v>
      </c>
      <c r="Q69" s="22">
        <f t="shared" si="29"/>
        <v>356</v>
      </c>
      <c r="R69" s="22">
        <f t="shared" si="29"/>
        <v>28227</v>
      </c>
      <c r="S69" s="22">
        <f t="shared" si="29"/>
        <v>8165</v>
      </c>
      <c r="T69" s="22">
        <f t="shared" si="29"/>
        <v>15058</v>
      </c>
      <c r="U69" s="22">
        <f t="shared" si="29"/>
        <v>3094</v>
      </c>
      <c r="V69" s="22">
        <f t="shared" si="29"/>
        <v>252</v>
      </c>
      <c r="W69" s="22">
        <f t="shared" si="29"/>
        <v>22</v>
      </c>
      <c r="X69" s="22">
        <f t="shared" si="29"/>
        <v>1636</v>
      </c>
      <c r="Y69" s="22">
        <f t="shared" si="29"/>
        <v>392</v>
      </c>
      <c r="Z69" s="22">
        <f t="shared" si="29"/>
        <v>0</v>
      </c>
      <c r="AA69" s="22">
        <f t="shared" si="29"/>
        <v>368</v>
      </c>
      <c r="AB69" s="22">
        <f t="shared" si="29"/>
        <v>0</v>
      </c>
      <c r="AC69" s="22">
        <f t="shared" si="29"/>
        <v>0</v>
      </c>
      <c r="AD69" s="22">
        <f t="shared" si="29"/>
        <v>0</v>
      </c>
      <c r="AE69" s="22">
        <f t="shared" si="29"/>
        <v>24</v>
      </c>
      <c r="AF69" s="22">
        <f t="shared" si="29"/>
        <v>9034</v>
      </c>
      <c r="AG69" s="22">
        <f t="shared" si="29"/>
        <v>48</v>
      </c>
      <c r="AH69" s="22">
        <f t="shared" si="29"/>
        <v>8404</v>
      </c>
      <c r="AI69" s="22">
        <f t="shared" si="29"/>
        <v>272</v>
      </c>
      <c r="AJ69" s="22">
        <f aca="true" t="shared" si="30" ref="AJ69:BO69">SUM(AJ5:AJ68)</f>
        <v>0</v>
      </c>
      <c r="AK69" s="22">
        <f t="shared" si="30"/>
        <v>7</v>
      </c>
      <c r="AL69" s="22">
        <f t="shared" si="30"/>
        <v>303</v>
      </c>
      <c r="AM69" s="22">
        <f t="shared" si="30"/>
        <v>17823</v>
      </c>
      <c r="AN69" s="22">
        <f t="shared" si="30"/>
        <v>8117</v>
      </c>
      <c r="AO69" s="22">
        <f t="shared" si="30"/>
        <v>6286</v>
      </c>
      <c r="AP69" s="22">
        <f t="shared" si="30"/>
        <v>2822</v>
      </c>
      <c r="AQ69" s="22">
        <f t="shared" si="30"/>
        <v>252</v>
      </c>
      <c r="AR69" s="22">
        <f t="shared" si="30"/>
        <v>15</v>
      </c>
      <c r="AS69" s="22">
        <f t="shared" si="30"/>
        <v>331</v>
      </c>
      <c r="AT69" s="22">
        <f t="shared" si="30"/>
        <v>0</v>
      </c>
      <c r="AU69" s="22">
        <f t="shared" si="30"/>
        <v>0</v>
      </c>
      <c r="AV69" s="22">
        <f t="shared" si="30"/>
        <v>0</v>
      </c>
      <c r="AW69" s="22">
        <f t="shared" si="30"/>
        <v>0</v>
      </c>
      <c r="AX69" s="22">
        <f t="shared" si="30"/>
        <v>0</v>
      </c>
      <c r="AY69" s="22">
        <f t="shared" si="30"/>
        <v>0</v>
      </c>
      <c r="AZ69" s="22">
        <f t="shared" si="30"/>
        <v>0</v>
      </c>
      <c r="BA69" s="22">
        <f t="shared" si="30"/>
        <v>978</v>
      </c>
      <c r="BB69" s="22">
        <f t="shared" si="30"/>
        <v>0</v>
      </c>
      <c r="BC69" s="22">
        <f t="shared" si="30"/>
        <v>0</v>
      </c>
      <c r="BD69" s="22">
        <f t="shared" si="30"/>
        <v>0</v>
      </c>
      <c r="BE69" s="22">
        <f t="shared" si="30"/>
        <v>0</v>
      </c>
      <c r="BF69" s="22">
        <f t="shared" si="30"/>
        <v>0</v>
      </c>
      <c r="BG69" s="22">
        <f t="shared" si="30"/>
        <v>978</v>
      </c>
      <c r="BH69" s="22">
        <f t="shared" si="30"/>
        <v>16779</v>
      </c>
      <c r="BI69" s="22">
        <f t="shared" si="30"/>
        <v>13067</v>
      </c>
      <c r="BJ69" s="22">
        <f t="shared" si="30"/>
        <v>1230</v>
      </c>
      <c r="BK69" s="22">
        <f t="shared" si="30"/>
        <v>1747</v>
      </c>
      <c r="BL69" s="22">
        <f t="shared" si="30"/>
        <v>206</v>
      </c>
      <c r="BM69" s="22">
        <f t="shared" si="30"/>
        <v>8</v>
      </c>
      <c r="BN69" s="22">
        <f t="shared" si="30"/>
        <v>521</v>
      </c>
    </row>
  </sheetData>
  <mergeCells count="13">
    <mergeCell ref="A69:C69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2003-02-07T12:14:48Z</dcterms:modified>
  <cp:category/>
  <cp:version/>
  <cp:contentType/>
  <cp:contentStatus/>
</cp:coreProperties>
</file>