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'し尿処理の状況'!$A$2:$AC$41</definedName>
    <definedName name="_xlnm.Print_Area" localSheetId="0">'水洗化人口等'!$A$2:$U$42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<sst xmlns="http://schemas.openxmlformats.org/spreadsheetml/2006/main" count="455" uniqueCount="121">
  <si>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</si>
  <si>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</si>
  <si>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</si>
  <si>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</si>
  <si>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</si>
  <si>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</si>
  <si>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</si>
  <si>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</si>
  <si>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</si>
  <si>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</si>
  <si>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</si>
  <si>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</si>
  <si>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</si>
  <si>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</si>
  <si>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</si>
  <si>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</si>
  <si>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</si>
  <si>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</si>
  <si>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</si>
  <si>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</si>
  <si>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</si>
  <si>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</si>
  <si>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</si>
  <si>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</si>
  <si>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</si>
  <si>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</si>
  <si>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</si>
  <si>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</si>
  <si>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</si>
  <si>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</si>
  <si>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</si>
  <si>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</si>
  <si>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</si>
  <si>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</si>
  <si>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</si>
  <si>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</si>
  <si>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</si>
  <si>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</si>
  <si>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</si>
  <si>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</si>
  <si>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</si>
  <si>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</si>
  <si>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</si>
  <si>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</si>
  <si>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</si>
  <si>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</si>
  <si>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</si>
  <si>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</si>
  <si>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</si>
  <si>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</si>
  <si>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</si>
  <si>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</si>
  <si>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</si>
  <si>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</si>
  <si>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</si>
  <si>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</si>
  <si>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</si>
  <si>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</si>
  <si>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</si>
  <si>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</si>
  <si>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</si>
  <si>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</si>
  <si>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</si>
  <si>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</si>
  <si>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</si>
  <si>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</si>
  <si>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</si>
  <si>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</si>
  <si>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</si>
  <si>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</si>
  <si>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</si>
  <si>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</si>
  <si>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</si>
  <si>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</si>
  <si>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</si>
  <si>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</si>
  <si>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</si>
  <si>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</si>
  <si>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</si>
  <si>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</si>
  <si>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</si>
  <si>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</si>
  <si>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</si>
  <si>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</si>
  <si>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</si>
  <si>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</si>
  <si>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</si>
  <si>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</si>
  <si>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</si>
  <si>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</si>
  <si>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</si>
  <si>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</si>
  <si>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</si>
  <si>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</si>
  <si>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</si>
  <si>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</si>
  <si>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</si>
  <si>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</si>
  <si>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</si>
  <si>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</si>
  <si>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</si>
  <si>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</si>
  <si>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</si>
  <si>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</si>
  <si>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</si>
  <si>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</si>
  <si>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</si>
  <si>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</si>
  <si>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</si>
  <si>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</si>
  <si>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</si>
  <si>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</si>
  <si>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</si>
  <si>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</si>
  <si>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</si>
  <si>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</si>
  <si>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</si>
  <si>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</si>
  <si>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朝日町</t>
  </si>
  <si>
    <t>清水町</t>
  </si>
  <si>
    <t>池田町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</si>
</sst>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89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91</v>
      </c>
      <c r="B2" s="49" t="s">
        <v>92</v>
      </c>
      <c r="C2" s="52" t="s">
        <v>93</v>
      </c>
      <c r="D2" s="5" t="s">
        <v>94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95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96</v>
      </c>
      <c r="F3" s="27"/>
      <c r="G3" s="27"/>
      <c r="H3" s="31"/>
      <c r="I3" s="7" t="s">
        <v>97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98</v>
      </c>
      <c r="F4" s="36" t="s">
        <v>99</v>
      </c>
      <c r="G4" s="36" t="s">
        <v>100</v>
      </c>
      <c r="H4" s="36" t="s">
        <v>101</v>
      </c>
      <c r="I4" s="6" t="s">
        <v>98</v>
      </c>
      <c r="J4" s="36" t="s">
        <v>102</v>
      </c>
      <c r="K4" s="36" t="s">
        <v>103</v>
      </c>
      <c r="L4" s="36" t="s">
        <v>104</v>
      </c>
      <c r="M4" s="36" t="s">
        <v>105</v>
      </c>
      <c r="N4" s="36" t="s">
        <v>106</v>
      </c>
      <c r="O4" s="40" t="s">
        <v>107</v>
      </c>
      <c r="P4" s="8"/>
      <c r="Q4" s="36" t="s">
        <v>108</v>
      </c>
      <c r="R4" s="36" t="s">
        <v>109</v>
      </c>
      <c r="S4" s="36" t="s">
        <v>110</v>
      </c>
      <c r="T4" s="38" t="s">
        <v>111</v>
      </c>
      <c r="U4" s="38" t="s">
        <v>112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113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114</v>
      </c>
      <c r="E6" s="10" t="s">
        <v>114</v>
      </c>
      <c r="F6" s="11" t="s">
        <v>115</v>
      </c>
      <c r="G6" s="10" t="s">
        <v>114</v>
      </c>
      <c r="H6" s="10" t="s">
        <v>114</v>
      </c>
      <c r="I6" s="10" t="s">
        <v>114</v>
      </c>
      <c r="J6" s="11" t="s">
        <v>115</v>
      </c>
      <c r="K6" s="10" t="s">
        <v>114</v>
      </c>
      <c r="L6" s="11" t="s">
        <v>115</v>
      </c>
      <c r="M6" s="10" t="s">
        <v>114</v>
      </c>
      <c r="N6" s="11" t="s">
        <v>115</v>
      </c>
      <c r="O6" s="10" t="s">
        <v>114</v>
      </c>
      <c r="P6" s="10" t="s">
        <v>114</v>
      </c>
      <c r="Q6" s="11" t="s">
        <v>115</v>
      </c>
      <c r="R6" s="45"/>
      <c r="S6" s="45"/>
      <c r="T6" s="45"/>
      <c r="U6" s="39"/>
    </row>
    <row r="7" spans="1:21" ht="13.5">
      <c r="A7" s="25" t="s">
        <v>0</v>
      </c>
      <c r="B7" s="25" t="s">
        <v>1</v>
      </c>
      <c r="C7" s="26" t="s">
        <v>2</v>
      </c>
      <c r="D7" s="12">
        <f aca="true" t="shared" si="0" ref="D7:D35">E7+I7</f>
        <v>254160</v>
      </c>
      <c r="E7" s="12">
        <f aca="true" t="shared" si="1" ref="E7:E35">G7+H7</f>
        <v>17140</v>
      </c>
      <c r="F7" s="13">
        <f aca="true" t="shared" si="2" ref="F7:F12">E7/D7*100</f>
        <v>6.743783443500158</v>
      </c>
      <c r="G7" s="14">
        <v>16520</v>
      </c>
      <c r="H7" s="14">
        <v>620</v>
      </c>
      <c r="I7" s="12">
        <f aca="true" t="shared" si="3" ref="I7:I35">K7+M7+O7</f>
        <v>237020</v>
      </c>
      <c r="J7" s="13">
        <f aca="true" t="shared" si="4" ref="J7:J12">I7/D7*100</f>
        <v>93.25621655649984</v>
      </c>
      <c r="K7" s="14">
        <v>175841</v>
      </c>
      <c r="L7" s="13">
        <f aca="true" t="shared" si="5" ref="L7:L12">K7/D7*100</f>
        <v>69.18515895498898</v>
      </c>
      <c r="M7" s="14">
        <v>0</v>
      </c>
      <c r="N7" s="13">
        <f aca="true" t="shared" si="6" ref="N7:N12">M7/D7*100</f>
        <v>0</v>
      </c>
      <c r="O7" s="14">
        <v>61179</v>
      </c>
      <c r="P7" s="14">
        <v>14117</v>
      </c>
      <c r="Q7" s="13">
        <f aca="true" t="shared" si="7" ref="Q7:Q35">O7/D7*100</f>
        <v>24.07105760151086</v>
      </c>
      <c r="R7" s="15" t="s">
        <v>116</v>
      </c>
      <c r="S7" s="15" t="s">
        <v>117</v>
      </c>
      <c r="T7" s="15" t="s">
        <v>117</v>
      </c>
      <c r="U7" s="15" t="s">
        <v>117</v>
      </c>
    </row>
    <row r="8" spans="1:21" ht="13.5">
      <c r="A8" s="25" t="s">
        <v>0</v>
      </c>
      <c r="B8" s="25" t="s">
        <v>3</v>
      </c>
      <c r="C8" s="26" t="s">
        <v>4</v>
      </c>
      <c r="D8" s="12">
        <f t="shared" si="0"/>
        <v>68879</v>
      </c>
      <c r="E8" s="12">
        <f t="shared" si="1"/>
        <v>18703</v>
      </c>
      <c r="F8" s="13">
        <f t="shared" si="2"/>
        <v>27.153413957810073</v>
      </c>
      <c r="G8" s="14">
        <v>18679</v>
      </c>
      <c r="H8" s="14">
        <v>24</v>
      </c>
      <c r="I8" s="12">
        <f t="shared" si="3"/>
        <v>50176</v>
      </c>
      <c r="J8" s="13">
        <f t="shared" si="4"/>
        <v>72.84658604218993</v>
      </c>
      <c r="K8" s="14">
        <v>33660</v>
      </c>
      <c r="L8" s="13">
        <f t="shared" si="5"/>
        <v>48.868305288985034</v>
      </c>
      <c r="M8" s="14">
        <v>0</v>
      </c>
      <c r="N8" s="13">
        <f t="shared" si="6"/>
        <v>0</v>
      </c>
      <c r="O8" s="14">
        <v>16516</v>
      </c>
      <c r="P8" s="14">
        <v>3832</v>
      </c>
      <c r="Q8" s="13">
        <f t="shared" si="7"/>
        <v>23.978280753204896</v>
      </c>
      <c r="R8" s="15" t="s">
        <v>116</v>
      </c>
      <c r="S8" s="15" t="s">
        <v>117</v>
      </c>
      <c r="T8" s="15" t="s">
        <v>117</v>
      </c>
      <c r="U8" s="15" t="s">
        <v>117</v>
      </c>
    </row>
    <row r="9" spans="1:21" ht="13.5">
      <c r="A9" s="25" t="s">
        <v>0</v>
      </c>
      <c r="B9" s="25" t="s">
        <v>5</v>
      </c>
      <c r="C9" s="26" t="s">
        <v>6</v>
      </c>
      <c r="D9" s="12">
        <f t="shared" si="0"/>
        <v>71280</v>
      </c>
      <c r="E9" s="12">
        <f t="shared" si="1"/>
        <v>19498</v>
      </c>
      <c r="F9" s="13">
        <f t="shared" si="2"/>
        <v>27.35409652076319</v>
      </c>
      <c r="G9" s="14">
        <v>19443</v>
      </c>
      <c r="H9" s="14">
        <v>55</v>
      </c>
      <c r="I9" s="12">
        <f t="shared" si="3"/>
        <v>51782</v>
      </c>
      <c r="J9" s="13">
        <f t="shared" si="4"/>
        <v>72.64590347923682</v>
      </c>
      <c r="K9" s="14">
        <v>23436</v>
      </c>
      <c r="L9" s="13">
        <f t="shared" si="5"/>
        <v>32.87878787878788</v>
      </c>
      <c r="M9" s="14">
        <v>0</v>
      </c>
      <c r="N9" s="13">
        <f t="shared" si="6"/>
        <v>0</v>
      </c>
      <c r="O9" s="14">
        <v>28346</v>
      </c>
      <c r="P9" s="14">
        <v>6317</v>
      </c>
      <c r="Q9" s="13">
        <f t="shared" si="7"/>
        <v>39.76711560044893</v>
      </c>
      <c r="R9" s="15" t="s">
        <v>116</v>
      </c>
      <c r="S9" s="15" t="s">
        <v>117</v>
      </c>
      <c r="T9" s="15" t="s">
        <v>117</v>
      </c>
      <c r="U9" s="15" t="s">
        <v>117</v>
      </c>
    </row>
    <row r="10" spans="1:21" ht="13.5">
      <c r="A10" s="25" t="s">
        <v>0</v>
      </c>
      <c r="B10" s="25" t="s">
        <v>7</v>
      </c>
      <c r="C10" s="26" t="s">
        <v>8</v>
      </c>
      <c r="D10" s="12">
        <f t="shared" si="0"/>
        <v>34136</v>
      </c>
      <c r="E10" s="12">
        <f t="shared" si="1"/>
        <v>17983</v>
      </c>
      <c r="F10" s="13">
        <f t="shared" si="2"/>
        <v>52.68045465198031</v>
      </c>
      <c r="G10" s="14">
        <v>17818</v>
      </c>
      <c r="H10" s="14">
        <v>165</v>
      </c>
      <c r="I10" s="12">
        <f t="shared" si="3"/>
        <v>16153</v>
      </c>
      <c r="J10" s="13">
        <f t="shared" si="4"/>
        <v>47.31954534801969</v>
      </c>
      <c r="K10" s="14">
        <v>7078</v>
      </c>
      <c r="L10" s="13">
        <f t="shared" si="5"/>
        <v>20.734708225919853</v>
      </c>
      <c r="M10" s="14">
        <v>0</v>
      </c>
      <c r="N10" s="13">
        <f t="shared" si="6"/>
        <v>0</v>
      </c>
      <c r="O10" s="14">
        <v>9075</v>
      </c>
      <c r="P10" s="14">
        <v>1860</v>
      </c>
      <c r="Q10" s="13">
        <f t="shared" si="7"/>
        <v>26.584837122099835</v>
      </c>
      <c r="R10" s="15" t="s">
        <v>116</v>
      </c>
      <c r="S10" s="15" t="s">
        <v>117</v>
      </c>
      <c r="T10" s="15" t="s">
        <v>117</v>
      </c>
      <c r="U10" s="15" t="s">
        <v>117</v>
      </c>
    </row>
    <row r="11" spans="1:21" ht="13.5">
      <c r="A11" s="25" t="s">
        <v>0</v>
      </c>
      <c r="B11" s="25" t="s">
        <v>9</v>
      </c>
      <c r="C11" s="26" t="s">
        <v>10</v>
      </c>
      <c r="D11" s="12">
        <f t="shared" si="0"/>
        <v>40633</v>
      </c>
      <c r="E11" s="12">
        <f t="shared" si="1"/>
        <v>19706</v>
      </c>
      <c r="F11" s="13">
        <f t="shared" si="2"/>
        <v>48.49752664090764</v>
      </c>
      <c r="G11" s="14">
        <v>18015</v>
      </c>
      <c r="H11" s="14">
        <v>1691</v>
      </c>
      <c r="I11" s="12">
        <f t="shared" si="3"/>
        <v>20927</v>
      </c>
      <c r="J11" s="13">
        <f t="shared" si="4"/>
        <v>51.50247335909236</v>
      </c>
      <c r="K11" s="14">
        <v>0</v>
      </c>
      <c r="L11" s="13">
        <f t="shared" si="5"/>
        <v>0</v>
      </c>
      <c r="M11" s="14">
        <v>0</v>
      </c>
      <c r="N11" s="13">
        <f t="shared" si="6"/>
        <v>0</v>
      </c>
      <c r="O11" s="14">
        <v>20927</v>
      </c>
      <c r="P11" s="14">
        <v>4390</v>
      </c>
      <c r="Q11" s="13">
        <f t="shared" si="7"/>
        <v>51.50247335909236</v>
      </c>
      <c r="R11" s="15" t="s">
        <v>116</v>
      </c>
      <c r="S11" s="15" t="s">
        <v>117</v>
      </c>
      <c r="T11" s="15" t="s">
        <v>117</v>
      </c>
      <c r="U11" s="15" t="s">
        <v>117</v>
      </c>
    </row>
    <row r="12" spans="1:21" ht="13.5">
      <c r="A12" s="25" t="s">
        <v>0</v>
      </c>
      <c r="B12" s="25" t="s">
        <v>11</v>
      </c>
      <c r="C12" s="26" t="s">
        <v>12</v>
      </c>
      <c r="D12" s="12">
        <f t="shared" si="0"/>
        <v>29040</v>
      </c>
      <c r="E12" s="12">
        <f t="shared" si="1"/>
        <v>10770</v>
      </c>
      <c r="F12" s="13">
        <f t="shared" si="2"/>
        <v>37.086776859504134</v>
      </c>
      <c r="G12" s="14">
        <v>10035</v>
      </c>
      <c r="H12" s="14">
        <v>735</v>
      </c>
      <c r="I12" s="12">
        <f t="shared" si="3"/>
        <v>18270</v>
      </c>
      <c r="J12" s="13">
        <f t="shared" si="4"/>
        <v>62.913223140495866</v>
      </c>
      <c r="K12" s="14">
        <v>15093</v>
      </c>
      <c r="L12" s="13">
        <f t="shared" si="5"/>
        <v>51.97314049586777</v>
      </c>
      <c r="M12" s="14">
        <v>0</v>
      </c>
      <c r="N12" s="13">
        <f t="shared" si="6"/>
        <v>0</v>
      </c>
      <c r="O12" s="14">
        <v>3177</v>
      </c>
      <c r="P12" s="14">
        <v>762</v>
      </c>
      <c r="Q12" s="13">
        <f t="shared" si="7"/>
        <v>10.940082644628099</v>
      </c>
      <c r="R12" s="15" t="s">
        <v>116</v>
      </c>
      <c r="S12" s="15" t="s">
        <v>117</v>
      </c>
      <c r="T12" s="15" t="s">
        <v>117</v>
      </c>
      <c r="U12" s="15" t="s">
        <v>117</v>
      </c>
    </row>
    <row r="13" spans="1:21" ht="13.5">
      <c r="A13" s="25" t="s">
        <v>0</v>
      </c>
      <c r="B13" s="25" t="s">
        <v>13</v>
      </c>
      <c r="C13" s="26" t="s">
        <v>14</v>
      </c>
      <c r="D13" s="12">
        <f t="shared" si="0"/>
        <v>66194</v>
      </c>
      <c r="E13" s="12">
        <f t="shared" si="1"/>
        <v>4476</v>
      </c>
      <c r="F13" s="13">
        <f aca="true" t="shared" si="8" ref="F13:F41">E13/D13*100</f>
        <v>6.761942169985195</v>
      </c>
      <c r="G13" s="14">
        <v>3805</v>
      </c>
      <c r="H13" s="14">
        <v>671</v>
      </c>
      <c r="I13" s="12">
        <f t="shared" si="3"/>
        <v>61718</v>
      </c>
      <c r="J13" s="13">
        <f aca="true" t="shared" si="9" ref="J13:J41">I13/D13*100</f>
        <v>93.23805783001481</v>
      </c>
      <c r="K13" s="14">
        <v>39322</v>
      </c>
      <c r="L13" s="13">
        <f aca="true" t="shared" si="10" ref="L13:L41">K13/D13*100</f>
        <v>59.40417560503973</v>
      </c>
      <c r="M13" s="14">
        <v>0</v>
      </c>
      <c r="N13" s="13">
        <f aca="true" t="shared" si="11" ref="N13:N41">M13/D13*100</f>
        <v>0</v>
      </c>
      <c r="O13" s="14">
        <v>22396</v>
      </c>
      <c r="P13" s="14">
        <v>5934</v>
      </c>
      <c r="Q13" s="13">
        <f t="shared" si="7"/>
        <v>33.83388222497508</v>
      </c>
      <c r="R13" s="15" t="s">
        <v>116</v>
      </c>
      <c r="S13" s="15" t="s">
        <v>117</v>
      </c>
      <c r="T13" s="15" t="s">
        <v>117</v>
      </c>
      <c r="U13" s="15" t="s">
        <v>117</v>
      </c>
    </row>
    <row r="14" spans="1:21" ht="13.5">
      <c r="A14" s="25" t="s">
        <v>0</v>
      </c>
      <c r="B14" s="25" t="s">
        <v>15</v>
      </c>
      <c r="C14" s="26" t="s">
        <v>16</v>
      </c>
      <c r="D14" s="12">
        <f t="shared" si="0"/>
        <v>5553</v>
      </c>
      <c r="E14" s="12">
        <f t="shared" si="1"/>
        <v>2216</v>
      </c>
      <c r="F14" s="13">
        <f t="shared" si="8"/>
        <v>39.906356924185125</v>
      </c>
      <c r="G14" s="14">
        <v>2216</v>
      </c>
      <c r="H14" s="14">
        <v>0</v>
      </c>
      <c r="I14" s="12">
        <f t="shared" si="3"/>
        <v>3337</v>
      </c>
      <c r="J14" s="13">
        <f t="shared" si="9"/>
        <v>60.093643075814875</v>
      </c>
      <c r="K14" s="14">
        <v>1487</v>
      </c>
      <c r="L14" s="13">
        <f t="shared" si="10"/>
        <v>26.77831802629209</v>
      </c>
      <c r="M14" s="14">
        <v>0</v>
      </c>
      <c r="N14" s="13">
        <f t="shared" si="11"/>
        <v>0</v>
      </c>
      <c r="O14" s="14">
        <v>1850</v>
      </c>
      <c r="P14" s="14">
        <v>23</v>
      </c>
      <c r="Q14" s="13">
        <f t="shared" si="7"/>
        <v>33.315325049522784</v>
      </c>
      <c r="R14" s="15" t="s">
        <v>116</v>
      </c>
      <c r="S14" s="15" t="s">
        <v>117</v>
      </c>
      <c r="T14" s="15" t="s">
        <v>117</v>
      </c>
      <c r="U14" s="15" t="s">
        <v>117</v>
      </c>
    </row>
    <row r="15" spans="1:21" ht="13.5">
      <c r="A15" s="25" t="s">
        <v>0</v>
      </c>
      <c r="B15" s="25" t="s">
        <v>17</v>
      </c>
      <c r="C15" s="26" t="s">
        <v>18</v>
      </c>
      <c r="D15" s="12">
        <f t="shared" si="0"/>
        <v>10349</v>
      </c>
      <c r="E15" s="12">
        <f t="shared" si="1"/>
        <v>1040</v>
      </c>
      <c r="F15" s="13">
        <f t="shared" si="8"/>
        <v>10.049280123683447</v>
      </c>
      <c r="G15" s="14">
        <v>1040</v>
      </c>
      <c r="H15" s="14">
        <v>0</v>
      </c>
      <c r="I15" s="12">
        <f t="shared" si="3"/>
        <v>9309</v>
      </c>
      <c r="J15" s="13">
        <f t="shared" si="9"/>
        <v>89.95071987631655</v>
      </c>
      <c r="K15" s="14">
        <v>6611</v>
      </c>
      <c r="L15" s="13">
        <f t="shared" si="10"/>
        <v>63.88056817083776</v>
      </c>
      <c r="M15" s="14">
        <v>0</v>
      </c>
      <c r="N15" s="13">
        <f t="shared" si="11"/>
        <v>0</v>
      </c>
      <c r="O15" s="14">
        <v>2698</v>
      </c>
      <c r="P15" s="14">
        <v>138</v>
      </c>
      <c r="Q15" s="13">
        <f t="shared" si="7"/>
        <v>26.07015170547879</v>
      </c>
      <c r="R15" s="15" t="s">
        <v>116</v>
      </c>
      <c r="S15" s="15" t="s">
        <v>117</v>
      </c>
      <c r="T15" s="15" t="s">
        <v>117</v>
      </c>
      <c r="U15" s="15" t="s">
        <v>117</v>
      </c>
    </row>
    <row r="16" spans="1:21" ht="13.5">
      <c r="A16" s="25" t="s">
        <v>0</v>
      </c>
      <c r="B16" s="25" t="s">
        <v>19</v>
      </c>
      <c r="C16" s="26" t="s">
        <v>20</v>
      </c>
      <c r="D16" s="12">
        <f t="shared" si="0"/>
        <v>6490</v>
      </c>
      <c r="E16" s="12">
        <f t="shared" si="1"/>
        <v>513</v>
      </c>
      <c r="F16" s="13">
        <f t="shared" si="8"/>
        <v>7.904468412942989</v>
      </c>
      <c r="G16" s="14">
        <v>513</v>
      </c>
      <c r="H16" s="14">
        <v>0</v>
      </c>
      <c r="I16" s="12">
        <f t="shared" si="3"/>
        <v>5977</v>
      </c>
      <c r="J16" s="13">
        <f t="shared" si="9"/>
        <v>92.09553158705701</v>
      </c>
      <c r="K16" s="14">
        <v>5403</v>
      </c>
      <c r="L16" s="13">
        <f t="shared" si="10"/>
        <v>83.25115562403698</v>
      </c>
      <c r="M16" s="14">
        <v>0</v>
      </c>
      <c r="N16" s="13">
        <f t="shared" si="11"/>
        <v>0</v>
      </c>
      <c r="O16" s="14">
        <v>574</v>
      </c>
      <c r="P16" s="14">
        <v>415</v>
      </c>
      <c r="Q16" s="13">
        <f t="shared" si="7"/>
        <v>8.844375963020031</v>
      </c>
      <c r="R16" s="15" t="s">
        <v>116</v>
      </c>
      <c r="S16" s="15" t="s">
        <v>117</v>
      </c>
      <c r="T16" s="15" t="s">
        <v>117</v>
      </c>
      <c r="U16" s="15" t="s">
        <v>117</v>
      </c>
    </row>
    <row r="17" spans="1:21" ht="13.5">
      <c r="A17" s="25" t="s">
        <v>0</v>
      </c>
      <c r="B17" s="25" t="s">
        <v>21</v>
      </c>
      <c r="C17" s="26" t="s">
        <v>22</v>
      </c>
      <c r="D17" s="12">
        <f t="shared" si="0"/>
        <v>3747</v>
      </c>
      <c r="E17" s="12">
        <f t="shared" si="1"/>
        <v>958</v>
      </c>
      <c r="F17" s="13">
        <f t="shared" si="8"/>
        <v>25.56712036295703</v>
      </c>
      <c r="G17" s="14">
        <v>958</v>
      </c>
      <c r="H17" s="14">
        <v>0</v>
      </c>
      <c r="I17" s="12">
        <f t="shared" si="3"/>
        <v>2789</v>
      </c>
      <c r="J17" s="13">
        <f t="shared" si="9"/>
        <v>74.43287963704297</v>
      </c>
      <c r="K17" s="14">
        <v>0</v>
      </c>
      <c r="L17" s="13">
        <f t="shared" si="10"/>
        <v>0</v>
      </c>
      <c r="M17" s="14">
        <v>0</v>
      </c>
      <c r="N17" s="13">
        <f t="shared" si="11"/>
        <v>0</v>
      </c>
      <c r="O17" s="14">
        <v>2789</v>
      </c>
      <c r="P17" s="14">
        <v>9</v>
      </c>
      <c r="Q17" s="13">
        <f t="shared" si="7"/>
        <v>74.43287963704297</v>
      </c>
      <c r="R17" s="15" t="s">
        <v>116</v>
      </c>
      <c r="S17" s="15" t="s">
        <v>117</v>
      </c>
      <c r="T17" s="15" t="s">
        <v>117</v>
      </c>
      <c r="U17" s="15" t="s">
        <v>117</v>
      </c>
    </row>
    <row r="18" spans="1:21" ht="13.5">
      <c r="A18" s="25" t="s">
        <v>0</v>
      </c>
      <c r="B18" s="25" t="s">
        <v>23</v>
      </c>
      <c r="C18" s="26" t="s">
        <v>24</v>
      </c>
      <c r="D18" s="12">
        <f t="shared" si="0"/>
        <v>809</v>
      </c>
      <c r="E18" s="12">
        <f t="shared" si="1"/>
        <v>301</v>
      </c>
      <c r="F18" s="13">
        <f t="shared" si="8"/>
        <v>37.20642768850433</v>
      </c>
      <c r="G18" s="14">
        <v>301</v>
      </c>
      <c r="H18" s="14">
        <v>0</v>
      </c>
      <c r="I18" s="12">
        <f t="shared" si="3"/>
        <v>508</v>
      </c>
      <c r="J18" s="13">
        <f t="shared" si="9"/>
        <v>62.79357231149567</v>
      </c>
      <c r="K18" s="14">
        <v>0</v>
      </c>
      <c r="L18" s="13">
        <f t="shared" si="10"/>
        <v>0</v>
      </c>
      <c r="M18" s="14">
        <v>0</v>
      </c>
      <c r="N18" s="13">
        <f t="shared" si="11"/>
        <v>0</v>
      </c>
      <c r="O18" s="14">
        <v>508</v>
      </c>
      <c r="P18" s="14">
        <v>235</v>
      </c>
      <c r="Q18" s="13">
        <f t="shared" si="7"/>
        <v>62.79357231149567</v>
      </c>
      <c r="R18" s="15" t="s">
        <v>116</v>
      </c>
      <c r="S18" s="15" t="s">
        <v>117</v>
      </c>
      <c r="T18" s="15" t="s">
        <v>117</v>
      </c>
      <c r="U18" s="15" t="s">
        <v>117</v>
      </c>
    </row>
    <row r="19" spans="1:21" ht="13.5">
      <c r="A19" s="25" t="s">
        <v>0</v>
      </c>
      <c r="B19" s="25" t="s">
        <v>25</v>
      </c>
      <c r="C19" s="26" t="s">
        <v>26</v>
      </c>
      <c r="D19" s="12">
        <f t="shared" si="0"/>
        <v>24234</v>
      </c>
      <c r="E19" s="12">
        <f t="shared" si="1"/>
        <v>320</v>
      </c>
      <c r="F19" s="13">
        <f t="shared" si="8"/>
        <v>1.3204588594536601</v>
      </c>
      <c r="G19" s="14">
        <v>320</v>
      </c>
      <c r="H19" s="14">
        <v>0</v>
      </c>
      <c r="I19" s="12">
        <f t="shared" si="3"/>
        <v>23914</v>
      </c>
      <c r="J19" s="13">
        <f t="shared" si="9"/>
        <v>98.67954114054635</v>
      </c>
      <c r="K19" s="14">
        <v>23441</v>
      </c>
      <c r="L19" s="13">
        <f t="shared" si="10"/>
        <v>96.7277378889164</v>
      </c>
      <c r="M19" s="14">
        <v>0</v>
      </c>
      <c r="N19" s="13">
        <f t="shared" si="11"/>
        <v>0</v>
      </c>
      <c r="O19" s="14">
        <v>473</v>
      </c>
      <c r="P19" s="14">
        <v>40</v>
      </c>
      <c r="Q19" s="13">
        <f t="shared" si="7"/>
        <v>1.9518032516299415</v>
      </c>
      <c r="R19" s="15" t="s">
        <v>116</v>
      </c>
      <c r="S19" s="15" t="s">
        <v>117</v>
      </c>
      <c r="T19" s="15" t="s">
        <v>117</v>
      </c>
      <c r="U19" s="15" t="s">
        <v>117</v>
      </c>
    </row>
    <row r="20" spans="1:21" ht="13.5">
      <c r="A20" s="25" t="s">
        <v>0</v>
      </c>
      <c r="B20" s="25" t="s">
        <v>27</v>
      </c>
      <c r="C20" s="26" t="s">
        <v>28</v>
      </c>
      <c r="D20" s="12">
        <f t="shared" si="0"/>
        <v>13907</v>
      </c>
      <c r="E20" s="12">
        <f t="shared" si="1"/>
        <v>2609</v>
      </c>
      <c r="F20" s="13">
        <f t="shared" si="8"/>
        <v>18.760336521176384</v>
      </c>
      <c r="G20" s="14">
        <v>2587</v>
      </c>
      <c r="H20" s="14">
        <v>22</v>
      </c>
      <c r="I20" s="12">
        <f t="shared" si="3"/>
        <v>11298</v>
      </c>
      <c r="J20" s="13">
        <f t="shared" si="9"/>
        <v>81.23966347882362</v>
      </c>
      <c r="K20" s="14">
        <v>8197</v>
      </c>
      <c r="L20" s="13">
        <f t="shared" si="10"/>
        <v>58.94154023153807</v>
      </c>
      <c r="M20" s="14">
        <v>0</v>
      </c>
      <c r="N20" s="13">
        <f t="shared" si="11"/>
        <v>0</v>
      </c>
      <c r="O20" s="14">
        <v>3101</v>
      </c>
      <c r="P20" s="14">
        <v>109</v>
      </c>
      <c r="Q20" s="13">
        <f t="shared" si="7"/>
        <v>22.298123247285538</v>
      </c>
      <c r="R20" s="15" t="s">
        <v>116</v>
      </c>
      <c r="S20" s="15" t="s">
        <v>117</v>
      </c>
      <c r="T20" s="15" t="s">
        <v>117</v>
      </c>
      <c r="U20" s="15" t="s">
        <v>117</v>
      </c>
    </row>
    <row r="21" spans="1:21" ht="13.5">
      <c r="A21" s="25" t="s">
        <v>0</v>
      </c>
      <c r="B21" s="25" t="s">
        <v>29</v>
      </c>
      <c r="C21" s="26" t="s">
        <v>30</v>
      </c>
      <c r="D21" s="12">
        <f t="shared" si="0"/>
        <v>18385</v>
      </c>
      <c r="E21" s="12">
        <f t="shared" si="1"/>
        <v>5184</v>
      </c>
      <c r="F21" s="13">
        <f t="shared" si="8"/>
        <v>28.196899646450913</v>
      </c>
      <c r="G21" s="14">
        <v>5184</v>
      </c>
      <c r="H21" s="14">
        <v>0</v>
      </c>
      <c r="I21" s="12">
        <f t="shared" si="3"/>
        <v>13201</v>
      </c>
      <c r="J21" s="13">
        <f t="shared" si="9"/>
        <v>71.80310035354908</v>
      </c>
      <c r="K21" s="14">
        <v>8874</v>
      </c>
      <c r="L21" s="13">
        <f t="shared" si="10"/>
        <v>48.26760946423715</v>
      </c>
      <c r="M21" s="14">
        <v>0</v>
      </c>
      <c r="N21" s="13">
        <f t="shared" si="11"/>
        <v>0</v>
      </c>
      <c r="O21" s="14">
        <v>4327</v>
      </c>
      <c r="P21" s="14">
        <v>558</v>
      </c>
      <c r="Q21" s="13">
        <f t="shared" si="7"/>
        <v>23.535490889311937</v>
      </c>
      <c r="R21" s="15" t="s">
        <v>116</v>
      </c>
      <c r="S21" s="15" t="s">
        <v>117</v>
      </c>
      <c r="T21" s="15" t="s">
        <v>117</v>
      </c>
      <c r="U21" s="15" t="s">
        <v>117</v>
      </c>
    </row>
    <row r="22" spans="1:21" ht="13.5">
      <c r="A22" s="25" t="s">
        <v>0</v>
      </c>
      <c r="B22" s="25" t="s">
        <v>31</v>
      </c>
      <c r="C22" s="26" t="s">
        <v>32</v>
      </c>
      <c r="D22" s="12">
        <f t="shared" si="0"/>
        <v>32214</v>
      </c>
      <c r="E22" s="12">
        <f t="shared" si="1"/>
        <v>4702</v>
      </c>
      <c r="F22" s="13">
        <f t="shared" si="8"/>
        <v>14.596138324951886</v>
      </c>
      <c r="G22" s="14">
        <v>4702</v>
      </c>
      <c r="H22" s="14">
        <v>0</v>
      </c>
      <c r="I22" s="12">
        <f t="shared" si="3"/>
        <v>27512</v>
      </c>
      <c r="J22" s="13">
        <f t="shared" si="9"/>
        <v>85.40386167504812</v>
      </c>
      <c r="K22" s="14">
        <v>14420</v>
      </c>
      <c r="L22" s="13">
        <f t="shared" si="10"/>
        <v>44.76314645806171</v>
      </c>
      <c r="M22" s="14">
        <v>0</v>
      </c>
      <c r="N22" s="13">
        <f t="shared" si="11"/>
        <v>0</v>
      </c>
      <c r="O22" s="14">
        <v>13092</v>
      </c>
      <c r="P22" s="14">
        <v>3312</v>
      </c>
      <c r="Q22" s="13">
        <f t="shared" si="7"/>
        <v>40.64071521698641</v>
      </c>
      <c r="R22" s="15" t="s">
        <v>116</v>
      </c>
      <c r="S22" s="15" t="s">
        <v>117</v>
      </c>
      <c r="T22" s="15" t="s">
        <v>117</v>
      </c>
      <c r="U22" s="15" t="s">
        <v>117</v>
      </c>
    </row>
    <row r="23" spans="1:21" ht="13.5">
      <c r="A23" s="25" t="s">
        <v>0</v>
      </c>
      <c r="B23" s="25" t="s">
        <v>33</v>
      </c>
      <c r="C23" s="26" t="s">
        <v>34</v>
      </c>
      <c r="D23" s="12">
        <f t="shared" si="0"/>
        <v>23321</v>
      </c>
      <c r="E23" s="12">
        <f t="shared" si="1"/>
        <v>908</v>
      </c>
      <c r="F23" s="13">
        <f t="shared" si="8"/>
        <v>3.8934865571802235</v>
      </c>
      <c r="G23" s="14">
        <v>741</v>
      </c>
      <c r="H23" s="14">
        <v>167</v>
      </c>
      <c r="I23" s="12">
        <f t="shared" si="3"/>
        <v>22413</v>
      </c>
      <c r="J23" s="13">
        <f t="shared" si="9"/>
        <v>96.10651344281978</v>
      </c>
      <c r="K23" s="14">
        <v>11428</v>
      </c>
      <c r="L23" s="13">
        <f t="shared" si="10"/>
        <v>49.00304446636079</v>
      </c>
      <c r="M23" s="14">
        <v>0</v>
      </c>
      <c r="N23" s="13">
        <f t="shared" si="11"/>
        <v>0</v>
      </c>
      <c r="O23" s="14">
        <v>10985</v>
      </c>
      <c r="P23" s="14">
        <v>2857</v>
      </c>
      <c r="Q23" s="13">
        <f t="shared" si="7"/>
        <v>47.103468976458984</v>
      </c>
      <c r="R23" s="15" t="s">
        <v>116</v>
      </c>
      <c r="S23" s="15" t="s">
        <v>117</v>
      </c>
      <c r="T23" s="15" t="s">
        <v>117</v>
      </c>
      <c r="U23" s="15" t="s">
        <v>117</v>
      </c>
    </row>
    <row r="24" spans="1:21" ht="13.5">
      <c r="A24" s="25" t="s">
        <v>0</v>
      </c>
      <c r="B24" s="25" t="s">
        <v>35</v>
      </c>
      <c r="C24" s="26" t="s">
        <v>36</v>
      </c>
      <c r="D24" s="12">
        <f t="shared" si="0"/>
        <v>13191</v>
      </c>
      <c r="E24" s="12">
        <f t="shared" si="1"/>
        <v>2800</v>
      </c>
      <c r="F24" s="13">
        <f t="shared" si="8"/>
        <v>21.22659388977333</v>
      </c>
      <c r="G24" s="14">
        <v>2800</v>
      </c>
      <c r="H24" s="14">
        <v>0</v>
      </c>
      <c r="I24" s="12">
        <f t="shared" si="3"/>
        <v>10391</v>
      </c>
      <c r="J24" s="13">
        <f t="shared" si="9"/>
        <v>78.77340611022667</v>
      </c>
      <c r="K24" s="14">
        <v>7068</v>
      </c>
      <c r="L24" s="13">
        <f t="shared" si="10"/>
        <v>53.58198771889925</v>
      </c>
      <c r="M24" s="14">
        <v>0</v>
      </c>
      <c r="N24" s="13">
        <f t="shared" si="11"/>
        <v>0</v>
      </c>
      <c r="O24" s="14">
        <v>3323</v>
      </c>
      <c r="P24" s="14">
        <v>0</v>
      </c>
      <c r="Q24" s="13">
        <f t="shared" si="7"/>
        <v>25.19141839132742</v>
      </c>
      <c r="R24" s="15" t="s">
        <v>116</v>
      </c>
      <c r="S24" s="15" t="s">
        <v>117</v>
      </c>
      <c r="T24" s="15" t="s">
        <v>117</v>
      </c>
      <c r="U24" s="15" t="s">
        <v>117</v>
      </c>
    </row>
    <row r="25" spans="1:21" ht="13.5">
      <c r="A25" s="25" t="s">
        <v>0</v>
      </c>
      <c r="B25" s="25" t="s">
        <v>37</v>
      </c>
      <c r="C25" s="26" t="s">
        <v>38</v>
      </c>
      <c r="D25" s="12">
        <f t="shared" si="0"/>
        <v>14317</v>
      </c>
      <c r="E25" s="12">
        <f t="shared" si="1"/>
        <v>4176</v>
      </c>
      <c r="F25" s="13">
        <f t="shared" si="8"/>
        <v>29.168121813229032</v>
      </c>
      <c r="G25" s="14">
        <v>4022</v>
      </c>
      <c r="H25" s="14">
        <v>154</v>
      </c>
      <c r="I25" s="12">
        <f t="shared" si="3"/>
        <v>10141</v>
      </c>
      <c r="J25" s="13">
        <f t="shared" si="9"/>
        <v>70.83187818677096</v>
      </c>
      <c r="K25" s="14">
        <v>0</v>
      </c>
      <c r="L25" s="13">
        <f t="shared" si="10"/>
        <v>0</v>
      </c>
      <c r="M25" s="14">
        <v>0</v>
      </c>
      <c r="N25" s="13">
        <f t="shared" si="11"/>
        <v>0</v>
      </c>
      <c r="O25" s="14">
        <v>10141</v>
      </c>
      <c r="P25" s="14">
        <v>2297</v>
      </c>
      <c r="Q25" s="13">
        <f t="shared" si="7"/>
        <v>70.83187818677096</v>
      </c>
      <c r="R25" s="15" t="s">
        <v>116</v>
      </c>
      <c r="S25" s="15" t="s">
        <v>117</v>
      </c>
      <c r="T25" s="15" t="s">
        <v>117</v>
      </c>
      <c r="U25" s="15" t="s">
        <v>117</v>
      </c>
    </row>
    <row r="26" spans="1:21" ht="13.5">
      <c r="A26" s="25" t="s">
        <v>0</v>
      </c>
      <c r="B26" s="25" t="s">
        <v>39</v>
      </c>
      <c r="C26" s="26" t="s">
        <v>120</v>
      </c>
      <c r="D26" s="12">
        <f t="shared" si="0"/>
        <v>3939</v>
      </c>
      <c r="E26" s="12">
        <f t="shared" si="1"/>
        <v>2282</v>
      </c>
      <c r="F26" s="13">
        <f t="shared" si="8"/>
        <v>57.93348565625793</v>
      </c>
      <c r="G26" s="14">
        <v>2117</v>
      </c>
      <c r="H26" s="14">
        <v>165</v>
      </c>
      <c r="I26" s="12">
        <f t="shared" si="3"/>
        <v>1657</v>
      </c>
      <c r="J26" s="13">
        <f t="shared" si="9"/>
        <v>42.06651434374207</v>
      </c>
      <c r="K26" s="14">
        <v>561</v>
      </c>
      <c r="L26" s="13">
        <f t="shared" si="10"/>
        <v>14.242193450114243</v>
      </c>
      <c r="M26" s="14">
        <v>0</v>
      </c>
      <c r="N26" s="13">
        <f t="shared" si="11"/>
        <v>0</v>
      </c>
      <c r="O26" s="14">
        <v>1096</v>
      </c>
      <c r="P26" s="14">
        <v>3</v>
      </c>
      <c r="Q26" s="13">
        <f t="shared" si="7"/>
        <v>27.824320893627824</v>
      </c>
      <c r="R26" s="15" t="s">
        <v>116</v>
      </c>
      <c r="S26" s="15" t="s">
        <v>117</v>
      </c>
      <c r="T26" s="15" t="s">
        <v>117</v>
      </c>
      <c r="U26" s="15" t="s">
        <v>117</v>
      </c>
    </row>
    <row r="27" spans="1:21" ht="13.5">
      <c r="A27" s="25" t="s">
        <v>0</v>
      </c>
      <c r="B27" s="25" t="s">
        <v>40</v>
      </c>
      <c r="C27" s="26" t="s">
        <v>41</v>
      </c>
      <c r="D27" s="12">
        <f t="shared" si="0"/>
        <v>5792</v>
      </c>
      <c r="E27" s="12">
        <f t="shared" si="1"/>
        <v>774</v>
      </c>
      <c r="F27" s="13">
        <f t="shared" si="8"/>
        <v>13.363259668508288</v>
      </c>
      <c r="G27" s="14">
        <v>757</v>
      </c>
      <c r="H27" s="14">
        <v>17</v>
      </c>
      <c r="I27" s="12">
        <f t="shared" si="3"/>
        <v>5018</v>
      </c>
      <c r="J27" s="13">
        <f t="shared" si="9"/>
        <v>86.63674033149171</v>
      </c>
      <c r="K27" s="14">
        <v>2571</v>
      </c>
      <c r="L27" s="13">
        <f t="shared" si="10"/>
        <v>44.38881215469613</v>
      </c>
      <c r="M27" s="14">
        <v>0</v>
      </c>
      <c r="N27" s="13">
        <f t="shared" si="11"/>
        <v>0</v>
      </c>
      <c r="O27" s="14">
        <v>2447</v>
      </c>
      <c r="P27" s="14">
        <v>2400</v>
      </c>
      <c r="Q27" s="13">
        <f t="shared" si="7"/>
        <v>42.24792817679558</v>
      </c>
      <c r="R27" s="15" t="s">
        <v>116</v>
      </c>
      <c r="S27" s="15" t="s">
        <v>117</v>
      </c>
      <c r="T27" s="15" t="s">
        <v>117</v>
      </c>
      <c r="U27" s="15" t="s">
        <v>117</v>
      </c>
    </row>
    <row r="28" spans="1:21" ht="13.5">
      <c r="A28" s="25" t="s">
        <v>0</v>
      </c>
      <c r="B28" s="25" t="s">
        <v>42</v>
      </c>
      <c r="C28" s="26" t="s">
        <v>43</v>
      </c>
      <c r="D28" s="12">
        <f t="shared" si="0"/>
        <v>5163</v>
      </c>
      <c r="E28" s="12">
        <f t="shared" si="1"/>
        <v>1002</v>
      </c>
      <c r="F28" s="13">
        <f t="shared" si="8"/>
        <v>19.407321324811157</v>
      </c>
      <c r="G28" s="14">
        <v>801</v>
      </c>
      <c r="H28" s="14">
        <v>201</v>
      </c>
      <c r="I28" s="12">
        <f t="shared" si="3"/>
        <v>4161</v>
      </c>
      <c r="J28" s="13">
        <f t="shared" si="9"/>
        <v>80.59267867518885</v>
      </c>
      <c r="K28" s="14">
        <v>0</v>
      </c>
      <c r="L28" s="13">
        <f t="shared" si="10"/>
        <v>0</v>
      </c>
      <c r="M28" s="14">
        <v>0</v>
      </c>
      <c r="N28" s="13">
        <f t="shared" si="11"/>
        <v>0</v>
      </c>
      <c r="O28" s="14">
        <v>4161</v>
      </c>
      <c r="P28" s="14">
        <v>252</v>
      </c>
      <c r="Q28" s="13">
        <f t="shared" si="7"/>
        <v>80.59267867518885</v>
      </c>
      <c r="R28" s="15" t="s">
        <v>116</v>
      </c>
      <c r="S28" s="15" t="s">
        <v>117</v>
      </c>
      <c r="T28" s="15" t="s">
        <v>117</v>
      </c>
      <c r="U28" s="15" t="s">
        <v>117</v>
      </c>
    </row>
    <row r="29" spans="1:21" ht="13.5">
      <c r="A29" s="25" t="s">
        <v>0</v>
      </c>
      <c r="B29" s="25" t="s">
        <v>44</v>
      </c>
      <c r="C29" s="26" t="s">
        <v>45</v>
      </c>
      <c r="D29" s="12">
        <f t="shared" si="0"/>
        <v>2369</v>
      </c>
      <c r="E29" s="12">
        <f t="shared" si="1"/>
        <v>784</v>
      </c>
      <c r="F29" s="13">
        <f t="shared" si="8"/>
        <v>33.094132545377796</v>
      </c>
      <c r="G29" s="14">
        <v>784</v>
      </c>
      <c r="H29" s="14">
        <v>0</v>
      </c>
      <c r="I29" s="12">
        <f t="shared" si="3"/>
        <v>1585</v>
      </c>
      <c r="J29" s="13">
        <f t="shared" si="9"/>
        <v>66.9058674546222</v>
      </c>
      <c r="K29" s="14">
        <v>766</v>
      </c>
      <c r="L29" s="13">
        <f t="shared" si="10"/>
        <v>32.33431827775433</v>
      </c>
      <c r="M29" s="14">
        <v>0</v>
      </c>
      <c r="N29" s="13">
        <f t="shared" si="11"/>
        <v>0</v>
      </c>
      <c r="O29" s="14">
        <v>819</v>
      </c>
      <c r="P29" s="14">
        <v>258</v>
      </c>
      <c r="Q29" s="13">
        <f t="shared" si="7"/>
        <v>34.571549176867876</v>
      </c>
      <c r="R29" s="15" t="s">
        <v>116</v>
      </c>
      <c r="S29" s="15" t="s">
        <v>117</v>
      </c>
      <c r="T29" s="15" t="s">
        <v>117</v>
      </c>
      <c r="U29" s="15" t="s">
        <v>117</v>
      </c>
    </row>
    <row r="30" spans="1:21" ht="13.5">
      <c r="A30" s="25" t="s">
        <v>0</v>
      </c>
      <c r="B30" s="25" t="s">
        <v>46</v>
      </c>
      <c r="C30" s="26" t="s">
        <v>118</v>
      </c>
      <c r="D30" s="12">
        <f t="shared" si="0"/>
        <v>10009</v>
      </c>
      <c r="E30" s="12">
        <f t="shared" si="1"/>
        <v>819</v>
      </c>
      <c r="F30" s="13">
        <f t="shared" si="8"/>
        <v>8.182635627934859</v>
      </c>
      <c r="G30" s="14">
        <v>819</v>
      </c>
      <c r="H30" s="14">
        <v>0</v>
      </c>
      <c r="I30" s="12">
        <f t="shared" si="3"/>
        <v>9190</v>
      </c>
      <c r="J30" s="13">
        <f t="shared" si="9"/>
        <v>91.81736437206514</v>
      </c>
      <c r="K30" s="14">
        <v>7370</v>
      </c>
      <c r="L30" s="13">
        <f t="shared" si="10"/>
        <v>73.633729643321</v>
      </c>
      <c r="M30" s="14">
        <v>0</v>
      </c>
      <c r="N30" s="13">
        <f t="shared" si="11"/>
        <v>0</v>
      </c>
      <c r="O30" s="14">
        <v>1820</v>
      </c>
      <c r="P30" s="14">
        <v>1570</v>
      </c>
      <c r="Q30" s="13">
        <f t="shared" si="7"/>
        <v>18.18363472874413</v>
      </c>
      <c r="R30" s="15" t="s">
        <v>116</v>
      </c>
      <c r="S30" s="15" t="s">
        <v>117</v>
      </c>
      <c r="T30" s="15" t="s">
        <v>117</v>
      </c>
      <c r="U30" s="15" t="s">
        <v>117</v>
      </c>
    </row>
    <row r="31" spans="1:21" ht="13.5">
      <c r="A31" s="25" t="s">
        <v>0</v>
      </c>
      <c r="B31" s="25" t="s">
        <v>47</v>
      </c>
      <c r="C31" s="26" t="s">
        <v>48</v>
      </c>
      <c r="D31" s="12">
        <f t="shared" si="0"/>
        <v>4102</v>
      </c>
      <c r="E31" s="12">
        <f t="shared" si="1"/>
        <v>352</v>
      </c>
      <c r="F31" s="13">
        <f t="shared" si="8"/>
        <v>8.581179912237932</v>
      </c>
      <c r="G31" s="14">
        <v>352</v>
      </c>
      <c r="H31" s="14">
        <v>0</v>
      </c>
      <c r="I31" s="12">
        <f t="shared" si="3"/>
        <v>3750</v>
      </c>
      <c r="J31" s="13">
        <f t="shared" si="9"/>
        <v>91.41882008776207</v>
      </c>
      <c r="K31" s="14">
        <v>1765</v>
      </c>
      <c r="L31" s="13">
        <f t="shared" si="10"/>
        <v>43.02779132130668</v>
      </c>
      <c r="M31" s="14">
        <v>0</v>
      </c>
      <c r="N31" s="13">
        <f t="shared" si="11"/>
        <v>0</v>
      </c>
      <c r="O31" s="14">
        <v>1985</v>
      </c>
      <c r="P31" s="14">
        <v>1960</v>
      </c>
      <c r="Q31" s="13">
        <f t="shared" si="7"/>
        <v>48.391028766455385</v>
      </c>
      <c r="R31" s="15" t="s">
        <v>116</v>
      </c>
      <c r="S31" s="15" t="s">
        <v>117</v>
      </c>
      <c r="T31" s="15" t="s">
        <v>117</v>
      </c>
      <c r="U31" s="15" t="s">
        <v>117</v>
      </c>
    </row>
    <row r="32" spans="1:21" ht="13.5">
      <c r="A32" s="25" t="s">
        <v>0</v>
      </c>
      <c r="B32" s="25" t="s">
        <v>49</v>
      </c>
      <c r="C32" s="26" t="s">
        <v>50</v>
      </c>
      <c r="D32" s="12">
        <f t="shared" si="0"/>
        <v>6546</v>
      </c>
      <c r="E32" s="12">
        <f t="shared" si="1"/>
        <v>3762</v>
      </c>
      <c r="F32" s="13">
        <f t="shared" si="8"/>
        <v>57.470210815765356</v>
      </c>
      <c r="G32" s="14">
        <v>3762</v>
      </c>
      <c r="H32" s="14">
        <v>0</v>
      </c>
      <c r="I32" s="12">
        <f t="shared" si="3"/>
        <v>2784</v>
      </c>
      <c r="J32" s="13">
        <f t="shared" si="9"/>
        <v>42.529789184234644</v>
      </c>
      <c r="K32" s="14">
        <v>0</v>
      </c>
      <c r="L32" s="13">
        <f t="shared" si="10"/>
        <v>0</v>
      </c>
      <c r="M32" s="14">
        <v>0</v>
      </c>
      <c r="N32" s="13">
        <f t="shared" si="11"/>
        <v>0</v>
      </c>
      <c r="O32" s="14">
        <v>2784</v>
      </c>
      <c r="P32" s="14">
        <v>165</v>
      </c>
      <c r="Q32" s="13">
        <f t="shared" si="7"/>
        <v>42.529789184234644</v>
      </c>
      <c r="R32" s="15" t="s">
        <v>116</v>
      </c>
      <c r="S32" s="15" t="s">
        <v>117</v>
      </c>
      <c r="T32" s="15" t="s">
        <v>117</v>
      </c>
      <c r="U32" s="15" t="s">
        <v>117</v>
      </c>
    </row>
    <row r="33" spans="1:21" ht="13.5">
      <c r="A33" s="25" t="s">
        <v>0</v>
      </c>
      <c r="B33" s="25" t="s">
        <v>51</v>
      </c>
      <c r="C33" s="26" t="s">
        <v>52</v>
      </c>
      <c r="D33" s="12">
        <f t="shared" si="0"/>
        <v>1868</v>
      </c>
      <c r="E33" s="12">
        <f t="shared" si="1"/>
        <v>873</v>
      </c>
      <c r="F33" s="13">
        <f t="shared" si="8"/>
        <v>46.734475374732334</v>
      </c>
      <c r="G33" s="14">
        <v>873</v>
      </c>
      <c r="H33" s="14">
        <v>0</v>
      </c>
      <c r="I33" s="12">
        <f t="shared" si="3"/>
        <v>995</v>
      </c>
      <c r="J33" s="13">
        <f t="shared" si="9"/>
        <v>53.265524625267666</v>
      </c>
      <c r="K33" s="14">
        <v>0</v>
      </c>
      <c r="L33" s="13">
        <f t="shared" si="10"/>
        <v>0</v>
      </c>
      <c r="M33" s="14">
        <v>0</v>
      </c>
      <c r="N33" s="13">
        <f t="shared" si="11"/>
        <v>0</v>
      </c>
      <c r="O33" s="14">
        <v>995</v>
      </c>
      <c r="P33" s="14">
        <v>547</v>
      </c>
      <c r="Q33" s="13">
        <f t="shared" si="7"/>
        <v>53.265524625267666</v>
      </c>
      <c r="R33" s="15" t="s">
        <v>116</v>
      </c>
      <c r="S33" s="15" t="s">
        <v>117</v>
      </c>
      <c r="T33" s="15" t="s">
        <v>117</v>
      </c>
      <c r="U33" s="15" t="s">
        <v>117</v>
      </c>
    </row>
    <row r="34" spans="1:21" ht="13.5">
      <c r="A34" s="25" t="s">
        <v>0</v>
      </c>
      <c r="B34" s="25" t="s">
        <v>53</v>
      </c>
      <c r="C34" s="26" t="s">
        <v>54</v>
      </c>
      <c r="D34" s="12">
        <f t="shared" si="0"/>
        <v>5360</v>
      </c>
      <c r="E34" s="12">
        <f t="shared" si="1"/>
        <v>1331</v>
      </c>
      <c r="F34" s="13">
        <f t="shared" si="8"/>
        <v>24.832089552238806</v>
      </c>
      <c r="G34" s="14">
        <v>1331</v>
      </c>
      <c r="H34" s="14">
        <v>0</v>
      </c>
      <c r="I34" s="12">
        <f t="shared" si="3"/>
        <v>4029</v>
      </c>
      <c r="J34" s="13">
        <f t="shared" si="9"/>
        <v>75.1679104477612</v>
      </c>
      <c r="K34" s="14">
        <v>3030</v>
      </c>
      <c r="L34" s="13">
        <f t="shared" si="10"/>
        <v>56.529850746268664</v>
      </c>
      <c r="M34" s="14">
        <v>0</v>
      </c>
      <c r="N34" s="13">
        <f t="shared" si="11"/>
        <v>0</v>
      </c>
      <c r="O34" s="14">
        <v>999</v>
      </c>
      <c r="P34" s="14">
        <v>0</v>
      </c>
      <c r="Q34" s="13">
        <f t="shared" si="7"/>
        <v>18.638059701492537</v>
      </c>
      <c r="R34" s="15" t="s">
        <v>116</v>
      </c>
      <c r="S34" s="15" t="s">
        <v>117</v>
      </c>
      <c r="T34" s="15" t="s">
        <v>117</v>
      </c>
      <c r="U34" s="15" t="s">
        <v>117</v>
      </c>
    </row>
    <row r="35" spans="1:21" ht="13.5">
      <c r="A35" s="25" t="s">
        <v>0</v>
      </c>
      <c r="B35" s="25" t="s">
        <v>55</v>
      </c>
      <c r="C35" s="26" t="s">
        <v>119</v>
      </c>
      <c r="D35" s="12">
        <f t="shared" si="0"/>
        <v>10451</v>
      </c>
      <c r="E35" s="12">
        <f t="shared" si="1"/>
        <v>780</v>
      </c>
      <c r="F35" s="13">
        <f t="shared" si="8"/>
        <v>7.463400631518515</v>
      </c>
      <c r="G35" s="14">
        <v>780</v>
      </c>
      <c r="H35" s="14">
        <v>0</v>
      </c>
      <c r="I35" s="12">
        <f t="shared" si="3"/>
        <v>9671</v>
      </c>
      <c r="J35" s="13">
        <f t="shared" si="9"/>
        <v>92.53659936848149</v>
      </c>
      <c r="K35" s="14">
        <v>6194</v>
      </c>
      <c r="L35" s="13">
        <f t="shared" si="10"/>
        <v>59.26705578413549</v>
      </c>
      <c r="M35" s="14">
        <v>0</v>
      </c>
      <c r="N35" s="13">
        <f t="shared" si="11"/>
        <v>0</v>
      </c>
      <c r="O35" s="14">
        <v>3477</v>
      </c>
      <c r="P35" s="14">
        <v>2703</v>
      </c>
      <c r="Q35" s="13">
        <f t="shared" si="7"/>
        <v>33.269543584345996</v>
      </c>
      <c r="R35" s="15" t="s">
        <v>116</v>
      </c>
      <c r="S35" s="15" t="s">
        <v>117</v>
      </c>
      <c r="T35" s="15" t="s">
        <v>117</v>
      </c>
      <c r="U35" s="15" t="s">
        <v>117</v>
      </c>
    </row>
    <row r="36" spans="1:21" ht="13.5">
      <c r="A36" s="25" t="s">
        <v>0</v>
      </c>
      <c r="B36" s="25" t="s">
        <v>56</v>
      </c>
      <c r="C36" s="26" t="s">
        <v>57</v>
      </c>
      <c r="D36" s="12">
        <f aca="true" t="shared" si="12" ref="D36:D41">E36+I36</f>
        <v>9284</v>
      </c>
      <c r="E36" s="12">
        <f aca="true" t="shared" si="13" ref="E36:E41">G36+H36</f>
        <v>3368</v>
      </c>
      <c r="F36" s="13">
        <f t="shared" si="8"/>
        <v>36.27746660922016</v>
      </c>
      <c r="G36" s="14">
        <v>3333</v>
      </c>
      <c r="H36" s="14">
        <v>35</v>
      </c>
      <c r="I36" s="12">
        <f aca="true" t="shared" si="14" ref="I36:I41">K36+M36+O36</f>
        <v>5916</v>
      </c>
      <c r="J36" s="13">
        <f t="shared" si="9"/>
        <v>63.72253339077984</v>
      </c>
      <c r="K36" s="14">
        <v>1769</v>
      </c>
      <c r="L36" s="13">
        <f t="shared" si="10"/>
        <v>19.054286945282207</v>
      </c>
      <c r="M36" s="14">
        <v>194</v>
      </c>
      <c r="N36" s="13">
        <f t="shared" si="11"/>
        <v>2.089616544592848</v>
      </c>
      <c r="O36" s="14">
        <v>3953</v>
      </c>
      <c r="P36" s="14">
        <v>33</v>
      </c>
      <c r="Q36" s="13">
        <f aca="true" t="shared" si="15" ref="Q36:Q41">O36/D36*100</f>
        <v>42.57862990090478</v>
      </c>
      <c r="R36" s="15" t="s">
        <v>116</v>
      </c>
      <c r="S36" s="15" t="s">
        <v>117</v>
      </c>
      <c r="T36" s="15" t="s">
        <v>117</v>
      </c>
      <c r="U36" s="15" t="s">
        <v>117</v>
      </c>
    </row>
    <row r="37" spans="1:21" ht="13.5">
      <c r="A37" s="25" t="s">
        <v>0</v>
      </c>
      <c r="B37" s="25" t="s">
        <v>58</v>
      </c>
      <c r="C37" s="26" t="s">
        <v>59</v>
      </c>
      <c r="D37" s="12">
        <f t="shared" si="12"/>
        <v>12000</v>
      </c>
      <c r="E37" s="12">
        <f t="shared" si="13"/>
        <v>747</v>
      </c>
      <c r="F37" s="13">
        <f t="shared" si="8"/>
        <v>6.225</v>
      </c>
      <c r="G37" s="14">
        <v>724</v>
      </c>
      <c r="H37" s="14">
        <v>23</v>
      </c>
      <c r="I37" s="12">
        <f t="shared" si="14"/>
        <v>11253</v>
      </c>
      <c r="J37" s="13">
        <f t="shared" si="9"/>
        <v>93.77499999999999</v>
      </c>
      <c r="K37" s="14">
        <v>6456</v>
      </c>
      <c r="L37" s="13">
        <f t="shared" si="10"/>
        <v>53.800000000000004</v>
      </c>
      <c r="M37" s="14">
        <v>0</v>
      </c>
      <c r="N37" s="13">
        <f t="shared" si="11"/>
        <v>0</v>
      </c>
      <c r="O37" s="14">
        <v>4797</v>
      </c>
      <c r="P37" s="14">
        <v>4017</v>
      </c>
      <c r="Q37" s="13">
        <f t="shared" si="15"/>
        <v>39.975</v>
      </c>
      <c r="R37" s="15" t="s">
        <v>117</v>
      </c>
      <c r="S37" s="15" t="s">
        <v>117</v>
      </c>
      <c r="T37" s="15" t="s">
        <v>117</v>
      </c>
      <c r="U37" s="15" t="s">
        <v>116</v>
      </c>
    </row>
    <row r="38" spans="1:21" ht="13.5">
      <c r="A38" s="25" t="s">
        <v>0</v>
      </c>
      <c r="B38" s="25" t="s">
        <v>60</v>
      </c>
      <c r="C38" s="26" t="s">
        <v>61</v>
      </c>
      <c r="D38" s="12">
        <f t="shared" si="12"/>
        <v>8190</v>
      </c>
      <c r="E38" s="12">
        <f t="shared" si="13"/>
        <v>519</v>
      </c>
      <c r="F38" s="13">
        <f t="shared" si="8"/>
        <v>6.336996336996337</v>
      </c>
      <c r="G38" s="14">
        <v>420</v>
      </c>
      <c r="H38" s="14">
        <v>99</v>
      </c>
      <c r="I38" s="12">
        <f t="shared" si="14"/>
        <v>7671</v>
      </c>
      <c r="J38" s="13">
        <f t="shared" si="9"/>
        <v>93.66300366300366</v>
      </c>
      <c r="K38" s="14">
        <v>2177</v>
      </c>
      <c r="L38" s="13">
        <f t="shared" si="10"/>
        <v>26.581196581196583</v>
      </c>
      <c r="M38" s="14">
        <v>0</v>
      </c>
      <c r="N38" s="13">
        <f t="shared" si="11"/>
        <v>0</v>
      </c>
      <c r="O38" s="14">
        <v>5494</v>
      </c>
      <c r="P38" s="14">
        <v>4952</v>
      </c>
      <c r="Q38" s="13">
        <f t="shared" si="15"/>
        <v>67.08180708180707</v>
      </c>
      <c r="R38" s="15" t="s">
        <v>116</v>
      </c>
      <c r="S38" s="15" t="s">
        <v>117</v>
      </c>
      <c r="T38" s="15" t="s">
        <v>117</v>
      </c>
      <c r="U38" s="15" t="s">
        <v>117</v>
      </c>
    </row>
    <row r="39" spans="1:21" ht="13.5">
      <c r="A39" s="25" t="s">
        <v>0</v>
      </c>
      <c r="B39" s="25" t="s">
        <v>62</v>
      </c>
      <c r="C39" s="26" t="s">
        <v>63</v>
      </c>
      <c r="D39" s="12">
        <f t="shared" si="12"/>
        <v>3056</v>
      </c>
      <c r="E39" s="12">
        <f t="shared" si="13"/>
        <v>1630</v>
      </c>
      <c r="F39" s="13">
        <f t="shared" si="8"/>
        <v>53.33769633507853</v>
      </c>
      <c r="G39" s="14">
        <v>1620</v>
      </c>
      <c r="H39" s="14">
        <v>10</v>
      </c>
      <c r="I39" s="12">
        <f t="shared" si="14"/>
        <v>1426</v>
      </c>
      <c r="J39" s="13">
        <f t="shared" si="9"/>
        <v>46.66230366492147</v>
      </c>
      <c r="K39" s="14">
        <v>353</v>
      </c>
      <c r="L39" s="13">
        <f t="shared" si="10"/>
        <v>11.551047120418847</v>
      </c>
      <c r="M39" s="14">
        <v>0</v>
      </c>
      <c r="N39" s="13">
        <f t="shared" si="11"/>
        <v>0</v>
      </c>
      <c r="O39" s="14">
        <v>1073</v>
      </c>
      <c r="P39" s="14">
        <v>781</v>
      </c>
      <c r="Q39" s="13">
        <f t="shared" si="15"/>
        <v>35.111256544502616</v>
      </c>
      <c r="R39" s="15" t="s">
        <v>116</v>
      </c>
      <c r="S39" s="15" t="s">
        <v>117</v>
      </c>
      <c r="T39" s="15" t="s">
        <v>117</v>
      </c>
      <c r="U39" s="15" t="s">
        <v>117</v>
      </c>
    </row>
    <row r="40" spans="1:21" ht="13.5">
      <c r="A40" s="25" t="s">
        <v>0</v>
      </c>
      <c r="B40" s="25" t="s">
        <v>64</v>
      </c>
      <c r="C40" s="26" t="s">
        <v>65</v>
      </c>
      <c r="D40" s="12">
        <f t="shared" si="12"/>
        <v>12459</v>
      </c>
      <c r="E40" s="12">
        <f t="shared" si="13"/>
        <v>4736</v>
      </c>
      <c r="F40" s="13">
        <f t="shared" si="8"/>
        <v>38.01268159563368</v>
      </c>
      <c r="G40" s="14">
        <v>4499</v>
      </c>
      <c r="H40" s="14">
        <v>237</v>
      </c>
      <c r="I40" s="12">
        <f t="shared" si="14"/>
        <v>7723</v>
      </c>
      <c r="J40" s="13">
        <f t="shared" si="9"/>
        <v>61.98731840436632</v>
      </c>
      <c r="K40" s="14">
        <v>2157</v>
      </c>
      <c r="L40" s="13">
        <f t="shared" si="10"/>
        <v>17.312785937876235</v>
      </c>
      <c r="M40" s="14">
        <v>0</v>
      </c>
      <c r="N40" s="13">
        <f t="shared" si="11"/>
        <v>0</v>
      </c>
      <c r="O40" s="14">
        <v>5566</v>
      </c>
      <c r="P40" s="14">
        <v>1806</v>
      </c>
      <c r="Q40" s="13">
        <f t="shared" si="15"/>
        <v>44.674532466490085</v>
      </c>
      <c r="R40" s="15" t="s">
        <v>116</v>
      </c>
      <c r="S40" s="15" t="s">
        <v>117</v>
      </c>
      <c r="T40" s="15" t="s">
        <v>117</v>
      </c>
      <c r="U40" s="15" t="s">
        <v>117</v>
      </c>
    </row>
    <row r="41" spans="1:21" ht="13.5">
      <c r="A41" s="25" t="s">
        <v>0</v>
      </c>
      <c r="B41" s="25" t="s">
        <v>66</v>
      </c>
      <c r="C41" s="26" t="s">
        <v>67</v>
      </c>
      <c r="D41" s="12">
        <f t="shared" si="12"/>
        <v>6614</v>
      </c>
      <c r="E41" s="12">
        <f t="shared" si="13"/>
        <v>581</v>
      </c>
      <c r="F41" s="13">
        <f t="shared" si="8"/>
        <v>8.78439673420018</v>
      </c>
      <c r="G41" s="14">
        <v>581</v>
      </c>
      <c r="H41" s="14">
        <v>0</v>
      </c>
      <c r="I41" s="12">
        <f t="shared" si="14"/>
        <v>6033</v>
      </c>
      <c r="J41" s="13">
        <f t="shared" si="9"/>
        <v>91.21560326579981</v>
      </c>
      <c r="K41" s="14">
        <v>0</v>
      </c>
      <c r="L41" s="13">
        <f t="shared" si="10"/>
        <v>0</v>
      </c>
      <c r="M41" s="14">
        <v>0</v>
      </c>
      <c r="N41" s="13">
        <f t="shared" si="11"/>
        <v>0</v>
      </c>
      <c r="O41" s="14">
        <v>6033</v>
      </c>
      <c r="P41" s="14">
        <v>765</v>
      </c>
      <c r="Q41" s="13">
        <f t="shared" si="15"/>
        <v>91.21560326579981</v>
      </c>
      <c r="R41" s="15" t="s">
        <v>116</v>
      </c>
      <c r="S41" s="15" t="s">
        <v>117</v>
      </c>
      <c r="T41" s="15" t="s">
        <v>117</v>
      </c>
      <c r="U41" s="15" t="s">
        <v>117</v>
      </c>
    </row>
    <row r="42" spans="1:21" ht="13.5">
      <c r="A42" s="41" t="s">
        <v>68</v>
      </c>
      <c r="B42" s="42"/>
      <c r="C42" s="43"/>
      <c r="D42" s="12">
        <f>E42+I42</f>
        <v>838041</v>
      </c>
      <c r="E42" s="12">
        <f>G42+H42</f>
        <v>158343</v>
      </c>
      <c r="F42" s="13">
        <f>E42/D42*100</f>
        <v>18.89442163330911</v>
      </c>
      <c r="G42" s="14">
        <f>SUM(G7:G41)</f>
        <v>153252</v>
      </c>
      <c r="H42" s="14">
        <f>SUM(H7:H41)</f>
        <v>5091</v>
      </c>
      <c r="I42" s="12">
        <f>K42+M42+O42</f>
        <v>679698</v>
      </c>
      <c r="J42" s="13">
        <f>I42/D42*100</f>
        <v>81.10557836669089</v>
      </c>
      <c r="K42" s="14">
        <f>SUM(K7:K41)</f>
        <v>416528</v>
      </c>
      <c r="L42" s="13">
        <f>K42/D42*100</f>
        <v>49.702580184024406</v>
      </c>
      <c r="M42" s="14">
        <f>SUM(M7:M41)</f>
        <v>194</v>
      </c>
      <c r="N42" s="13">
        <f>M42/D42*100</f>
        <v>0.02314922539589352</v>
      </c>
      <c r="O42" s="14">
        <f>SUM(O7:O41)</f>
        <v>262976</v>
      </c>
      <c r="P42" s="14">
        <f>SUM(P7:P41)</f>
        <v>69417</v>
      </c>
      <c r="Q42" s="13">
        <f>O42/D42*100</f>
        <v>31.37984895727059</v>
      </c>
      <c r="R42" s="16">
        <f>COUNTIF(R7:R41,"○")</f>
        <v>34</v>
      </c>
      <c r="S42" s="16">
        <f>COUNTIF(S7:S41,"○")</f>
        <v>0</v>
      </c>
      <c r="T42" s="16">
        <f>COUNTIF(T7:T41,"○")</f>
        <v>0</v>
      </c>
      <c r="U42" s="16">
        <f>COUNTIF(U7:U41,"○")</f>
        <v>1</v>
      </c>
    </row>
  </sheetData>
  <mergeCells count="19">
    <mergeCell ref="A42:C42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90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69</v>
      </c>
      <c r="B2" s="49" t="s">
        <v>70</v>
      </c>
      <c r="C2" s="52" t="s">
        <v>71</v>
      </c>
      <c r="D2" s="19" t="s">
        <v>72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73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74</v>
      </c>
      <c r="E3" s="64" t="s">
        <v>75</v>
      </c>
      <c r="F3" s="72"/>
      <c r="G3" s="73"/>
      <c r="H3" s="61" t="s">
        <v>76</v>
      </c>
      <c r="I3" s="62"/>
      <c r="J3" s="63"/>
      <c r="K3" s="64" t="s">
        <v>77</v>
      </c>
      <c r="L3" s="62"/>
      <c r="M3" s="63"/>
      <c r="N3" s="34" t="s">
        <v>74</v>
      </c>
      <c r="O3" s="22" t="s">
        <v>78</v>
      </c>
      <c r="P3" s="32"/>
      <c r="Q3" s="32"/>
      <c r="R3" s="32"/>
      <c r="S3" s="32"/>
      <c r="T3" s="33"/>
      <c r="U3" s="22" t="s">
        <v>79</v>
      </c>
      <c r="V3" s="32"/>
      <c r="W3" s="32"/>
      <c r="X3" s="32"/>
      <c r="Y3" s="32"/>
      <c r="Z3" s="33"/>
      <c r="AA3" s="22" t="s">
        <v>80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74</v>
      </c>
      <c r="F4" s="23" t="s">
        <v>81</v>
      </c>
      <c r="G4" s="23" t="s">
        <v>82</v>
      </c>
      <c r="H4" s="34" t="s">
        <v>74</v>
      </c>
      <c r="I4" s="23" t="s">
        <v>81</v>
      </c>
      <c r="J4" s="23" t="s">
        <v>82</v>
      </c>
      <c r="K4" s="34" t="s">
        <v>74</v>
      </c>
      <c r="L4" s="23" t="s">
        <v>81</v>
      </c>
      <c r="M4" s="23" t="s">
        <v>82</v>
      </c>
      <c r="N4" s="35"/>
      <c r="O4" s="34" t="s">
        <v>74</v>
      </c>
      <c r="P4" s="23" t="s">
        <v>83</v>
      </c>
      <c r="Q4" s="23" t="s">
        <v>84</v>
      </c>
      <c r="R4" s="23" t="s">
        <v>85</v>
      </c>
      <c r="S4" s="23" t="s">
        <v>86</v>
      </c>
      <c r="T4" s="23" t="s">
        <v>87</v>
      </c>
      <c r="U4" s="34" t="s">
        <v>74</v>
      </c>
      <c r="V4" s="23" t="s">
        <v>83</v>
      </c>
      <c r="W4" s="23" t="s">
        <v>84</v>
      </c>
      <c r="X4" s="23" t="s">
        <v>85</v>
      </c>
      <c r="Y4" s="23" t="s">
        <v>86</v>
      </c>
      <c r="Z4" s="23" t="s">
        <v>87</v>
      </c>
      <c r="AA4" s="34" t="s">
        <v>74</v>
      </c>
      <c r="AB4" s="23" t="s">
        <v>81</v>
      </c>
      <c r="AC4" s="23" t="s">
        <v>82</v>
      </c>
    </row>
    <row r="5" spans="1:29" s="29" customFormat="1" ht="13.5">
      <c r="A5" s="48"/>
      <c r="B5" s="69"/>
      <c r="C5" s="71"/>
      <c r="D5" s="24" t="s">
        <v>88</v>
      </c>
      <c r="E5" s="24" t="s">
        <v>88</v>
      </c>
      <c r="F5" s="24" t="s">
        <v>88</v>
      </c>
      <c r="G5" s="24" t="s">
        <v>88</v>
      </c>
      <c r="H5" s="24" t="s">
        <v>88</v>
      </c>
      <c r="I5" s="24" t="s">
        <v>88</v>
      </c>
      <c r="J5" s="24" t="s">
        <v>88</v>
      </c>
      <c r="K5" s="24" t="s">
        <v>88</v>
      </c>
      <c r="L5" s="24" t="s">
        <v>88</v>
      </c>
      <c r="M5" s="24" t="s">
        <v>88</v>
      </c>
      <c r="N5" s="24" t="s">
        <v>88</v>
      </c>
      <c r="O5" s="24" t="s">
        <v>88</v>
      </c>
      <c r="P5" s="24" t="s">
        <v>88</v>
      </c>
      <c r="Q5" s="24" t="s">
        <v>88</v>
      </c>
      <c r="R5" s="24" t="s">
        <v>88</v>
      </c>
      <c r="S5" s="24" t="s">
        <v>88</v>
      </c>
      <c r="T5" s="24" t="s">
        <v>88</v>
      </c>
      <c r="U5" s="24" t="s">
        <v>88</v>
      </c>
      <c r="V5" s="24" t="s">
        <v>88</v>
      </c>
      <c r="W5" s="24" t="s">
        <v>88</v>
      </c>
      <c r="X5" s="24" t="s">
        <v>88</v>
      </c>
      <c r="Y5" s="24" t="s">
        <v>88</v>
      </c>
      <c r="Z5" s="24" t="s">
        <v>88</v>
      </c>
      <c r="AA5" s="24" t="s">
        <v>88</v>
      </c>
      <c r="AB5" s="24" t="s">
        <v>88</v>
      </c>
      <c r="AC5" s="24" t="s">
        <v>88</v>
      </c>
    </row>
    <row r="6" spans="1:29" ht="13.5">
      <c r="A6" s="25" t="s">
        <v>0</v>
      </c>
      <c r="B6" s="25" t="s">
        <v>1</v>
      </c>
      <c r="C6" s="26" t="s">
        <v>2</v>
      </c>
      <c r="D6" s="14">
        <f aca="true" t="shared" si="0" ref="D6:D34">E6+H6+K6</f>
        <v>49606</v>
      </c>
      <c r="E6" s="14">
        <f aca="true" t="shared" si="1" ref="E6:E34">F6+G6</f>
        <v>0</v>
      </c>
      <c r="F6" s="14">
        <v>0</v>
      </c>
      <c r="G6" s="14">
        <v>0</v>
      </c>
      <c r="H6" s="14">
        <f aca="true" t="shared" si="2" ref="H6:H34">I6+J6</f>
        <v>0</v>
      </c>
      <c r="I6" s="14">
        <v>0</v>
      </c>
      <c r="J6" s="14">
        <v>0</v>
      </c>
      <c r="K6" s="14">
        <f aca="true" t="shared" si="3" ref="K6:K34">L6+M6</f>
        <v>49606</v>
      </c>
      <c r="L6" s="14">
        <v>9320</v>
      </c>
      <c r="M6" s="14">
        <v>40286</v>
      </c>
      <c r="N6" s="14">
        <f aca="true" t="shared" si="4" ref="N6:N34">O6+U6+AA6</f>
        <v>49881</v>
      </c>
      <c r="O6" s="14">
        <f aca="true" t="shared" si="5" ref="O6:O34">SUM(P6:T6)</f>
        <v>9320</v>
      </c>
      <c r="P6" s="14">
        <v>0</v>
      </c>
      <c r="Q6" s="14">
        <v>9320</v>
      </c>
      <c r="R6" s="14">
        <v>0</v>
      </c>
      <c r="S6" s="14">
        <v>0</v>
      </c>
      <c r="T6" s="14">
        <v>0</v>
      </c>
      <c r="U6" s="14">
        <f aca="true" t="shared" si="6" ref="U6:U34">SUM(V6:Z6)</f>
        <v>40286</v>
      </c>
      <c r="V6" s="14">
        <v>0</v>
      </c>
      <c r="W6" s="14">
        <v>40286</v>
      </c>
      <c r="X6" s="14">
        <v>0</v>
      </c>
      <c r="Y6" s="14">
        <v>0</v>
      </c>
      <c r="Z6" s="14">
        <v>0</v>
      </c>
      <c r="AA6" s="14">
        <f aca="true" t="shared" si="7" ref="AA6:AA34">AB6+AC6</f>
        <v>275</v>
      </c>
      <c r="AB6" s="14">
        <v>275</v>
      </c>
      <c r="AC6" s="14">
        <v>0</v>
      </c>
    </row>
    <row r="7" spans="1:29" ht="13.5">
      <c r="A7" s="25" t="s">
        <v>0</v>
      </c>
      <c r="B7" s="25" t="s">
        <v>3</v>
      </c>
      <c r="C7" s="26" t="s">
        <v>4</v>
      </c>
      <c r="D7" s="14">
        <f t="shared" si="0"/>
        <v>24699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24699</v>
      </c>
      <c r="L7" s="14">
        <v>12379</v>
      </c>
      <c r="M7" s="14">
        <v>12320</v>
      </c>
      <c r="N7" s="14">
        <f t="shared" si="4"/>
        <v>24715</v>
      </c>
      <c r="O7" s="14">
        <f t="shared" si="5"/>
        <v>12379</v>
      </c>
      <c r="P7" s="14">
        <v>12379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12320</v>
      </c>
      <c r="V7" s="14">
        <v>12320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16</v>
      </c>
      <c r="AB7" s="14">
        <v>16</v>
      </c>
      <c r="AC7" s="14">
        <v>0</v>
      </c>
    </row>
    <row r="8" spans="1:29" ht="13.5">
      <c r="A8" s="25" t="s">
        <v>0</v>
      </c>
      <c r="B8" s="25" t="s">
        <v>5</v>
      </c>
      <c r="C8" s="26" t="s">
        <v>6</v>
      </c>
      <c r="D8" s="14">
        <f t="shared" si="0"/>
        <v>17147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17147</v>
      </c>
      <c r="L8" s="14">
        <v>5525</v>
      </c>
      <c r="M8" s="14">
        <v>11622</v>
      </c>
      <c r="N8" s="14">
        <f t="shared" si="4"/>
        <v>17163</v>
      </c>
      <c r="O8" s="14">
        <f t="shared" si="5"/>
        <v>5525</v>
      </c>
      <c r="P8" s="14">
        <v>5525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11622</v>
      </c>
      <c r="V8" s="14">
        <v>11622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16</v>
      </c>
      <c r="AB8" s="14">
        <v>16</v>
      </c>
      <c r="AC8" s="14">
        <v>0</v>
      </c>
    </row>
    <row r="9" spans="1:29" ht="13.5">
      <c r="A9" s="25" t="s">
        <v>0</v>
      </c>
      <c r="B9" s="25" t="s">
        <v>7</v>
      </c>
      <c r="C9" s="26" t="s">
        <v>8</v>
      </c>
      <c r="D9" s="14">
        <f t="shared" si="0"/>
        <v>18106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18106</v>
      </c>
      <c r="L9" s="14">
        <v>12945</v>
      </c>
      <c r="M9" s="14">
        <v>5161</v>
      </c>
      <c r="N9" s="14">
        <f t="shared" si="4"/>
        <v>18190</v>
      </c>
      <c r="O9" s="14">
        <f t="shared" si="5"/>
        <v>12945</v>
      </c>
      <c r="P9" s="14">
        <v>12945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5161</v>
      </c>
      <c r="V9" s="14">
        <v>5161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84</v>
      </c>
      <c r="AB9" s="14">
        <v>84</v>
      </c>
      <c r="AC9" s="14">
        <v>0</v>
      </c>
    </row>
    <row r="10" spans="1:29" ht="13.5">
      <c r="A10" s="25" t="s">
        <v>0</v>
      </c>
      <c r="B10" s="25" t="s">
        <v>9</v>
      </c>
      <c r="C10" s="26" t="s">
        <v>10</v>
      </c>
      <c r="D10" s="14">
        <f t="shared" si="0"/>
        <v>18525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18525</v>
      </c>
      <c r="L10" s="14">
        <v>9378</v>
      </c>
      <c r="M10" s="14">
        <v>9147</v>
      </c>
      <c r="N10" s="14">
        <f t="shared" si="4"/>
        <v>19155</v>
      </c>
      <c r="O10" s="14">
        <f t="shared" si="5"/>
        <v>9378</v>
      </c>
      <c r="P10" s="14">
        <v>9378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9147</v>
      </c>
      <c r="V10" s="14">
        <v>9147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630</v>
      </c>
      <c r="AB10" s="14">
        <v>630</v>
      </c>
      <c r="AC10" s="14">
        <v>0</v>
      </c>
    </row>
    <row r="11" spans="1:29" ht="13.5">
      <c r="A11" s="25" t="s">
        <v>0</v>
      </c>
      <c r="B11" s="25" t="s">
        <v>11</v>
      </c>
      <c r="C11" s="26" t="s">
        <v>12</v>
      </c>
      <c r="D11" s="14">
        <f t="shared" si="0"/>
        <v>8062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8062</v>
      </c>
      <c r="L11" s="14">
        <v>5708</v>
      </c>
      <c r="M11" s="14">
        <v>2354</v>
      </c>
      <c r="N11" s="14">
        <f t="shared" si="4"/>
        <v>8480</v>
      </c>
      <c r="O11" s="14">
        <f t="shared" si="5"/>
        <v>5708</v>
      </c>
      <c r="P11" s="14">
        <v>5708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2354</v>
      </c>
      <c r="V11" s="14">
        <v>2354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418</v>
      </c>
      <c r="AB11" s="14">
        <v>418</v>
      </c>
      <c r="AC11" s="14">
        <v>0</v>
      </c>
    </row>
    <row r="12" spans="1:29" ht="13.5">
      <c r="A12" s="25" t="s">
        <v>0</v>
      </c>
      <c r="B12" s="25" t="s">
        <v>13</v>
      </c>
      <c r="C12" s="26" t="s">
        <v>14</v>
      </c>
      <c r="D12" s="14">
        <f t="shared" si="0"/>
        <v>14406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14406</v>
      </c>
      <c r="L12" s="14">
        <v>4303</v>
      </c>
      <c r="M12" s="14">
        <v>10103</v>
      </c>
      <c r="N12" s="14">
        <f t="shared" si="4"/>
        <v>15165</v>
      </c>
      <c r="O12" s="14">
        <f t="shared" si="5"/>
        <v>4303</v>
      </c>
      <c r="P12" s="14">
        <v>0</v>
      </c>
      <c r="Q12" s="14">
        <v>4303</v>
      </c>
      <c r="R12" s="14">
        <v>0</v>
      </c>
      <c r="S12" s="14">
        <v>0</v>
      </c>
      <c r="T12" s="14">
        <v>0</v>
      </c>
      <c r="U12" s="14">
        <f t="shared" si="6"/>
        <v>10103</v>
      </c>
      <c r="V12" s="14">
        <v>0</v>
      </c>
      <c r="W12" s="14">
        <v>10103</v>
      </c>
      <c r="X12" s="14">
        <v>0</v>
      </c>
      <c r="Y12" s="14">
        <v>0</v>
      </c>
      <c r="Z12" s="14">
        <v>0</v>
      </c>
      <c r="AA12" s="14">
        <f t="shared" si="7"/>
        <v>759</v>
      </c>
      <c r="AB12" s="14">
        <v>759</v>
      </c>
      <c r="AC12" s="14">
        <v>0</v>
      </c>
    </row>
    <row r="13" spans="1:29" ht="13.5">
      <c r="A13" s="25" t="s">
        <v>0</v>
      </c>
      <c r="B13" s="25" t="s">
        <v>15</v>
      </c>
      <c r="C13" s="26" t="s">
        <v>16</v>
      </c>
      <c r="D13" s="14">
        <f t="shared" si="0"/>
        <v>2230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2230</v>
      </c>
      <c r="L13" s="14">
        <v>805</v>
      </c>
      <c r="M13" s="14">
        <v>1425</v>
      </c>
      <c r="N13" s="14">
        <f t="shared" si="4"/>
        <v>2230</v>
      </c>
      <c r="O13" s="14">
        <f t="shared" si="5"/>
        <v>805</v>
      </c>
      <c r="P13" s="14">
        <v>805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1425</v>
      </c>
      <c r="V13" s="14">
        <v>1425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0</v>
      </c>
      <c r="B14" s="25" t="s">
        <v>17</v>
      </c>
      <c r="C14" s="26" t="s">
        <v>18</v>
      </c>
      <c r="D14" s="14">
        <f t="shared" si="0"/>
        <v>1958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1958</v>
      </c>
      <c r="L14" s="14">
        <v>800</v>
      </c>
      <c r="M14" s="14">
        <v>1158</v>
      </c>
      <c r="N14" s="14">
        <f t="shared" si="4"/>
        <v>1958</v>
      </c>
      <c r="O14" s="14">
        <f t="shared" si="5"/>
        <v>800</v>
      </c>
      <c r="P14" s="14">
        <v>800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1158</v>
      </c>
      <c r="V14" s="14">
        <v>1158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0</v>
      </c>
      <c r="B15" s="25" t="s">
        <v>19</v>
      </c>
      <c r="C15" s="26" t="s">
        <v>20</v>
      </c>
      <c r="D15" s="14">
        <f t="shared" si="0"/>
        <v>230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230</v>
      </c>
      <c r="L15" s="14">
        <v>93</v>
      </c>
      <c r="M15" s="14">
        <v>137</v>
      </c>
      <c r="N15" s="14">
        <f t="shared" si="4"/>
        <v>230</v>
      </c>
      <c r="O15" s="14">
        <f t="shared" si="5"/>
        <v>93</v>
      </c>
      <c r="P15" s="14">
        <v>93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137</v>
      </c>
      <c r="V15" s="14">
        <v>137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0</v>
      </c>
      <c r="B16" s="25" t="s">
        <v>21</v>
      </c>
      <c r="C16" s="26" t="s">
        <v>22</v>
      </c>
      <c r="D16" s="14">
        <f t="shared" si="0"/>
        <v>791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791</v>
      </c>
      <c r="L16" s="14">
        <v>467</v>
      </c>
      <c r="M16" s="14">
        <v>324</v>
      </c>
      <c r="N16" s="14">
        <f t="shared" si="4"/>
        <v>791</v>
      </c>
      <c r="O16" s="14">
        <f t="shared" si="5"/>
        <v>467</v>
      </c>
      <c r="P16" s="14">
        <v>467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324</v>
      </c>
      <c r="V16" s="14">
        <v>324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0</v>
      </c>
      <c r="B17" s="25" t="s">
        <v>23</v>
      </c>
      <c r="C17" s="26" t="s">
        <v>24</v>
      </c>
      <c r="D17" s="14">
        <f t="shared" si="0"/>
        <v>768</v>
      </c>
      <c r="E17" s="14">
        <f t="shared" si="1"/>
        <v>0</v>
      </c>
      <c r="F17" s="14">
        <v>0</v>
      </c>
      <c r="G17" s="14">
        <v>0</v>
      </c>
      <c r="H17" s="14">
        <f t="shared" si="2"/>
        <v>262</v>
      </c>
      <c r="I17" s="14">
        <v>262</v>
      </c>
      <c r="J17" s="14">
        <v>0</v>
      </c>
      <c r="K17" s="14">
        <f t="shared" si="3"/>
        <v>506</v>
      </c>
      <c r="L17" s="14">
        <v>0</v>
      </c>
      <c r="M17" s="14">
        <v>506</v>
      </c>
      <c r="N17" s="14">
        <f t="shared" si="4"/>
        <v>768</v>
      </c>
      <c r="O17" s="14">
        <f t="shared" si="5"/>
        <v>262</v>
      </c>
      <c r="P17" s="14">
        <v>262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506</v>
      </c>
      <c r="V17" s="14">
        <v>506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0</v>
      </c>
      <c r="B18" s="25" t="s">
        <v>25</v>
      </c>
      <c r="C18" s="26" t="s">
        <v>26</v>
      </c>
      <c r="D18" s="14">
        <f t="shared" si="0"/>
        <v>1560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1560</v>
      </c>
      <c r="L18" s="14">
        <v>457</v>
      </c>
      <c r="M18" s="14">
        <v>1103</v>
      </c>
      <c r="N18" s="14">
        <f t="shared" si="4"/>
        <v>1560</v>
      </c>
      <c r="O18" s="14">
        <f t="shared" si="5"/>
        <v>457</v>
      </c>
      <c r="P18" s="14">
        <v>457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1103</v>
      </c>
      <c r="V18" s="14">
        <v>1103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0</v>
      </c>
      <c r="B19" s="25" t="s">
        <v>27</v>
      </c>
      <c r="C19" s="26" t="s">
        <v>28</v>
      </c>
      <c r="D19" s="14">
        <f t="shared" si="0"/>
        <v>3925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3925</v>
      </c>
      <c r="L19" s="14">
        <v>1538</v>
      </c>
      <c r="M19" s="14">
        <v>2387</v>
      </c>
      <c r="N19" s="14">
        <f t="shared" si="4"/>
        <v>3936</v>
      </c>
      <c r="O19" s="14">
        <f t="shared" si="5"/>
        <v>1538</v>
      </c>
      <c r="P19" s="14">
        <v>1538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2387</v>
      </c>
      <c r="V19" s="14">
        <v>2387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11</v>
      </c>
      <c r="AB19" s="14">
        <v>11</v>
      </c>
      <c r="AC19" s="14">
        <v>0</v>
      </c>
    </row>
    <row r="20" spans="1:29" ht="13.5">
      <c r="A20" s="25" t="s">
        <v>0</v>
      </c>
      <c r="B20" s="25" t="s">
        <v>29</v>
      </c>
      <c r="C20" s="26" t="s">
        <v>30</v>
      </c>
      <c r="D20" s="14">
        <f t="shared" si="0"/>
        <v>6144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6144</v>
      </c>
      <c r="L20" s="14">
        <v>2286</v>
      </c>
      <c r="M20" s="14">
        <v>3858</v>
      </c>
      <c r="N20" s="14">
        <f t="shared" si="4"/>
        <v>6144</v>
      </c>
      <c r="O20" s="14">
        <f t="shared" si="5"/>
        <v>2286</v>
      </c>
      <c r="P20" s="14">
        <v>2286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3858</v>
      </c>
      <c r="V20" s="14">
        <v>3858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0</v>
      </c>
      <c r="B21" s="25" t="s">
        <v>31</v>
      </c>
      <c r="C21" s="26" t="s">
        <v>32</v>
      </c>
      <c r="D21" s="14">
        <f t="shared" si="0"/>
        <v>10240</v>
      </c>
      <c r="E21" s="14">
        <f t="shared" si="1"/>
        <v>0</v>
      </c>
      <c r="F21" s="14">
        <v>0</v>
      </c>
      <c r="G21" s="14">
        <v>0</v>
      </c>
      <c r="H21" s="14">
        <f t="shared" si="2"/>
        <v>10240</v>
      </c>
      <c r="I21" s="14">
        <v>3118</v>
      </c>
      <c r="J21" s="14">
        <v>7122</v>
      </c>
      <c r="K21" s="14">
        <f t="shared" si="3"/>
        <v>0</v>
      </c>
      <c r="L21" s="14">
        <v>0</v>
      </c>
      <c r="M21" s="14">
        <v>0</v>
      </c>
      <c r="N21" s="14">
        <f t="shared" si="4"/>
        <v>10240</v>
      </c>
      <c r="O21" s="14">
        <f t="shared" si="5"/>
        <v>3118</v>
      </c>
      <c r="P21" s="14">
        <v>3118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7122</v>
      </c>
      <c r="V21" s="14">
        <v>7122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0</v>
      </c>
      <c r="B22" s="25" t="s">
        <v>33</v>
      </c>
      <c r="C22" s="26" t="s">
        <v>34</v>
      </c>
      <c r="D22" s="14">
        <f t="shared" si="0"/>
        <v>4828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4828</v>
      </c>
      <c r="L22" s="14">
        <v>1299</v>
      </c>
      <c r="M22" s="14">
        <v>3529</v>
      </c>
      <c r="N22" s="14">
        <f t="shared" si="4"/>
        <v>5121</v>
      </c>
      <c r="O22" s="14">
        <f t="shared" si="5"/>
        <v>1299</v>
      </c>
      <c r="P22" s="14">
        <v>1299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3529</v>
      </c>
      <c r="V22" s="14">
        <v>3529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293</v>
      </c>
      <c r="AB22" s="14">
        <v>293</v>
      </c>
      <c r="AC22" s="14">
        <v>0</v>
      </c>
    </row>
    <row r="23" spans="1:29" ht="13.5">
      <c r="A23" s="25" t="s">
        <v>0</v>
      </c>
      <c r="B23" s="25" t="s">
        <v>35</v>
      </c>
      <c r="C23" s="26" t="s">
        <v>36</v>
      </c>
      <c r="D23" s="14">
        <f t="shared" si="0"/>
        <v>4257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4257</v>
      </c>
      <c r="L23" s="14">
        <v>1615</v>
      </c>
      <c r="M23" s="14">
        <v>2642</v>
      </c>
      <c r="N23" s="14">
        <f t="shared" si="4"/>
        <v>4257</v>
      </c>
      <c r="O23" s="14">
        <f t="shared" si="5"/>
        <v>1615</v>
      </c>
      <c r="P23" s="14">
        <v>1615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2642</v>
      </c>
      <c r="V23" s="14">
        <v>2642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0</v>
      </c>
      <c r="B24" s="25" t="s">
        <v>37</v>
      </c>
      <c r="C24" s="26" t="s">
        <v>38</v>
      </c>
      <c r="D24" s="14">
        <f t="shared" si="0"/>
        <v>4528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4528</v>
      </c>
      <c r="L24" s="14">
        <v>2121</v>
      </c>
      <c r="M24" s="14">
        <v>2407</v>
      </c>
      <c r="N24" s="14">
        <f t="shared" si="4"/>
        <v>4606</v>
      </c>
      <c r="O24" s="14">
        <f t="shared" si="5"/>
        <v>2121</v>
      </c>
      <c r="P24" s="14">
        <v>0</v>
      </c>
      <c r="Q24" s="14">
        <v>2121</v>
      </c>
      <c r="R24" s="14">
        <v>0</v>
      </c>
      <c r="S24" s="14">
        <v>0</v>
      </c>
      <c r="T24" s="14">
        <v>0</v>
      </c>
      <c r="U24" s="14">
        <f t="shared" si="6"/>
        <v>2407</v>
      </c>
      <c r="V24" s="14">
        <v>0</v>
      </c>
      <c r="W24" s="14">
        <v>2407</v>
      </c>
      <c r="X24" s="14">
        <v>0</v>
      </c>
      <c r="Y24" s="14">
        <v>0</v>
      </c>
      <c r="Z24" s="14">
        <v>0</v>
      </c>
      <c r="AA24" s="14">
        <f t="shared" si="7"/>
        <v>78</v>
      </c>
      <c r="AB24" s="14">
        <v>78</v>
      </c>
      <c r="AC24" s="14">
        <v>0</v>
      </c>
    </row>
    <row r="25" spans="1:29" ht="13.5">
      <c r="A25" s="25" t="s">
        <v>0</v>
      </c>
      <c r="B25" s="25" t="s">
        <v>39</v>
      </c>
      <c r="C25" s="26" t="s">
        <v>120</v>
      </c>
      <c r="D25" s="14">
        <f t="shared" si="0"/>
        <v>1204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1204</v>
      </c>
      <c r="L25" s="14">
        <v>954</v>
      </c>
      <c r="M25" s="14">
        <v>250</v>
      </c>
      <c r="N25" s="14">
        <f t="shared" si="4"/>
        <v>1294</v>
      </c>
      <c r="O25" s="14">
        <f t="shared" si="5"/>
        <v>954</v>
      </c>
      <c r="P25" s="14">
        <v>0</v>
      </c>
      <c r="Q25" s="14">
        <v>954</v>
      </c>
      <c r="R25" s="14">
        <v>0</v>
      </c>
      <c r="S25" s="14">
        <v>0</v>
      </c>
      <c r="T25" s="14">
        <v>0</v>
      </c>
      <c r="U25" s="14">
        <f t="shared" si="6"/>
        <v>250</v>
      </c>
      <c r="V25" s="14">
        <v>0</v>
      </c>
      <c r="W25" s="14">
        <v>250</v>
      </c>
      <c r="X25" s="14">
        <v>0</v>
      </c>
      <c r="Y25" s="14">
        <v>0</v>
      </c>
      <c r="Z25" s="14">
        <v>0</v>
      </c>
      <c r="AA25" s="14">
        <f t="shared" si="7"/>
        <v>90</v>
      </c>
      <c r="AB25" s="14">
        <v>90</v>
      </c>
      <c r="AC25" s="14">
        <v>0</v>
      </c>
    </row>
    <row r="26" spans="1:29" ht="13.5">
      <c r="A26" s="25" t="s">
        <v>0</v>
      </c>
      <c r="B26" s="25" t="s">
        <v>40</v>
      </c>
      <c r="C26" s="26" t="s">
        <v>41</v>
      </c>
      <c r="D26" s="14">
        <f t="shared" si="0"/>
        <v>1566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1566</v>
      </c>
      <c r="L26" s="14">
        <v>247</v>
      </c>
      <c r="M26" s="14">
        <v>1319</v>
      </c>
      <c r="N26" s="14">
        <f t="shared" si="4"/>
        <v>1572</v>
      </c>
      <c r="O26" s="14">
        <f t="shared" si="5"/>
        <v>247</v>
      </c>
      <c r="P26" s="14">
        <v>247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1319</v>
      </c>
      <c r="V26" s="14">
        <v>1319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6</v>
      </c>
      <c r="AB26" s="14">
        <v>6</v>
      </c>
      <c r="AC26" s="14">
        <v>0</v>
      </c>
    </row>
    <row r="27" spans="1:29" ht="13.5">
      <c r="A27" s="25" t="s">
        <v>0</v>
      </c>
      <c r="B27" s="25" t="s">
        <v>42</v>
      </c>
      <c r="C27" s="26" t="s">
        <v>43</v>
      </c>
      <c r="D27" s="14">
        <f t="shared" si="0"/>
        <v>2175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2175</v>
      </c>
      <c r="L27" s="14">
        <v>1182</v>
      </c>
      <c r="M27" s="14">
        <v>993</v>
      </c>
      <c r="N27" s="14">
        <f t="shared" si="4"/>
        <v>2472</v>
      </c>
      <c r="O27" s="14">
        <f t="shared" si="5"/>
        <v>1182</v>
      </c>
      <c r="P27" s="14">
        <v>1182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993</v>
      </c>
      <c r="V27" s="14">
        <v>993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297</v>
      </c>
      <c r="AB27" s="14">
        <v>297</v>
      </c>
      <c r="AC27" s="14">
        <v>0</v>
      </c>
    </row>
    <row r="28" spans="1:29" ht="13.5">
      <c r="A28" s="25" t="s">
        <v>0</v>
      </c>
      <c r="B28" s="25" t="s">
        <v>44</v>
      </c>
      <c r="C28" s="26" t="s">
        <v>45</v>
      </c>
      <c r="D28" s="14">
        <f t="shared" si="0"/>
        <v>1059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1059</v>
      </c>
      <c r="L28" s="14">
        <v>318</v>
      </c>
      <c r="M28" s="14">
        <v>741</v>
      </c>
      <c r="N28" s="14">
        <f t="shared" si="4"/>
        <v>1869</v>
      </c>
      <c r="O28" s="14">
        <f t="shared" si="5"/>
        <v>1128</v>
      </c>
      <c r="P28" s="14">
        <v>318</v>
      </c>
      <c r="Q28" s="14">
        <v>810</v>
      </c>
      <c r="R28" s="14">
        <v>0</v>
      </c>
      <c r="S28" s="14">
        <v>0</v>
      </c>
      <c r="T28" s="14">
        <v>0</v>
      </c>
      <c r="U28" s="14">
        <f t="shared" si="6"/>
        <v>741</v>
      </c>
      <c r="V28" s="14">
        <v>741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0</v>
      </c>
      <c r="B29" s="25" t="s">
        <v>46</v>
      </c>
      <c r="C29" s="26" t="s">
        <v>118</v>
      </c>
      <c r="D29" s="14">
        <f t="shared" si="0"/>
        <v>950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950</v>
      </c>
      <c r="L29" s="14">
        <v>359</v>
      </c>
      <c r="M29" s="14">
        <v>591</v>
      </c>
      <c r="N29" s="14">
        <f t="shared" si="4"/>
        <v>950</v>
      </c>
      <c r="O29" s="14">
        <f t="shared" si="5"/>
        <v>359</v>
      </c>
      <c r="P29" s="14">
        <v>359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591</v>
      </c>
      <c r="V29" s="14">
        <v>591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0</v>
      </c>
      <c r="B30" s="25" t="s">
        <v>47</v>
      </c>
      <c r="C30" s="26" t="s">
        <v>48</v>
      </c>
      <c r="D30" s="14">
        <f t="shared" si="0"/>
        <v>637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637</v>
      </c>
      <c r="L30" s="14">
        <v>179</v>
      </c>
      <c r="M30" s="14">
        <v>458</v>
      </c>
      <c r="N30" s="14">
        <f t="shared" si="4"/>
        <v>637</v>
      </c>
      <c r="O30" s="14">
        <f t="shared" si="5"/>
        <v>179</v>
      </c>
      <c r="P30" s="14">
        <v>179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458</v>
      </c>
      <c r="V30" s="14">
        <v>458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0</v>
      </c>
      <c r="B31" s="25" t="s">
        <v>49</v>
      </c>
      <c r="C31" s="26" t="s">
        <v>50</v>
      </c>
      <c r="D31" s="14">
        <f t="shared" si="0"/>
        <v>3574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3574</v>
      </c>
      <c r="L31" s="14">
        <v>1648</v>
      </c>
      <c r="M31" s="14">
        <v>1926</v>
      </c>
      <c r="N31" s="14">
        <f t="shared" si="4"/>
        <v>3574</v>
      </c>
      <c r="O31" s="14">
        <f t="shared" si="5"/>
        <v>1648</v>
      </c>
      <c r="P31" s="14">
        <v>1648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1926</v>
      </c>
      <c r="V31" s="14">
        <v>1926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0</v>
      </c>
      <c r="B32" s="25" t="s">
        <v>51</v>
      </c>
      <c r="C32" s="26" t="s">
        <v>52</v>
      </c>
      <c r="D32" s="14">
        <f t="shared" si="0"/>
        <v>1133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1133</v>
      </c>
      <c r="L32" s="14">
        <v>504</v>
      </c>
      <c r="M32" s="14">
        <v>629</v>
      </c>
      <c r="N32" s="14">
        <f t="shared" si="4"/>
        <v>1133</v>
      </c>
      <c r="O32" s="14">
        <f t="shared" si="5"/>
        <v>504</v>
      </c>
      <c r="P32" s="14">
        <v>504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629</v>
      </c>
      <c r="V32" s="14">
        <v>629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0</v>
      </c>
      <c r="B33" s="25" t="s">
        <v>53</v>
      </c>
      <c r="C33" s="26" t="s">
        <v>54</v>
      </c>
      <c r="D33" s="14">
        <f t="shared" si="0"/>
        <v>1243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1243</v>
      </c>
      <c r="L33" s="14">
        <v>583</v>
      </c>
      <c r="M33" s="14">
        <v>660</v>
      </c>
      <c r="N33" s="14">
        <f t="shared" si="4"/>
        <v>1243</v>
      </c>
      <c r="O33" s="14">
        <f t="shared" si="5"/>
        <v>583</v>
      </c>
      <c r="P33" s="14">
        <v>583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660</v>
      </c>
      <c r="V33" s="14">
        <v>660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0</v>
      </c>
      <c r="B34" s="25" t="s">
        <v>55</v>
      </c>
      <c r="C34" s="26" t="s">
        <v>119</v>
      </c>
      <c r="D34" s="14">
        <f t="shared" si="0"/>
        <v>883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883</v>
      </c>
      <c r="L34" s="14">
        <v>342</v>
      </c>
      <c r="M34" s="14">
        <v>541</v>
      </c>
      <c r="N34" s="14">
        <f t="shared" si="4"/>
        <v>883</v>
      </c>
      <c r="O34" s="14">
        <f t="shared" si="5"/>
        <v>342</v>
      </c>
      <c r="P34" s="14">
        <v>342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541</v>
      </c>
      <c r="V34" s="14">
        <v>541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0</v>
      </c>
      <c r="B35" s="25" t="s">
        <v>56</v>
      </c>
      <c r="C35" s="26" t="s">
        <v>57</v>
      </c>
      <c r="D35" s="14">
        <f aca="true" t="shared" si="8" ref="D35:D40">E35+H35+K35</f>
        <v>5662</v>
      </c>
      <c r="E35" s="14">
        <f aca="true" t="shared" si="9" ref="E35:E40">F35+G35</f>
        <v>0</v>
      </c>
      <c r="F35" s="14">
        <v>0</v>
      </c>
      <c r="G35" s="14">
        <v>0</v>
      </c>
      <c r="H35" s="14">
        <f aca="true" t="shared" si="10" ref="H35:H40">I35+J35</f>
        <v>0</v>
      </c>
      <c r="I35" s="14">
        <v>0</v>
      </c>
      <c r="J35" s="14">
        <v>0</v>
      </c>
      <c r="K35" s="14">
        <f aca="true" t="shared" si="11" ref="K35:K40">L35+M35</f>
        <v>5662</v>
      </c>
      <c r="L35" s="14">
        <v>2281</v>
      </c>
      <c r="M35" s="14">
        <v>3381</v>
      </c>
      <c r="N35" s="14">
        <f aca="true" t="shared" si="12" ref="N35:N40">O35+U35+AA35</f>
        <v>6011</v>
      </c>
      <c r="O35" s="14">
        <f aca="true" t="shared" si="13" ref="O35:O40">SUM(P35:T35)</f>
        <v>2281</v>
      </c>
      <c r="P35" s="14">
        <v>2281</v>
      </c>
      <c r="Q35" s="14">
        <v>0</v>
      </c>
      <c r="R35" s="14">
        <v>0</v>
      </c>
      <c r="S35" s="14">
        <v>0</v>
      </c>
      <c r="T35" s="14">
        <v>0</v>
      </c>
      <c r="U35" s="14">
        <f aca="true" t="shared" si="14" ref="U35:U40">SUM(V35:Z35)</f>
        <v>3381</v>
      </c>
      <c r="V35" s="14">
        <v>3381</v>
      </c>
      <c r="W35" s="14">
        <v>0</v>
      </c>
      <c r="X35" s="14">
        <v>0</v>
      </c>
      <c r="Y35" s="14">
        <v>0</v>
      </c>
      <c r="Z35" s="14">
        <v>0</v>
      </c>
      <c r="AA35" s="14">
        <f aca="true" t="shared" si="15" ref="AA35:AA40">AB35+AC35</f>
        <v>349</v>
      </c>
      <c r="AB35" s="14">
        <v>349</v>
      </c>
      <c r="AC35" s="14">
        <v>0</v>
      </c>
    </row>
    <row r="36" spans="1:29" ht="13.5">
      <c r="A36" s="25" t="s">
        <v>0</v>
      </c>
      <c r="B36" s="25" t="s">
        <v>58</v>
      </c>
      <c r="C36" s="26" t="s">
        <v>59</v>
      </c>
      <c r="D36" s="14">
        <f t="shared" si="8"/>
        <v>6949</v>
      </c>
      <c r="E36" s="14">
        <f t="shared" si="9"/>
        <v>0</v>
      </c>
      <c r="F36" s="14">
        <v>0</v>
      </c>
      <c r="G36" s="14">
        <v>0</v>
      </c>
      <c r="H36" s="14">
        <f t="shared" si="10"/>
        <v>0</v>
      </c>
      <c r="I36" s="14">
        <v>0</v>
      </c>
      <c r="J36" s="14">
        <v>0</v>
      </c>
      <c r="K36" s="14">
        <f t="shared" si="11"/>
        <v>6949</v>
      </c>
      <c r="L36" s="14">
        <v>3653</v>
      </c>
      <c r="M36" s="14">
        <v>3296</v>
      </c>
      <c r="N36" s="14">
        <f t="shared" si="12"/>
        <v>7059</v>
      </c>
      <c r="O36" s="14">
        <f t="shared" si="13"/>
        <v>3653</v>
      </c>
      <c r="P36" s="14">
        <v>3653</v>
      </c>
      <c r="Q36" s="14">
        <v>0</v>
      </c>
      <c r="R36" s="14">
        <v>0</v>
      </c>
      <c r="S36" s="14">
        <v>0</v>
      </c>
      <c r="T36" s="14">
        <v>0</v>
      </c>
      <c r="U36" s="14">
        <f t="shared" si="14"/>
        <v>3296</v>
      </c>
      <c r="V36" s="14">
        <v>3296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15"/>
        <v>110</v>
      </c>
      <c r="AB36" s="14">
        <v>110</v>
      </c>
      <c r="AC36" s="14">
        <v>0</v>
      </c>
    </row>
    <row r="37" spans="1:29" ht="13.5">
      <c r="A37" s="25" t="s">
        <v>0</v>
      </c>
      <c r="B37" s="25" t="s">
        <v>60</v>
      </c>
      <c r="C37" s="26" t="s">
        <v>61</v>
      </c>
      <c r="D37" s="14">
        <f t="shared" si="8"/>
        <v>1618</v>
      </c>
      <c r="E37" s="14">
        <f t="shared" si="9"/>
        <v>0</v>
      </c>
      <c r="F37" s="14">
        <v>0</v>
      </c>
      <c r="G37" s="14">
        <v>0</v>
      </c>
      <c r="H37" s="14">
        <f t="shared" si="10"/>
        <v>0</v>
      </c>
      <c r="I37" s="14">
        <v>0</v>
      </c>
      <c r="J37" s="14">
        <v>0</v>
      </c>
      <c r="K37" s="14">
        <f t="shared" si="11"/>
        <v>1618</v>
      </c>
      <c r="L37" s="14">
        <v>605</v>
      </c>
      <c r="M37" s="14">
        <v>1013</v>
      </c>
      <c r="N37" s="14">
        <f t="shared" si="12"/>
        <v>1761</v>
      </c>
      <c r="O37" s="14">
        <f t="shared" si="13"/>
        <v>605</v>
      </c>
      <c r="P37" s="14">
        <v>600</v>
      </c>
      <c r="Q37" s="14">
        <v>0</v>
      </c>
      <c r="R37" s="14">
        <v>0</v>
      </c>
      <c r="S37" s="14">
        <v>5</v>
      </c>
      <c r="T37" s="14">
        <v>0</v>
      </c>
      <c r="U37" s="14">
        <f t="shared" si="14"/>
        <v>1013</v>
      </c>
      <c r="V37" s="14">
        <v>983</v>
      </c>
      <c r="W37" s="14">
        <v>0</v>
      </c>
      <c r="X37" s="14">
        <v>0</v>
      </c>
      <c r="Y37" s="14">
        <v>30</v>
      </c>
      <c r="Z37" s="14">
        <v>0</v>
      </c>
      <c r="AA37" s="14">
        <f t="shared" si="15"/>
        <v>143</v>
      </c>
      <c r="AB37" s="14">
        <v>143</v>
      </c>
      <c r="AC37" s="14">
        <v>0</v>
      </c>
    </row>
    <row r="38" spans="1:29" ht="13.5">
      <c r="A38" s="25" t="s">
        <v>0</v>
      </c>
      <c r="B38" s="25" t="s">
        <v>62</v>
      </c>
      <c r="C38" s="26" t="s">
        <v>63</v>
      </c>
      <c r="D38" s="14">
        <f t="shared" si="8"/>
        <v>1518</v>
      </c>
      <c r="E38" s="14">
        <f t="shared" si="9"/>
        <v>0</v>
      </c>
      <c r="F38" s="14">
        <v>0</v>
      </c>
      <c r="G38" s="14">
        <v>0</v>
      </c>
      <c r="H38" s="14">
        <f t="shared" si="10"/>
        <v>0</v>
      </c>
      <c r="I38" s="14">
        <v>0</v>
      </c>
      <c r="J38" s="14">
        <v>0</v>
      </c>
      <c r="K38" s="14">
        <f t="shared" si="11"/>
        <v>1518</v>
      </c>
      <c r="L38" s="14">
        <v>1079</v>
      </c>
      <c r="M38" s="14">
        <v>439</v>
      </c>
      <c r="N38" s="14">
        <f t="shared" si="12"/>
        <v>1525</v>
      </c>
      <c r="O38" s="14">
        <f t="shared" si="13"/>
        <v>1079</v>
      </c>
      <c r="P38" s="14">
        <v>1079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439</v>
      </c>
      <c r="V38" s="14">
        <v>439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7</v>
      </c>
      <c r="AB38" s="14">
        <v>7</v>
      </c>
      <c r="AC38" s="14">
        <v>0</v>
      </c>
    </row>
    <row r="39" spans="1:29" ht="13.5">
      <c r="A39" s="25" t="s">
        <v>0</v>
      </c>
      <c r="B39" s="25" t="s">
        <v>64</v>
      </c>
      <c r="C39" s="26" t="s">
        <v>65</v>
      </c>
      <c r="D39" s="14">
        <f t="shared" si="8"/>
        <v>7403</v>
      </c>
      <c r="E39" s="14">
        <f t="shared" si="9"/>
        <v>0</v>
      </c>
      <c r="F39" s="14">
        <v>0</v>
      </c>
      <c r="G39" s="14">
        <v>0</v>
      </c>
      <c r="H39" s="14">
        <f t="shared" si="10"/>
        <v>0</v>
      </c>
      <c r="I39" s="14">
        <v>0</v>
      </c>
      <c r="J39" s="14">
        <v>0</v>
      </c>
      <c r="K39" s="14">
        <f t="shared" si="11"/>
        <v>7403</v>
      </c>
      <c r="L39" s="14">
        <v>4452</v>
      </c>
      <c r="M39" s="14">
        <v>2951</v>
      </c>
      <c r="N39" s="14">
        <f t="shared" si="12"/>
        <v>7637</v>
      </c>
      <c r="O39" s="14">
        <f t="shared" si="13"/>
        <v>4452</v>
      </c>
      <c r="P39" s="14">
        <v>4452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2951</v>
      </c>
      <c r="V39" s="14">
        <v>2951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234</v>
      </c>
      <c r="AB39" s="14">
        <v>234</v>
      </c>
      <c r="AC39" s="14">
        <v>0</v>
      </c>
    </row>
    <row r="40" spans="1:29" ht="13.5">
      <c r="A40" s="25" t="s">
        <v>0</v>
      </c>
      <c r="B40" s="25" t="s">
        <v>66</v>
      </c>
      <c r="C40" s="26" t="s">
        <v>67</v>
      </c>
      <c r="D40" s="14">
        <f t="shared" si="8"/>
        <v>3632</v>
      </c>
      <c r="E40" s="14">
        <f t="shared" si="9"/>
        <v>0</v>
      </c>
      <c r="F40" s="14">
        <v>0</v>
      </c>
      <c r="G40" s="14">
        <v>0</v>
      </c>
      <c r="H40" s="14">
        <f t="shared" si="10"/>
        <v>2683</v>
      </c>
      <c r="I40" s="14">
        <v>373</v>
      </c>
      <c r="J40" s="14">
        <v>2310</v>
      </c>
      <c r="K40" s="14">
        <f t="shared" si="11"/>
        <v>949</v>
      </c>
      <c r="L40" s="14">
        <v>0</v>
      </c>
      <c r="M40" s="14">
        <v>949</v>
      </c>
      <c r="N40" s="14">
        <f t="shared" si="12"/>
        <v>3632</v>
      </c>
      <c r="O40" s="14">
        <f t="shared" si="13"/>
        <v>373</v>
      </c>
      <c r="P40" s="14">
        <v>373</v>
      </c>
      <c r="Q40" s="14">
        <v>0</v>
      </c>
      <c r="R40" s="14">
        <v>0</v>
      </c>
      <c r="S40" s="14">
        <v>0</v>
      </c>
      <c r="T40" s="14">
        <v>0</v>
      </c>
      <c r="U40" s="14">
        <f t="shared" si="14"/>
        <v>3259</v>
      </c>
      <c r="V40" s="14">
        <v>3259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15"/>
        <v>0</v>
      </c>
      <c r="AB40" s="14">
        <v>0</v>
      </c>
      <c r="AC40" s="14">
        <v>0</v>
      </c>
    </row>
    <row r="41" spans="1:29" ht="13.5">
      <c r="A41" s="65" t="s">
        <v>68</v>
      </c>
      <c r="B41" s="66"/>
      <c r="C41" s="66"/>
      <c r="D41" s="14">
        <f aca="true" t="shared" si="16" ref="D41:AC41">SUM(D6:D40)</f>
        <v>233216</v>
      </c>
      <c r="E41" s="14">
        <f t="shared" si="16"/>
        <v>0</v>
      </c>
      <c r="F41" s="14">
        <f t="shared" si="16"/>
        <v>0</v>
      </c>
      <c r="G41" s="14">
        <f t="shared" si="16"/>
        <v>0</v>
      </c>
      <c r="H41" s="14">
        <f t="shared" si="16"/>
        <v>13185</v>
      </c>
      <c r="I41" s="14">
        <f t="shared" si="16"/>
        <v>3753</v>
      </c>
      <c r="J41" s="14">
        <f t="shared" si="16"/>
        <v>9432</v>
      </c>
      <c r="K41" s="14">
        <f t="shared" si="16"/>
        <v>220031</v>
      </c>
      <c r="L41" s="14">
        <f t="shared" si="16"/>
        <v>89425</v>
      </c>
      <c r="M41" s="14">
        <f t="shared" si="16"/>
        <v>130606</v>
      </c>
      <c r="N41" s="14">
        <f t="shared" si="16"/>
        <v>237842</v>
      </c>
      <c r="O41" s="14">
        <f t="shared" si="16"/>
        <v>93988</v>
      </c>
      <c r="P41" s="14">
        <f t="shared" si="16"/>
        <v>76475</v>
      </c>
      <c r="Q41" s="14">
        <f t="shared" si="16"/>
        <v>17508</v>
      </c>
      <c r="R41" s="14">
        <f t="shared" si="16"/>
        <v>0</v>
      </c>
      <c r="S41" s="14">
        <f t="shared" si="16"/>
        <v>5</v>
      </c>
      <c r="T41" s="14">
        <f t="shared" si="16"/>
        <v>0</v>
      </c>
      <c r="U41" s="14">
        <f t="shared" si="16"/>
        <v>140038</v>
      </c>
      <c r="V41" s="14">
        <f t="shared" si="16"/>
        <v>86962</v>
      </c>
      <c r="W41" s="14">
        <f t="shared" si="16"/>
        <v>53046</v>
      </c>
      <c r="X41" s="14">
        <f t="shared" si="16"/>
        <v>0</v>
      </c>
      <c r="Y41" s="14">
        <f t="shared" si="16"/>
        <v>30</v>
      </c>
      <c r="Z41" s="14">
        <f t="shared" si="16"/>
        <v>0</v>
      </c>
      <c r="AA41" s="14">
        <f t="shared" si="16"/>
        <v>3816</v>
      </c>
      <c r="AB41" s="14">
        <f t="shared" si="16"/>
        <v>3816</v>
      </c>
      <c r="AC41" s="14">
        <f t="shared" si="16"/>
        <v>0</v>
      </c>
    </row>
  </sheetData>
  <mergeCells count="7">
    <mergeCell ref="H3:J3"/>
    <mergeCell ref="K3:M3"/>
    <mergeCell ref="A41:C41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2003-02-07T12:11:19Z</dcterms:modified>
  <cp:category/>
  <cp:version/>
  <cp:contentType/>
  <cp:contentStatus/>
</cp:coreProperties>
</file>