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'市町村分担金内訳'!$A$2:$DU$13</definedName>
    <definedName name="_xlnm.Print_Area" localSheetId="2">'組合分担金内訳'!$A$2:$BE$41</definedName>
    <definedName name="_xlnm.Print_Area" localSheetId="1">'廃棄物事業経費（歳出）'!$A$2:$BH$50</definedName>
    <definedName name="_xlnm.Print_Area" localSheetId="0">'廃棄物事業経費（歳入）'!$A$2:$AD$50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<sst xmlns="http://schemas.openxmlformats.org/spreadsheetml/2006/main" count="1368" uniqueCount="230">
  <si>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</si>
  <si>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</si>
  <si>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</si>
  <si>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</si>
  <si>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</si>
  <si>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</si>
  <si>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</si>
  <si>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</si>
  <si>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</si>
  <si>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</si>
  <si>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</si>
  <si>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</si>
  <si>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</si>
  <si>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</si>
  <si>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</si>
  <si>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</si>
  <si>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</si>
  <si>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</si>
  <si>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</si>
  <si>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</si>
  <si>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</si>
  <si>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</si>
  <si>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</si>
  <si>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</si>
  <si>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</si>
  <si>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</si>
  <si>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</si>
  <si>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</si>
  <si>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</si>
  <si>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</si>
  <si>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</si>
  <si>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</si>
  <si>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</si>
  <si>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</si>
  <si>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</si>
  <si>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</si>
  <si>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</si>
  <si>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</si>
  <si>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</si>
  <si>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</si>
  <si>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朝日町　　　　　　　　　　　</t>
  </si>
  <si>
    <t>富山地区広域圏事務組合　　　　　　　　　　　　　　　　　　　</t>
  </si>
  <si>
    <t>富山県中央衛生処理組合　　　　　　　　　　　　　　　　　　　</t>
  </si>
  <si>
    <t>富山県中部衛生センター組合　　　　　　　　　　　　　　　　　</t>
  </si>
  <si>
    <t>射水地区広域圏事務組合　　　　　　　　　　　　　　　　　　　</t>
  </si>
  <si>
    <t>高岡地区広域圏事務組合　　　　　　　　　　　　　　　　　　　</t>
  </si>
  <si>
    <t>新川広域圏事務組合　　　　　　　　　　　　　　　　　　　　　</t>
  </si>
  <si>
    <t>礪波広域圏事務組合　　　　　　　　　　　　　　　　　　　　　</t>
  </si>
  <si>
    <t>礪波地方衛生施設組合　　　　　　　　　　　　　　　　　　　　</t>
  </si>
  <si>
    <t>富山県中部衛生センター　　　　　　　　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</si>
  <si>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</si>
  <si>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</si>
  <si>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</si>
  <si>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</si>
  <si>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礪波市　　　　　　　　　　　</t>
  </si>
  <si>
    <t>小矢部市　　　　　　　　　　</t>
  </si>
  <si>
    <t>城端町　　　　　　　　　　　</t>
  </si>
  <si>
    <t>利賀村　　　　　　　　　　　</t>
  </si>
  <si>
    <t>庄川町　　　　　　　　　　　</t>
  </si>
  <si>
    <t>井波町　　　　　　　　　　　</t>
  </si>
  <si>
    <t>井口村　　　　　　　　　　　</t>
  </si>
  <si>
    <t>福野町　　　　　　　　　　　</t>
  </si>
  <si>
    <t>福光町　　　　　　　　　　　</t>
  </si>
  <si>
    <t>福岡町　　　　　　　　　　　</t>
  </si>
  <si>
    <t>富山市　　　　　　　　　　　</t>
  </si>
  <si>
    <t>大沢野町　　　　　　　　　　</t>
  </si>
  <si>
    <t>大山町　　　　　　　　　　　</t>
  </si>
  <si>
    <t>八尾町　　　　　　　　　　　</t>
  </si>
  <si>
    <t>細入村　　　　　　　　　　　</t>
  </si>
  <si>
    <t>立山町　　　　　　　　　　　</t>
  </si>
  <si>
    <t>上市町　　　　　　　　　　　</t>
  </si>
  <si>
    <t>新湊市　　　　　　　　　　　</t>
  </si>
  <si>
    <t>小杉町　　　　　　　　　　　</t>
  </si>
  <si>
    <t>大門町　　　　　　　　　　　</t>
  </si>
  <si>
    <t>下村　　　　　　　　　　　　</t>
  </si>
  <si>
    <t>大島町　　　　　　　　　　　</t>
  </si>
  <si>
    <t>高岡市　　　　　　　　　　　</t>
  </si>
  <si>
    <t>平村　　　　　　　　　　　　</t>
  </si>
  <si>
    <t>上平村　　　　　　　　　　　</t>
  </si>
  <si>
    <t>魚津市　　　　　　　　　　　</t>
  </si>
  <si>
    <t>黒部市　　　　　　　　　　　</t>
  </si>
  <si>
    <t>宇奈月町　　　　　　　　　　</t>
  </si>
  <si>
    <t>入善町　　　　　　　　　　　</t>
  </si>
  <si>
    <t>滑川市　　　　　　　　　　　</t>
  </si>
  <si>
    <t>舟橋村　　　　　　　　　　　</t>
  </si>
  <si>
    <t>婦中町　　　　　　　　　　　</t>
  </si>
  <si>
    <t>山田村　　　　　　　　　　　</t>
  </si>
  <si>
    <t>氷見市　　　　　　　　　　　</t>
  </si>
  <si>
    <t>－</t>
  </si>
  <si>
    <t>コード</t>
  </si>
  <si>
    <t>ごみ</t>
  </si>
  <si>
    <t>ごみ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</si>
  <si>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</si>
  <si>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</si>
  <si>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</si>
  <si>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</si>
  <si>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</si>
  <si>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</si>
  <si>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</si>
  <si>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</si>
  <si>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</si>
  <si>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</si>
  <si>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</si>
  <si>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</si>
  <si>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</si>
  <si>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</si>
  <si>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</si>
  <si>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</si>
  <si>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</si>
  <si>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</si>
  <si>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</si>
  <si>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</si>
  <si>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</si>
  <si>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</si>
  <si>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</si>
  <si>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</si>
  <si>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</si>
  <si>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</si>
  <si>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</si>
  <si>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</si>
  <si>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</si>
  <si>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</si>
  <si>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</si>
  <si>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</si>
  <si>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</si>
  <si>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</si>
  <si>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</si>
  <si>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</si>
  <si>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</si>
  <si>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大島町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</si>
  <si>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</si>
  <si>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</si>
  <si>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</si>
  <si>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</si>
  <si>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</si>
  <si>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</si>
  <si>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</si>
  <si>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</si>
  <si>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</si>
  <si>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</si>
  <si>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</si>
  <si>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</si>
  <si>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</si>
  <si>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</si>
  <si>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</si>
  <si>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</si>
  <si>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礪波市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</si>
  <si>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</si>
  <si>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</si>
  <si>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</si>
  <si>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</si>
  <si>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</si>
  <si>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</si>
  <si>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</si>
  <si>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</si>
  <si>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</si>
  <si>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</si>
  <si>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</si>
  <si>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</si>
  <si>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</si>
  <si>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</si>
  <si>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</si>
  <si>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</si>
  <si>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</si>
  <si>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</si>
  <si>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</si>
  <si>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</si>
  <si>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</si>
  <si>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</si>
  <si>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</si>
  <si>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</si>
  <si>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</si>
  <si>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</si>
  <si>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</si>
  <si>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</si>
  <si>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</si>
  <si>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</si>
  <si>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</si>
  <si>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</si>
  <si>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</si>
  <si>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</si>
  <si>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</si>
  <si>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</si>
  <si>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</si>
  <si>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</si>
  <si>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</si>
  <si>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</si>
  <si>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</si>
  <si>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</si>
  <si>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</si>
  <si>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</si>
  <si>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</si>
  <si>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</si>
  <si>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</si>
  <si>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</si>
  <si>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</si>
  <si>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</si>
  <si>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</si>
  <si>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</si>
  <si>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16842</t>
  </si>
  <si>
    <t>砺波地方衛生施設組合</t>
  </si>
  <si>
    <t>16845</t>
  </si>
  <si>
    <t>富山県中央衛生処理組合</t>
  </si>
  <si>
    <t>16846</t>
  </si>
  <si>
    <t>富山県中部衛生センター組合</t>
  </si>
  <si>
    <t>16849</t>
  </si>
  <si>
    <t>射水地区広域圏事務組合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</si>
  <si>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</si>
  <si>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</si>
  <si>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</si>
  <si>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</si>
  <si>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</si>
  <si>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</si>
  <si>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</si>
  <si>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</si>
  <si>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</si>
  <si>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</si>
  <si>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</si>
  <si>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</si>
  <si>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</si>
  <si>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</si>
  <si>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</si>
  <si>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</si>
  <si>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</si>
  <si>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</si>
  <si>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</si>
  <si>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</si>
  <si>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</si>
  <si>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</si>
  <si>
    <t>朝日町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</si>
</sst>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6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2" t="s">
        <v>215</v>
      </c>
      <c r="B2" s="95" t="s">
        <v>216</v>
      </c>
      <c r="C2" s="98" t="s">
        <v>4</v>
      </c>
      <c r="D2" s="3" t="s">
        <v>217</v>
      </c>
      <c r="E2" s="4"/>
      <c r="F2" s="4"/>
      <c r="G2" s="4"/>
      <c r="H2" s="4"/>
      <c r="I2" s="4"/>
      <c r="J2" s="4"/>
      <c r="K2" s="4"/>
      <c r="L2" s="5"/>
      <c r="M2" s="3" t="s">
        <v>218</v>
      </c>
      <c r="N2" s="4"/>
      <c r="O2" s="4"/>
      <c r="P2" s="4"/>
      <c r="Q2" s="4"/>
      <c r="R2" s="4"/>
      <c r="S2" s="4"/>
      <c r="T2" s="4"/>
      <c r="U2" s="5"/>
      <c r="V2" s="3" t="s">
        <v>219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3"/>
      <c r="B3" s="96"/>
      <c r="C3" s="93"/>
      <c r="D3" s="9" t="s">
        <v>220</v>
      </c>
      <c r="E3" s="83"/>
      <c r="F3" s="83"/>
      <c r="G3" s="83"/>
      <c r="H3" s="83"/>
      <c r="I3" s="83"/>
      <c r="J3" s="83"/>
      <c r="K3" s="84"/>
      <c r="L3" s="85"/>
      <c r="M3" s="9" t="s">
        <v>220</v>
      </c>
      <c r="N3" s="83"/>
      <c r="O3" s="83"/>
      <c r="P3" s="83"/>
      <c r="Q3" s="83"/>
      <c r="R3" s="83"/>
      <c r="S3" s="83"/>
      <c r="T3" s="84"/>
      <c r="U3" s="85"/>
      <c r="V3" s="9" t="s">
        <v>220</v>
      </c>
      <c r="W3" s="83"/>
      <c r="X3" s="83"/>
      <c r="Y3" s="83"/>
      <c r="Z3" s="83"/>
      <c r="AA3" s="83"/>
      <c r="AB3" s="83"/>
      <c r="AC3" s="84"/>
      <c r="AD3" s="85"/>
    </row>
    <row r="4" spans="1:30" s="2" customFormat="1" ht="13.5">
      <c r="A4" s="93"/>
      <c r="B4" s="96"/>
      <c r="C4" s="93"/>
      <c r="D4" s="8"/>
      <c r="E4" s="9" t="s">
        <v>221</v>
      </c>
      <c r="F4" s="10"/>
      <c r="G4" s="10"/>
      <c r="H4" s="10"/>
      <c r="I4" s="10"/>
      <c r="J4" s="10"/>
      <c r="K4" s="11"/>
      <c r="L4" s="12" t="s">
        <v>222</v>
      </c>
      <c r="M4" s="8"/>
      <c r="N4" s="9" t="s">
        <v>221</v>
      </c>
      <c r="O4" s="10"/>
      <c r="P4" s="10"/>
      <c r="Q4" s="10"/>
      <c r="R4" s="10"/>
      <c r="S4" s="10"/>
      <c r="T4" s="11"/>
      <c r="U4" s="12" t="s">
        <v>222</v>
      </c>
      <c r="V4" s="8"/>
      <c r="W4" s="9" t="s">
        <v>221</v>
      </c>
      <c r="X4" s="10"/>
      <c r="Y4" s="10"/>
      <c r="Z4" s="10"/>
      <c r="AA4" s="10"/>
      <c r="AB4" s="10"/>
      <c r="AC4" s="11"/>
      <c r="AD4" s="12" t="s">
        <v>222</v>
      </c>
    </row>
    <row r="5" spans="1:30" s="2" customFormat="1" ht="22.5">
      <c r="A5" s="93"/>
      <c r="B5" s="96"/>
      <c r="C5" s="93"/>
      <c r="D5" s="8"/>
      <c r="E5" s="8"/>
      <c r="F5" s="13" t="s">
        <v>223</v>
      </c>
      <c r="G5" s="13" t="s">
        <v>2</v>
      </c>
      <c r="H5" s="13" t="s">
        <v>224</v>
      </c>
      <c r="I5" s="13" t="s">
        <v>1</v>
      </c>
      <c r="J5" s="13" t="s">
        <v>0</v>
      </c>
      <c r="K5" s="13" t="s">
        <v>225</v>
      </c>
      <c r="L5" s="14"/>
      <c r="M5" s="8"/>
      <c r="N5" s="8"/>
      <c r="O5" s="13" t="s">
        <v>223</v>
      </c>
      <c r="P5" s="13" t="s">
        <v>2</v>
      </c>
      <c r="Q5" s="13" t="s">
        <v>224</v>
      </c>
      <c r="R5" s="13" t="s">
        <v>1</v>
      </c>
      <c r="S5" s="13" t="s">
        <v>0</v>
      </c>
      <c r="T5" s="13" t="s">
        <v>225</v>
      </c>
      <c r="U5" s="14"/>
      <c r="V5" s="8"/>
      <c r="W5" s="8"/>
      <c r="X5" s="13" t="s">
        <v>223</v>
      </c>
      <c r="Y5" s="13" t="s">
        <v>2</v>
      </c>
      <c r="Z5" s="13" t="s">
        <v>224</v>
      </c>
      <c r="AA5" s="13" t="s">
        <v>1</v>
      </c>
      <c r="AB5" s="13" t="s">
        <v>0</v>
      </c>
      <c r="AC5" s="13" t="s">
        <v>225</v>
      </c>
      <c r="AD5" s="14"/>
    </row>
    <row r="6" spans="1:30" s="2" customFormat="1" ht="13.5">
      <c r="A6" s="94"/>
      <c r="B6" s="97"/>
      <c r="C6" s="94"/>
      <c r="D6" s="15" t="s">
        <v>226</v>
      </c>
      <c r="E6" s="15" t="s">
        <v>227</v>
      </c>
      <c r="F6" s="16" t="s">
        <v>227</v>
      </c>
      <c r="G6" s="16" t="s">
        <v>227</v>
      </c>
      <c r="H6" s="16" t="s">
        <v>227</v>
      </c>
      <c r="I6" s="16" t="s">
        <v>227</v>
      </c>
      <c r="J6" s="16" t="s">
        <v>227</v>
      </c>
      <c r="K6" s="16" t="s">
        <v>227</v>
      </c>
      <c r="L6" s="17" t="s">
        <v>227</v>
      </c>
      <c r="M6" s="15" t="s">
        <v>227</v>
      </c>
      <c r="N6" s="15" t="s">
        <v>227</v>
      </c>
      <c r="O6" s="16" t="s">
        <v>227</v>
      </c>
      <c r="P6" s="16" t="s">
        <v>227</v>
      </c>
      <c r="Q6" s="16" t="s">
        <v>227</v>
      </c>
      <c r="R6" s="16" t="s">
        <v>227</v>
      </c>
      <c r="S6" s="16" t="s">
        <v>227</v>
      </c>
      <c r="T6" s="16" t="s">
        <v>227</v>
      </c>
      <c r="U6" s="17" t="s">
        <v>227</v>
      </c>
      <c r="V6" s="15" t="s">
        <v>227</v>
      </c>
      <c r="W6" s="15" t="s">
        <v>227</v>
      </c>
      <c r="X6" s="16" t="s">
        <v>227</v>
      </c>
      <c r="Y6" s="16" t="s">
        <v>227</v>
      </c>
      <c r="Z6" s="16" t="s">
        <v>227</v>
      </c>
      <c r="AA6" s="16" t="s">
        <v>227</v>
      </c>
      <c r="AB6" s="16" t="s">
        <v>227</v>
      </c>
      <c r="AC6" s="16" t="s">
        <v>227</v>
      </c>
      <c r="AD6" s="17" t="s">
        <v>227</v>
      </c>
    </row>
    <row r="7" spans="1:30" ht="13.5">
      <c r="A7" s="18" t="s">
        <v>130</v>
      </c>
      <c r="B7" s="18" t="s">
        <v>131</v>
      </c>
      <c r="C7" s="19" t="s">
        <v>132</v>
      </c>
      <c r="D7" s="20">
        <f aca="true" t="shared" si="0" ref="D7:D43">E7+L7</f>
        <v>3099598</v>
      </c>
      <c r="E7" s="20">
        <f aca="true" t="shared" si="1" ref="E7:E43">F7+G7+H7+I7+K7</f>
        <v>211058</v>
      </c>
      <c r="F7" s="21">
        <v>6825</v>
      </c>
      <c r="G7" s="21">
        <v>2899</v>
      </c>
      <c r="H7" s="21">
        <v>59500</v>
      </c>
      <c r="I7" s="21">
        <v>107757</v>
      </c>
      <c r="J7" s="22" t="s">
        <v>228</v>
      </c>
      <c r="K7" s="21">
        <v>34077</v>
      </c>
      <c r="L7" s="21">
        <v>2888540</v>
      </c>
      <c r="M7" s="20">
        <f aca="true" t="shared" si="2" ref="M7:M43">N7+U7</f>
        <v>1326289</v>
      </c>
      <c r="N7" s="20">
        <f aca="true" t="shared" si="3" ref="N7:N43">O7+P7+Q7+R7+T7</f>
        <v>874328</v>
      </c>
      <c r="O7" s="21">
        <v>364620</v>
      </c>
      <c r="P7" s="21">
        <v>7490</v>
      </c>
      <c r="Q7" s="21">
        <v>331100</v>
      </c>
      <c r="R7" s="21">
        <v>171118</v>
      </c>
      <c r="S7" s="22" t="s">
        <v>228</v>
      </c>
      <c r="T7" s="21">
        <v>0</v>
      </c>
      <c r="U7" s="21">
        <v>451961</v>
      </c>
      <c r="V7" s="20">
        <f aca="true" t="shared" si="4" ref="V7:Y49">D7+M7</f>
        <v>4425887</v>
      </c>
      <c r="W7" s="20">
        <f t="shared" si="4"/>
        <v>1085386</v>
      </c>
      <c r="X7" s="20">
        <f t="shared" si="4"/>
        <v>371445</v>
      </c>
      <c r="Y7" s="20">
        <f t="shared" si="4"/>
        <v>10389</v>
      </c>
      <c r="Z7" s="20">
        <f aca="true" t="shared" si="5" ref="Z7:AD49">H7+Q7</f>
        <v>390600</v>
      </c>
      <c r="AA7" s="20">
        <f t="shared" si="5"/>
        <v>278875</v>
      </c>
      <c r="AB7" s="23" t="s">
        <v>228</v>
      </c>
      <c r="AC7" s="20">
        <f t="shared" si="5"/>
        <v>34077</v>
      </c>
      <c r="AD7" s="20">
        <f t="shared" si="5"/>
        <v>3340501</v>
      </c>
    </row>
    <row r="8" spans="1:30" ht="13.5">
      <c r="A8" s="18" t="s">
        <v>130</v>
      </c>
      <c r="B8" s="18" t="s">
        <v>133</v>
      </c>
      <c r="C8" s="19" t="s">
        <v>134</v>
      </c>
      <c r="D8" s="20">
        <f t="shared" si="0"/>
        <v>2172728</v>
      </c>
      <c r="E8" s="20">
        <f t="shared" si="1"/>
        <v>485228</v>
      </c>
      <c r="F8" s="21">
        <v>0</v>
      </c>
      <c r="G8" s="21">
        <v>5914</v>
      </c>
      <c r="H8" s="21">
        <v>6500</v>
      </c>
      <c r="I8" s="21">
        <v>410262</v>
      </c>
      <c r="J8" s="22" t="s">
        <v>228</v>
      </c>
      <c r="K8" s="21">
        <v>62552</v>
      </c>
      <c r="L8" s="21">
        <v>1687500</v>
      </c>
      <c r="M8" s="20">
        <f t="shared" si="2"/>
        <v>241784</v>
      </c>
      <c r="N8" s="20">
        <f t="shared" si="3"/>
        <v>148432</v>
      </c>
      <c r="O8" s="21">
        <v>3316</v>
      </c>
      <c r="P8" s="21">
        <v>3316</v>
      </c>
      <c r="Q8" s="21">
        <v>141800</v>
      </c>
      <c r="R8" s="21">
        <v>0</v>
      </c>
      <c r="S8" s="22" t="s">
        <v>228</v>
      </c>
      <c r="T8" s="21">
        <v>0</v>
      </c>
      <c r="U8" s="21">
        <v>93352</v>
      </c>
      <c r="V8" s="20">
        <f t="shared" si="4"/>
        <v>2414512</v>
      </c>
      <c r="W8" s="20">
        <f t="shared" si="4"/>
        <v>633660</v>
      </c>
      <c r="X8" s="20">
        <f t="shared" si="4"/>
        <v>3316</v>
      </c>
      <c r="Y8" s="20">
        <f t="shared" si="4"/>
        <v>9230</v>
      </c>
      <c r="Z8" s="20">
        <f t="shared" si="5"/>
        <v>148300</v>
      </c>
      <c r="AA8" s="20">
        <f t="shared" si="5"/>
        <v>410262</v>
      </c>
      <c r="AB8" s="23" t="s">
        <v>228</v>
      </c>
      <c r="AC8" s="20">
        <f t="shared" si="5"/>
        <v>62552</v>
      </c>
      <c r="AD8" s="20">
        <f t="shared" si="5"/>
        <v>1780852</v>
      </c>
    </row>
    <row r="9" spans="1:30" ht="13.5">
      <c r="A9" s="18" t="s">
        <v>130</v>
      </c>
      <c r="B9" s="18" t="s">
        <v>135</v>
      </c>
      <c r="C9" s="19" t="s">
        <v>136</v>
      </c>
      <c r="D9" s="20">
        <f t="shared" si="0"/>
        <v>375032</v>
      </c>
      <c r="E9" s="20">
        <f t="shared" si="1"/>
        <v>2050</v>
      </c>
      <c r="F9" s="21">
        <v>0</v>
      </c>
      <c r="G9" s="21">
        <v>2020</v>
      </c>
      <c r="H9" s="21">
        <v>0</v>
      </c>
      <c r="I9" s="21">
        <v>0</v>
      </c>
      <c r="J9" s="22" t="s">
        <v>228</v>
      </c>
      <c r="K9" s="21">
        <v>30</v>
      </c>
      <c r="L9" s="21">
        <v>372982</v>
      </c>
      <c r="M9" s="20">
        <f t="shared" si="2"/>
        <v>91512</v>
      </c>
      <c r="N9" s="20">
        <f t="shared" si="3"/>
        <v>21976</v>
      </c>
      <c r="O9" s="21">
        <v>0</v>
      </c>
      <c r="P9" s="21">
        <v>0</v>
      </c>
      <c r="Q9" s="21">
        <v>0</v>
      </c>
      <c r="R9" s="21">
        <v>21971</v>
      </c>
      <c r="S9" s="22" t="s">
        <v>228</v>
      </c>
      <c r="T9" s="21">
        <v>5</v>
      </c>
      <c r="U9" s="21">
        <v>69536</v>
      </c>
      <c r="V9" s="20">
        <f t="shared" si="4"/>
        <v>466544</v>
      </c>
      <c r="W9" s="20">
        <f t="shared" si="4"/>
        <v>24026</v>
      </c>
      <c r="X9" s="20">
        <f t="shared" si="4"/>
        <v>0</v>
      </c>
      <c r="Y9" s="20">
        <f t="shared" si="4"/>
        <v>2020</v>
      </c>
      <c r="Z9" s="20">
        <f t="shared" si="5"/>
        <v>0</v>
      </c>
      <c r="AA9" s="20">
        <f t="shared" si="5"/>
        <v>21971</v>
      </c>
      <c r="AB9" s="23" t="s">
        <v>228</v>
      </c>
      <c r="AC9" s="20">
        <f t="shared" si="5"/>
        <v>35</v>
      </c>
      <c r="AD9" s="20">
        <f t="shared" si="5"/>
        <v>442518</v>
      </c>
    </row>
    <row r="10" spans="1:30" ht="13.5">
      <c r="A10" s="18" t="s">
        <v>130</v>
      </c>
      <c r="B10" s="18" t="s">
        <v>137</v>
      </c>
      <c r="C10" s="19" t="s">
        <v>138</v>
      </c>
      <c r="D10" s="20">
        <f t="shared" si="0"/>
        <v>444165</v>
      </c>
      <c r="E10" s="20">
        <f t="shared" si="1"/>
        <v>3622</v>
      </c>
      <c r="F10" s="21">
        <v>0</v>
      </c>
      <c r="G10" s="21">
        <v>2394</v>
      </c>
      <c r="H10" s="21">
        <v>0</v>
      </c>
      <c r="I10" s="21">
        <v>0</v>
      </c>
      <c r="J10" s="22" t="s">
        <v>228</v>
      </c>
      <c r="K10" s="21">
        <v>1228</v>
      </c>
      <c r="L10" s="21">
        <v>440543</v>
      </c>
      <c r="M10" s="20">
        <f t="shared" si="2"/>
        <v>163482</v>
      </c>
      <c r="N10" s="20">
        <f t="shared" si="3"/>
        <v>58888</v>
      </c>
      <c r="O10" s="21">
        <v>6992</v>
      </c>
      <c r="P10" s="21">
        <v>6992</v>
      </c>
      <c r="Q10" s="21">
        <v>0</v>
      </c>
      <c r="R10" s="21">
        <v>44904</v>
      </c>
      <c r="S10" s="22" t="s">
        <v>228</v>
      </c>
      <c r="T10" s="21">
        <v>0</v>
      </c>
      <c r="U10" s="21">
        <v>104594</v>
      </c>
      <c r="V10" s="20">
        <f t="shared" si="4"/>
        <v>607647</v>
      </c>
      <c r="W10" s="20">
        <f t="shared" si="4"/>
        <v>62510</v>
      </c>
      <c r="X10" s="20">
        <f t="shared" si="4"/>
        <v>6992</v>
      </c>
      <c r="Y10" s="20">
        <f t="shared" si="4"/>
        <v>9386</v>
      </c>
      <c r="Z10" s="20">
        <f t="shared" si="5"/>
        <v>0</v>
      </c>
      <c r="AA10" s="20">
        <f t="shared" si="5"/>
        <v>44904</v>
      </c>
      <c r="AB10" s="23" t="s">
        <v>228</v>
      </c>
      <c r="AC10" s="20">
        <f t="shared" si="5"/>
        <v>1228</v>
      </c>
      <c r="AD10" s="20">
        <f t="shared" si="5"/>
        <v>545137</v>
      </c>
    </row>
    <row r="11" spans="1:30" ht="13.5">
      <c r="A11" s="18" t="s">
        <v>130</v>
      </c>
      <c r="B11" s="18" t="s">
        <v>139</v>
      </c>
      <c r="C11" s="19" t="s">
        <v>140</v>
      </c>
      <c r="D11" s="20">
        <f t="shared" si="0"/>
        <v>945658</v>
      </c>
      <c r="E11" s="20">
        <f t="shared" si="1"/>
        <v>466651</v>
      </c>
      <c r="F11" s="21">
        <v>131553</v>
      </c>
      <c r="G11" s="21">
        <v>10685</v>
      </c>
      <c r="H11" s="21">
        <v>295200</v>
      </c>
      <c r="I11" s="21">
        <v>22848</v>
      </c>
      <c r="J11" s="22" t="s">
        <v>228</v>
      </c>
      <c r="K11" s="21">
        <v>6365</v>
      </c>
      <c r="L11" s="21">
        <v>479007</v>
      </c>
      <c r="M11" s="20">
        <f t="shared" si="2"/>
        <v>233995</v>
      </c>
      <c r="N11" s="20">
        <f t="shared" si="3"/>
        <v>80366</v>
      </c>
      <c r="O11" s="21">
        <v>9817</v>
      </c>
      <c r="P11" s="21">
        <v>10567</v>
      </c>
      <c r="Q11" s="21">
        <v>0</v>
      </c>
      <c r="R11" s="21">
        <v>59982</v>
      </c>
      <c r="S11" s="22" t="s">
        <v>228</v>
      </c>
      <c r="T11" s="21">
        <v>0</v>
      </c>
      <c r="U11" s="21">
        <v>153629</v>
      </c>
      <c r="V11" s="20">
        <f t="shared" si="4"/>
        <v>1179653</v>
      </c>
      <c r="W11" s="20">
        <f t="shared" si="4"/>
        <v>547017</v>
      </c>
      <c r="X11" s="20">
        <f t="shared" si="4"/>
        <v>141370</v>
      </c>
      <c r="Y11" s="20">
        <f t="shared" si="4"/>
        <v>21252</v>
      </c>
      <c r="Z11" s="20">
        <f t="shared" si="5"/>
        <v>295200</v>
      </c>
      <c r="AA11" s="20">
        <f t="shared" si="5"/>
        <v>82830</v>
      </c>
      <c r="AB11" s="23" t="s">
        <v>228</v>
      </c>
      <c r="AC11" s="20">
        <f t="shared" si="5"/>
        <v>6365</v>
      </c>
      <c r="AD11" s="20">
        <f t="shared" si="5"/>
        <v>632636</v>
      </c>
    </row>
    <row r="12" spans="1:30" ht="13.5">
      <c r="A12" s="18" t="s">
        <v>130</v>
      </c>
      <c r="B12" s="18" t="s">
        <v>141</v>
      </c>
      <c r="C12" s="19" t="s">
        <v>142</v>
      </c>
      <c r="D12" s="20">
        <f t="shared" si="0"/>
        <v>362328</v>
      </c>
      <c r="E12" s="20">
        <f t="shared" si="1"/>
        <v>15555</v>
      </c>
      <c r="F12" s="21">
        <v>3827</v>
      </c>
      <c r="G12" s="21">
        <v>6000</v>
      </c>
      <c r="H12" s="21">
        <v>0</v>
      </c>
      <c r="I12" s="21">
        <v>5693</v>
      </c>
      <c r="J12" s="22" t="s">
        <v>228</v>
      </c>
      <c r="K12" s="21">
        <v>35</v>
      </c>
      <c r="L12" s="21">
        <v>346773</v>
      </c>
      <c r="M12" s="20">
        <f t="shared" si="2"/>
        <v>131532</v>
      </c>
      <c r="N12" s="20">
        <f t="shared" si="3"/>
        <v>59690</v>
      </c>
      <c r="O12" s="21">
        <v>13861</v>
      </c>
      <c r="P12" s="21">
        <v>13861</v>
      </c>
      <c r="Q12" s="21">
        <v>0</v>
      </c>
      <c r="R12" s="21">
        <v>31953</v>
      </c>
      <c r="S12" s="22" t="s">
        <v>228</v>
      </c>
      <c r="T12" s="21">
        <v>15</v>
      </c>
      <c r="U12" s="21">
        <v>71842</v>
      </c>
      <c r="V12" s="20">
        <f t="shared" si="4"/>
        <v>493860</v>
      </c>
      <c r="W12" s="20">
        <f t="shared" si="4"/>
        <v>75245</v>
      </c>
      <c r="X12" s="20">
        <f t="shared" si="4"/>
        <v>17688</v>
      </c>
      <c r="Y12" s="20">
        <f t="shared" si="4"/>
        <v>19861</v>
      </c>
      <c r="Z12" s="20">
        <f t="shared" si="5"/>
        <v>0</v>
      </c>
      <c r="AA12" s="20">
        <f t="shared" si="5"/>
        <v>37646</v>
      </c>
      <c r="AB12" s="23" t="s">
        <v>228</v>
      </c>
      <c r="AC12" s="20">
        <f t="shared" si="5"/>
        <v>50</v>
      </c>
      <c r="AD12" s="20">
        <f t="shared" si="5"/>
        <v>418615</v>
      </c>
    </row>
    <row r="13" spans="1:30" ht="13.5">
      <c r="A13" s="18" t="s">
        <v>130</v>
      </c>
      <c r="B13" s="18" t="s">
        <v>143</v>
      </c>
      <c r="C13" s="19" t="s">
        <v>144</v>
      </c>
      <c r="D13" s="20">
        <f t="shared" si="0"/>
        <v>319783</v>
      </c>
      <c r="E13" s="20">
        <f t="shared" si="1"/>
        <v>22587</v>
      </c>
      <c r="F13" s="21">
        <v>0</v>
      </c>
      <c r="G13" s="21">
        <v>1489</v>
      </c>
      <c r="H13" s="21">
        <v>17000</v>
      </c>
      <c r="I13" s="21">
        <v>35</v>
      </c>
      <c r="J13" s="22" t="s">
        <v>228</v>
      </c>
      <c r="K13" s="21">
        <v>4063</v>
      </c>
      <c r="L13" s="21">
        <v>297196</v>
      </c>
      <c r="M13" s="20">
        <f t="shared" si="2"/>
        <v>97781</v>
      </c>
      <c r="N13" s="20">
        <f t="shared" si="3"/>
        <v>42265</v>
      </c>
      <c r="O13" s="21">
        <v>8390</v>
      </c>
      <c r="P13" s="21">
        <v>8390</v>
      </c>
      <c r="Q13" s="21">
        <v>0</v>
      </c>
      <c r="R13" s="21">
        <v>25485</v>
      </c>
      <c r="S13" s="22" t="s">
        <v>228</v>
      </c>
      <c r="T13" s="21">
        <v>0</v>
      </c>
      <c r="U13" s="21">
        <v>55516</v>
      </c>
      <c r="V13" s="20">
        <f t="shared" si="4"/>
        <v>417564</v>
      </c>
      <c r="W13" s="20">
        <f t="shared" si="4"/>
        <v>64852</v>
      </c>
      <c r="X13" s="20">
        <f t="shared" si="4"/>
        <v>8390</v>
      </c>
      <c r="Y13" s="20">
        <f t="shared" si="4"/>
        <v>9879</v>
      </c>
      <c r="Z13" s="20">
        <f t="shared" si="5"/>
        <v>17000</v>
      </c>
      <c r="AA13" s="20">
        <f t="shared" si="5"/>
        <v>25520</v>
      </c>
      <c r="AB13" s="23" t="s">
        <v>228</v>
      </c>
      <c r="AC13" s="20">
        <f t="shared" si="5"/>
        <v>4063</v>
      </c>
      <c r="AD13" s="20">
        <f t="shared" si="5"/>
        <v>352712</v>
      </c>
    </row>
    <row r="14" spans="1:30" ht="13.5">
      <c r="A14" s="18" t="s">
        <v>130</v>
      </c>
      <c r="B14" s="18" t="s">
        <v>145</v>
      </c>
      <c r="C14" s="19" t="s">
        <v>146</v>
      </c>
      <c r="D14" s="20">
        <f t="shared" si="0"/>
        <v>270277</v>
      </c>
      <c r="E14" s="20">
        <f t="shared" si="1"/>
        <v>52625</v>
      </c>
      <c r="F14" s="21">
        <v>0</v>
      </c>
      <c r="G14" s="21">
        <v>2537</v>
      </c>
      <c r="H14" s="21">
        <v>0</v>
      </c>
      <c r="I14" s="21">
        <v>50080</v>
      </c>
      <c r="J14" s="22" t="s">
        <v>228</v>
      </c>
      <c r="K14" s="21">
        <v>8</v>
      </c>
      <c r="L14" s="21">
        <v>217652</v>
      </c>
      <c r="M14" s="20">
        <f t="shared" si="2"/>
        <v>147141</v>
      </c>
      <c r="N14" s="20">
        <f t="shared" si="3"/>
        <v>51825</v>
      </c>
      <c r="O14" s="21">
        <v>8656</v>
      </c>
      <c r="P14" s="21">
        <v>8656</v>
      </c>
      <c r="Q14" s="21">
        <v>0</v>
      </c>
      <c r="R14" s="21">
        <v>34513</v>
      </c>
      <c r="S14" s="22" t="s">
        <v>228</v>
      </c>
      <c r="T14" s="21">
        <v>0</v>
      </c>
      <c r="U14" s="21">
        <v>95316</v>
      </c>
      <c r="V14" s="20">
        <f t="shared" si="4"/>
        <v>417418</v>
      </c>
      <c r="W14" s="20">
        <f t="shared" si="4"/>
        <v>104450</v>
      </c>
      <c r="X14" s="20">
        <f t="shared" si="4"/>
        <v>8656</v>
      </c>
      <c r="Y14" s="20">
        <f t="shared" si="4"/>
        <v>11193</v>
      </c>
      <c r="Z14" s="20">
        <f t="shared" si="5"/>
        <v>0</v>
      </c>
      <c r="AA14" s="20">
        <f t="shared" si="5"/>
        <v>84593</v>
      </c>
      <c r="AB14" s="23" t="s">
        <v>228</v>
      </c>
      <c r="AC14" s="20">
        <f t="shared" si="5"/>
        <v>8</v>
      </c>
      <c r="AD14" s="20">
        <f t="shared" si="5"/>
        <v>312968</v>
      </c>
    </row>
    <row r="15" spans="1:30" ht="13.5">
      <c r="A15" s="18" t="s">
        <v>130</v>
      </c>
      <c r="B15" s="18" t="s">
        <v>147</v>
      </c>
      <c r="C15" s="19" t="s">
        <v>148</v>
      </c>
      <c r="D15" s="20">
        <f t="shared" si="0"/>
        <v>223003</v>
      </c>
      <c r="E15" s="20">
        <f t="shared" si="1"/>
        <v>39452</v>
      </c>
      <c r="F15" s="21">
        <v>0</v>
      </c>
      <c r="G15" s="21">
        <v>3301</v>
      </c>
      <c r="H15" s="21">
        <v>0</v>
      </c>
      <c r="I15" s="21">
        <v>36133</v>
      </c>
      <c r="J15" s="22" t="s">
        <v>228</v>
      </c>
      <c r="K15" s="21">
        <v>18</v>
      </c>
      <c r="L15" s="21">
        <v>183551</v>
      </c>
      <c r="M15" s="20">
        <f t="shared" si="2"/>
        <v>153391</v>
      </c>
      <c r="N15" s="20">
        <f t="shared" si="3"/>
        <v>53407</v>
      </c>
      <c r="O15" s="21">
        <v>10192</v>
      </c>
      <c r="P15" s="21">
        <v>10192</v>
      </c>
      <c r="Q15" s="21">
        <v>0</v>
      </c>
      <c r="R15" s="21">
        <v>33019</v>
      </c>
      <c r="S15" s="22" t="s">
        <v>228</v>
      </c>
      <c r="T15" s="21">
        <v>4</v>
      </c>
      <c r="U15" s="21">
        <v>99984</v>
      </c>
      <c r="V15" s="20">
        <f t="shared" si="4"/>
        <v>376394</v>
      </c>
      <c r="W15" s="20">
        <f t="shared" si="4"/>
        <v>92859</v>
      </c>
      <c r="X15" s="20">
        <f t="shared" si="4"/>
        <v>10192</v>
      </c>
      <c r="Y15" s="20">
        <f t="shared" si="4"/>
        <v>13493</v>
      </c>
      <c r="Z15" s="20">
        <f t="shared" si="5"/>
        <v>0</v>
      </c>
      <c r="AA15" s="20">
        <f t="shared" si="5"/>
        <v>69152</v>
      </c>
      <c r="AB15" s="23" t="s">
        <v>228</v>
      </c>
      <c r="AC15" s="20">
        <f t="shared" si="5"/>
        <v>22</v>
      </c>
      <c r="AD15" s="20">
        <f t="shared" si="5"/>
        <v>283535</v>
      </c>
    </row>
    <row r="16" spans="1:30" ht="13.5">
      <c r="A16" s="18" t="s">
        <v>130</v>
      </c>
      <c r="B16" s="18" t="s">
        <v>149</v>
      </c>
      <c r="C16" s="19" t="s">
        <v>150</v>
      </c>
      <c r="D16" s="20">
        <f t="shared" si="0"/>
        <v>153208</v>
      </c>
      <c r="E16" s="20">
        <f t="shared" si="1"/>
        <v>15879</v>
      </c>
      <c r="F16" s="21">
        <v>0</v>
      </c>
      <c r="G16" s="21">
        <v>13077</v>
      </c>
      <c r="H16" s="21">
        <v>0</v>
      </c>
      <c r="I16" s="21">
        <v>40</v>
      </c>
      <c r="J16" s="22" t="s">
        <v>228</v>
      </c>
      <c r="K16" s="21">
        <v>2762</v>
      </c>
      <c r="L16" s="21">
        <v>137329</v>
      </c>
      <c r="M16" s="20">
        <f t="shared" si="2"/>
        <v>54505</v>
      </c>
      <c r="N16" s="20">
        <f t="shared" si="3"/>
        <v>6632</v>
      </c>
      <c r="O16" s="21">
        <v>3316</v>
      </c>
      <c r="P16" s="21">
        <v>3316</v>
      </c>
      <c r="Q16" s="21">
        <v>0</v>
      </c>
      <c r="R16" s="21">
        <v>0</v>
      </c>
      <c r="S16" s="22" t="s">
        <v>228</v>
      </c>
      <c r="T16" s="21">
        <v>0</v>
      </c>
      <c r="U16" s="21">
        <v>47873</v>
      </c>
      <c r="V16" s="20">
        <f t="shared" si="4"/>
        <v>207713</v>
      </c>
      <c r="W16" s="20">
        <f t="shared" si="4"/>
        <v>22511</v>
      </c>
      <c r="X16" s="20">
        <f t="shared" si="4"/>
        <v>3316</v>
      </c>
      <c r="Y16" s="20">
        <f t="shared" si="4"/>
        <v>16393</v>
      </c>
      <c r="Z16" s="20">
        <f t="shared" si="5"/>
        <v>0</v>
      </c>
      <c r="AA16" s="20">
        <f t="shared" si="5"/>
        <v>40</v>
      </c>
      <c r="AB16" s="23" t="s">
        <v>228</v>
      </c>
      <c r="AC16" s="20">
        <f t="shared" si="5"/>
        <v>2762</v>
      </c>
      <c r="AD16" s="20">
        <f t="shared" si="5"/>
        <v>185202</v>
      </c>
    </row>
    <row r="17" spans="1:30" ht="13.5">
      <c r="A17" s="18" t="s">
        <v>130</v>
      </c>
      <c r="B17" s="18" t="s">
        <v>151</v>
      </c>
      <c r="C17" s="19" t="s">
        <v>152</v>
      </c>
      <c r="D17" s="20">
        <f t="shared" si="0"/>
        <v>88781</v>
      </c>
      <c r="E17" s="20">
        <f t="shared" si="1"/>
        <v>315</v>
      </c>
      <c r="F17" s="21">
        <v>0</v>
      </c>
      <c r="G17" s="21">
        <v>315</v>
      </c>
      <c r="H17" s="21">
        <v>0</v>
      </c>
      <c r="I17" s="21">
        <v>0</v>
      </c>
      <c r="J17" s="22" t="s">
        <v>228</v>
      </c>
      <c r="K17" s="21">
        <v>0</v>
      </c>
      <c r="L17" s="21">
        <v>88466</v>
      </c>
      <c r="M17" s="20">
        <f t="shared" si="2"/>
        <v>18319</v>
      </c>
      <c r="N17" s="20">
        <f t="shared" si="3"/>
        <v>0</v>
      </c>
      <c r="O17" s="21">
        <v>0</v>
      </c>
      <c r="P17" s="21">
        <v>0</v>
      </c>
      <c r="Q17" s="21">
        <v>0</v>
      </c>
      <c r="R17" s="21">
        <v>0</v>
      </c>
      <c r="S17" s="22" t="s">
        <v>228</v>
      </c>
      <c r="T17" s="21">
        <v>0</v>
      </c>
      <c r="U17" s="21">
        <v>18319</v>
      </c>
      <c r="V17" s="20">
        <f t="shared" si="4"/>
        <v>107100</v>
      </c>
      <c r="W17" s="20">
        <f t="shared" si="4"/>
        <v>315</v>
      </c>
      <c r="X17" s="20">
        <f t="shared" si="4"/>
        <v>0</v>
      </c>
      <c r="Y17" s="20">
        <f t="shared" si="4"/>
        <v>315</v>
      </c>
      <c r="Z17" s="20">
        <f t="shared" si="5"/>
        <v>0</v>
      </c>
      <c r="AA17" s="20">
        <f t="shared" si="5"/>
        <v>0</v>
      </c>
      <c r="AB17" s="23" t="s">
        <v>228</v>
      </c>
      <c r="AC17" s="20">
        <f t="shared" si="5"/>
        <v>0</v>
      </c>
      <c r="AD17" s="20">
        <f t="shared" si="5"/>
        <v>106785</v>
      </c>
    </row>
    <row r="18" spans="1:30" ht="13.5">
      <c r="A18" s="18" t="s">
        <v>130</v>
      </c>
      <c r="B18" s="18" t="s">
        <v>153</v>
      </c>
      <c r="C18" s="19" t="s">
        <v>154</v>
      </c>
      <c r="D18" s="20">
        <f t="shared" si="0"/>
        <v>12481</v>
      </c>
      <c r="E18" s="20">
        <f t="shared" si="1"/>
        <v>773</v>
      </c>
      <c r="F18" s="21">
        <v>0</v>
      </c>
      <c r="G18" s="21">
        <v>519</v>
      </c>
      <c r="H18" s="21">
        <v>0</v>
      </c>
      <c r="I18" s="21">
        <v>0</v>
      </c>
      <c r="J18" s="22" t="s">
        <v>228</v>
      </c>
      <c r="K18" s="21">
        <v>254</v>
      </c>
      <c r="L18" s="21">
        <v>11708</v>
      </c>
      <c r="M18" s="20">
        <f t="shared" si="2"/>
        <v>3966</v>
      </c>
      <c r="N18" s="20">
        <f t="shared" si="3"/>
        <v>1809</v>
      </c>
      <c r="O18" s="21">
        <v>0</v>
      </c>
      <c r="P18" s="21">
        <v>0</v>
      </c>
      <c r="Q18" s="21">
        <v>0</v>
      </c>
      <c r="R18" s="21">
        <v>1809</v>
      </c>
      <c r="S18" s="22" t="s">
        <v>228</v>
      </c>
      <c r="T18" s="21">
        <v>0</v>
      </c>
      <c r="U18" s="21">
        <v>2157</v>
      </c>
      <c r="V18" s="20">
        <f t="shared" si="4"/>
        <v>16447</v>
      </c>
      <c r="W18" s="20">
        <f t="shared" si="4"/>
        <v>2582</v>
      </c>
      <c r="X18" s="20">
        <f t="shared" si="4"/>
        <v>0</v>
      </c>
      <c r="Y18" s="20">
        <f t="shared" si="4"/>
        <v>519</v>
      </c>
      <c r="Z18" s="20">
        <f t="shared" si="5"/>
        <v>0</v>
      </c>
      <c r="AA18" s="20">
        <f t="shared" si="5"/>
        <v>1809</v>
      </c>
      <c r="AB18" s="23" t="s">
        <v>228</v>
      </c>
      <c r="AC18" s="20">
        <f t="shared" si="5"/>
        <v>254</v>
      </c>
      <c r="AD18" s="20">
        <f t="shared" si="5"/>
        <v>13865</v>
      </c>
    </row>
    <row r="19" spans="1:30" ht="13.5">
      <c r="A19" s="18" t="s">
        <v>130</v>
      </c>
      <c r="B19" s="18" t="s">
        <v>155</v>
      </c>
      <c r="C19" s="19" t="s">
        <v>156</v>
      </c>
      <c r="D19" s="20">
        <f t="shared" si="0"/>
        <v>184893</v>
      </c>
      <c r="E19" s="20">
        <f t="shared" si="1"/>
        <v>2816</v>
      </c>
      <c r="F19" s="21">
        <v>0</v>
      </c>
      <c r="G19" s="21">
        <v>938</v>
      </c>
      <c r="H19" s="21">
        <v>0</v>
      </c>
      <c r="I19" s="21">
        <v>50</v>
      </c>
      <c r="J19" s="22" t="s">
        <v>228</v>
      </c>
      <c r="K19" s="21">
        <v>1828</v>
      </c>
      <c r="L19" s="21">
        <v>182077</v>
      </c>
      <c r="M19" s="20">
        <f t="shared" si="2"/>
        <v>57687</v>
      </c>
      <c r="N19" s="20">
        <f t="shared" si="3"/>
        <v>2889</v>
      </c>
      <c r="O19" s="21">
        <v>438</v>
      </c>
      <c r="P19" s="21">
        <v>494</v>
      </c>
      <c r="Q19" s="21">
        <v>0</v>
      </c>
      <c r="R19" s="21">
        <v>1957</v>
      </c>
      <c r="S19" s="22" t="s">
        <v>228</v>
      </c>
      <c r="T19" s="21">
        <v>0</v>
      </c>
      <c r="U19" s="21">
        <v>54798</v>
      </c>
      <c r="V19" s="20">
        <f t="shared" si="4"/>
        <v>242580</v>
      </c>
      <c r="W19" s="20">
        <f t="shared" si="4"/>
        <v>5705</v>
      </c>
      <c r="X19" s="20">
        <f t="shared" si="4"/>
        <v>438</v>
      </c>
      <c r="Y19" s="20">
        <f t="shared" si="4"/>
        <v>1432</v>
      </c>
      <c r="Z19" s="20">
        <f t="shared" si="5"/>
        <v>0</v>
      </c>
      <c r="AA19" s="20">
        <f t="shared" si="5"/>
        <v>2007</v>
      </c>
      <c r="AB19" s="23" t="s">
        <v>228</v>
      </c>
      <c r="AC19" s="20">
        <f t="shared" si="5"/>
        <v>1828</v>
      </c>
      <c r="AD19" s="20">
        <f t="shared" si="5"/>
        <v>236875</v>
      </c>
    </row>
    <row r="20" spans="1:30" ht="13.5">
      <c r="A20" s="18" t="s">
        <v>130</v>
      </c>
      <c r="B20" s="18" t="s">
        <v>157</v>
      </c>
      <c r="C20" s="19" t="s">
        <v>158</v>
      </c>
      <c r="D20" s="20">
        <f t="shared" si="0"/>
        <v>224011</v>
      </c>
      <c r="E20" s="20">
        <f t="shared" si="1"/>
        <v>4899</v>
      </c>
      <c r="F20" s="21">
        <v>2377</v>
      </c>
      <c r="G20" s="21">
        <v>2274</v>
      </c>
      <c r="H20" s="21">
        <v>0</v>
      </c>
      <c r="I20" s="21">
        <v>153</v>
      </c>
      <c r="J20" s="22" t="s">
        <v>228</v>
      </c>
      <c r="K20" s="21">
        <v>95</v>
      </c>
      <c r="L20" s="21">
        <v>219112</v>
      </c>
      <c r="M20" s="20">
        <f t="shared" si="2"/>
        <v>55324</v>
      </c>
      <c r="N20" s="20">
        <f t="shared" si="3"/>
        <v>1348</v>
      </c>
      <c r="O20" s="21">
        <v>0</v>
      </c>
      <c r="P20" s="21">
        <v>0</v>
      </c>
      <c r="Q20" s="21">
        <v>0</v>
      </c>
      <c r="R20" s="21">
        <v>1340</v>
      </c>
      <c r="S20" s="22" t="s">
        <v>228</v>
      </c>
      <c r="T20" s="21">
        <v>8</v>
      </c>
      <c r="U20" s="21">
        <v>53976</v>
      </c>
      <c r="V20" s="20">
        <f t="shared" si="4"/>
        <v>279335</v>
      </c>
      <c r="W20" s="20">
        <f t="shared" si="4"/>
        <v>6247</v>
      </c>
      <c r="X20" s="20">
        <f t="shared" si="4"/>
        <v>2377</v>
      </c>
      <c r="Y20" s="20">
        <f t="shared" si="4"/>
        <v>2274</v>
      </c>
      <c r="Z20" s="20">
        <f t="shared" si="5"/>
        <v>0</v>
      </c>
      <c r="AA20" s="20">
        <f t="shared" si="5"/>
        <v>1493</v>
      </c>
      <c r="AB20" s="23" t="s">
        <v>228</v>
      </c>
      <c r="AC20" s="20">
        <f t="shared" si="5"/>
        <v>103</v>
      </c>
      <c r="AD20" s="20">
        <f t="shared" si="5"/>
        <v>273088</v>
      </c>
    </row>
    <row r="21" spans="1:30" ht="13.5">
      <c r="A21" s="18" t="s">
        <v>130</v>
      </c>
      <c r="B21" s="18" t="s">
        <v>159</v>
      </c>
      <c r="C21" s="19" t="s">
        <v>160</v>
      </c>
      <c r="D21" s="20">
        <f t="shared" si="0"/>
        <v>82802</v>
      </c>
      <c r="E21" s="20">
        <f t="shared" si="1"/>
        <v>2023</v>
      </c>
      <c r="F21" s="21">
        <v>0</v>
      </c>
      <c r="G21" s="21">
        <v>365</v>
      </c>
      <c r="H21" s="21">
        <v>0</v>
      </c>
      <c r="I21" s="21">
        <v>1652</v>
      </c>
      <c r="J21" s="22" t="s">
        <v>228</v>
      </c>
      <c r="K21" s="21">
        <v>6</v>
      </c>
      <c r="L21" s="21">
        <v>80779</v>
      </c>
      <c r="M21" s="20">
        <f t="shared" si="2"/>
        <v>18536</v>
      </c>
      <c r="N21" s="20">
        <f t="shared" si="3"/>
        <v>4608</v>
      </c>
      <c r="O21" s="21">
        <v>0</v>
      </c>
      <c r="P21" s="21">
        <v>0</v>
      </c>
      <c r="Q21" s="21">
        <v>0</v>
      </c>
      <c r="R21" s="21">
        <v>4606</v>
      </c>
      <c r="S21" s="22" t="s">
        <v>228</v>
      </c>
      <c r="T21" s="21">
        <v>2</v>
      </c>
      <c r="U21" s="21">
        <v>13928</v>
      </c>
      <c r="V21" s="20">
        <f t="shared" si="4"/>
        <v>101338</v>
      </c>
      <c r="W21" s="20">
        <f t="shared" si="4"/>
        <v>6631</v>
      </c>
      <c r="X21" s="20">
        <f t="shared" si="4"/>
        <v>0</v>
      </c>
      <c r="Y21" s="20">
        <f t="shared" si="4"/>
        <v>365</v>
      </c>
      <c r="Z21" s="20">
        <f t="shared" si="5"/>
        <v>0</v>
      </c>
      <c r="AA21" s="20">
        <f t="shared" si="5"/>
        <v>6258</v>
      </c>
      <c r="AB21" s="23" t="s">
        <v>228</v>
      </c>
      <c r="AC21" s="20">
        <f t="shared" si="5"/>
        <v>8</v>
      </c>
      <c r="AD21" s="20">
        <f t="shared" si="5"/>
        <v>94707</v>
      </c>
    </row>
    <row r="22" spans="1:30" ht="13.5">
      <c r="A22" s="18" t="s">
        <v>130</v>
      </c>
      <c r="B22" s="18" t="s">
        <v>161</v>
      </c>
      <c r="C22" s="19" t="s">
        <v>162</v>
      </c>
      <c r="D22" s="20">
        <f t="shared" si="0"/>
        <v>212003</v>
      </c>
      <c r="E22" s="20">
        <f t="shared" si="1"/>
        <v>547</v>
      </c>
      <c r="F22" s="21">
        <v>0</v>
      </c>
      <c r="G22" s="21">
        <v>531</v>
      </c>
      <c r="H22" s="21">
        <v>0</v>
      </c>
      <c r="I22" s="21">
        <v>0</v>
      </c>
      <c r="J22" s="22" t="s">
        <v>228</v>
      </c>
      <c r="K22" s="21">
        <v>16</v>
      </c>
      <c r="L22" s="21">
        <v>211456</v>
      </c>
      <c r="M22" s="20">
        <f t="shared" si="2"/>
        <v>104430</v>
      </c>
      <c r="N22" s="20">
        <f t="shared" si="3"/>
        <v>50014</v>
      </c>
      <c r="O22" s="21">
        <v>8002</v>
      </c>
      <c r="P22" s="21">
        <v>8002</v>
      </c>
      <c r="Q22" s="21">
        <v>0</v>
      </c>
      <c r="R22" s="21">
        <v>33994</v>
      </c>
      <c r="S22" s="22" t="s">
        <v>228</v>
      </c>
      <c r="T22" s="21">
        <v>16</v>
      </c>
      <c r="U22" s="21">
        <v>54416</v>
      </c>
      <c r="V22" s="20">
        <f t="shared" si="4"/>
        <v>316433</v>
      </c>
      <c r="W22" s="20">
        <f t="shared" si="4"/>
        <v>50561</v>
      </c>
      <c r="X22" s="20">
        <f t="shared" si="4"/>
        <v>8002</v>
      </c>
      <c r="Y22" s="20">
        <f t="shared" si="4"/>
        <v>8533</v>
      </c>
      <c r="Z22" s="20">
        <f t="shared" si="5"/>
        <v>0</v>
      </c>
      <c r="AA22" s="20">
        <f t="shared" si="5"/>
        <v>33994</v>
      </c>
      <c r="AB22" s="23" t="s">
        <v>228</v>
      </c>
      <c r="AC22" s="20">
        <f t="shared" si="5"/>
        <v>32</v>
      </c>
      <c r="AD22" s="20">
        <f t="shared" si="5"/>
        <v>265872</v>
      </c>
    </row>
    <row r="23" spans="1:30" ht="13.5">
      <c r="A23" s="18" t="s">
        <v>130</v>
      </c>
      <c r="B23" s="18" t="s">
        <v>163</v>
      </c>
      <c r="C23" s="19" t="s">
        <v>229</v>
      </c>
      <c r="D23" s="20">
        <f t="shared" si="0"/>
        <v>123554</v>
      </c>
      <c r="E23" s="20">
        <f t="shared" si="1"/>
        <v>1136</v>
      </c>
      <c r="F23" s="21">
        <v>0</v>
      </c>
      <c r="G23" s="21">
        <v>1128</v>
      </c>
      <c r="H23" s="21">
        <v>0</v>
      </c>
      <c r="I23" s="21">
        <v>0</v>
      </c>
      <c r="J23" s="22" t="s">
        <v>228</v>
      </c>
      <c r="K23" s="21">
        <v>8</v>
      </c>
      <c r="L23" s="21">
        <v>122418</v>
      </c>
      <c r="M23" s="20">
        <f t="shared" si="2"/>
        <v>76347</v>
      </c>
      <c r="N23" s="20">
        <f t="shared" si="3"/>
        <v>38825</v>
      </c>
      <c r="O23" s="21">
        <v>7295</v>
      </c>
      <c r="P23" s="21">
        <v>7295</v>
      </c>
      <c r="Q23" s="21">
        <v>0</v>
      </c>
      <c r="R23" s="21">
        <v>24231</v>
      </c>
      <c r="S23" s="22" t="s">
        <v>228</v>
      </c>
      <c r="T23" s="21">
        <v>4</v>
      </c>
      <c r="U23" s="21">
        <v>37522</v>
      </c>
      <c r="V23" s="20">
        <f t="shared" si="4"/>
        <v>199901</v>
      </c>
      <c r="W23" s="20">
        <f t="shared" si="4"/>
        <v>39961</v>
      </c>
      <c r="X23" s="20">
        <f t="shared" si="4"/>
        <v>7295</v>
      </c>
      <c r="Y23" s="20">
        <f t="shared" si="4"/>
        <v>8423</v>
      </c>
      <c r="Z23" s="20">
        <f t="shared" si="5"/>
        <v>0</v>
      </c>
      <c r="AA23" s="20">
        <f t="shared" si="5"/>
        <v>24231</v>
      </c>
      <c r="AB23" s="23" t="s">
        <v>228</v>
      </c>
      <c r="AC23" s="20">
        <f t="shared" si="5"/>
        <v>12</v>
      </c>
      <c r="AD23" s="20">
        <f t="shared" si="5"/>
        <v>159940</v>
      </c>
    </row>
    <row r="24" spans="1:30" ht="13.5">
      <c r="A24" s="18" t="s">
        <v>130</v>
      </c>
      <c r="B24" s="18" t="s">
        <v>164</v>
      </c>
      <c r="C24" s="19" t="s">
        <v>165</v>
      </c>
      <c r="D24" s="20">
        <f t="shared" si="0"/>
        <v>153589</v>
      </c>
      <c r="E24" s="20">
        <f t="shared" si="1"/>
        <v>5500</v>
      </c>
      <c r="F24" s="21">
        <v>0</v>
      </c>
      <c r="G24" s="21">
        <v>1999</v>
      </c>
      <c r="H24" s="21">
        <v>0</v>
      </c>
      <c r="I24" s="21">
        <v>850</v>
      </c>
      <c r="J24" s="22" t="s">
        <v>228</v>
      </c>
      <c r="K24" s="21">
        <v>2651</v>
      </c>
      <c r="L24" s="21">
        <v>148089</v>
      </c>
      <c r="M24" s="20">
        <f t="shared" si="2"/>
        <v>120846</v>
      </c>
      <c r="N24" s="20">
        <f t="shared" si="3"/>
        <v>55382</v>
      </c>
      <c r="O24" s="21">
        <v>8138</v>
      </c>
      <c r="P24" s="21">
        <v>8138</v>
      </c>
      <c r="Q24" s="21">
        <v>0</v>
      </c>
      <c r="R24" s="21">
        <v>39106</v>
      </c>
      <c r="S24" s="22" t="s">
        <v>228</v>
      </c>
      <c r="T24" s="21">
        <v>0</v>
      </c>
      <c r="U24" s="21">
        <v>65464</v>
      </c>
      <c r="V24" s="20">
        <f t="shared" si="4"/>
        <v>274435</v>
      </c>
      <c r="W24" s="20">
        <f t="shared" si="4"/>
        <v>60882</v>
      </c>
      <c r="X24" s="20">
        <f t="shared" si="4"/>
        <v>8138</v>
      </c>
      <c r="Y24" s="20">
        <f t="shared" si="4"/>
        <v>10137</v>
      </c>
      <c r="Z24" s="20">
        <f t="shared" si="5"/>
        <v>0</v>
      </c>
      <c r="AA24" s="20">
        <f t="shared" si="5"/>
        <v>39956</v>
      </c>
      <c r="AB24" s="23" t="s">
        <v>228</v>
      </c>
      <c r="AC24" s="20">
        <f t="shared" si="5"/>
        <v>2651</v>
      </c>
      <c r="AD24" s="20">
        <f t="shared" si="5"/>
        <v>213553</v>
      </c>
    </row>
    <row r="25" spans="1:30" ht="13.5">
      <c r="A25" s="18" t="s">
        <v>130</v>
      </c>
      <c r="B25" s="18" t="s">
        <v>166</v>
      </c>
      <c r="C25" s="19" t="s">
        <v>167</v>
      </c>
      <c r="D25" s="20">
        <f t="shared" si="0"/>
        <v>289712</v>
      </c>
      <c r="E25" s="20">
        <f t="shared" si="1"/>
        <v>6242</v>
      </c>
      <c r="F25" s="21">
        <v>0</v>
      </c>
      <c r="G25" s="21">
        <v>1652</v>
      </c>
      <c r="H25" s="21">
        <v>0</v>
      </c>
      <c r="I25" s="21">
        <v>0</v>
      </c>
      <c r="J25" s="22" t="s">
        <v>228</v>
      </c>
      <c r="K25" s="21">
        <v>4590</v>
      </c>
      <c r="L25" s="21">
        <v>283470</v>
      </c>
      <c r="M25" s="20">
        <f t="shared" si="2"/>
        <v>121680</v>
      </c>
      <c r="N25" s="20">
        <f t="shared" si="3"/>
        <v>17779</v>
      </c>
      <c r="O25" s="21">
        <v>7634</v>
      </c>
      <c r="P25" s="21">
        <v>7634</v>
      </c>
      <c r="Q25" s="21">
        <v>0</v>
      </c>
      <c r="R25" s="21">
        <v>2455</v>
      </c>
      <c r="S25" s="22" t="s">
        <v>228</v>
      </c>
      <c r="T25" s="21">
        <v>56</v>
      </c>
      <c r="U25" s="21">
        <v>103901</v>
      </c>
      <c r="V25" s="20">
        <f t="shared" si="4"/>
        <v>411392</v>
      </c>
      <c r="W25" s="20">
        <f t="shared" si="4"/>
        <v>24021</v>
      </c>
      <c r="X25" s="20">
        <f t="shared" si="4"/>
        <v>7634</v>
      </c>
      <c r="Y25" s="20">
        <f t="shared" si="4"/>
        <v>9286</v>
      </c>
      <c r="Z25" s="20">
        <f t="shared" si="5"/>
        <v>0</v>
      </c>
      <c r="AA25" s="20">
        <f t="shared" si="5"/>
        <v>2455</v>
      </c>
      <c r="AB25" s="23" t="s">
        <v>228</v>
      </c>
      <c r="AC25" s="20">
        <f t="shared" si="5"/>
        <v>4646</v>
      </c>
      <c r="AD25" s="20">
        <f t="shared" si="5"/>
        <v>387371</v>
      </c>
    </row>
    <row r="26" spans="1:30" ht="13.5">
      <c r="A26" s="18" t="s">
        <v>130</v>
      </c>
      <c r="B26" s="18" t="s">
        <v>168</v>
      </c>
      <c r="C26" s="19" t="s">
        <v>169</v>
      </c>
      <c r="D26" s="20">
        <f t="shared" si="0"/>
        <v>24160</v>
      </c>
      <c r="E26" s="20">
        <f t="shared" si="1"/>
        <v>883</v>
      </c>
      <c r="F26" s="21">
        <v>0</v>
      </c>
      <c r="G26" s="21">
        <v>115</v>
      </c>
      <c r="H26" s="21">
        <v>0</v>
      </c>
      <c r="I26" s="21">
        <v>412</v>
      </c>
      <c r="J26" s="22" t="s">
        <v>228</v>
      </c>
      <c r="K26" s="21">
        <v>356</v>
      </c>
      <c r="L26" s="21">
        <v>23277</v>
      </c>
      <c r="M26" s="20">
        <f t="shared" si="2"/>
        <v>2405</v>
      </c>
      <c r="N26" s="20">
        <f t="shared" si="3"/>
        <v>1677</v>
      </c>
      <c r="O26" s="21">
        <v>0</v>
      </c>
      <c r="P26" s="21">
        <v>0</v>
      </c>
      <c r="Q26" s="21">
        <v>0</v>
      </c>
      <c r="R26" s="21">
        <v>1677</v>
      </c>
      <c r="S26" s="22" t="s">
        <v>228</v>
      </c>
      <c r="T26" s="21">
        <v>0</v>
      </c>
      <c r="U26" s="21">
        <v>728</v>
      </c>
      <c r="V26" s="20">
        <f t="shared" si="4"/>
        <v>26565</v>
      </c>
      <c r="W26" s="20">
        <f t="shared" si="4"/>
        <v>2560</v>
      </c>
      <c r="X26" s="20">
        <f t="shared" si="4"/>
        <v>0</v>
      </c>
      <c r="Y26" s="20">
        <f t="shared" si="4"/>
        <v>115</v>
      </c>
      <c r="Z26" s="20">
        <f t="shared" si="5"/>
        <v>0</v>
      </c>
      <c r="AA26" s="20">
        <f t="shared" si="5"/>
        <v>2089</v>
      </c>
      <c r="AB26" s="23" t="s">
        <v>228</v>
      </c>
      <c r="AC26" s="20">
        <f t="shared" si="5"/>
        <v>356</v>
      </c>
      <c r="AD26" s="20">
        <f t="shared" si="5"/>
        <v>24005</v>
      </c>
    </row>
    <row r="27" spans="1:30" ht="13.5">
      <c r="A27" s="18" t="s">
        <v>130</v>
      </c>
      <c r="B27" s="18" t="s">
        <v>170</v>
      </c>
      <c r="C27" s="19" t="s">
        <v>171</v>
      </c>
      <c r="D27" s="20">
        <f t="shared" si="0"/>
        <v>17606</v>
      </c>
      <c r="E27" s="20">
        <f t="shared" si="1"/>
        <v>245</v>
      </c>
      <c r="F27" s="21">
        <v>0</v>
      </c>
      <c r="G27" s="21">
        <v>245</v>
      </c>
      <c r="H27" s="21">
        <v>0</v>
      </c>
      <c r="I27" s="21">
        <v>0</v>
      </c>
      <c r="J27" s="22" t="s">
        <v>228</v>
      </c>
      <c r="K27" s="21">
        <v>0</v>
      </c>
      <c r="L27" s="21">
        <v>17361</v>
      </c>
      <c r="M27" s="20">
        <f t="shared" si="2"/>
        <v>10540</v>
      </c>
      <c r="N27" s="20">
        <f t="shared" si="3"/>
        <v>0</v>
      </c>
      <c r="O27" s="21">
        <v>0</v>
      </c>
      <c r="P27" s="21">
        <v>0</v>
      </c>
      <c r="Q27" s="21">
        <v>0</v>
      </c>
      <c r="R27" s="21">
        <v>0</v>
      </c>
      <c r="S27" s="22" t="s">
        <v>228</v>
      </c>
      <c r="T27" s="21">
        <v>0</v>
      </c>
      <c r="U27" s="21">
        <v>10540</v>
      </c>
      <c r="V27" s="20">
        <f t="shared" si="4"/>
        <v>28146</v>
      </c>
      <c r="W27" s="20">
        <f t="shared" si="4"/>
        <v>245</v>
      </c>
      <c r="X27" s="20">
        <f t="shared" si="4"/>
        <v>0</v>
      </c>
      <c r="Y27" s="20">
        <f t="shared" si="4"/>
        <v>245</v>
      </c>
      <c r="Z27" s="20">
        <f t="shared" si="5"/>
        <v>0</v>
      </c>
      <c r="AA27" s="20">
        <f t="shared" si="5"/>
        <v>0</v>
      </c>
      <c r="AB27" s="23" t="s">
        <v>228</v>
      </c>
      <c r="AC27" s="20">
        <f t="shared" si="5"/>
        <v>0</v>
      </c>
      <c r="AD27" s="20">
        <f t="shared" si="5"/>
        <v>27901</v>
      </c>
    </row>
    <row r="28" spans="1:30" ht="13.5">
      <c r="A28" s="18" t="s">
        <v>130</v>
      </c>
      <c r="B28" s="18" t="s">
        <v>172</v>
      </c>
      <c r="C28" s="19" t="s">
        <v>173</v>
      </c>
      <c r="D28" s="20">
        <f t="shared" si="0"/>
        <v>258413</v>
      </c>
      <c r="E28" s="20">
        <f t="shared" si="1"/>
        <v>17032</v>
      </c>
      <c r="F28" s="21">
        <v>0</v>
      </c>
      <c r="G28" s="21">
        <v>379</v>
      </c>
      <c r="H28" s="21">
        <v>0</v>
      </c>
      <c r="I28" s="21">
        <v>16623</v>
      </c>
      <c r="J28" s="22" t="s">
        <v>228</v>
      </c>
      <c r="K28" s="21">
        <v>30</v>
      </c>
      <c r="L28" s="21">
        <v>241381</v>
      </c>
      <c r="M28" s="20">
        <f t="shared" si="2"/>
        <v>101998</v>
      </c>
      <c r="N28" s="20">
        <f t="shared" si="3"/>
        <v>24317</v>
      </c>
      <c r="O28" s="21">
        <v>0</v>
      </c>
      <c r="P28" s="21">
        <v>0</v>
      </c>
      <c r="Q28" s="21">
        <v>0</v>
      </c>
      <c r="R28" s="21">
        <v>24314</v>
      </c>
      <c r="S28" s="22" t="s">
        <v>228</v>
      </c>
      <c r="T28" s="21">
        <v>3</v>
      </c>
      <c r="U28" s="21">
        <v>77681</v>
      </c>
      <c r="V28" s="20">
        <f t="shared" si="4"/>
        <v>360411</v>
      </c>
      <c r="W28" s="20">
        <f t="shared" si="4"/>
        <v>41349</v>
      </c>
      <c r="X28" s="20">
        <f t="shared" si="4"/>
        <v>0</v>
      </c>
      <c r="Y28" s="20">
        <f t="shared" si="4"/>
        <v>379</v>
      </c>
      <c r="Z28" s="20">
        <f t="shared" si="5"/>
        <v>0</v>
      </c>
      <c r="AA28" s="20">
        <f t="shared" si="5"/>
        <v>40937</v>
      </c>
      <c r="AB28" s="23" t="s">
        <v>228</v>
      </c>
      <c r="AC28" s="20">
        <f t="shared" si="5"/>
        <v>33</v>
      </c>
      <c r="AD28" s="20">
        <f t="shared" si="5"/>
        <v>319062</v>
      </c>
    </row>
    <row r="29" spans="1:30" ht="13.5">
      <c r="A29" s="18" t="s">
        <v>130</v>
      </c>
      <c r="B29" s="18" t="s">
        <v>174</v>
      </c>
      <c r="C29" s="19" t="s">
        <v>175</v>
      </c>
      <c r="D29" s="20">
        <f t="shared" si="0"/>
        <v>157640</v>
      </c>
      <c r="E29" s="20">
        <f t="shared" si="1"/>
        <v>5405</v>
      </c>
      <c r="F29" s="21">
        <v>0</v>
      </c>
      <c r="G29" s="21">
        <v>372</v>
      </c>
      <c r="H29" s="21">
        <v>0</v>
      </c>
      <c r="I29" s="21">
        <v>5033</v>
      </c>
      <c r="J29" s="22" t="s">
        <v>228</v>
      </c>
      <c r="K29" s="21">
        <v>0</v>
      </c>
      <c r="L29" s="21">
        <v>152235</v>
      </c>
      <c r="M29" s="20">
        <f t="shared" si="2"/>
        <v>35568</v>
      </c>
      <c r="N29" s="20">
        <f t="shared" si="3"/>
        <v>11031</v>
      </c>
      <c r="O29" s="21">
        <v>0</v>
      </c>
      <c r="P29" s="21">
        <v>0</v>
      </c>
      <c r="Q29" s="21">
        <v>0</v>
      </c>
      <c r="R29" s="21">
        <v>11031</v>
      </c>
      <c r="S29" s="22" t="s">
        <v>228</v>
      </c>
      <c r="T29" s="21">
        <v>0</v>
      </c>
      <c r="U29" s="21">
        <v>24537</v>
      </c>
      <c r="V29" s="20">
        <f t="shared" si="4"/>
        <v>193208</v>
      </c>
      <c r="W29" s="20">
        <f t="shared" si="4"/>
        <v>16436</v>
      </c>
      <c r="X29" s="20">
        <f t="shared" si="4"/>
        <v>0</v>
      </c>
      <c r="Y29" s="20">
        <f t="shared" si="4"/>
        <v>372</v>
      </c>
      <c r="Z29" s="20">
        <f t="shared" si="5"/>
        <v>0</v>
      </c>
      <c r="AA29" s="20">
        <f t="shared" si="5"/>
        <v>16064</v>
      </c>
      <c r="AB29" s="23" t="s">
        <v>228</v>
      </c>
      <c r="AC29" s="20">
        <f t="shared" si="5"/>
        <v>0</v>
      </c>
      <c r="AD29" s="20">
        <f t="shared" si="5"/>
        <v>176772</v>
      </c>
    </row>
    <row r="30" spans="1:30" ht="13.5">
      <c r="A30" s="18" t="s">
        <v>130</v>
      </c>
      <c r="B30" s="18" t="s">
        <v>176</v>
      </c>
      <c r="C30" s="19" t="s">
        <v>177</v>
      </c>
      <c r="D30" s="20">
        <f t="shared" si="0"/>
        <v>17057</v>
      </c>
      <c r="E30" s="20">
        <f t="shared" si="1"/>
        <v>360</v>
      </c>
      <c r="F30" s="21">
        <v>0</v>
      </c>
      <c r="G30" s="21">
        <v>360</v>
      </c>
      <c r="H30" s="21">
        <v>0</v>
      </c>
      <c r="I30" s="21">
        <v>0</v>
      </c>
      <c r="J30" s="22" t="s">
        <v>228</v>
      </c>
      <c r="K30" s="21">
        <v>0</v>
      </c>
      <c r="L30" s="21">
        <v>16697</v>
      </c>
      <c r="M30" s="20">
        <f t="shared" si="2"/>
        <v>1710</v>
      </c>
      <c r="N30" s="20">
        <f t="shared" si="3"/>
        <v>40</v>
      </c>
      <c r="O30" s="21">
        <v>0</v>
      </c>
      <c r="P30" s="21">
        <v>0</v>
      </c>
      <c r="Q30" s="21">
        <v>0</v>
      </c>
      <c r="R30" s="21">
        <v>40</v>
      </c>
      <c r="S30" s="22" t="s">
        <v>228</v>
      </c>
      <c r="T30" s="21">
        <v>0</v>
      </c>
      <c r="U30" s="21">
        <v>1670</v>
      </c>
      <c r="V30" s="20">
        <f t="shared" si="4"/>
        <v>18767</v>
      </c>
      <c r="W30" s="20">
        <f t="shared" si="4"/>
        <v>400</v>
      </c>
      <c r="X30" s="20">
        <f t="shared" si="4"/>
        <v>0</v>
      </c>
      <c r="Y30" s="20">
        <f t="shared" si="4"/>
        <v>360</v>
      </c>
      <c r="Z30" s="20">
        <f t="shared" si="5"/>
        <v>0</v>
      </c>
      <c r="AA30" s="20">
        <f t="shared" si="5"/>
        <v>40</v>
      </c>
      <c r="AB30" s="23" t="s">
        <v>228</v>
      </c>
      <c r="AC30" s="20">
        <f t="shared" si="5"/>
        <v>0</v>
      </c>
      <c r="AD30" s="20">
        <f t="shared" si="5"/>
        <v>18367</v>
      </c>
    </row>
    <row r="31" spans="1:30" ht="13.5">
      <c r="A31" s="18" t="s">
        <v>130</v>
      </c>
      <c r="B31" s="18" t="s">
        <v>178</v>
      </c>
      <c r="C31" s="19" t="s">
        <v>129</v>
      </c>
      <c r="D31" s="20">
        <f t="shared" si="0"/>
        <v>78924</v>
      </c>
      <c r="E31" s="20">
        <f t="shared" si="1"/>
        <v>5670</v>
      </c>
      <c r="F31" s="21">
        <v>0</v>
      </c>
      <c r="G31" s="21">
        <v>1620</v>
      </c>
      <c r="H31" s="21">
        <v>0</v>
      </c>
      <c r="I31" s="21">
        <v>0</v>
      </c>
      <c r="J31" s="22" t="s">
        <v>228</v>
      </c>
      <c r="K31" s="21">
        <v>4050</v>
      </c>
      <c r="L31" s="21">
        <v>73254</v>
      </c>
      <c r="M31" s="20">
        <f t="shared" si="2"/>
        <v>30880</v>
      </c>
      <c r="N31" s="20">
        <f t="shared" si="3"/>
        <v>8501</v>
      </c>
      <c r="O31" s="21">
        <v>0</v>
      </c>
      <c r="P31" s="21">
        <v>0</v>
      </c>
      <c r="Q31" s="21">
        <v>0</v>
      </c>
      <c r="R31" s="21">
        <v>8501</v>
      </c>
      <c r="S31" s="22" t="s">
        <v>228</v>
      </c>
      <c r="T31" s="21">
        <v>0</v>
      </c>
      <c r="U31" s="21">
        <v>22379</v>
      </c>
      <c r="V31" s="20">
        <f t="shared" si="4"/>
        <v>109804</v>
      </c>
      <c r="W31" s="20">
        <f t="shared" si="4"/>
        <v>14171</v>
      </c>
      <c r="X31" s="20">
        <f t="shared" si="4"/>
        <v>0</v>
      </c>
      <c r="Y31" s="20">
        <f t="shared" si="4"/>
        <v>1620</v>
      </c>
      <c r="Z31" s="20">
        <f t="shared" si="5"/>
        <v>0</v>
      </c>
      <c r="AA31" s="20">
        <f t="shared" si="5"/>
        <v>8501</v>
      </c>
      <c r="AB31" s="23" t="s">
        <v>228</v>
      </c>
      <c r="AC31" s="20">
        <f t="shared" si="5"/>
        <v>4050</v>
      </c>
      <c r="AD31" s="20">
        <f t="shared" si="5"/>
        <v>95633</v>
      </c>
    </row>
    <row r="32" spans="1:30" ht="13.5">
      <c r="A32" s="18" t="s">
        <v>130</v>
      </c>
      <c r="B32" s="18" t="s">
        <v>179</v>
      </c>
      <c r="C32" s="19" t="s">
        <v>180</v>
      </c>
      <c r="D32" s="20">
        <f t="shared" si="0"/>
        <v>72066</v>
      </c>
      <c r="E32" s="20">
        <f t="shared" si="1"/>
        <v>9005</v>
      </c>
      <c r="F32" s="21">
        <v>0</v>
      </c>
      <c r="G32" s="21">
        <v>3615</v>
      </c>
      <c r="H32" s="21">
        <v>0</v>
      </c>
      <c r="I32" s="21">
        <v>5385</v>
      </c>
      <c r="J32" s="22" t="s">
        <v>228</v>
      </c>
      <c r="K32" s="21">
        <v>5</v>
      </c>
      <c r="L32" s="21">
        <v>63061</v>
      </c>
      <c r="M32" s="20">
        <f t="shared" si="2"/>
        <v>18736</v>
      </c>
      <c r="N32" s="20">
        <f t="shared" si="3"/>
        <v>10</v>
      </c>
      <c r="O32" s="21">
        <v>0</v>
      </c>
      <c r="P32" s="21">
        <v>0</v>
      </c>
      <c r="Q32" s="21">
        <v>0</v>
      </c>
      <c r="R32" s="21">
        <v>0</v>
      </c>
      <c r="S32" s="22" t="s">
        <v>228</v>
      </c>
      <c r="T32" s="21">
        <v>10</v>
      </c>
      <c r="U32" s="21">
        <v>18726</v>
      </c>
      <c r="V32" s="20">
        <f t="shared" si="4"/>
        <v>90802</v>
      </c>
      <c r="W32" s="20">
        <f t="shared" si="4"/>
        <v>9015</v>
      </c>
      <c r="X32" s="20">
        <f t="shared" si="4"/>
        <v>0</v>
      </c>
      <c r="Y32" s="20">
        <f t="shared" si="4"/>
        <v>3615</v>
      </c>
      <c r="Z32" s="20">
        <f t="shared" si="5"/>
        <v>0</v>
      </c>
      <c r="AA32" s="20">
        <f t="shared" si="5"/>
        <v>5385</v>
      </c>
      <c r="AB32" s="23" t="s">
        <v>228</v>
      </c>
      <c r="AC32" s="20">
        <f t="shared" si="5"/>
        <v>15</v>
      </c>
      <c r="AD32" s="20">
        <f t="shared" si="5"/>
        <v>81787</v>
      </c>
    </row>
    <row r="33" spans="1:30" ht="13.5">
      <c r="A33" s="18" t="s">
        <v>130</v>
      </c>
      <c r="B33" s="18" t="s">
        <v>181</v>
      </c>
      <c r="C33" s="19" t="s">
        <v>182</v>
      </c>
      <c r="D33" s="20">
        <f t="shared" si="0"/>
        <v>16514</v>
      </c>
      <c r="E33" s="20">
        <f t="shared" si="1"/>
        <v>863</v>
      </c>
      <c r="F33" s="21">
        <v>0</v>
      </c>
      <c r="G33" s="21">
        <v>177</v>
      </c>
      <c r="H33" s="21">
        <v>0</v>
      </c>
      <c r="I33" s="21">
        <v>686</v>
      </c>
      <c r="J33" s="22" t="s">
        <v>228</v>
      </c>
      <c r="K33" s="21">
        <v>0</v>
      </c>
      <c r="L33" s="21">
        <v>15651</v>
      </c>
      <c r="M33" s="20">
        <f t="shared" si="2"/>
        <v>6453</v>
      </c>
      <c r="N33" s="20">
        <f t="shared" si="3"/>
        <v>0</v>
      </c>
      <c r="O33" s="21">
        <v>0</v>
      </c>
      <c r="P33" s="21">
        <v>0</v>
      </c>
      <c r="Q33" s="21">
        <v>0</v>
      </c>
      <c r="R33" s="21">
        <v>0</v>
      </c>
      <c r="S33" s="22" t="s">
        <v>228</v>
      </c>
      <c r="T33" s="21">
        <v>0</v>
      </c>
      <c r="U33" s="21">
        <v>6453</v>
      </c>
      <c r="V33" s="20">
        <f t="shared" si="4"/>
        <v>22967</v>
      </c>
      <c r="W33" s="20">
        <f t="shared" si="4"/>
        <v>863</v>
      </c>
      <c r="X33" s="20">
        <f t="shared" si="4"/>
        <v>0</v>
      </c>
      <c r="Y33" s="20">
        <f t="shared" si="4"/>
        <v>177</v>
      </c>
      <c r="Z33" s="20">
        <f t="shared" si="5"/>
        <v>0</v>
      </c>
      <c r="AA33" s="20">
        <f t="shared" si="5"/>
        <v>686</v>
      </c>
      <c r="AB33" s="23" t="s">
        <v>228</v>
      </c>
      <c r="AC33" s="20">
        <f t="shared" si="5"/>
        <v>0</v>
      </c>
      <c r="AD33" s="20">
        <f t="shared" si="5"/>
        <v>22104</v>
      </c>
    </row>
    <row r="34" spans="1:30" ht="13.5">
      <c r="A34" s="18" t="s">
        <v>130</v>
      </c>
      <c r="B34" s="18" t="s">
        <v>183</v>
      </c>
      <c r="C34" s="19" t="s">
        <v>184</v>
      </c>
      <c r="D34" s="20">
        <f t="shared" si="0"/>
        <v>10384</v>
      </c>
      <c r="E34" s="20">
        <f t="shared" si="1"/>
        <v>951</v>
      </c>
      <c r="F34" s="21">
        <v>0</v>
      </c>
      <c r="G34" s="21">
        <v>177</v>
      </c>
      <c r="H34" s="21">
        <v>0</v>
      </c>
      <c r="I34" s="21">
        <v>774</v>
      </c>
      <c r="J34" s="22" t="s">
        <v>228</v>
      </c>
      <c r="K34" s="21">
        <v>0</v>
      </c>
      <c r="L34" s="21">
        <v>9433</v>
      </c>
      <c r="M34" s="20">
        <f t="shared" si="2"/>
        <v>4047</v>
      </c>
      <c r="N34" s="20">
        <f t="shared" si="3"/>
        <v>0</v>
      </c>
      <c r="O34" s="21">
        <v>0</v>
      </c>
      <c r="P34" s="21">
        <v>0</v>
      </c>
      <c r="Q34" s="21">
        <v>0</v>
      </c>
      <c r="R34" s="21">
        <v>0</v>
      </c>
      <c r="S34" s="22" t="s">
        <v>228</v>
      </c>
      <c r="T34" s="21">
        <v>0</v>
      </c>
      <c r="U34" s="21">
        <v>4047</v>
      </c>
      <c r="V34" s="20">
        <f t="shared" si="4"/>
        <v>14431</v>
      </c>
      <c r="W34" s="20">
        <f t="shared" si="4"/>
        <v>951</v>
      </c>
      <c r="X34" s="20">
        <f t="shared" si="4"/>
        <v>0</v>
      </c>
      <c r="Y34" s="20">
        <f t="shared" si="4"/>
        <v>177</v>
      </c>
      <c r="Z34" s="20">
        <f t="shared" si="5"/>
        <v>0</v>
      </c>
      <c r="AA34" s="20">
        <f t="shared" si="5"/>
        <v>774</v>
      </c>
      <c r="AB34" s="23" t="s">
        <v>228</v>
      </c>
      <c r="AC34" s="20">
        <f t="shared" si="5"/>
        <v>0</v>
      </c>
      <c r="AD34" s="20">
        <f t="shared" si="5"/>
        <v>13480</v>
      </c>
    </row>
    <row r="35" spans="1:30" ht="13.5">
      <c r="A35" s="18" t="s">
        <v>130</v>
      </c>
      <c r="B35" s="18" t="s">
        <v>185</v>
      </c>
      <c r="C35" s="19" t="s">
        <v>186</v>
      </c>
      <c r="D35" s="20">
        <f t="shared" si="0"/>
        <v>21028</v>
      </c>
      <c r="E35" s="20">
        <f t="shared" si="1"/>
        <v>1626</v>
      </c>
      <c r="F35" s="21">
        <v>0</v>
      </c>
      <c r="G35" s="21">
        <v>672</v>
      </c>
      <c r="H35" s="21">
        <v>0</v>
      </c>
      <c r="I35" s="21">
        <v>145</v>
      </c>
      <c r="J35" s="22" t="s">
        <v>228</v>
      </c>
      <c r="K35" s="21">
        <v>809</v>
      </c>
      <c r="L35" s="21">
        <v>19402</v>
      </c>
      <c r="M35" s="20">
        <f t="shared" si="2"/>
        <v>4268</v>
      </c>
      <c r="N35" s="20">
        <f t="shared" si="3"/>
        <v>0</v>
      </c>
      <c r="O35" s="21">
        <v>0</v>
      </c>
      <c r="P35" s="21">
        <v>0</v>
      </c>
      <c r="Q35" s="21">
        <v>0</v>
      </c>
      <c r="R35" s="21">
        <v>0</v>
      </c>
      <c r="S35" s="22" t="s">
        <v>228</v>
      </c>
      <c r="T35" s="21">
        <v>0</v>
      </c>
      <c r="U35" s="21">
        <v>4268</v>
      </c>
      <c r="V35" s="20">
        <f t="shared" si="4"/>
        <v>25296</v>
      </c>
      <c r="W35" s="20">
        <f t="shared" si="4"/>
        <v>1626</v>
      </c>
      <c r="X35" s="20">
        <f t="shared" si="4"/>
        <v>0</v>
      </c>
      <c r="Y35" s="20">
        <f t="shared" si="4"/>
        <v>672</v>
      </c>
      <c r="Z35" s="20">
        <f t="shared" si="5"/>
        <v>0</v>
      </c>
      <c r="AA35" s="20">
        <f t="shared" si="5"/>
        <v>145</v>
      </c>
      <c r="AB35" s="23" t="s">
        <v>228</v>
      </c>
      <c r="AC35" s="20">
        <f t="shared" si="5"/>
        <v>809</v>
      </c>
      <c r="AD35" s="20">
        <f t="shared" si="5"/>
        <v>23670</v>
      </c>
    </row>
    <row r="36" spans="1:30" ht="13.5">
      <c r="A36" s="18" t="s">
        <v>130</v>
      </c>
      <c r="B36" s="18" t="s">
        <v>187</v>
      </c>
      <c r="C36" s="19" t="s">
        <v>188</v>
      </c>
      <c r="D36" s="20">
        <f t="shared" si="0"/>
        <v>61203</v>
      </c>
      <c r="E36" s="20">
        <f t="shared" si="1"/>
        <v>6298</v>
      </c>
      <c r="F36" s="21">
        <v>0</v>
      </c>
      <c r="G36" s="21">
        <v>610</v>
      </c>
      <c r="H36" s="21">
        <v>0</v>
      </c>
      <c r="I36" s="21">
        <v>0</v>
      </c>
      <c r="J36" s="22" t="s">
        <v>228</v>
      </c>
      <c r="K36" s="21">
        <v>5688</v>
      </c>
      <c r="L36" s="21">
        <v>54905</v>
      </c>
      <c r="M36" s="20">
        <f t="shared" si="2"/>
        <v>32186</v>
      </c>
      <c r="N36" s="20">
        <f t="shared" si="3"/>
        <v>10308</v>
      </c>
      <c r="O36" s="21">
        <v>2293</v>
      </c>
      <c r="P36" s="21">
        <v>2293</v>
      </c>
      <c r="Q36" s="21">
        <v>0</v>
      </c>
      <c r="R36" s="21">
        <v>5722</v>
      </c>
      <c r="S36" s="22" t="s">
        <v>228</v>
      </c>
      <c r="T36" s="21">
        <v>0</v>
      </c>
      <c r="U36" s="21">
        <v>21878</v>
      </c>
      <c r="V36" s="20">
        <f t="shared" si="4"/>
        <v>93389</v>
      </c>
      <c r="W36" s="20">
        <f t="shared" si="4"/>
        <v>16606</v>
      </c>
      <c r="X36" s="20">
        <f t="shared" si="4"/>
        <v>2293</v>
      </c>
      <c r="Y36" s="20">
        <f t="shared" si="4"/>
        <v>2903</v>
      </c>
      <c r="Z36" s="20">
        <f t="shared" si="5"/>
        <v>0</v>
      </c>
      <c r="AA36" s="20">
        <f t="shared" si="5"/>
        <v>5722</v>
      </c>
      <c r="AB36" s="23" t="s">
        <v>228</v>
      </c>
      <c r="AC36" s="20">
        <f t="shared" si="5"/>
        <v>5688</v>
      </c>
      <c r="AD36" s="20">
        <f t="shared" si="5"/>
        <v>76783</v>
      </c>
    </row>
    <row r="37" spans="1:30" ht="13.5">
      <c r="A37" s="18" t="s">
        <v>130</v>
      </c>
      <c r="B37" s="18" t="s">
        <v>189</v>
      </c>
      <c r="C37" s="19" t="s">
        <v>190</v>
      </c>
      <c r="D37" s="20">
        <f t="shared" si="0"/>
        <v>92141</v>
      </c>
      <c r="E37" s="20">
        <f t="shared" si="1"/>
        <v>9092</v>
      </c>
      <c r="F37" s="21">
        <v>0</v>
      </c>
      <c r="G37" s="21">
        <v>667</v>
      </c>
      <c r="H37" s="21">
        <v>0</v>
      </c>
      <c r="I37" s="21">
        <v>8425</v>
      </c>
      <c r="J37" s="22" t="s">
        <v>228</v>
      </c>
      <c r="K37" s="21">
        <v>0</v>
      </c>
      <c r="L37" s="21">
        <v>83049</v>
      </c>
      <c r="M37" s="20">
        <f t="shared" si="2"/>
        <v>28100</v>
      </c>
      <c r="N37" s="20">
        <f t="shared" si="3"/>
        <v>0</v>
      </c>
      <c r="O37" s="21">
        <v>0</v>
      </c>
      <c r="P37" s="21">
        <v>0</v>
      </c>
      <c r="Q37" s="21">
        <v>0</v>
      </c>
      <c r="R37" s="21">
        <v>0</v>
      </c>
      <c r="S37" s="22" t="s">
        <v>228</v>
      </c>
      <c r="T37" s="21">
        <v>0</v>
      </c>
      <c r="U37" s="21">
        <v>28100</v>
      </c>
      <c r="V37" s="20">
        <f t="shared" si="4"/>
        <v>120241</v>
      </c>
      <c r="W37" s="20">
        <f t="shared" si="4"/>
        <v>9092</v>
      </c>
      <c r="X37" s="20">
        <f t="shared" si="4"/>
        <v>0</v>
      </c>
      <c r="Y37" s="20">
        <f t="shared" si="4"/>
        <v>667</v>
      </c>
      <c r="Z37" s="20">
        <f t="shared" si="5"/>
        <v>0</v>
      </c>
      <c r="AA37" s="20">
        <f t="shared" si="5"/>
        <v>8425</v>
      </c>
      <c r="AB37" s="23" t="s">
        <v>228</v>
      </c>
      <c r="AC37" s="20">
        <f t="shared" si="5"/>
        <v>0</v>
      </c>
      <c r="AD37" s="20">
        <f t="shared" si="5"/>
        <v>111149</v>
      </c>
    </row>
    <row r="38" spans="1:30" ht="13.5">
      <c r="A38" s="18" t="s">
        <v>130</v>
      </c>
      <c r="B38" s="18" t="s">
        <v>191</v>
      </c>
      <c r="C38" s="19" t="s">
        <v>192</v>
      </c>
      <c r="D38" s="20">
        <f t="shared" si="0"/>
        <v>6883</v>
      </c>
      <c r="E38" s="20">
        <f t="shared" si="1"/>
        <v>1406</v>
      </c>
      <c r="F38" s="21">
        <v>0</v>
      </c>
      <c r="G38" s="21">
        <v>667</v>
      </c>
      <c r="H38" s="21">
        <v>0</v>
      </c>
      <c r="I38" s="21">
        <v>724</v>
      </c>
      <c r="J38" s="22" t="s">
        <v>228</v>
      </c>
      <c r="K38" s="21">
        <v>15</v>
      </c>
      <c r="L38" s="21">
        <v>5477</v>
      </c>
      <c r="M38" s="20">
        <f t="shared" si="2"/>
        <v>3718</v>
      </c>
      <c r="N38" s="20">
        <f t="shared" si="3"/>
        <v>5</v>
      </c>
      <c r="O38" s="21">
        <v>0</v>
      </c>
      <c r="P38" s="21">
        <v>0</v>
      </c>
      <c r="Q38" s="21">
        <v>0</v>
      </c>
      <c r="R38" s="21">
        <v>0</v>
      </c>
      <c r="S38" s="22" t="s">
        <v>228</v>
      </c>
      <c r="T38" s="21">
        <v>5</v>
      </c>
      <c r="U38" s="21">
        <v>3713</v>
      </c>
      <c r="V38" s="20">
        <f t="shared" si="4"/>
        <v>10601</v>
      </c>
      <c r="W38" s="20">
        <f t="shared" si="4"/>
        <v>1411</v>
      </c>
      <c r="X38" s="20">
        <f t="shared" si="4"/>
        <v>0</v>
      </c>
      <c r="Y38" s="20">
        <f t="shared" si="4"/>
        <v>667</v>
      </c>
      <c r="Z38" s="20">
        <f t="shared" si="5"/>
        <v>0</v>
      </c>
      <c r="AA38" s="20">
        <f t="shared" si="5"/>
        <v>724</v>
      </c>
      <c r="AB38" s="23" t="s">
        <v>228</v>
      </c>
      <c r="AC38" s="20">
        <f t="shared" si="5"/>
        <v>20</v>
      </c>
      <c r="AD38" s="20">
        <f t="shared" si="5"/>
        <v>9190</v>
      </c>
    </row>
    <row r="39" spans="1:30" ht="13.5">
      <c r="A39" s="18" t="s">
        <v>130</v>
      </c>
      <c r="B39" s="18" t="s">
        <v>193</v>
      </c>
      <c r="C39" s="19" t="s">
        <v>194</v>
      </c>
      <c r="D39" s="20">
        <f t="shared" si="0"/>
        <v>108881</v>
      </c>
      <c r="E39" s="20">
        <f t="shared" si="1"/>
        <v>14729</v>
      </c>
      <c r="F39" s="21">
        <v>0</v>
      </c>
      <c r="G39" s="21">
        <v>927</v>
      </c>
      <c r="H39" s="21">
        <v>0</v>
      </c>
      <c r="I39" s="21">
        <v>13802</v>
      </c>
      <c r="J39" s="22" t="s">
        <v>228</v>
      </c>
      <c r="K39" s="21">
        <v>0</v>
      </c>
      <c r="L39" s="21">
        <v>94152</v>
      </c>
      <c r="M39" s="20">
        <f t="shared" si="2"/>
        <v>20829</v>
      </c>
      <c r="N39" s="20">
        <f t="shared" si="3"/>
        <v>4</v>
      </c>
      <c r="O39" s="21">
        <v>0</v>
      </c>
      <c r="P39" s="21">
        <v>0</v>
      </c>
      <c r="Q39" s="21">
        <v>0</v>
      </c>
      <c r="R39" s="21">
        <v>4</v>
      </c>
      <c r="S39" s="22" t="s">
        <v>228</v>
      </c>
      <c r="T39" s="21">
        <v>0</v>
      </c>
      <c r="U39" s="21">
        <v>20825</v>
      </c>
      <c r="V39" s="20">
        <f t="shared" si="4"/>
        <v>129710</v>
      </c>
      <c r="W39" s="20">
        <f t="shared" si="4"/>
        <v>14733</v>
      </c>
      <c r="X39" s="20">
        <f t="shared" si="4"/>
        <v>0</v>
      </c>
      <c r="Y39" s="20">
        <f t="shared" si="4"/>
        <v>927</v>
      </c>
      <c r="Z39" s="20">
        <f t="shared" si="5"/>
        <v>0</v>
      </c>
      <c r="AA39" s="20">
        <f t="shared" si="5"/>
        <v>13806</v>
      </c>
      <c r="AB39" s="23" t="s">
        <v>228</v>
      </c>
      <c r="AC39" s="20">
        <f t="shared" si="5"/>
        <v>0</v>
      </c>
      <c r="AD39" s="20">
        <f t="shared" si="5"/>
        <v>114977</v>
      </c>
    </row>
    <row r="40" spans="1:30" ht="13.5">
      <c r="A40" s="18" t="s">
        <v>130</v>
      </c>
      <c r="B40" s="18" t="s">
        <v>195</v>
      </c>
      <c r="C40" s="19" t="s">
        <v>196</v>
      </c>
      <c r="D40" s="20">
        <f t="shared" si="0"/>
        <v>163794</v>
      </c>
      <c r="E40" s="20">
        <f t="shared" si="1"/>
        <v>10114</v>
      </c>
      <c r="F40" s="21">
        <v>0</v>
      </c>
      <c r="G40" s="21">
        <v>328</v>
      </c>
      <c r="H40" s="21">
        <v>0</v>
      </c>
      <c r="I40" s="21">
        <v>0</v>
      </c>
      <c r="J40" s="22" t="s">
        <v>228</v>
      </c>
      <c r="K40" s="21">
        <v>9786</v>
      </c>
      <c r="L40" s="21">
        <v>153680</v>
      </c>
      <c r="M40" s="20">
        <f t="shared" si="2"/>
        <v>48871</v>
      </c>
      <c r="N40" s="20">
        <f t="shared" si="3"/>
        <v>20566</v>
      </c>
      <c r="O40" s="21">
        <v>0</v>
      </c>
      <c r="P40" s="21">
        <v>0</v>
      </c>
      <c r="Q40" s="21">
        <v>0</v>
      </c>
      <c r="R40" s="21">
        <v>20556</v>
      </c>
      <c r="S40" s="22" t="s">
        <v>228</v>
      </c>
      <c r="T40" s="21">
        <v>10</v>
      </c>
      <c r="U40" s="21">
        <v>28305</v>
      </c>
      <c r="V40" s="20">
        <f t="shared" si="4"/>
        <v>212665</v>
      </c>
      <c r="W40" s="20">
        <f t="shared" si="4"/>
        <v>30680</v>
      </c>
      <c r="X40" s="20">
        <f t="shared" si="4"/>
        <v>0</v>
      </c>
      <c r="Y40" s="20">
        <f t="shared" si="4"/>
        <v>328</v>
      </c>
      <c r="Z40" s="20">
        <f t="shared" si="5"/>
        <v>0</v>
      </c>
      <c r="AA40" s="20">
        <f t="shared" si="5"/>
        <v>20556</v>
      </c>
      <c r="AB40" s="23" t="s">
        <v>228</v>
      </c>
      <c r="AC40" s="20">
        <f t="shared" si="5"/>
        <v>9796</v>
      </c>
      <c r="AD40" s="20">
        <f t="shared" si="5"/>
        <v>181985</v>
      </c>
    </row>
    <row r="41" spans="1:30" ht="13.5">
      <c r="A41" s="18" t="s">
        <v>130</v>
      </c>
      <c r="B41" s="18" t="s">
        <v>197</v>
      </c>
      <c r="C41" s="19" t="s">
        <v>198</v>
      </c>
      <c r="D41" s="20">
        <f t="shared" si="0"/>
        <v>92011</v>
      </c>
      <c r="E41" s="20">
        <f t="shared" si="1"/>
        <v>7582</v>
      </c>
      <c r="F41" s="21">
        <v>0</v>
      </c>
      <c r="G41" s="21">
        <v>362</v>
      </c>
      <c r="H41" s="21">
        <v>0</v>
      </c>
      <c r="I41" s="21">
        <v>2828</v>
      </c>
      <c r="J41" s="22" t="s">
        <v>228</v>
      </c>
      <c r="K41" s="21">
        <v>4392</v>
      </c>
      <c r="L41" s="21">
        <v>84429</v>
      </c>
      <c r="M41" s="20">
        <f t="shared" si="2"/>
        <v>53556</v>
      </c>
      <c r="N41" s="20">
        <f t="shared" si="3"/>
        <v>11615</v>
      </c>
      <c r="O41" s="21">
        <v>5434</v>
      </c>
      <c r="P41" s="21">
        <v>6181</v>
      </c>
      <c r="Q41" s="21">
        <v>0</v>
      </c>
      <c r="R41" s="21">
        <v>0</v>
      </c>
      <c r="S41" s="22" t="s">
        <v>228</v>
      </c>
      <c r="T41" s="21">
        <v>0</v>
      </c>
      <c r="U41" s="21">
        <v>41941</v>
      </c>
      <c r="V41" s="20">
        <f t="shared" si="4"/>
        <v>145567</v>
      </c>
      <c r="W41" s="20">
        <f t="shared" si="4"/>
        <v>19197</v>
      </c>
      <c r="X41" s="20">
        <f t="shared" si="4"/>
        <v>5434</v>
      </c>
      <c r="Y41" s="20">
        <f t="shared" si="4"/>
        <v>6543</v>
      </c>
      <c r="Z41" s="20">
        <f t="shared" si="5"/>
        <v>0</v>
      </c>
      <c r="AA41" s="20">
        <f t="shared" si="5"/>
        <v>2828</v>
      </c>
      <c r="AB41" s="23" t="s">
        <v>228</v>
      </c>
      <c r="AC41" s="20">
        <f t="shared" si="5"/>
        <v>4392</v>
      </c>
      <c r="AD41" s="20">
        <f t="shared" si="5"/>
        <v>126370</v>
      </c>
    </row>
    <row r="42" spans="1:30" ht="13.5">
      <c r="A42" s="18" t="s">
        <v>130</v>
      </c>
      <c r="B42" s="24" t="s">
        <v>199</v>
      </c>
      <c r="C42" s="25" t="s">
        <v>200</v>
      </c>
      <c r="D42" s="20">
        <f t="shared" si="0"/>
        <v>0</v>
      </c>
      <c r="E42" s="20">
        <f t="shared" si="1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0">
        <f t="shared" si="2"/>
        <v>192906</v>
      </c>
      <c r="N42" s="20">
        <f t="shared" si="3"/>
        <v>192798</v>
      </c>
      <c r="O42" s="21">
        <v>0</v>
      </c>
      <c r="P42" s="21">
        <v>0</v>
      </c>
      <c r="Q42" s="21">
        <v>0</v>
      </c>
      <c r="R42" s="21">
        <v>0</v>
      </c>
      <c r="S42" s="21">
        <v>255488</v>
      </c>
      <c r="T42" s="21">
        <v>192798</v>
      </c>
      <c r="U42" s="21">
        <v>108</v>
      </c>
      <c r="V42" s="20">
        <f t="shared" si="4"/>
        <v>192906</v>
      </c>
      <c r="W42" s="20">
        <f t="shared" si="4"/>
        <v>192798</v>
      </c>
      <c r="X42" s="20">
        <f t="shared" si="4"/>
        <v>0</v>
      </c>
      <c r="Y42" s="20">
        <f t="shared" si="4"/>
        <v>0</v>
      </c>
      <c r="Z42" s="20">
        <f t="shared" si="5"/>
        <v>0</v>
      </c>
      <c r="AA42" s="20">
        <f t="shared" si="5"/>
        <v>0</v>
      </c>
      <c r="AB42" s="20">
        <f t="shared" si="5"/>
        <v>255488</v>
      </c>
      <c r="AC42" s="20">
        <f t="shared" si="5"/>
        <v>192798</v>
      </c>
      <c r="AD42" s="20">
        <f t="shared" si="5"/>
        <v>108</v>
      </c>
    </row>
    <row r="43" spans="1:30" ht="13.5">
      <c r="A43" s="18" t="s">
        <v>130</v>
      </c>
      <c r="B43" s="24" t="s">
        <v>201</v>
      </c>
      <c r="C43" s="25" t="s">
        <v>202</v>
      </c>
      <c r="D43" s="20">
        <f t="shared" si="0"/>
        <v>0</v>
      </c>
      <c r="E43" s="20">
        <f t="shared" si="1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0">
        <f t="shared" si="2"/>
        <v>254756</v>
      </c>
      <c r="N43" s="20">
        <f t="shared" si="3"/>
        <v>228648</v>
      </c>
      <c r="O43" s="21">
        <v>0</v>
      </c>
      <c r="P43" s="21">
        <v>0</v>
      </c>
      <c r="Q43" s="21">
        <v>222100</v>
      </c>
      <c r="R43" s="21">
        <v>6548</v>
      </c>
      <c r="S43" s="21">
        <v>279068</v>
      </c>
      <c r="T43" s="21">
        <v>0</v>
      </c>
      <c r="U43" s="21">
        <v>26108</v>
      </c>
      <c r="V43" s="20">
        <f t="shared" si="4"/>
        <v>254756</v>
      </c>
      <c r="W43" s="20">
        <f t="shared" si="4"/>
        <v>228648</v>
      </c>
      <c r="X43" s="20">
        <f t="shared" si="4"/>
        <v>0</v>
      </c>
      <c r="Y43" s="20">
        <f t="shared" si="4"/>
        <v>0</v>
      </c>
      <c r="Z43" s="20">
        <f t="shared" si="5"/>
        <v>222100</v>
      </c>
      <c r="AA43" s="20">
        <f t="shared" si="5"/>
        <v>6548</v>
      </c>
      <c r="AB43" s="20">
        <f t="shared" si="5"/>
        <v>279068</v>
      </c>
      <c r="AC43" s="20">
        <f t="shared" si="5"/>
        <v>0</v>
      </c>
      <c r="AD43" s="20">
        <f t="shared" si="5"/>
        <v>26108</v>
      </c>
    </row>
    <row r="44" spans="1:30" ht="13.5">
      <c r="A44" s="18" t="s">
        <v>130</v>
      </c>
      <c r="B44" s="24" t="s">
        <v>203</v>
      </c>
      <c r="C44" s="25" t="s">
        <v>204</v>
      </c>
      <c r="D44" s="20">
        <f aca="true" t="shared" si="6" ref="D44:D49">E44+L44</f>
        <v>0</v>
      </c>
      <c r="E44" s="20">
        <f aca="true" t="shared" si="7" ref="E44:E49">F44+G44+H44+I44+K44</f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0">
        <f aca="true" t="shared" si="8" ref="M44:M49">N44+U44</f>
        <v>6645</v>
      </c>
      <c r="N44" s="20">
        <f aca="true" t="shared" si="9" ref="N44:N49">O44+P44+Q44+R44+T44</f>
        <v>6645</v>
      </c>
      <c r="O44" s="21">
        <v>0</v>
      </c>
      <c r="P44" s="21">
        <v>0</v>
      </c>
      <c r="Q44" s="21">
        <v>0</v>
      </c>
      <c r="R44" s="21">
        <v>6645</v>
      </c>
      <c r="S44" s="21">
        <v>148521</v>
      </c>
      <c r="T44" s="21">
        <v>0</v>
      </c>
      <c r="U44" s="21">
        <v>0</v>
      </c>
      <c r="V44" s="20">
        <f t="shared" si="4"/>
        <v>6645</v>
      </c>
      <c r="W44" s="20">
        <f t="shared" si="4"/>
        <v>6645</v>
      </c>
      <c r="X44" s="20">
        <f t="shared" si="4"/>
        <v>0</v>
      </c>
      <c r="Y44" s="20">
        <f t="shared" si="4"/>
        <v>0</v>
      </c>
      <c r="Z44" s="20">
        <f t="shared" si="5"/>
        <v>0</v>
      </c>
      <c r="AA44" s="20">
        <f t="shared" si="5"/>
        <v>6645</v>
      </c>
      <c r="AB44" s="20">
        <f t="shared" si="5"/>
        <v>148521</v>
      </c>
      <c r="AC44" s="20">
        <f t="shared" si="5"/>
        <v>0</v>
      </c>
      <c r="AD44" s="20">
        <f t="shared" si="5"/>
        <v>0</v>
      </c>
    </row>
    <row r="45" spans="1:30" ht="13.5">
      <c r="A45" s="18" t="s">
        <v>130</v>
      </c>
      <c r="B45" s="24" t="s">
        <v>205</v>
      </c>
      <c r="C45" s="25" t="s">
        <v>206</v>
      </c>
      <c r="D45" s="20">
        <f t="shared" si="6"/>
        <v>1239034</v>
      </c>
      <c r="E45" s="20">
        <f t="shared" si="7"/>
        <v>1147029</v>
      </c>
      <c r="F45" s="21">
        <v>380992</v>
      </c>
      <c r="G45" s="21">
        <v>707</v>
      </c>
      <c r="H45" s="21">
        <v>644600</v>
      </c>
      <c r="I45" s="21">
        <v>120730</v>
      </c>
      <c r="J45" s="21">
        <v>547191</v>
      </c>
      <c r="K45" s="21">
        <v>0</v>
      </c>
      <c r="L45" s="21">
        <v>92005</v>
      </c>
      <c r="M45" s="20">
        <f t="shared" si="8"/>
        <v>18455</v>
      </c>
      <c r="N45" s="20">
        <f t="shared" si="9"/>
        <v>4292</v>
      </c>
      <c r="O45" s="21">
        <v>0</v>
      </c>
      <c r="P45" s="21">
        <v>0</v>
      </c>
      <c r="Q45" s="21">
        <v>0</v>
      </c>
      <c r="R45" s="21">
        <v>4292</v>
      </c>
      <c r="S45" s="21">
        <v>179388</v>
      </c>
      <c r="T45" s="21">
        <v>0</v>
      </c>
      <c r="U45" s="21">
        <v>14163</v>
      </c>
      <c r="V45" s="20">
        <f t="shared" si="4"/>
        <v>1257489</v>
      </c>
      <c r="W45" s="20">
        <f t="shared" si="4"/>
        <v>1151321</v>
      </c>
      <c r="X45" s="20">
        <f t="shared" si="4"/>
        <v>380992</v>
      </c>
      <c r="Y45" s="20">
        <f t="shared" si="4"/>
        <v>707</v>
      </c>
      <c r="Z45" s="20">
        <f t="shared" si="5"/>
        <v>644600</v>
      </c>
      <c r="AA45" s="20">
        <f t="shared" si="5"/>
        <v>125022</v>
      </c>
      <c r="AB45" s="20">
        <f t="shared" si="5"/>
        <v>726579</v>
      </c>
      <c r="AC45" s="20">
        <f t="shared" si="5"/>
        <v>0</v>
      </c>
      <c r="AD45" s="20">
        <f t="shared" si="5"/>
        <v>106168</v>
      </c>
    </row>
    <row r="46" spans="1:30" ht="13.5">
      <c r="A46" s="18" t="s">
        <v>130</v>
      </c>
      <c r="B46" s="24" t="s">
        <v>207</v>
      </c>
      <c r="C46" s="25" t="s">
        <v>208</v>
      </c>
      <c r="D46" s="20">
        <f t="shared" si="6"/>
        <v>1637917</v>
      </c>
      <c r="E46" s="20">
        <f t="shared" si="7"/>
        <v>1637917</v>
      </c>
      <c r="F46" s="21">
        <v>324149</v>
      </c>
      <c r="G46" s="21">
        <v>10168</v>
      </c>
      <c r="H46" s="21">
        <v>1211900</v>
      </c>
      <c r="I46" s="21">
        <v>73606</v>
      </c>
      <c r="J46" s="21">
        <v>463301</v>
      </c>
      <c r="K46" s="21">
        <v>18094</v>
      </c>
      <c r="L46" s="21">
        <v>0</v>
      </c>
      <c r="M46" s="20">
        <f t="shared" si="8"/>
        <v>5108</v>
      </c>
      <c r="N46" s="20">
        <f t="shared" si="9"/>
        <v>3264</v>
      </c>
      <c r="O46" s="21">
        <v>0</v>
      </c>
      <c r="P46" s="21">
        <v>0</v>
      </c>
      <c r="Q46" s="21">
        <v>0</v>
      </c>
      <c r="R46" s="21">
        <v>3264</v>
      </c>
      <c r="S46" s="21">
        <v>10500</v>
      </c>
      <c r="T46" s="21">
        <v>0</v>
      </c>
      <c r="U46" s="21">
        <v>1844</v>
      </c>
      <c r="V46" s="20">
        <f t="shared" si="4"/>
        <v>1643025</v>
      </c>
      <c r="W46" s="20">
        <f t="shared" si="4"/>
        <v>1641181</v>
      </c>
      <c r="X46" s="20">
        <f t="shared" si="4"/>
        <v>324149</v>
      </c>
      <c r="Y46" s="20">
        <f t="shared" si="4"/>
        <v>10168</v>
      </c>
      <c r="Z46" s="20">
        <f t="shared" si="5"/>
        <v>1211900</v>
      </c>
      <c r="AA46" s="20">
        <f t="shared" si="5"/>
        <v>76870</v>
      </c>
      <c r="AB46" s="20">
        <f t="shared" si="5"/>
        <v>473801</v>
      </c>
      <c r="AC46" s="20">
        <f t="shared" si="5"/>
        <v>18094</v>
      </c>
      <c r="AD46" s="20">
        <f t="shared" si="5"/>
        <v>1844</v>
      </c>
    </row>
    <row r="47" spans="1:30" ht="13.5">
      <c r="A47" s="18" t="s">
        <v>130</v>
      </c>
      <c r="B47" s="24" t="s">
        <v>209</v>
      </c>
      <c r="C47" s="25" t="s">
        <v>210</v>
      </c>
      <c r="D47" s="20">
        <f t="shared" si="6"/>
        <v>40296</v>
      </c>
      <c r="E47" s="20">
        <f t="shared" si="7"/>
        <v>40296</v>
      </c>
      <c r="F47" s="21">
        <v>0</v>
      </c>
      <c r="G47" s="21">
        <v>257</v>
      </c>
      <c r="H47" s="21">
        <v>0</v>
      </c>
      <c r="I47" s="21">
        <v>40039</v>
      </c>
      <c r="J47" s="21">
        <v>503968</v>
      </c>
      <c r="K47" s="21">
        <v>0</v>
      </c>
      <c r="L47" s="21">
        <v>0</v>
      </c>
      <c r="M47" s="20">
        <f t="shared" si="8"/>
        <v>13349</v>
      </c>
      <c r="N47" s="20">
        <f t="shared" si="9"/>
        <v>9565</v>
      </c>
      <c r="O47" s="21">
        <v>0</v>
      </c>
      <c r="P47" s="21">
        <v>0</v>
      </c>
      <c r="Q47" s="21">
        <v>0</v>
      </c>
      <c r="R47" s="21">
        <v>9523</v>
      </c>
      <c r="S47" s="21">
        <v>213928</v>
      </c>
      <c r="T47" s="21">
        <v>42</v>
      </c>
      <c r="U47" s="21">
        <v>3784</v>
      </c>
      <c r="V47" s="20">
        <f t="shared" si="4"/>
        <v>53645</v>
      </c>
      <c r="W47" s="20">
        <f t="shared" si="4"/>
        <v>49861</v>
      </c>
      <c r="X47" s="20">
        <f t="shared" si="4"/>
        <v>0</v>
      </c>
      <c r="Y47" s="20">
        <f t="shared" si="4"/>
        <v>257</v>
      </c>
      <c r="Z47" s="20">
        <f t="shared" si="5"/>
        <v>0</v>
      </c>
      <c r="AA47" s="20">
        <f t="shared" si="5"/>
        <v>49562</v>
      </c>
      <c r="AB47" s="20">
        <f t="shared" si="5"/>
        <v>717896</v>
      </c>
      <c r="AC47" s="20">
        <f t="shared" si="5"/>
        <v>42</v>
      </c>
      <c r="AD47" s="20">
        <f t="shared" si="5"/>
        <v>3784</v>
      </c>
    </row>
    <row r="48" spans="1:30" ht="13.5">
      <c r="A48" s="18" t="s">
        <v>130</v>
      </c>
      <c r="B48" s="24" t="s">
        <v>211</v>
      </c>
      <c r="C48" s="25" t="s">
        <v>212</v>
      </c>
      <c r="D48" s="20">
        <f t="shared" si="6"/>
        <v>20883238</v>
      </c>
      <c r="E48" s="20">
        <f t="shared" si="7"/>
        <v>20824302</v>
      </c>
      <c r="F48" s="21">
        <v>8056342</v>
      </c>
      <c r="G48" s="21">
        <v>9257</v>
      </c>
      <c r="H48" s="21">
        <v>11608800</v>
      </c>
      <c r="I48" s="21">
        <v>470822</v>
      </c>
      <c r="J48" s="21">
        <v>1564209</v>
      </c>
      <c r="K48" s="21">
        <v>679081</v>
      </c>
      <c r="L48" s="21">
        <v>58936</v>
      </c>
      <c r="M48" s="20">
        <f t="shared" si="8"/>
        <v>0</v>
      </c>
      <c r="N48" s="20">
        <f t="shared" si="9"/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0">
        <f t="shared" si="4"/>
        <v>20883238</v>
      </c>
      <c r="W48" s="20">
        <f t="shared" si="4"/>
        <v>20824302</v>
      </c>
      <c r="X48" s="20">
        <f t="shared" si="4"/>
        <v>8056342</v>
      </c>
      <c r="Y48" s="20">
        <f t="shared" si="4"/>
        <v>9257</v>
      </c>
      <c r="Z48" s="20">
        <f t="shared" si="5"/>
        <v>11608800</v>
      </c>
      <c r="AA48" s="20">
        <f t="shared" si="5"/>
        <v>470822</v>
      </c>
      <c r="AB48" s="20">
        <f t="shared" si="5"/>
        <v>1564209</v>
      </c>
      <c r="AC48" s="20">
        <f t="shared" si="5"/>
        <v>679081</v>
      </c>
      <c r="AD48" s="20">
        <f t="shared" si="5"/>
        <v>58936</v>
      </c>
    </row>
    <row r="49" spans="1:30" ht="13.5">
      <c r="A49" s="18" t="s">
        <v>130</v>
      </c>
      <c r="B49" s="24" t="s">
        <v>213</v>
      </c>
      <c r="C49" s="25" t="s">
        <v>214</v>
      </c>
      <c r="D49" s="20">
        <f t="shared" si="6"/>
        <v>58958</v>
      </c>
      <c r="E49" s="20">
        <f t="shared" si="7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111494</v>
      </c>
      <c r="K49" s="21">
        <v>0</v>
      </c>
      <c r="L49" s="21">
        <v>58958</v>
      </c>
      <c r="M49" s="20">
        <f t="shared" si="8"/>
        <v>0</v>
      </c>
      <c r="N49" s="20">
        <f t="shared" si="9"/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0">
        <f t="shared" si="4"/>
        <v>58958</v>
      </c>
      <c r="W49" s="20">
        <f t="shared" si="4"/>
        <v>0</v>
      </c>
      <c r="X49" s="20">
        <f t="shared" si="4"/>
        <v>0</v>
      </c>
      <c r="Y49" s="20">
        <f t="shared" si="4"/>
        <v>0</v>
      </c>
      <c r="Z49" s="20">
        <f t="shared" si="5"/>
        <v>0</v>
      </c>
      <c r="AA49" s="20">
        <f t="shared" si="5"/>
        <v>0</v>
      </c>
      <c r="AB49" s="20">
        <f t="shared" si="5"/>
        <v>111494</v>
      </c>
      <c r="AC49" s="20">
        <f t="shared" si="5"/>
        <v>0</v>
      </c>
      <c r="AD49" s="20">
        <f t="shared" si="5"/>
        <v>58958</v>
      </c>
    </row>
    <row r="50" spans="1:30" ht="13.5">
      <c r="A50" s="99" t="s">
        <v>92</v>
      </c>
      <c r="B50" s="100"/>
      <c r="C50" s="100"/>
      <c r="D50" s="27">
        <f aca="true" t="shared" si="10" ref="D50:AD50">SUM(D7:D49)</f>
        <v>34795754</v>
      </c>
      <c r="E50" s="27">
        <f t="shared" si="10"/>
        <v>25079763</v>
      </c>
      <c r="F50" s="27">
        <f t="shared" si="10"/>
        <v>8906065</v>
      </c>
      <c r="G50" s="27">
        <f t="shared" si="10"/>
        <v>91719</v>
      </c>
      <c r="H50" s="27">
        <f t="shared" si="10"/>
        <v>13843500</v>
      </c>
      <c r="I50" s="27">
        <f t="shared" si="10"/>
        <v>1395587</v>
      </c>
      <c r="J50" s="27">
        <f t="shared" si="10"/>
        <v>3190163</v>
      </c>
      <c r="K50" s="27">
        <f t="shared" si="10"/>
        <v>842892</v>
      </c>
      <c r="L50" s="27">
        <f t="shared" si="10"/>
        <v>9715991</v>
      </c>
      <c r="M50" s="27">
        <f t="shared" si="10"/>
        <v>4113631</v>
      </c>
      <c r="N50" s="27">
        <f t="shared" si="10"/>
        <v>2103749</v>
      </c>
      <c r="O50" s="27">
        <f t="shared" si="10"/>
        <v>468394</v>
      </c>
      <c r="P50" s="27">
        <f t="shared" si="10"/>
        <v>112817</v>
      </c>
      <c r="Q50" s="27">
        <f t="shared" si="10"/>
        <v>695000</v>
      </c>
      <c r="R50" s="27">
        <f t="shared" si="10"/>
        <v>634560</v>
      </c>
      <c r="S50" s="27">
        <f t="shared" si="10"/>
        <v>1086893</v>
      </c>
      <c r="T50" s="27">
        <f t="shared" si="10"/>
        <v>192978</v>
      </c>
      <c r="U50" s="27">
        <f t="shared" si="10"/>
        <v>2009882</v>
      </c>
      <c r="V50" s="27">
        <f t="shared" si="10"/>
        <v>38909385</v>
      </c>
      <c r="W50" s="27">
        <f t="shared" si="10"/>
        <v>27183512</v>
      </c>
      <c r="X50" s="27">
        <f t="shared" si="10"/>
        <v>9374459</v>
      </c>
      <c r="Y50" s="27">
        <f t="shared" si="10"/>
        <v>204536</v>
      </c>
      <c r="Z50" s="27">
        <f t="shared" si="10"/>
        <v>14538500</v>
      </c>
      <c r="AA50" s="27">
        <f t="shared" si="10"/>
        <v>2030147</v>
      </c>
      <c r="AB50" s="27">
        <f t="shared" si="10"/>
        <v>4277056</v>
      </c>
      <c r="AC50" s="27">
        <f t="shared" si="10"/>
        <v>1035870</v>
      </c>
      <c r="AD50" s="27">
        <f t="shared" si="10"/>
        <v>11725873</v>
      </c>
    </row>
  </sheetData>
  <mergeCells count="4">
    <mergeCell ref="A2:A6"/>
    <mergeCell ref="B2:B6"/>
    <mergeCell ref="C2:C6"/>
    <mergeCell ref="A50:C50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" width="11.125" style="29" customWidth="1"/>
    <col min="6" max="6" width="11.125" style="30" customWidth="1"/>
    <col min="7" max="7" width="11.125" style="31" customWidth="1"/>
    <col min="8" max="60" width="11.125" style="30" customWidth="1"/>
  </cols>
  <sheetData>
    <row r="1" ht="17.25">
      <c r="A1" s="86" t="s">
        <v>51</v>
      </c>
    </row>
    <row r="2" spans="1:60" s="2" customFormat="1" ht="13.5">
      <c r="A2" s="87" t="s">
        <v>93</v>
      </c>
      <c r="B2" s="89" t="s">
        <v>94</v>
      </c>
      <c r="C2" s="103" t="s">
        <v>3</v>
      </c>
      <c r="D2" s="33" t="s">
        <v>95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1"/>
      <c r="Q2" s="81"/>
      <c r="R2" s="81"/>
      <c r="S2" s="34"/>
      <c r="T2" s="34"/>
      <c r="U2" s="34"/>
      <c r="V2" s="82"/>
      <c r="W2" s="33" t="s">
        <v>96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81"/>
      <c r="AJ2" s="81"/>
      <c r="AK2" s="81"/>
      <c r="AL2" s="34"/>
      <c r="AM2" s="34"/>
      <c r="AN2" s="34"/>
      <c r="AO2" s="82"/>
      <c r="AP2" s="33" t="s">
        <v>97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81"/>
      <c r="BC2" s="81"/>
      <c r="BD2" s="81"/>
      <c r="BE2" s="34"/>
      <c r="BF2" s="34"/>
      <c r="BG2" s="34"/>
      <c r="BH2" s="82"/>
    </row>
    <row r="3" spans="1:60" s="2" customFormat="1" ht="13.5">
      <c r="A3" s="104"/>
      <c r="B3" s="90"/>
      <c r="C3" s="104"/>
      <c r="D3" s="36" t="s">
        <v>98</v>
      </c>
      <c r="E3" s="34"/>
      <c r="F3" s="34"/>
      <c r="G3" s="34"/>
      <c r="H3" s="34"/>
      <c r="I3" s="37"/>
      <c r="J3" s="105" t="s">
        <v>99</v>
      </c>
      <c r="K3" s="36" t="s">
        <v>100</v>
      </c>
      <c r="L3" s="34"/>
      <c r="M3" s="34"/>
      <c r="N3" s="34"/>
      <c r="O3" s="34"/>
      <c r="P3" s="34"/>
      <c r="Q3" s="34"/>
      <c r="R3" s="34"/>
      <c r="S3" s="37"/>
      <c r="T3" s="103" t="s">
        <v>101</v>
      </c>
      <c r="U3" s="103" t="s">
        <v>102</v>
      </c>
      <c r="V3" s="35" t="s">
        <v>103</v>
      </c>
      <c r="W3" s="36" t="s">
        <v>98</v>
      </c>
      <c r="X3" s="34"/>
      <c r="Y3" s="34"/>
      <c r="Z3" s="34"/>
      <c r="AA3" s="34"/>
      <c r="AB3" s="37"/>
      <c r="AC3" s="105" t="s">
        <v>99</v>
      </c>
      <c r="AD3" s="36" t="s">
        <v>100</v>
      </c>
      <c r="AE3" s="34"/>
      <c r="AF3" s="34"/>
      <c r="AG3" s="34"/>
      <c r="AH3" s="34"/>
      <c r="AI3" s="34"/>
      <c r="AJ3" s="34"/>
      <c r="AK3" s="34"/>
      <c r="AL3" s="37"/>
      <c r="AM3" s="103" t="s">
        <v>101</v>
      </c>
      <c r="AN3" s="103" t="s">
        <v>102</v>
      </c>
      <c r="AO3" s="35" t="s">
        <v>103</v>
      </c>
      <c r="AP3" s="36" t="s">
        <v>98</v>
      </c>
      <c r="AQ3" s="34"/>
      <c r="AR3" s="34"/>
      <c r="AS3" s="34"/>
      <c r="AT3" s="34"/>
      <c r="AU3" s="37"/>
      <c r="AV3" s="105" t="s">
        <v>99</v>
      </c>
      <c r="AW3" s="36" t="s">
        <v>100</v>
      </c>
      <c r="AX3" s="34"/>
      <c r="AY3" s="34"/>
      <c r="AZ3" s="34"/>
      <c r="BA3" s="34"/>
      <c r="BB3" s="34"/>
      <c r="BC3" s="34"/>
      <c r="BD3" s="34"/>
      <c r="BE3" s="37"/>
      <c r="BF3" s="103" t="s">
        <v>101</v>
      </c>
      <c r="BG3" s="103" t="s">
        <v>102</v>
      </c>
      <c r="BH3" s="35" t="s">
        <v>103</v>
      </c>
    </row>
    <row r="4" spans="1:60" s="2" customFormat="1" ht="13.5">
      <c r="A4" s="104"/>
      <c r="B4" s="90"/>
      <c r="C4" s="104"/>
      <c r="D4" s="35" t="s">
        <v>219</v>
      </c>
      <c r="E4" s="38" t="s">
        <v>104</v>
      </c>
      <c r="F4" s="39"/>
      <c r="G4" s="40"/>
      <c r="H4" s="37"/>
      <c r="I4" s="107" t="s">
        <v>105</v>
      </c>
      <c r="J4" s="106"/>
      <c r="K4" s="35" t="s">
        <v>219</v>
      </c>
      <c r="L4" s="103" t="s">
        <v>106</v>
      </c>
      <c r="M4" s="36" t="s">
        <v>107</v>
      </c>
      <c r="N4" s="34"/>
      <c r="O4" s="34"/>
      <c r="P4" s="37"/>
      <c r="Q4" s="103" t="s">
        <v>108</v>
      </c>
      <c r="R4" s="103" t="s">
        <v>109</v>
      </c>
      <c r="S4" s="103" t="s">
        <v>102</v>
      </c>
      <c r="T4" s="104"/>
      <c r="U4" s="104"/>
      <c r="V4" s="42"/>
      <c r="W4" s="35" t="s">
        <v>219</v>
      </c>
      <c r="X4" s="38" t="s">
        <v>104</v>
      </c>
      <c r="Y4" s="39"/>
      <c r="Z4" s="40"/>
      <c r="AA4" s="37"/>
      <c r="AB4" s="107" t="s">
        <v>105</v>
      </c>
      <c r="AC4" s="106"/>
      <c r="AD4" s="35" t="s">
        <v>219</v>
      </c>
      <c r="AE4" s="103" t="s">
        <v>106</v>
      </c>
      <c r="AF4" s="36" t="s">
        <v>107</v>
      </c>
      <c r="AG4" s="34"/>
      <c r="AH4" s="34"/>
      <c r="AI4" s="37"/>
      <c r="AJ4" s="103" t="s">
        <v>108</v>
      </c>
      <c r="AK4" s="103" t="s">
        <v>109</v>
      </c>
      <c r="AL4" s="103" t="s">
        <v>102</v>
      </c>
      <c r="AM4" s="104"/>
      <c r="AN4" s="104"/>
      <c r="AO4" s="42"/>
      <c r="AP4" s="35" t="s">
        <v>219</v>
      </c>
      <c r="AQ4" s="38" t="s">
        <v>104</v>
      </c>
      <c r="AR4" s="39"/>
      <c r="AS4" s="40"/>
      <c r="AT4" s="37"/>
      <c r="AU4" s="107" t="s">
        <v>105</v>
      </c>
      <c r="AV4" s="106"/>
      <c r="AW4" s="35" t="s">
        <v>219</v>
      </c>
      <c r="AX4" s="103" t="s">
        <v>106</v>
      </c>
      <c r="AY4" s="36" t="s">
        <v>107</v>
      </c>
      <c r="AZ4" s="34"/>
      <c r="BA4" s="34"/>
      <c r="BB4" s="37"/>
      <c r="BC4" s="103" t="s">
        <v>108</v>
      </c>
      <c r="BD4" s="103" t="s">
        <v>109</v>
      </c>
      <c r="BE4" s="103" t="s">
        <v>102</v>
      </c>
      <c r="BF4" s="104"/>
      <c r="BG4" s="104"/>
      <c r="BH4" s="42"/>
    </row>
    <row r="5" spans="1:60" s="2" customFormat="1" ht="22.5" customHeight="1">
      <c r="A5" s="104"/>
      <c r="B5" s="90"/>
      <c r="C5" s="104"/>
      <c r="D5" s="42"/>
      <c r="E5" s="35" t="s">
        <v>219</v>
      </c>
      <c r="F5" s="41" t="s">
        <v>110</v>
      </c>
      <c r="G5" s="41" t="s">
        <v>111</v>
      </c>
      <c r="H5" s="41" t="s">
        <v>102</v>
      </c>
      <c r="I5" s="108"/>
      <c r="J5" s="106"/>
      <c r="K5" s="42"/>
      <c r="L5" s="104"/>
      <c r="M5" s="35" t="s">
        <v>219</v>
      </c>
      <c r="N5" s="32" t="s">
        <v>112</v>
      </c>
      <c r="O5" s="32" t="s">
        <v>113</v>
      </c>
      <c r="P5" s="32" t="s">
        <v>114</v>
      </c>
      <c r="Q5" s="104"/>
      <c r="R5" s="104"/>
      <c r="S5" s="104"/>
      <c r="T5" s="104"/>
      <c r="U5" s="104"/>
      <c r="V5" s="42"/>
      <c r="W5" s="42"/>
      <c r="X5" s="35" t="s">
        <v>219</v>
      </c>
      <c r="Y5" s="41" t="s">
        <v>110</v>
      </c>
      <c r="Z5" s="41" t="s">
        <v>111</v>
      </c>
      <c r="AA5" s="41" t="s">
        <v>102</v>
      </c>
      <c r="AB5" s="108"/>
      <c r="AC5" s="106"/>
      <c r="AD5" s="42"/>
      <c r="AE5" s="104"/>
      <c r="AF5" s="35" t="s">
        <v>219</v>
      </c>
      <c r="AG5" s="32" t="s">
        <v>112</v>
      </c>
      <c r="AH5" s="32" t="s">
        <v>113</v>
      </c>
      <c r="AI5" s="32" t="s">
        <v>114</v>
      </c>
      <c r="AJ5" s="104"/>
      <c r="AK5" s="104"/>
      <c r="AL5" s="104"/>
      <c r="AM5" s="104"/>
      <c r="AN5" s="104"/>
      <c r="AO5" s="42"/>
      <c r="AP5" s="42"/>
      <c r="AQ5" s="35" t="s">
        <v>219</v>
      </c>
      <c r="AR5" s="41" t="s">
        <v>110</v>
      </c>
      <c r="AS5" s="41" t="s">
        <v>111</v>
      </c>
      <c r="AT5" s="41" t="s">
        <v>102</v>
      </c>
      <c r="AU5" s="108"/>
      <c r="AV5" s="106"/>
      <c r="AW5" s="42"/>
      <c r="AX5" s="104"/>
      <c r="AY5" s="35" t="s">
        <v>219</v>
      </c>
      <c r="AZ5" s="32" t="s">
        <v>112</v>
      </c>
      <c r="BA5" s="32" t="s">
        <v>113</v>
      </c>
      <c r="BB5" s="32" t="s">
        <v>114</v>
      </c>
      <c r="BC5" s="104"/>
      <c r="BD5" s="104"/>
      <c r="BE5" s="104"/>
      <c r="BF5" s="104"/>
      <c r="BG5" s="104"/>
      <c r="BH5" s="42"/>
    </row>
    <row r="6" spans="1:60" s="2" customFormat="1" ht="13.5">
      <c r="A6" s="88"/>
      <c r="B6" s="91"/>
      <c r="C6" s="109"/>
      <c r="D6" s="43" t="s">
        <v>226</v>
      </c>
      <c r="E6" s="43" t="s">
        <v>227</v>
      </c>
      <c r="F6" s="44" t="s">
        <v>227</v>
      </c>
      <c r="G6" s="44" t="s">
        <v>227</v>
      </c>
      <c r="H6" s="44" t="s">
        <v>227</v>
      </c>
      <c r="I6" s="47" t="s">
        <v>227</v>
      </c>
      <c r="J6" s="47" t="s">
        <v>227</v>
      </c>
      <c r="K6" s="43" t="s">
        <v>227</v>
      </c>
      <c r="L6" s="43" t="s">
        <v>227</v>
      </c>
      <c r="M6" s="43" t="s">
        <v>227</v>
      </c>
      <c r="N6" s="48" t="s">
        <v>227</v>
      </c>
      <c r="O6" s="48" t="s">
        <v>227</v>
      </c>
      <c r="P6" s="48" t="s">
        <v>227</v>
      </c>
      <c r="Q6" s="43" t="s">
        <v>227</v>
      </c>
      <c r="R6" s="43" t="s">
        <v>227</v>
      </c>
      <c r="S6" s="43" t="s">
        <v>227</v>
      </c>
      <c r="T6" s="43" t="s">
        <v>227</v>
      </c>
      <c r="U6" s="43" t="s">
        <v>227</v>
      </c>
      <c r="V6" s="43" t="s">
        <v>227</v>
      </c>
      <c r="W6" s="43" t="s">
        <v>226</v>
      </c>
      <c r="X6" s="43" t="s">
        <v>227</v>
      </c>
      <c r="Y6" s="44" t="s">
        <v>227</v>
      </c>
      <c r="Z6" s="44" t="s">
        <v>227</v>
      </c>
      <c r="AA6" s="44" t="s">
        <v>227</v>
      </c>
      <c r="AB6" s="47" t="s">
        <v>227</v>
      </c>
      <c r="AC6" s="47" t="s">
        <v>227</v>
      </c>
      <c r="AD6" s="43" t="s">
        <v>227</v>
      </c>
      <c r="AE6" s="43" t="s">
        <v>227</v>
      </c>
      <c r="AF6" s="43" t="s">
        <v>227</v>
      </c>
      <c r="AG6" s="48" t="s">
        <v>227</v>
      </c>
      <c r="AH6" s="48" t="s">
        <v>227</v>
      </c>
      <c r="AI6" s="48" t="s">
        <v>227</v>
      </c>
      <c r="AJ6" s="43" t="s">
        <v>227</v>
      </c>
      <c r="AK6" s="43" t="s">
        <v>227</v>
      </c>
      <c r="AL6" s="43" t="s">
        <v>227</v>
      </c>
      <c r="AM6" s="43" t="s">
        <v>227</v>
      </c>
      <c r="AN6" s="43" t="s">
        <v>227</v>
      </c>
      <c r="AO6" s="43" t="s">
        <v>227</v>
      </c>
      <c r="AP6" s="43" t="s">
        <v>226</v>
      </c>
      <c r="AQ6" s="43" t="s">
        <v>227</v>
      </c>
      <c r="AR6" s="44" t="s">
        <v>227</v>
      </c>
      <c r="AS6" s="44" t="s">
        <v>227</v>
      </c>
      <c r="AT6" s="44" t="s">
        <v>227</v>
      </c>
      <c r="AU6" s="47" t="s">
        <v>227</v>
      </c>
      <c r="AV6" s="47" t="s">
        <v>227</v>
      </c>
      <c r="AW6" s="43" t="s">
        <v>227</v>
      </c>
      <c r="AX6" s="43" t="s">
        <v>227</v>
      </c>
      <c r="AY6" s="43" t="s">
        <v>227</v>
      </c>
      <c r="AZ6" s="48" t="s">
        <v>227</v>
      </c>
      <c r="BA6" s="48" t="s">
        <v>227</v>
      </c>
      <c r="BB6" s="48" t="s">
        <v>227</v>
      </c>
      <c r="BC6" s="43" t="s">
        <v>227</v>
      </c>
      <c r="BD6" s="43" t="s">
        <v>227</v>
      </c>
      <c r="BE6" s="43" t="s">
        <v>227</v>
      </c>
      <c r="BF6" s="43" t="s">
        <v>227</v>
      </c>
      <c r="BG6" s="43" t="s">
        <v>227</v>
      </c>
      <c r="BH6" s="43" t="s">
        <v>227</v>
      </c>
    </row>
    <row r="7" spans="1:60" ht="13.5">
      <c r="A7" s="49" t="s">
        <v>130</v>
      </c>
      <c r="B7" s="49" t="s">
        <v>131</v>
      </c>
      <c r="C7" s="50" t="s">
        <v>132</v>
      </c>
      <c r="D7" s="20">
        <f aca="true" t="shared" si="0" ref="D7:D42">E7+I7</f>
        <v>24885</v>
      </c>
      <c r="E7" s="20">
        <f aca="true" t="shared" si="1" ref="E7:E42">SUM(F7:H7)</f>
        <v>24885</v>
      </c>
      <c r="F7" s="21">
        <v>0</v>
      </c>
      <c r="G7" s="21">
        <v>24885</v>
      </c>
      <c r="H7" s="21">
        <v>0</v>
      </c>
      <c r="I7" s="21">
        <v>0</v>
      </c>
      <c r="J7" s="21">
        <v>467585</v>
      </c>
      <c r="K7" s="20">
        <f aca="true" t="shared" si="2" ref="K7:K42">L7+M7+Q7+R7+S7</f>
        <v>1758153</v>
      </c>
      <c r="L7" s="21">
        <v>1393233</v>
      </c>
      <c r="M7" s="21">
        <f aca="true" t="shared" si="3" ref="M7:M42">SUM(N7:P7)</f>
        <v>142184</v>
      </c>
      <c r="N7" s="21">
        <v>124052</v>
      </c>
      <c r="O7" s="21">
        <v>0</v>
      </c>
      <c r="P7" s="21">
        <v>18132</v>
      </c>
      <c r="Q7" s="21">
        <v>85265</v>
      </c>
      <c r="R7" s="21">
        <v>137471</v>
      </c>
      <c r="S7" s="21">
        <v>0</v>
      </c>
      <c r="T7" s="21">
        <v>614155</v>
      </c>
      <c r="U7" s="21">
        <v>234820</v>
      </c>
      <c r="V7" s="20">
        <f aca="true" t="shared" si="4" ref="V7:V42">D7+K7+U7</f>
        <v>2017858</v>
      </c>
      <c r="W7" s="20">
        <f aca="true" t="shared" si="5" ref="W7:W42">X7+AB7</f>
        <v>708272</v>
      </c>
      <c r="X7" s="20">
        <f aca="true" t="shared" si="6" ref="X7:X42">SUM(Y7:AA7)</f>
        <v>708272</v>
      </c>
      <c r="Y7" s="21">
        <v>708272</v>
      </c>
      <c r="Z7" s="21">
        <v>0</v>
      </c>
      <c r="AA7" s="21">
        <v>0</v>
      </c>
      <c r="AB7" s="21">
        <v>0</v>
      </c>
      <c r="AC7" s="21">
        <v>2573</v>
      </c>
      <c r="AD7" s="20">
        <f aca="true" t="shared" si="7" ref="AD7:AD42">AE7+AF7+AJ7+AK7+AL7</f>
        <v>65280</v>
      </c>
      <c r="AE7" s="21">
        <v>0</v>
      </c>
      <c r="AF7" s="21">
        <f aca="true" t="shared" si="8" ref="AF7:AF42">SUM(AG7:AI7)</f>
        <v>0</v>
      </c>
      <c r="AG7" s="21">
        <v>0</v>
      </c>
      <c r="AH7" s="21">
        <v>0</v>
      </c>
      <c r="AI7" s="21">
        <v>0</v>
      </c>
      <c r="AJ7" s="21">
        <v>0</v>
      </c>
      <c r="AK7" s="21">
        <v>65280</v>
      </c>
      <c r="AL7" s="21">
        <v>0</v>
      </c>
      <c r="AM7" s="21">
        <v>201393</v>
      </c>
      <c r="AN7" s="21">
        <v>348771</v>
      </c>
      <c r="AO7" s="20">
        <f aca="true" t="shared" si="9" ref="AO7:AO42">W7+AD7+AN7</f>
        <v>1122323</v>
      </c>
      <c r="AP7" s="20">
        <f aca="true" t="shared" si="10" ref="AP7:AP24">D7+W7</f>
        <v>733157</v>
      </c>
      <c r="AQ7" s="20">
        <f aca="true" t="shared" si="11" ref="AQ7:AQ24">E7+X7</f>
        <v>733157</v>
      </c>
      <c r="AR7" s="20">
        <f aca="true" t="shared" si="12" ref="AR7:AR24">F7+Y7</f>
        <v>708272</v>
      </c>
      <c r="AS7" s="20">
        <f aca="true" t="shared" si="13" ref="AS7:AU8">G7+Z7</f>
        <v>24885</v>
      </c>
      <c r="AT7" s="20">
        <f t="shared" si="13"/>
        <v>0</v>
      </c>
      <c r="AU7" s="20">
        <f t="shared" si="13"/>
        <v>0</v>
      </c>
      <c r="AV7" s="20">
        <f aca="true" t="shared" si="14" ref="AV7:AV41">J7+AC7</f>
        <v>470158</v>
      </c>
      <c r="AW7" s="20">
        <f aca="true" t="shared" si="15" ref="AW7:BA36">K7+AD7</f>
        <v>1823433</v>
      </c>
      <c r="AX7" s="20">
        <f t="shared" si="15"/>
        <v>1393233</v>
      </c>
      <c r="AY7" s="20">
        <f t="shared" si="15"/>
        <v>142184</v>
      </c>
      <c r="AZ7" s="20">
        <f t="shared" si="15"/>
        <v>124052</v>
      </c>
      <c r="BA7" s="20">
        <f t="shared" si="15"/>
        <v>0</v>
      </c>
      <c r="BB7" s="20">
        <f aca="true" t="shared" si="16" ref="BB7:BB17">P7+AI7</f>
        <v>18132</v>
      </c>
      <c r="BC7" s="20">
        <f aca="true" t="shared" si="17" ref="BC7:BC34">Q7+AJ7</f>
        <v>85265</v>
      </c>
      <c r="BD7" s="20">
        <f aca="true" t="shared" si="18" ref="BD7:BD34">R7+AK7</f>
        <v>202751</v>
      </c>
      <c r="BE7" s="20">
        <f aca="true" t="shared" si="19" ref="BE7:BH34">S7+AL7</f>
        <v>0</v>
      </c>
      <c r="BF7" s="20">
        <f t="shared" si="19"/>
        <v>815548</v>
      </c>
      <c r="BG7" s="20">
        <f t="shared" si="19"/>
        <v>583591</v>
      </c>
      <c r="BH7" s="20">
        <f t="shared" si="19"/>
        <v>3140181</v>
      </c>
    </row>
    <row r="8" spans="1:60" ht="13.5">
      <c r="A8" s="49" t="s">
        <v>130</v>
      </c>
      <c r="B8" s="49" t="s">
        <v>133</v>
      </c>
      <c r="C8" s="50" t="s">
        <v>134</v>
      </c>
      <c r="D8" s="20">
        <f t="shared" si="0"/>
        <v>13362</v>
      </c>
      <c r="E8" s="20">
        <f t="shared" si="1"/>
        <v>6132</v>
      </c>
      <c r="F8" s="21">
        <v>0</v>
      </c>
      <c r="G8" s="21">
        <v>6132</v>
      </c>
      <c r="H8" s="21">
        <v>0</v>
      </c>
      <c r="I8" s="21">
        <v>7230</v>
      </c>
      <c r="J8" s="21">
        <v>0</v>
      </c>
      <c r="K8" s="20">
        <f t="shared" si="2"/>
        <v>2084665</v>
      </c>
      <c r="L8" s="21">
        <v>1410503</v>
      </c>
      <c r="M8" s="21">
        <f t="shared" si="3"/>
        <v>344328</v>
      </c>
      <c r="N8" s="21">
        <v>32199</v>
      </c>
      <c r="O8" s="21">
        <v>291719</v>
      </c>
      <c r="P8" s="21">
        <v>20410</v>
      </c>
      <c r="Q8" s="21">
        <v>9132</v>
      </c>
      <c r="R8" s="21">
        <v>166217</v>
      </c>
      <c r="S8" s="21">
        <v>154485</v>
      </c>
      <c r="T8" s="21">
        <v>74701</v>
      </c>
      <c r="U8" s="21">
        <v>0</v>
      </c>
      <c r="V8" s="20">
        <f t="shared" si="4"/>
        <v>2098027</v>
      </c>
      <c r="W8" s="20">
        <f t="shared" si="5"/>
        <v>199955</v>
      </c>
      <c r="X8" s="20">
        <f t="shared" si="6"/>
        <v>199955</v>
      </c>
      <c r="Y8" s="21">
        <v>199955</v>
      </c>
      <c r="Z8" s="21">
        <v>0</v>
      </c>
      <c r="AA8" s="21">
        <v>0</v>
      </c>
      <c r="AB8" s="21">
        <v>0</v>
      </c>
      <c r="AC8" s="21">
        <v>0</v>
      </c>
      <c r="AD8" s="20">
        <f t="shared" si="7"/>
        <v>31881</v>
      </c>
      <c r="AE8" s="21">
        <v>19700</v>
      </c>
      <c r="AF8" s="21">
        <f t="shared" si="8"/>
        <v>12181</v>
      </c>
      <c r="AG8" s="21">
        <v>0</v>
      </c>
      <c r="AH8" s="21">
        <v>12181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9948</v>
      </c>
      <c r="AO8" s="20">
        <f t="shared" si="9"/>
        <v>241784</v>
      </c>
      <c r="AP8" s="20">
        <f t="shared" si="10"/>
        <v>213317</v>
      </c>
      <c r="AQ8" s="20">
        <f t="shared" si="11"/>
        <v>206087</v>
      </c>
      <c r="AR8" s="20">
        <f t="shared" si="12"/>
        <v>199955</v>
      </c>
      <c r="AS8" s="20">
        <f t="shared" si="13"/>
        <v>6132</v>
      </c>
      <c r="AT8" s="20">
        <f t="shared" si="13"/>
        <v>0</v>
      </c>
      <c r="AU8" s="20">
        <f t="shared" si="13"/>
        <v>7230</v>
      </c>
      <c r="AV8" s="20">
        <f t="shared" si="14"/>
        <v>0</v>
      </c>
      <c r="AW8" s="20">
        <f t="shared" si="15"/>
        <v>2116546</v>
      </c>
      <c r="AX8" s="20">
        <f t="shared" si="15"/>
        <v>1430203</v>
      </c>
      <c r="AY8" s="20">
        <f t="shared" si="15"/>
        <v>356509</v>
      </c>
      <c r="AZ8" s="20">
        <f t="shared" si="15"/>
        <v>32199</v>
      </c>
      <c r="BA8" s="20">
        <f t="shared" si="15"/>
        <v>303900</v>
      </c>
      <c r="BB8" s="20">
        <f t="shared" si="16"/>
        <v>20410</v>
      </c>
      <c r="BC8" s="20">
        <f t="shared" si="17"/>
        <v>9132</v>
      </c>
      <c r="BD8" s="20">
        <f t="shared" si="18"/>
        <v>166217</v>
      </c>
      <c r="BE8" s="20">
        <f t="shared" si="19"/>
        <v>154485</v>
      </c>
      <c r="BF8" s="20">
        <f t="shared" si="19"/>
        <v>74701</v>
      </c>
      <c r="BG8" s="20">
        <f t="shared" si="19"/>
        <v>9948</v>
      </c>
      <c r="BH8" s="20">
        <f t="shared" si="19"/>
        <v>2339811</v>
      </c>
    </row>
    <row r="9" spans="1:60" ht="13.5">
      <c r="A9" s="49" t="s">
        <v>130</v>
      </c>
      <c r="B9" s="49" t="s">
        <v>135</v>
      </c>
      <c r="C9" s="50" t="s">
        <v>136</v>
      </c>
      <c r="D9" s="20">
        <f t="shared" si="0"/>
        <v>0</v>
      </c>
      <c r="E9" s="20">
        <f t="shared" si="1"/>
        <v>0</v>
      </c>
      <c r="F9" s="21">
        <v>0</v>
      </c>
      <c r="G9" s="21">
        <v>0</v>
      </c>
      <c r="H9" s="21">
        <v>0</v>
      </c>
      <c r="I9" s="21">
        <v>0</v>
      </c>
      <c r="J9" s="21">
        <v>117165</v>
      </c>
      <c r="K9" s="20">
        <f t="shared" si="2"/>
        <v>150185</v>
      </c>
      <c r="L9" s="21">
        <v>41046</v>
      </c>
      <c r="M9" s="21">
        <f t="shared" si="3"/>
        <v>1299</v>
      </c>
      <c r="N9" s="21">
        <v>1299</v>
      </c>
      <c r="O9" s="21">
        <v>0</v>
      </c>
      <c r="P9" s="21">
        <v>0</v>
      </c>
      <c r="Q9" s="21">
        <v>0</v>
      </c>
      <c r="R9" s="21">
        <v>100111</v>
      </c>
      <c r="S9" s="21">
        <v>7729</v>
      </c>
      <c r="T9" s="21">
        <v>96277</v>
      </c>
      <c r="U9" s="21">
        <v>11405</v>
      </c>
      <c r="V9" s="20">
        <f t="shared" si="4"/>
        <v>161590</v>
      </c>
      <c r="W9" s="20">
        <f t="shared" si="5"/>
        <v>0</v>
      </c>
      <c r="X9" s="20">
        <f t="shared" si="6"/>
        <v>0</v>
      </c>
      <c r="Y9" s="21">
        <v>0</v>
      </c>
      <c r="Z9" s="21">
        <v>0</v>
      </c>
      <c r="AA9" s="21">
        <v>0</v>
      </c>
      <c r="AB9" s="21">
        <v>0</v>
      </c>
      <c r="AC9" s="21">
        <v>7537</v>
      </c>
      <c r="AD9" s="20">
        <f t="shared" si="7"/>
        <v>32205</v>
      </c>
      <c r="AE9" s="21">
        <v>8209</v>
      </c>
      <c r="AF9" s="21">
        <f t="shared" si="8"/>
        <v>0</v>
      </c>
      <c r="AG9" s="21">
        <v>0</v>
      </c>
      <c r="AH9" s="21">
        <v>0</v>
      </c>
      <c r="AI9" s="21">
        <v>0</v>
      </c>
      <c r="AJ9" s="21">
        <v>0</v>
      </c>
      <c r="AK9" s="21">
        <v>23397</v>
      </c>
      <c r="AL9" s="21">
        <v>599</v>
      </c>
      <c r="AM9" s="21">
        <v>51770</v>
      </c>
      <c r="AN9" s="21">
        <v>0</v>
      </c>
      <c r="AO9" s="20">
        <f t="shared" si="9"/>
        <v>32205</v>
      </c>
      <c r="AP9" s="20">
        <f t="shared" si="10"/>
        <v>0</v>
      </c>
      <c r="AQ9" s="20">
        <f t="shared" si="11"/>
        <v>0</v>
      </c>
      <c r="AR9" s="20">
        <f t="shared" si="12"/>
        <v>0</v>
      </c>
      <c r="AS9" s="20">
        <f aca="true" t="shared" si="20" ref="AS9:AS40">G9+Z9</f>
        <v>0</v>
      </c>
      <c r="AT9" s="20">
        <f aca="true" t="shared" si="21" ref="AT9:AT40">H9+AA9</f>
        <v>0</v>
      </c>
      <c r="AU9" s="20">
        <f aca="true" t="shared" si="22" ref="AU9:AU40">I9+AB9</f>
        <v>0</v>
      </c>
      <c r="AV9" s="20">
        <f t="shared" si="14"/>
        <v>124702</v>
      </c>
      <c r="AW9" s="20">
        <f t="shared" si="15"/>
        <v>182390</v>
      </c>
      <c r="AX9" s="20">
        <f t="shared" si="15"/>
        <v>49255</v>
      </c>
      <c r="AY9" s="20">
        <f t="shared" si="15"/>
        <v>1299</v>
      </c>
      <c r="AZ9" s="20">
        <f t="shared" si="15"/>
        <v>1299</v>
      </c>
      <c r="BA9" s="20">
        <f t="shared" si="15"/>
        <v>0</v>
      </c>
      <c r="BB9" s="20">
        <f t="shared" si="16"/>
        <v>0</v>
      </c>
      <c r="BC9" s="20">
        <f t="shared" si="17"/>
        <v>0</v>
      </c>
      <c r="BD9" s="20">
        <f t="shared" si="18"/>
        <v>123508</v>
      </c>
      <c r="BE9" s="20">
        <f t="shared" si="19"/>
        <v>8328</v>
      </c>
      <c r="BF9" s="20">
        <f t="shared" si="19"/>
        <v>148047</v>
      </c>
      <c r="BG9" s="20">
        <f t="shared" si="19"/>
        <v>11405</v>
      </c>
      <c r="BH9" s="20">
        <f t="shared" si="19"/>
        <v>193795</v>
      </c>
    </row>
    <row r="10" spans="1:60" ht="13.5">
      <c r="A10" s="49" t="s">
        <v>130</v>
      </c>
      <c r="B10" s="49" t="s">
        <v>137</v>
      </c>
      <c r="C10" s="50" t="s">
        <v>138</v>
      </c>
      <c r="D10" s="20">
        <f t="shared" si="0"/>
        <v>44415</v>
      </c>
      <c r="E10" s="20">
        <f t="shared" si="1"/>
        <v>44415</v>
      </c>
      <c r="F10" s="21">
        <v>0</v>
      </c>
      <c r="G10" s="21">
        <v>44415</v>
      </c>
      <c r="H10" s="21">
        <v>0</v>
      </c>
      <c r="I10" s="21">
        <v>0</v>
      </c>
      <c r="J10" s="21">
        <v>0</v>
      </c>
      <c r="K10" s="20">
        <f t="shared" si="2"/>
        <v>212539</v>
      </c>
      <c r="L10" s="21">
        <v>16299</v>
      </c>
      <c r="M10" s="21">
        <f t="shared" si="3"/>
        <v>150</v>
      </c>
      <c r="N10" s="21">
        <v>0</v>
      </c>
      <c r="O10" s="21">
        <v>0</v>
      </c>
      <c r="P10" s="21">
        <v>150</v>
      </c>
      <c r="Q10" s="21">
        <v>0</v>
      </c>
      <c r="R10" s="21">
        <v>196090</v>
      </c>
      <c r="S10" s="21">
        <v>0</v>
      </c>
      <c r="T10" s="21">
        <v>168210</v>
      </c>
      <c r="U10" s="21">
        <v>19001</v>
      </c>
      <c r="V10" s="20">
        <f t="shared" si="4"/>
        <v>275955</v>
      </c>
      <c r="W10" s="20">
        <f t="shared" si="5"/>
        <v>0</v>
      </c>
      <c r="X10" s="20">
        <f t="shared" si="6"/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70152</v>
      </c>
      <c r="AE10" s="21">
        <v>9552</v>
      </c>
      <c r="AF10" s="21">
        <f t="shared" si="8"/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60600</v>
      </c>
      <c r="AL10" s="21">
        <v>0</v>
      </c>
      <c r="AM10" s="21">
        <v>77176</v>
      </c>
      <c r="AN10" s="21">
        <v>16154</v>
      </c>
      <c r="AO10" s="20">
        <f t="shared" si="9"/>
        <v>86306</v>
      </c>
      <c r="AP10" s="20">
        <f t="shared" si="10"/>
        <v>44415</v>
      </c>
      <c r="AQ10" s="20">
        <f t="shared" si="11"/>
        <v>44415</v>
      </c>
      <c r="AR10" s="20">
        <f t="shared" si="12"/>
        <v>0</v>
      </c>
      <c r="AS10" s="20">
        <f t="shared" si="20"/>
        <v>44415</v>
      </c>
      <c r="AT10" s="20">
        <f t="shared" si="21"/>
        <v>0</v>
      </c>
      <c r="AU10" s="20">
        <f t="shared" si="22"/>
        <v>0</v>
      </c>
      <c r="AV10" s="20">
        <f t="shared" si="14"/>
        <v>0</v>
      </c>
      <c r="AW10" s="20">
        <f t="shared" si="15"/>
        <v>282691</v>
      </c>
      <c r="AX10" s="20">
        <f t="shared" si="15"/>
        <v>25851</v>
      </c>
      <c r="AY10" s="20">
        <f t="shared" si="15"/>
        <v>150</v>
      </c>
      <c r="AZ10" s="20">
        <f t="shared" si="15"/>
        <v>0</v>
      </c>
      <c r="BA10" s="20">
        <f t="shared" si="15"/>
        <v>0</v>
      </c>
      <c r="BB10" s="20">
        <f t="shared" si="16"/>
        <v>150</v>
      </c>
      <c r="BC10" s="20">
        <f t="shared" si="17"/>
        <v>0</v>
      </c>
      <c r="BD10" s="20">
        <f t="shared" si="18"/>
        <v>256690</v>
      </c>
      <c r="BE10" s="20">
        <f t="shared" si="19"/>
        <v>0</v>
      </c>
      <c r="BF10" s="20">
        <f t="shared" si="19"/>
        <v>245386</v>
      </c>
      <c r="BG10" s="20">
        <f t="shared" si="19"/>
        <v>35155</v>
      </c>
      <c r="BH10" s="20">
        <f t="shared" si="19"/>
        <v>362261</v>
      </c>
    </row>
    <row r="11" spans="1:60" ht="13.5">
      <c r="A11" s="49" t="s">
        <v>130</v>
      </c>
      <c r="B11" s="49" t="s">
        <v>139</v>
      </c>
      <c r="C11" s="50" t="s">
        <v>140</v>
      </c>
      <c r="D11" s="20">
        <f t="shared" si="0"/>
        <v>442896</v>
      </c>
      <c r="E11" s="20">
        <f t="shared" si="1"/>
        <v>442896</v>
      </c>
      <c r="F11" s="21">
        <v>442896</v>
      </c>
      <c r="G11" s="21">
        <v>0</v>
      </c>
      <c r="H11" s="21">
        <v>0</v>
      </c>
      <c r="I11" s="21">
        <v>0</v>
      </c>
      <c r="J11" s="21">
        <v>0</v>
      </c>
      <c r="K11" s="20">
        <f t="shared" si="2"/>
        <v>467802</v>
      </c>
      <c r="L11" s="21">
        <v>102160</v>
      </c>
      <c r="M11" s="21">
        <f t="shared" si="3"/>
        <v>85465</v>
      </c>
      <c r="N11" s="21">
        <v>0</v>
      </c>
      <c r="O11" s="21">
        <v>73560</v>
      </c>
      <c r="P11" s="21">
        <v>11905</v>
      </c>
      <c r="Q11" s="21">
        <v>9377</v>
      </c>
      <c r="R11" s="21">
        <v>240980</v>
      </c>
      <c r="S11" s="21">
        <v>29820</v>
      </c>
      <c r="T11" s="21">
        <v>21518</v>
      </c>
      <c r="U11" s="21">
        <v>13442</v>
      </c>
      <c r="V11" s="20">
        <f t="shared" si="4"/>
        <v>924140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>
        <f t="shared" si="7"/>
        <v>202294</v>
      </c>
      <c r="AE11" s="21">
        <v>10731</v>
      </c>
      <c r="AF11" s="21">
        <f t="shared" si="8"/>
        <v>72771</v>
      </c>
      <c r="AG11" s="21">
        <v>0</v>
      </c>
      <c r="AH11" s="21">
        <v>72771</v>
      </c>
      <c r="AI11" s="21">
        <v>0</v>
      </c>
      <c r="AJ11" s="21">
        <v>0</v>
      </c>
      <c r="AK11" s="21">
        <v>117893</v>
      </c>
      <c r="AL11" s="21">
        <v>899</v>
      </c>
      <c r="AM11" s="21">
        <v>0</v>
      </c>
      <c r="AN11" s="21">
        <v>31701</v>
      </c>
      <c r="AO11" s="20">
        <f t="shared" si="9"/>
        <v>233995</v>
      </c>
      <c r="AP11" s="20">
        <f t="shared" si="10"/>
        <v>442896</v>
      </c>
      <c r="AQ11" s="20">
        <f t="shared" si="11"/>
        <v>442896</v>
      </c>
      <c r="AR11" s="20">
        <f t="shared" si="12"/>
        <v>442896</v>
      </c>
      <c r="AS11" s="20">
        <f t="shared" si="20"/>
        <v>0</v>
      </c>
      <c r="AT11" s="20">
        <f t="shared" si="21"/>
        <v>0</v>
      </c>
      <c r="AU11" s="20">
        <f t="shared" si="22"/>
        <v>0</v>
      </c>
      <c r="AV11" s="20">
        <f t="shared" si="14"/>
        <v>0</v>
      </c>
      <c r="AW11" s="20">
        <f t="shared" si="15"/>
        <v>670096</v>
      </c>
      <c r="AX11" s="20">
        <f t="shared" si="15"/>
        <v>112891</v>
      </c>
      <c r="AY11" s="20">
        <f t="shared" si="15"/>
        <v>158236</v>
      </c>
      <c r="AZ11" s="20">
        <f t="shared" si="15"/>
        <v>0</v>
      </c>
      <c r="BA11" s="20">
        <f t="shared" si="15"/>
        <v>146331</v>
      </c>
      <c r="BB11" s="20">
        <f t="shared" si="16"/>
        <v>11905</v>
      </c>
      <c r="BC11" s="20">
        <f t="shared" si="17"/>
        <v>9377</v>
      </c>
      <c r="BD11" s="20">
        <f t="shared" si="18"/>
        <v>358873</v>
      </c>
      <c r="BE11" s="20">
        <f t="shared" si="19"/>
        <v>30719</v>
      </c>
      <c r="BF11" s="20">
        <f t="shared" si="19"/>
        <v>21518</v>
      </c>
      <c r="BG11" s="20">
        <f t="shared" si="19"/>
        <v>45143</v>
      </c>
      <c r="BH11" s="20">
        <f t="shared" si="19"/>
        <v>1158135</v>
      </c>
    </row>
    <row r="12" spans="1:60" ht="13.5">
      <c r="A12" s="49" t="s">
        <v>130</v>
      </c>
      <c r="B12" s="49" t="s">
        <v>141</v>
      </c>
      <c r="C12" s="50" t="s">
        <v>142</v>
      </c>
      <c r="D12" s="20">
        <f t="shared" si="0"/>
        <v>51581</v>
      </c>
      <c r="E12" s="20">
        <f t="shared" si="1"/>
        <v>51581</v>
      </c>
      <c r="F12" s="21">
        <v>51581</v>
      </c>
      <c r="G12" s="21">
        <v>0</v>
      </c>
      <c r="H12" s="21">
        <v>0</v>
      </c>
      <c r="I12" s="21">
        <v>0</v>
      </c>
      <c r="J12" s="21">
        <v>45809</v>
      </c>
      <c r="K12" s="20">
        <f t="shared" si="2"/>
        <v>206155</v>
      </c>
      <c r="L12" s="21">
        <v>2333</v>
      </c>
      <c r="M12" s="21">
        <f t="shared" si="3"/>
        <v>16024</v>
      </c>
      <c r="N12" s="21">
        <v>0</v>
      </c>
      <c r="O12" s="21">
        <v>16024</v>
      </c>
      <c r="P12" s="21">
        <v>0</v>
      </c>
      <c r="Q12" s="21">
        <v>11183</v>
      </c>
      <c r="R12" s="21">
        <v>164543</v>
      </c>
      <c r="S12" s="21">
        <v>12072</v>
      </c>
      <c r="T12" s="21">
        <v>38311</v>
      </c>
      <c r="U12" s="21">
        <v>20472</v>
      </c>
      <c r="V12" s="20">
        <f t="shared" si="4"/>
        <v>278208</v>
      </c>
      <c r="W12" s="20">
        <f t="shared" si="5"/>
        <v>8819</v>
      </c>
      <c r="X12" s="20">
        <f t="shared" si="6"/>
        <v>8819</v>
      </c>
      <c r="Y12" s="21">
        <v>8819</v>
      </c>
      <c r="Z12" s="21">
        <v>0</v>
      </c>
      <c r="AA12" s="21">
        <v>0</v>
      </c>
      <c r="AB12" s="21">
        <v>0</v>
      </c>
      <c r="AC12" s="21">
        <v>0</v>
      </c>
      <c r="AD12" s="20">
        <f t="shared" si="7"/>
        <v>80765</v>
      </c>
      <c r="AE12" s="21">
        <v>0</v>
      </c>
      <c r="AF12" s="21">
        <f t="shared" si="8"/>
        <v>10658</v>
      </c>
      <c r="AG12" s="21">
        <v>0</v>
      </c>
      <c r="AH12" s="21">
        <v>10658</v>
      </c>
      <c r="AI12" s="21">
        <v>0</v>
      </c>
      <c r="AJ12" s="21">
        <v>0</v>
      </c>
      <c r="AK12" s="21">
        <v>69659</v>
      </c>
      <c r="AL12" s="21">
        <v>448</v>
      </c>
      <c r="AM12" s="21">
        <v>0</v>
      </c>
      <c r="AN12" s="21">
        <v>41948</v>
      </c>
      <c r="AO12" s="20">
        <f t="shared" si="9"/>
        <v>131532</v>
      </c>
      <c r="AP12" s="20">
        <f t="shared" si="10"/>
        <v>60400</v>
      </c>
      <c r="AQ12" s="20">
        <f t="shared" si="11"/>
        <v>60400</v>
      </c>
      <c r="AR12" s="20">
        <f t="shared" si="12"/>
        <v>60400</v>
      </c>
      <c r="AS12" s="20">
        <f t="shared" si="20"/>
        <v>0</v>
      </c>
      <c r="AT12" s="20">
        <f t="shared" si="21"/>
        <v>0</v>
      </c>
      <c r="AU12" s="20">
        <f t="shared" si="22"/>
        <v>0</v>
      </c>
      <c r="AV12" s="20">
        <f t="shared" si="14"/>
        <v>45809</v>
      </c>
      <c r="AW12" s="20">
        <f t="shared" si="15"/>
        <v>286920</v>
      </c>
      <c r="AX12" s="20">
        <f t="shared" si="15"/>
        <v>2333</v>
      </c>
      <c r="AY12" s="20">
        <f t="shared" si="15"/>
        <v>26682</v>
      </c>
      <c r="AZ12" s="20">
        <f t="shared" si="15"/>
        <v>0</v>
      </c>
      <c r="BA12" s="20">
        <f t="shared" si="15"/>
        <v>26682</v>
      </c>
      <c r="BB12" s="20">
        <f t="shared" si="16"/>
        <v>0</v>
      </c>
      <c r="BC12" s="20">
        <f t="shared" si="17"/>
        <v>11183</v>
      </c>
      <c r="BD12" s="20">
        <f t="shared" si="18"/>
        <v>234202</v>
      </c>
      <c r="BE12" s="20">
        <f t="shared" si="19"/>
        <v>12520</v>
      </c>
      <c r="BF12" s="20">
        <f t="shared" si="19"/>
        <v>38311</v>
      </c>
      <c r="BG12" s="20">
        <f t="shared" si="19"/>
        <v>62420</v>
      </c>
      <c r="BH12" s="20">
        <f t="shared" si="19"/>
        <v>409740</v>
      </c>
    </row>
    <row r="13" spans="1:60" ht="13.5">
      <c r="A13" s="49" t="s">
        <v>130</v>
      </c>
      <c r="B13" s="49" t="s">
        <v>143</v>
      </c>
      <c r="C13" s="50" t="s">
        <v>144</v>
      </c>
      <c r="D13" s="20">
        <f t="shared" si="0"/>
        <v>17996</v>
      </c>
      <c r="E13" s="20">
        <f t="shared" si="1"/>
        <v>17996</v>
      </c>
      <c r="F13" s="21">
        <v>0</v>
      </c>
      <c r="G13" s="21">
        <v>0</v>
      </c>
      <c r="H13" s="21">
        <v>17996</v>
      </c>
      <c r="I13" s="21">
        <v>0</v>
      </c>
      <c r="J13" s="21">
        <v>0</v>
      </c>
      <c r="K13" s="20">
        <f t="shared" si="2"/>
        <v>175276</v>
      </c>
      <c r="L13" s="21">
        <v>13924</v>
      </c>
      <c r="M13" s="21">
        <f t="shared" si="3"/>
        <v>0</v>
      </c>
      <c r="N13" s="21">
        <v>0</v>
      </c>
      <c r="O13" s="21">
        <v>0</v>
      </c>
      <c r="P13" s="21">
        <v>0</v>
      </c>
      <c r="Q13" s="21">
        <v>0</v>
      </c>
      <c r="R13" s="21">
        <v>148173</v>
      </c>
      <c r="S13" s="21">
        <v>13179</v>
      </c>
      <c r="T13" s="21">
        <v>126511</v>
      </c>
      <c r="U13" s="21">
        <v>0</v>
      </c>
      <c r="V13" s="20">
        <f t="shared" si="4"/>
        <v>193272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29499</v>
      </c>
      <c r="AE13" s="21">
        <v>0</v>
      </c>
      <c r="AF13" s="21">
        <f t="shared" si="8"/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26577</v>
      </c>
      <c r="AL13" s="21">
        <v>2922</v>
      </c>
      <c r="AM13" s="21">
        <v>51502</v>
      </c>
      <c r="AN13" s="21">
        <v>16780</v>
      </c>
      <c r="AO13" s="20">
        <f t="shared" si="9"/>
        <v>46279</v>
      </c>
      <c r="AP13" s="20">
        <f t="shared" si="10"/>
        <v>17996</v>
      </c>
      <c r="AQ13" s="20">
        <f t="shared" si="11"/>
        <v>17996</v>
      </c>
      <c r="AR13" s="20">
        <f t="shared" si="12"/>
        <v>0</v>
      </c>
      <c r="AS13" s="20">
        <f t="shared" si="20"/>
        <v>0</v>
      </c>
      <c r="AT13" s="20">
        <f t="shared" si="21"/>
        <v>17996</v>
      </c>
      <c r="AU13" s="20">
        <f t="shared" si="22"/>
        <v>0</v>
      </c>
      <c r="AV13" s="20">
        <f t="shared" si="14"/>
        <v>0</v>
      </c>
      <c r="AW13" s="20">
        <f t="shared" si="15"/>
        <v>204775</v>
      </c>
      <c r="AX13" s="20">
        <f t="shared" si="15"/>
        <v>13924</v>
      </c>
      <c r="AY13" s="20">
        <f t="shared" si="15"/>
        <v>0</v>
      </c>
      <c r="AZ13" s="20">
        <f t="shared" si="15"/>
        <v>0</v>
      </c>
      <c r="BA13" s="20">
        <f t="shared" si="15"/>
        <v>0</v>
      </c>
      <c r="BB13" s="20">
        <f t="shared" si="16"/>
        <v>0</v>
      </c>
      <c r="BC13" s="20">
        <f t="shared" si="17"/>
        <v>0</v>
      </c>
      <c r="BD13" s="20">
        <f t="shared" si="18"/>
        <v>174750</v>
      </c>
      <c r="BE13" s="20">
        <f t="shared" si="19"/>
        <v>16101</v>
      </c>
      <c r="BF13" s="20">
        <f t="shared" si="19"/>
        <v>178013</v>
      </c>
      <c r="BG13" s="20">
        <f t="shared" si="19"/>
        <v>16780</v>
      </c>
      <c r="BH13" s="20">
        <f t="shared" si="19"/>
        <v>239551</v>
      </c>
    </row>
    <row r="14" spans="1:60" ht="13.5">
      <c r="A14" s="49" t="s">
        <v>130</v>
      </c>
      <c r="B14" s="49" t="s">
        <v>145</v>
      </c>
      <c r="C14" s="50" t="s">
        <v>146</v>
      </c>
      <c r="D14" s="20">
        <f t="shared" si="0"/>
        <v>0</v>
      </c>
      <c r="E14" s="20">
        <f t="shared" si="1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97930</v>
      </c>
      <c r="K14" s="20">
        <f t="shared" si="2"/>
        <v>90280</v>
      </c>
      <c r="L14" s="21">
        <v>0</v>
      </c>
      <c r="M14" s="21">
        <f t="shared" si="3"/>
        <v>0</v>
      </c>
      <c r="N14" s="21">
        <v>0</v>
      </c>
      <c r="O14" s="21">
        <v>0</v>
      </c>
      <c r="P14" s="21">
        <v>0</v>
      </c>
      <c r="Q14" s="21">
        <v>0</v>
      </c>
      <c r="R14" s="21">
        <v>55996</v>
      </c>
      <c r="S14" s="21">
        <v>34284</v>
      </c>
      <c r="T14" s="21">
        <v>81526</v>
      </c>
      <c r="U14" s="21">
        <v>541</v>
      </c>
      <c r="V14" s="20">
        <f t="shared" si="4"/>
        <v>90821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8142</v>
      </c>
      <c r="AD14" s="20">
        <f t="shared" si="7"/>
        <v>64845</v>
      </c>
      <c r="AE14" s="21">
        <v>0</v>
      </c>
      <c r="AF14" s="21">
        <f t="shared" si="8"/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33478</v>
      </c>
      <c r="AL14" s="21">
        <v>31367</v>
      </c>
      <c r="AM14" s="21">
        <v>56842</v>
      </c>
      <c r="AN14" s="21">
        <v>17312</v>
      </c>
      <c r="AO14" s="20">
        <f t="shared" si="9"/>
        <v>82157</v>
      </c>
      <c r="AP14" s="20">
        <f t="shared" si="10"/>
        <v>0</v>
      </c>
      <c r="AQ14" s="20">
        <f t="shared" si="11"/>
        <v>0</v>
      </c>
      <c r="AR14" s="20">
        <f t="shared" si="12"/>
        <v>0</v>
      </c>
      <c r="AS14" s="20">
        <f t="shared" si="20"/>
        <v>0</v>
      </c>
      <c r="AT14" s="20">
        <f t="shared" si="21"/>
        <v>0</v>
      </c>
      <c r="AU14" s="20">
        <f t="shared" si="22"/>
        <v>0</v>
      </c>
      <c r="AV14" s="20">
        <f t="shared" si="14"/>
        <v>106072</v>
      </c>
      <c r="AW14" s="20">
        <f t="shared" si="15"/>
        <v>155125</v>
      </c>
      <c r="AX14" s="20">
        <f t="shared" si="15"/>
        <v>0</v>
      </c>
      <c r="AY14" s="20">
        <f t="shared" si="15"/>
        <v>0</v>
      </c>
      <c r="AZ14" s="20">
        <f t="shared" si="15"/>
        <v>0</v>
      </c>
      <c r="BA14" s="20">
        <f t="shared" si="15"/>
        <v>0</v>
      </c>
      <c r="BB14" s="20">
        <f t="shared" si="16"/>
        <v>0</v>
      </c>
      <c r="BC14" s="20">
        <f t="shared" si="17"/>
        <v>0</v>
      </c>
      <c r="BD14" s="20">
        <f t="shared" si="18"/>
        <v>89474</v>
      </c>
      <c r="BE14" s="20">
        <f t="shared" si="19"/>
        <v>65651</v>
      </c>
      <c r="BF14" s="20">
        <f t="shared" si="19"/>
        <v>138368</v>
      </c>
      <c r="BG14" s="20">
        <f t="shared" si="19"/>
        <v>17853</v>
      </c>
      <c r="BH14" s="20">
        <f t="shared" si="19"/>
        <v>172978</v>
      </c>
    </row>
    <row r="15" spans="1:60" ht="13.5">
      <c r="A15" s="49" t="s">
        <v>130</v>
      </c>
      <c r="B15" s="49" t="s">
        <v>147</v>
      </c>
      <c r="C15" s="50" t="s">
        <v>148</v>
      </c>
      <c r="D15" s="20">
        <f t="shared" si="0"/>
        <v>17882</v>
      </c>
      <c r="E15" s="20">
        <f t="shared" si="1"/>
        <v>17882</v>
      </c>
      <c r="F15" s="21">
        <v>15960</v>
      </c>
      <c r="G15" s="21">
        <v>1922</v>
      </c>
      <c r="H15" s="21">
        <v>0</v>
      </c>
      <c r="I15" s="21">
        <v>0</v>
      </c>
      <c r="J15" s="21">
        <v>0</v>
      </c>
      <c r="K15" s="20">
        <f t="shared" si="2"/>
        <v>194083</v>
      </c>
      <c r="L15" s="21">
        <v>42508</v>
      </c>
      <c r="M15" s="21">
        <f t="shared" si="3"/>
        <v>60699</v>
      </c>
      <c r="N15" s="21">
        <v>0</v>
      </c>
      <c r="O15" s="21">
        <v>56448</v>
      </c>
      <c r="P15" s="21">
        <v>4251</v>
      </c>
      <c r="Q15" s="21">
        <v>0</v>
      </c>
      <c r="R15" s="21">
        <v>90876</v>
      </c>
      <c r="S15" s="21">
        <v>0</v>
      </c>
      <c r="T15" s="21">
        <v>11038</v>
      </c>
      <c r="U15" s="21">
        <v>0</v>
      </c>
      <c r="V15" s="20">
        <f t="shared" si="4"/>
        <v>211965</v>
      </c>
      <c r="W15" s="20">
        <f t="shared" si="5"/>
        <v>30606</v>
      </c>
      <c r="X15" s="20">
        <f t="shared" si="6"/>
        <v>30606</v>
      </c>
      <c r="Y15" s="21">
        <v>0</v>
      </c>
      <c r="Z15" s="21">
        <v>0</v>
      </c>
      <c r="AA15" s="21">
        <v>30606</v>
      </c>
      <c r="AB15" s="21">
        <v>0</v>
      </c>
      <c r="AC15" s="21">
        <v>7984</v>
      </c>
      <c r="AD15" s="20">
        <f t="shared" si="7"/>
        <v>62443</v>
      </c>
      <c r="AE15" s="21">
        <v>0</v>
      </c>
      <c r="AF15" s="21">
        <f t="shared" si="8"/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33019</v>
      </c>
      <c r="AL15" s="21">
        <v>29424</v>
      </c>
      <c r="AM15" s="21">
        <v>52358</v>
      </c>
      <c r="AN15" s="21">
        <v>0</v>
      </c>
      <c r="AO15" s="20">
        <f t="shared" si="9"/>
        <v>93049</v>
      </c>
      <c r="AP15" s="20">
        <f t="shared" si="10"/>
        <v>48488</v>
      </c>
      <c r="AQ15" s="20">
        <f t="shared" si="11"/>
        <v>48488</v>
      </c>
      <c r="AR15" s="20">
        <f t="shared" si="12"/>
        <v>15960</v>
      </c>
      <c r="AS15" s="20">
        <f t="shared" si="20"/>
        <v>1922</v>
      </c>
      <c r="AT15" s="20">
        <f t="shared" si="21"/>
        <v>30606</v>
      </c>
      <c r="AU15" s="20">
        <f t="shared" si="22"/>
        <v>0</v>
      </c>
      <c r="AV15" s="20">
        <f t="shared" si="14"/>
        <v>7984</v>
      </c>
      <c r="AW15" s="20">
        <f t="shared" si="15"/>
        <v>256526</v>
      </c>
      <c r="AX15" s="20">
        <f t="shared" si="15"/>
        <v>42508</v>
      </c>
      <c r="AY15" s="20">
        <f t="shared" si="15"/>
        <v>60699</v>
      </c>
      <c r="AZ15" s="20">
        <f t="shared" si="15"/>
        <v>0</v>
      </c>
      <c r="BA15" s="20">
        <f t="shared" si="15"/>
        <v>56448</v>
      </c>
      <c r="BB15" s="20">
        <f t="shared" si="16"/>
        <v>4251</v>
      </c>
      <c r="BC15" s="20">
        <f t="shared" si="17"/>
        <v>0</v>
      </c>
      <c r="BD15" s="20">
        <f t="shared" si="18"/>
        <v>123895</v>
      </c>
      <c r="BE15" s="20">
        <f t="shared" si="19"/>
        <v>29424</v>
      </c>
      <c r="BF15" s="20">
        <f t="shared" si="19"/>
        <v>63396</v>
      </c>
      <c r="BG15" s="20">
        <f t="shared" si="19"/>
        <v>0</v>
      </c>
      <c r="BH15" s="20">
        <f t="shared" si="19"/>
        <v>305014</v>
      </c>
    </row>
    <row r="16" spans="1:60" ht="13.5">
      <c r="A16" s="49" t="s">
        <v>130</v>
      </c>
      <c r="B16" s="49" t="s">
        <v>149</v>
      </c>
      <c r="C16" s="50" t="s">
        <v>150</v>
      </c>
      <c r="D16" s="20">
        <f t="shared" si="0"/>
        <v>0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27042</v>
      </c>
      <c r="K16" s="20">
        <f t="shared" si="2"/>
        <v>90297</v>
      </c>
      <c r="L16" s="21">
        <v>54755</v>
      </c>
      <c r="M16" s="21">
        <f t="shared" si="3"/>
        <v>9021</v>
      </c>
      <c r="N16" s="21">
        <v>9021</v>
      </c>
      <c r="O16" s="21">
        <v>0</v>
      </c>
      <c r="P16" s="21">
        <v>0</v>
      </c>
      <c r="Q16" s="21">
        <v>11421</v>
      </c>
      <c r="R16" s="21">
        <v>0</v>
      </c>
      <c r="S16" s="21">
        <v>15100</v>
      </c>
      <c r="T16" s="21">
        <v>35869</v>
      </c>
      <c r="U16" s="21">
        <v>0</v>
      </c>
      <c r="V16" s="20">
        <f t="shared" si="4"/>
        <v>90297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0">
        <f t="shared" si="7"/>
        <v>0</v>
      </c>
      <c r="AE16" s="21">
        <v>0</v>
      </c>
      <c r="AF16" s="21">
        <f t="shared" si="8"/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44557</v>
      </c>
      <c r="AN16" s="21">
        <v>9948</v>
      </c>
      <c r="AO16" s="20">
        <f t="shared" si="9"/>
        <v>9948</v>
      </c>
      <c r="AP16" s="20">
        <f t="shared" si="10"/>
        <v>0</v>
      </c>
      <c r="AQ16" s="20">
        <f t="shared" si="11"/>
        <v>0</v>
      </c>
      <c r="AR16" s="20">
        <f t="shared" si="12"/>
        <v>0</v>
      </c>
      <c r="AS16" s="20">
        <f t="shared" si="20"/>
        <v>0</v>
      </c>
      <c r="AT16" s="20">
        <f t="shared" si="21"/>
        <v>0</v>
      </c>
      <c r="AU16" s="20">
        <f t="shared" si="22"/>
        <v>0</v>
      </c>
      <c r="AV16" s="20">
        <f t="shared" si="14"/>
        <v>27042</v>
      </c>
      <c r="AW16" s="20">
        <f t="shared" si="15"/>
        <v>90297</v>
      </c>
      <c r="AX16" s="20">
        <f t="shared" si="15"/>
        <v>54755</v>
      </c>
      <c r="AY16" s="20">
        <f t="shared" si="15"/>
        <v>9021</v>
      </c>
      <c r="AZ16" s="20">
        <f t="shared" si="15"/>
        <v>9021</v>
      </c>
      <c r="BA16" s="20">
        <f t="shared" si="15"/>
        <v>0</v>
      </c>
      <c r="BB16" s="20">
        <f t="shared" si="16"/>
        <v>0</v>
      </c>
      <c r="BC16" s="20">
        <f t="shared" si="17"/>
        <v>11421</v>
      </c>
      <c r="BD16" s="20">
        <f t="shared" si="18"/>
        <v>0</v>
      </c>
      <c r="BE16" s="20">
        <f t="shared" si="19"/>
        <v>15100</v>
      </c>
      <c r="BF16" s="20">
        <f t="shared" si="19"/>
        <v>80426</v>
      </c>
      <c r="BG16" s="20">
        <f t="shared" si="19"/>
        <v>9948</v>
      </c>
      <c r="BH16" s="20">
        <f t="shared" si="19"/>
        <v>100245</v>
      </c>
    </row>
    <row r="17" spans="1:60" ht="13.5">
      <c r="A17" s="49" t="s">
        <v>130</v>
      </c>
      <c r="B17" s="49" t="s">
        <v>151</v>
      </c>
      <c r="C17" s="50" t="s">
        <v>152</v>
      </c>
      <c r="D17" s="20">
        <f t="shared" si="0"/>
        <v>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16047</v>
      </c>
      <c r="K17" s="20">
        <f t="shared" si="2"/>
        <v>50510</v>
      </c>
      <c r="L17" s="21">
        <v>40170</v>
      </c>
      <c r="M17" s="21">
        <f t="shared" si="3"/>
        <v>0</v>
      </c>
      <c r="N17" s="21">
        <v>0</v>
      </c>
      <c r="O17" s="21">
        <v>0</v>
      </c>
      <c r="P17" s="21">
        <v>0</v>
      </c>
      <c r="Q17" s="21">
        <v>0</v>
      </c>
      <c r="R17" s="21">
        <v>10340</v>
      </c>
      <c r="S17" s="21">
        <v>0</v>
      </c>
      <c r="T17" s="21">
        <v>21909</v>
      </c>
      <c r="U17" s="21">
        <v>315</v>
      </c>
      <c r="V17" s="20">
        <f t="shared" si="4"/>
        <v>50825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0</v>
      </c>
      <c r="AE17" s="21">
        <v>0</v>
      </c>
      <c r="AF17" s="21">
        <f t="shared" si="8"/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18319</v>
      </c>
      <c r="AN17" s="21">
        <v>0</v>
      </c>
      <c r="AO17" s="20">
        <f t="shared" si="9"/>
        <v>0</v>
      </c>
      <c r="AP17" s="20">
        <f t="shared" si="10"/>
        <v>0</v>
      </c>
      <c r="AQ17" s="20">
        <f t="shared" si="11"/>
        <v>0</v>
      </c>
      <c r="AR17" s="20">
        <f t="shared" si="12"/>
        <v>0</v>
      </c>
      <c r="AS17" s="20">
        <f t="shared" si="20"/>
        <v>0</v>
      </c>
      <c r="AT17" s="20">
        <f t="shared" si="21"/>
        <v>0</v>
      </c>
      <c r="AU17" s="20">
        <f t="shared" si="22"/>
        <v>0</v>
      </c>
      <c r="AV17" s="20">
        <f t="shared" si="14"/>
        <v>16047</v>
      </c>
      <c r="AW17" s="20">
        <f t="shared" si="15"/>
        <v>50510</v>
      </c>
      <c r="AX17" s="20">
        <f t="shared" si="15"/>
        <v>40170</v>
      </c>
      <c r="AY17" s="20">
        <f t="shared" si="15"/>
        <v>0</v>
      </c>
      <c r="AZ17" s="20">
        <f t="shared" si="15"/>
        <v>0</v>
      </c>
      <c r="BA17" s="20">
        <f t="shared" si="15"/>
        <v>0</v>
      </c>
      <c r="BB17" s="20">
        <f t="shared" si="16"/>
        <v>0</v>
      </c>
      <c r="BC17" s="20">
        <f t="shared" si="17"/>
        <v>0</v>
      </c>
      <c r="BD17" s="20">
        <f t="shared" si="18"/>
        <v>10340</v>
      </c>
      <c r="BE17" s="20">
        <f t="shared" si="19"/>
        <v>0</v>
      </c>
      <c r="BF17" s="20">
        <f t="shared" si="19"/>
        <v>40228</v>
      </c>
      <c r="BG17" s="20">
        <f t="shared" si="19"/>
        <v>315</v>
      </c>
      <c r="BH17" s="20">
        <f t="shared" si="19"/>
        <v>50825</v>
      </c>
    </row>
    <row r="18" spans="1:60" ht="13.5">
      <c r="A18" s="49" t="s">
        <v>130</v>
      </c>
      <c r="B18" s="49" t="s">
        <v>153</v>
      </c>
      <c r="C18" s="50" t="s">
        <v>154</v>
      </c>
      <c r="D18" s="20">
        <f t="shared" si="0"/>
        <v>0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2505</v>
      </c>
      <c r="K18" s="20">
        <f t="shared" si="2"/>
        <v>7496</v>
      </c>
      <c r="L18" s="21">
        <v>0</v>
      </c>
      <c r="M18" s="21">
        <f t="shared" si="3"/>
        <v>378</v>
      </c>
      <c r="N18" s="21">
        <v>378</v>
      </c>
      <c r="O18" s="21">
        <v>0</v>
      </c>
      <c r="P18" s="21">
        <v>0</v>
      </c>
      <c r="Q18" s="21">
        <v>1447</v>
      </c>
      <c r="R18" s="21">
        <v>4945</v>
      </c>
      <c r="S18" s="21">
        <v>726</v>
      </c>
      <c r="T18" s="21">
        <v>2480</v>
      </c>
      <c r="U18" s="21">
        <v>0</v>
      </c>
      <c r="V18" s="20">
        <f t="shared" si="4"/>
        <v>7496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3966</v>
      </c>
      <c r="AE18" s="21">
        <v>0</v>
      </c>
      <c r="AF18" s="21">
        <f t="shared" si="8"/>
        <v>3966</v>
      </c>
      <c r="AG18" s="21">
        <v>0</v>
      </c>
      <c r="AH18" s="21">
        <v>3966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0">
        <f t="shared" si="9"/>
        <v>3966</v>
      </c>
      <c r="AP18" s="20">
        <f t="shared" si="10"/>
        <v>0</v>
      </c>
      <c r="AQ18" s="20">
        <f t="shared" si="11"/>
        <v>0</v>
      </c>
      <c r="AR18" s="20">
        <f t="shared" si="12"/>
        <v>0</v>
      </c>
      <c r="AS18" s="20">
        <f t="shared" si="20"/>
        <v>0</v>
      </c>
      <c r="AT18" s="20">
        <f t="shared" si="21"/>
        <v>0</v>
      </c>
      <c r="AU18" s="20">
        <f t="shared" si="22"/>
        <v>0</v>
      </c>
      <c r="AV18" s="20">
        <f t="shared" si="14"/>
        <v>2505</v>
      </c>
      <c r="AW18" s="20">
        <f t="shared" si="15"/>
        <v>11462</v>
      </c>
      <c r="AX18" s="20">
        <f t="shared" si="15"/>
        <v>0</v>
      </c>
      <c r="AY18" s="20">
        <f t="shared" si="15"/>
        <v>4344</v>
      </c>
      <c r="AZ18" s="20">
        <f t="shared" si="15"/>
        <v>378</v>
      </c>
      <c r="BA18" s="20">
        <f t="shared" si="15"/>
        <v>3966</v>
      </c>
      <c r="BB18" s="20">
        <f aca="true" t="shared" si="23" ref="BB18:BB41">P18+AI18</f>
        <v>0</v>
      </c>
      <c r="BC18" s="20">
        <f t="shared" si="17"/>
        <v>1447</v>
      </c>
      <c r="BD18" s="20">
        <f t="shared" si="18"/>
        <v>4945</v>
      </c>
      <c r="BE18" s="20">
        <f t="shared" si="19"/>
        <v>726</v>
      </c>
      <c r="BF18" s="20">
        <f t="shared" si="19"/>
        <v>2480</v>
      </c>
      <c r="BG18" s="20">
        <f t="shared" si="19"/>
        <v>0</v>
      </c>
      <c r="BH18" s="20">
        <f t="shared" si="19"/>
        <v>11462</v>
      </c>
    </row>
    <row r="19" spans="1:60" ht="13.5">
      <c r="A19" s="49" t="s">
        <v>130</v>
      </c>
      <c r="B19" s="49" t="s">
        <v>155</v>
      </c>
      <c r="C19" s="50" t="s">
        <v>156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28728</v>
      </c>
      <c r="K19" s="20">
        <f t="shared" si="2"/>
        <v>120329</v>
      </c>
      <c r="L19" s="21">
        <v>0</v>
      </c>
      <c r="M19" s="21">
        <f t="shared" si="3"/>
        <v>0</v>
      </c>
      <c r="N19" s="21">
        <v>0</v>
      </c>
      <c r="O19" s="21">
        <v>0</v>
      </c>
      <c r="P19" s="21">
        <v>0</v>
      </c>
      <c r="Q19" s="21">
        <v>0</v>
      </c>
      <c r="R19" s="21">
        <v>113292</v>
      </c>
      <c r="S19" s="21">
        <v>7037</v>
      </c>
      <c r="T19" s="21">
        <v>35836</v>
      </c>
      <c r="U19" s="21">
        <v>0</v>
      </c>
      <c r="V19" s="20">
        <f t="shared" si="4"/>
        <v>120329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0">
        <f t="shared" si="7"/>
        <v>4094</v>
      </c>
      <c r="AE19" s="21">
        <v>0</v>
      </c>
      <c r="AF19" s="21">
        <f t="shared" si="8"/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767</v>
      </c>
      <c r="AL19" s="21">
        <v>3327</v>
      </c>
      <c r="AM19" s="21">
        <v>53593</v>
      </c>
      <c r="AN19" s="21">
        <v>0</v>
      </c>
      <c r="AO19" s="20">
        <f t="shared" si="9"/>
        <v>4094</v>
      </c>
      <c r="AP19" s="20">
        <f t="shared" si="10"/>
        <v>0</v>
      </c>
      <c r="AQ19" s="20">
        <f t="shared" si="11"/>
        <v>0</v>
      </c>
      <c r="AR19" s="20">
        <f t="shared" si="12"/>
        <v>0</v>
      </c>
      <c r="AS19" s="20">
        <f t="shared" si="20"/>
        <v>0</v>
      </c>
      <c r="AT19" s="20">
        <f t="shared" si="21"/>
        <v>0</v>
      </c>
      <c r="AU19" s="20">
        <f t="shared" si="22"/>
        <v>0</v>
      </c>
      <c r="AV19" s="20">
        <f t="shared" si="14"/>
        <v>28728</v>
      </c>
      <c r="AW19" s="20">
        <f t="shared" si="15"/>
        <v>124423</v>
      </c>
      <c r="AX19" s="20">
        <f t="shared" si="15"/>
        <v>0</v>
      </c>
      <c r="AY19" s="20">
        <f t="shared" si="15"/>
        <v>0</v>
      </c>
      <c r="AZ19" s="20">
        <f t="shared" si="15"/>
        <v>0</v>
      </c>
      <c r="BA19" s="20">
        <f t="shared" si="15"/>
        <v>0</v>
      </c>
      <c r="BB19" s="20">
        <f t="shared" si="23"/>
        <v>0</v>
      </c>
      <c r="BC19" s="20">
        <f t="shared" si="17"/>
        <v>0</v>
      </c>
      <c r="BD19" s="20">
        <f t="shared" si="18"/>
        <v>114059</v>
      </c>
      <c r="BE19" s="20">
        <f t="shared" si="19"/>
        <v>10364</v>
      </c>
      <c r="BF19" s="20">
        <f t="shared" si="19"/>
        <v>89429</v>
      </c>
      <c r="BG19" s="20">
        <f t="shared" si="19"/>
        <v>0</v>
      </c>
      <c r="BH19" s="20">
        <f t="shared" si="19"/>
        <v>124423</v>
      </c>
    </row>
    <row r="20" spans="1:60" ht="13.5">
      <c r="A20" s="49" t="s">
        <v>130</v>
      </c>
      <c r="B20" s="49" t="s">
        <v>157</v>
      </c>
      <c r="C20" s="50" t="s">
        <v>158</v>
      </c>
      <c r="D20" s="20">
        <f t="shared" si="0"/>
        <v>14149</v>
      </c>
      <c r="E20" s="20">
        <f t="shared" si="1"/>
        <v>14149</v>
      </c>
      <c r="F20" s="21">
        <v>12832</v>
      </c>
      <c r="G20" s="21">
        <v>0</v>
      </c>
      <c r="H20" s="21">
        <v>1317</v>
      </c>
      <c r="I20" s="21">
        <v>0</v>
      </c>
      <c r="J20" s="21">
        <v>34784</v>
      </c>
      <c r="K20" s="20">
        <f t="shared" si="2"/>
        <v>134437</v>
      </c>
      <c r="L20" s="21">
        <v>114847</v>
      </c>
      <c r="M20" s="21">
        <f t="shared" si="3"/>
        <v>5540</v>
      </c>
      <c r="N20" s="21">
        <v>4626</v>
      </c>
      <c r="O20" s="21">
        <v>914</v>
      </c>
      <c r="P20" s="21">
        <v>0</v>
      </c>
      <c r="Q20" s="21">
        <v>10022</v>
      </c>
      <c r="R20" s="21">
        <v>4028</v>
      </c>
      <c r="S20" s="21">
        <v>0</v>
      </c>
      <c r="T20" s="21">
        <v>31739</v>
      </c>
      <c r="U20" s="21">
        <v>8902</v>
      </c>
      <c r="V20" s="20">
        <f t="shared" si="4"/>
        <v>157488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0">
        <f t="shared" si="7"/>
        <v>799</v>
      </c>
      <c r="AE20" s="21">
        <v>0</v>
      </c>
      <c r="AF20" s="21">
        <f t="shared" si="8"/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799</v>
      </c>
      <c r="AL20" s="21">
        <v>0</v>
      </c>
      <c r="AM20" s="21">
        <v>54525</v>
      </c>
      <c r="AN20" s="21">
        <v>0</v>
      </c>
      <c r="AO20" s="20">
        <f t="shared" si="9"/>
        <v>799</v>
      </c>
      <c r="AP20" s="20">
        <f t="shared" si="10"/>
        <v>14149</v>
      </c>
      <c r="AQ20" s="20">
        <f t="shared" si="11"/>
        <v>14149</v>
      </c>
      <c r="AR20" s="20">
        <f t="shared" si="12"/>
        <v>12832</v>
      </c>
      <c r="AS20" s="20">
        <f t="shared" si="20"/>
        <v>0</v>
      </c>
      <c r="AT20" s="20">
        <f t="shared" si="21"/>
        <v>1317</v>
      </c>
      <c r="AU20" s="20">
        <f t="shared" si="22"/>
        <v>0</v>
      </c>
      <c r="AV20" s="20">
        <f t="shared" si="14"/>
        <v>34784</v>
      </c>
      <c r="AW20" s="20">
        <f t="shared" si="15"/>
        <v>135236</v>
      </c>
      <c r="AX20" s="20">
        <f t="shared" si="15"/>
        <v>114847</v>
      </c>
      <c r="AY20" s="20">
        <f t="shared" si="15"/>
        <v>5540</v>
      </c>
      <c r="AZ20" s="20">
        <f t="shared" si="15"/>
        <v>4626</v>
      </c>
      <c r="BA20" s="20">
        <f t="shared" si="15"/>
        <v>914</v>
      </c>
      <c r="BB20" s="20">
        <f t="shared" si="23"/>
        <v>0</v>
      </c>
      <c r="BC20" s="20">
        <f t="shared" si="17"/>
        <v>10022</v>
      </c>
      <c r="BD20" s="20">
        <f t="shared" si="18"/>
        <v>4827</v>
      </c>
      <c r="BE20" s="20">
        <f t="shared" si="19"/>
        <v>0</v>
      </c>
      <c r="BF20" s="20">
        <f t="shared" si="19"/>
        <v>86264</v>
      </c>
      <c r="BG20" s="20">
        <f t="shared" si="19"/>
        <v>8902</v>
      </c>
      <c r="BH20" s="20">
        <f t="shared" si="19"/>
        <v>158287</v>
      </c>
    </row>
    <row r="21" spans="1:60" ht="13.5">
      <c r="A21" s="49" t="s">
        <v>130</v>
      </c>
      <c r="B21" s="49" t="s">
        <v>159</v>
      </c>
      <c r="C21" s="50" t="s">
        <v>160</v>
      </c>
      <c r="D21" s="20">
        <f t="shared" si="0"/>
        <v>0</v>
      </c>
      <c r="E21" s="20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0">
        <f t="shared" si="2"/>
        <v>40323</v>
      </c>
      <c r="L21" s="21">
        <v>0</v>
      </c>
      <c r="M21" s="21">
        <f t="shared" si="3"/>
        <v>210</v>
      </c>
      <c r="N21" s="21">
        <v>210</v>
      </c>
      <c r="O21" s="21">
        <v>0</v>
      </c>
      <c r="P21" s="21">
        <v>0</v>
      </c>
      <c r="Q21" s="21">
        <v>0</v>
      </c>
      <c r="R21" s="21">
        <v>40113</v>
      </c>
      <c r="S21" s="21">
        <v>0</v>
      </c>
      <c r="T21" s="21">
        <v>36416</v>
      </c>
      <c r="U21" s="21">
        <v>6063</v>
      </c>
      <c r="V21" s="20">
        <f t="shared" si="4"/>
        <v>46386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4592</v>
      </c>
      <c r="AE21" s="21">
        <v>0</v>
      </c>
      <c r="AF21" s="21">
        <f t="shared" si="8"/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4592</v>
      </c>
      <c r="AL21" s="21">
        <v>0</v>
      </c>
      <c r="AM21" s="21">
        <v>13756</v>
      </c>
      <c r="AN21" s="21">
        <v>188</v>
      </c>
      <c r="AO21" s="20">
        <f t="shared" si="9"/>
        <v>4780</v>
      </c>
      <c r="AP21" s="20">
        <f t="shared" si="10"/>
        <v>0</v>
      </c>
      <c r="AQ21" s="20">
        <f t="shared" si="11"/>
        <v>0</v>
      </c>
      <c r="AR21" s="20">
        <f t="shared" si="12"/>
        <v>0</v>
      </c>
      <c r="AS21" s="20">
        <f t="shared" si="20"/>
        <v>0</v>
      </c>
      <c r="AT21" s="20">
        <f t="shared" si="21"/>
        <v>0</v>
      </c>
      <c r="AU21" s="20">
        <f t="shared" si="22"/>
        <v>0</v>
      </c>
      <c r="AV21" s="20">
        <f t="shared" si="14"/>
        <v>0</v>
      </c>
      <c r="AW21" s="20">
        <f t="shared" si="15"/>
        <v>44915</v>
      </c>
      <c r="AX21" s="20">
        <f t="shared" si="15"/>
        <v>0</v>
      </c>
      <c r="AY21" s="20">
        <f t="shared" si="15"/>
        <v>210</v>
      </c>
      <c r="AZ21" s="20">
        <f t="shared" si="15"/>
        <v>210</v>
      </c>
      <c r="BA21" s="20">
        <f t="shared" si="15"/>
        <v>0</v>
      </c>
      <c r="BB21" s="20">
        <f t="shared" si="23"/>
        <v>0</v>
      </c>
      <c r="BC21" s="20">
        <f t="shared" si="17"/>
        <v>0</v>
      </c>
      <c r="BD21" s="20">
        <f t="shared" si="18"/>
        <v>44705</v>
      </c>
      <c r="BE21" s="20">
        <f t="shared" si="19"/>
        <v>0</v>
      </c>
      <c r="BF21" s="20">
        <f t="shared" si="19"/>
        <v>50172</v>
      </c>
      <c r="BG21" s="20">
        <f t="shared" si="19"/>
        <v>6251</v>
      </c>
      <c r="BH21" s="20">
        <f t="shared" si="19"/>
        <v>51166</v>
      </c>
    </row>
    <row r="22" spans="1:60" ht="13.5">
      <c r="A22" s="49" t="s">
        <v>130</v>
      </c>
      <c r="B22" s="49" t="s">
        <v>161</v>
      </c>
      <c r="C22" s="50" t="s">
        <v>162</v>
      </c>
      <c r="D22" s="20">
        <f t="shared" si="0"/>
        <v>0</v>
      </c>
      <c r="E22" s="20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0">
        <f t="shared" si="2"/>
        <v>105728</v>
      </c>
      <c r="L22" s="21">
        <v>8117</v>
      </c>
      <c r="M22" s="21">
        <f t="shared" si="3"/>
        <v>6164</v>
      </c>
      <c r="N22" s="21">
        <v>6164</v>
      </c>
      <c r="O22" s="21">
        <v>0</v>
      </c>
      <c r="P22" s="21">
        <v>0</v>
      </c>
      <c r="Q22" s="21">
        <v>0</v>
      </c>
      <c r="R22" s="21">
        <v>91447</v>
      </c>
      <c r="S22" s="21">
        <v>0</v>
      </c>
      <c r="T22" s="21">
        <v>106275</v>
      </c>
      <c r="U22" s="21">
        <v>0</v>
      </c>
      <c r="V22" s="20">
        <f t="shared" si="4"/>
        <v>105728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61355</v>
      </c>
      <c r="AE22" s="21">
        <v>3317</v>
      </c>
      <c r="AF22" s="21">
        <f t="shared" si="8"/>
        <v>24006</v>
      </c>
      <c r="AG22" s="21">
        <v>24006</v>
      </c>
      <c r="AH22" s="21">
        <v>0</v>
      </c>
      <c r="AI22" s="21">
        <v>0</v>
      </c>
      <c r="AJ22" s="21">
        <v>0</v>
      </c>
      <c r="AK22" s="21">
        <v>34032</v>
      </c>
      <c r="AL22" s="21">
        <v>0</v>
      </c>
      <c r="AM22" s="21">
        <v>43075</v>
      </c>
      <c r="AN22" s="21">
        <v>0</v>
      </c>
      <c r="AO22" s="20">
        <f t="shared" si="9"/>
        <v>61355</v>
      </c>
      <c r="AP22" s="20">
        <f t="shared" si="10"/>
        <v>0</v>
      </c>
      <c r="AQ22" s="20">
        <f t="shared" si="11"/>
        <v>0</v>
      </c>
      <c r="AR22" s="20">
        <f t="shared" si="12"/>
        <v>0</v>
      </c>
      <c r="AS22" s="20">
        <f t="shared" si="20"/>
        <v>0</v>
      </c>
      <c r="AT22" s="20">
        <f t="shared" si="21"/>
        <v>0</v>
      </c>
      <c r="AU22" s="20">
        <f t="shared" si="22"/>
        <v>0</v>
      </c>
      <c r="AV22" s="20">
        <f t="shared" si="14"/>
        <v>0</v>
      </c>
      <c r="AW22" s="20">
        <f t="shared" si="15"/>
        <v>167083</v>
      </c>
      <c r="AX22" s="20">
        <f t="shared" si="15"/>
        <v>11434</v>
      </c>
      <c r="AY22" s="20">
        <f t="shared" si="15"/>
        <v>30170</v>
      </c>
      <c r="AZ22" s="20">
        <f t="shared" si="15"/>
        <v>30170</v>
      </c>
      <c r="BA22" s="20">
        <f t="shared" si="15"/>
        <v>0</v>
      </c>
      <c r="BB22" s="20">
        <f t="shared" si="23"/>
        <v>0</v>
      </c>
      <c r="BC22" s="20">
        <f t="shared" si="17"/>
        <v>0</v>
      </c>
      <c r="BD22" s="20">
        <f t="shared" si="18"/>
        <v>125479</v>
      </c>
      <c r="BE22" s="20">
        <f t="shared" si="19"/>
        <v>0</v>
      </c>
      <c r="BF22" s="20">
        <f t="shared" si="19"/>
        <v>149350</v>
      </c>
      <c r="BG22" s="20">
        <f t="shared" si="19"/>
        <v>0</v>
      </c>
      <c r="BH22" s="20">
        <f t="shared" si="19"/>
        <v>167083</v>
      </c>
    </row>
    <row r="23" spans="1:60" ht="13.5">
      <c r="A23" s="49" t="s">
        <v>130</v>
      </c>
      <c r="B23" s="49" t="s">
        <v>163</v>
      </c>
      <c r="C23" s="50" t="s">
        <v>229</v>
      </c>
      <c r="D23" s="20">
        <f t="shared" si="0"/>
        <v>0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0">
        <f t="shared" si="2"/>
        <v>55870</v>
      </c>
      <c r="L23" s="21">
        <v>0</v>
      </c>
      <c r="M23" s="21">
        <f t="shared" si="3"/>
        <v>0</v>
      </c>
      <c r="N23" s="21">
        <v>0</v>
      </c>
      <c r="O23" s="21">
        <v>0</v>
      </c>
      <c r="P23" s="21">
        <v>0</v>
      </c>
      <c r="Q23" s="21">
        <v>0</v>
      </c>
      <c r="R23" s="21">
        <v>55870</v>
      </c>
      <c r="S23" s="21">
        <v>0</v>
      </c>
      <c r="T23" s="21">
        <v>66556</v>
      </c>
      <c r="U23" s="21">
        <v>1128</v>
      </c>
      <c r="V23" s="20">
        <f t="shared" si="4"/>
        <v>56998</v>
      </c>
      <c r="W23" s="20">
        <f t="shared" si="5"/>
        <v>0</v>
      </c>
      <c r="X23" s="20">
        <f t="shared" si="6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0">
        <f t="shared" si="7"/>
        <v>26043</v>
      </c>
      <c r="AE23" s="21">
        <v>0</v>
      </c>
      <c r="AF23" s="21">
        <f t="shared" si="8"/>
        <v>1872</v>
      </c>
      <c r="AG23" s="21">
        <v>1181</v>
      </c>
      <c r="AH23" s="21">
        <v>691</v>
      </c>
      <c r="AI23" s="21">
        <v>0</v>
      </c>
      <c r="AJ23" s="21">
        <v>0</v>
      </c>
      <c r="AK23" s="21">
        <v>24070</v>
      </c>
      <c r="AL23" s="21">
        <v>101</v>
      </c>
      <c r="AM23" s="21">
        <v>28419</v>
      </c>
      <c r="AN23" s="21">
        <v>21885</v>
      </c>
      <c r="AO23" s="20">
        <f t="shared" si="9"/>
        <v>47928</v>
      </c>
      <c r="AP23" s="20">
        <f t="shared" si="10"/>
        <v>0</v>
      </c>
      <c r="AQ23" s="20">
        <f t="shared" si="11"/>
        <v>0</v>
      </c>
      <c r="AR23" s="20">
        <f t="shared" si="12"/>
        <v>0</v>
      </c>
      <c r="AS23" s="20">
        <f t="shared" si="20"/>
        <v>0</v>
      </c>
      <c r="AT23" s="20">
        <f t="shared" si="21"/>
        <v>0</v>
      </c>
      <c r="AU23" s="20">
        <f t="shared" si="22"/>
        <v>0</v>
      </c>
      <c r="AV23" s="20">
        <f t="shared" si="14"/>
        <v>0</v>
      </c>
      <c r="AW23" s="20">
        <f t="shared" si="15"/>
        <v>81913</v>
      </c>
      <c r="AX23" s="20">
        <f t="shared" si="15"/>
        <v>0</v>
      </c>
      <c r="AY23" s="20">
        <f t="shared" si="15"/>
        <v>1872</v>
      </c>
      <c r="AZ23" s="20">
        <f t="shared" si="15"/>
        <v>1181</v>
      </c>
      <c r="BA23" s="20">
        <f t="shared" si="15"/>
        <v>691</v>
      </c>
      <c r="BB23" s="20">
        <f t="shared" si="23"/>
        <v>0</v>
      </c>
      <c r="BC23" s="20">
        <f t="shared" si="17"/>
        <v>0</v>
      </c>
      <c r="BD23" s="20">
        <f t="shared" si="18"/>
        <v>79940</v>
      </c>
      <c r="BE23" s="20">
        <f t="shared" si="19"/>
        <v>101</v>
      </c>
      <c r="BF23" s="20">
        <f t="shared" si="19"/>
        <v>94975</v>
      </c>
      <c r="BG23" s="20">
        <f t="shared" si="19"/>
        <v>23013</v>
      </c>
      <c r="BH23" s="20">
        <f t="shared" si="19"/>
        <v>104926</v>
      </c>
    </row>
    <row r="24" spans="1:60" ht="13.5">
      <c r="A24" s="49" t="s">
        <v>130</v>
      </c>
      <c r="B24" s="49" t="s">
        <v>164</v>
      </c>
      <c r="C24" s="50" t="s">
        <v>165</v>
      </c>
      <c r="D24" s="20">
        <f t="shared" si="0"/>
        <v>0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26031</v>
      </c>
      <c r="K24" s="20">
        <f t="shared" si="2"/>
        <v>89980</v>
      </c>
      <c r="L24" s="21">
        <v>63629</v>
      </c>
      <c r="M24" s="21">
        <f t="shared" si="3"/>
        <v>2099</v>
      </c>
      <c r="N24" s="21">
        <v>2099</v>
      </c>
      <c r="O24" s="21">
        <v>0</v>
      </c>
      <c r="P24" s="21">
        <v>0</v>
      </c>
      <c r="Q24" s="21">
        <v>0</v>
      </c>
      <c r="R24" s="21">
        <v>24252</v>
      </c>
      <c r="S24" s="21">
        <v>0</v>
      </c>
      <c r="T24" s="21">
        <v>36069</v>
      </c>
      <c r="U24" s="21">
        <v>1509</v>
      </c>
      <c r="V24" s="20">
        <f t="shared" si="4"/>
        <v>91489</v>
      </c>
      <c r="W24" s="20">
        <f t="shared" si="5"/>
        <v>16276</v>
      </c>
      <c r="X24" s="20">
        <f t="shared" si="6"/>
        <v>16276</v>
      </c>
      <c r="Y24" s="21">
        <v>0</v>
      </c>
      <c r="Z24" s="21">
        <v>0</v>
      </c>
      <c r="AA24" s="21">
        <v>16276</v>
      </c>
      <c r="AB24" s="21">
        <v>0</v>
      </c>
      <c r="AC24" s="21">
        <v>0</v>
      </c>
      <c r="AD24" s="20">
        <f t="shared" si="7"/>
        <v>43571</v>
      </c>
      <c r="AE24" s="21">
        <v>1767</v>
      </c>
      <c r="AF24" s="21">
        <f t="shared" si="8"/>
        <v>1139</v>
      </c>
      <c r="AG24" s="21">
        <v>0</v>
      </c>
      <c r="AH24" s="21">
        <v>1139</v>
      </c>
      <c r="AI24" s="21">
        <v>0</v>
      </c>
      <c r="AJ24" s="21">
        <v>0</v>
      </c>
      <c r="AK24" s="21">
        <v>40665</v>
      </c>
      <c r="AL24" s="21">
        <v>0</v>
      </c>
      <c r="AM24" s="21">
        <v>60999</v>
      </c>
      <c r="AN24" s="21">
        <v>0</v>
      </c>
      <c r="AO24" s="20">
        <f t="shared" si="9"/>
        <v>59847</v>
      </c>
      <c r="AP24" s="20">
        <f t="shared" si="10"/>
        <v>16276</v>
      </c>
      <c r="AQ24" s="20">
        <f t="shared" si="11"/>
        <v>16276</v>
      </c>
      <c r="AR24" s="20">
        <f t="shared" si="12"/>
        <v>0</v>
      </c>
      <c r="AS24" s="20">
        <f t="shared" si="20"/>
        <v>0</v>
      </c>
      <c r="AT24" s="20">
        <f t="shared" si="21"/>
        <v>16276</v>
      </c>
      <c r="AU24" s="20">
        <f t="shared" si="22"/>
        <v>0</v>
      </c>
      <c r="AV24" s="20">
        <f t="shared" si="14"/>
        <v>26031</v>
      </c>
      <c r="AW24" s="20">
        <f t="shared" si="15"/>
        <v>133551</v>
      </c>
      <c r="AX24" s="20">
        <f t="shared" si="15"/>
        <v>65396</v>
      </c>
      <c r="AY24" s="20">
        <f t="shared" si="15"/>
        <v>3238</v>
      </c>
      <c r="AZ24" s="20">
        <f t="shared" si="15"/>
        <v>2099</v>
      </c>
      <c r="BA24" s="20">
        <f t="shared" si="15"/>
        <v>1139</v>
      </c>
      <c r="BB24" s="20">
        <f t="shared" si="23"/>
        <v>0</v>
      </c>
      <c r="BC24" s="20">
        <f t="shared" si="17"/>
        <v>0</v>
      </c>
      <c r="BD24" s="20">
        <f t="shared" si="18"/>
        <v>64917</v>
      </c>
      <c r="BE24" s="20">
        <f t="shared" si="19"/>
        <v>0</v>
      </c>
      <c r="BF24" s="20">
        <f t="shared" si="19"/>
        <v>97068</v>
      </c>
      <c r="BG24" s="20">
        <f t="shared" si="19"/>
        <v>1509</v>
      </c>
      <c r="BH24" s="20">
        <f t="shared" si="19"/>
        <v>151336</v>
      </c>
    </row>
    <row r="25" spans="1:60" ht="13.5">
      <c r="A25" s="49" t="s">
        <v>130</v>
      </c>
      <c r="B25" s="49" t="s">
        <v>166</v>
      </c>
      <c r="C25" s="50" t="s">
        <v>167</v>
      </c>
      <c r="D25" s="20">
        <f t="shared" si="0"/>
        <v>0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40840</v>
      </c>
      <c r="K25" s="20">
        <f t="shared" si="2"/>
        <v>175140</v>
      </c>
      <c r="L25" s="21">
        <v>154643</v>
      </c>
      <c r="M25" s="21">
        <f t="shared" si="3"/>
        <v>8026</v>
      </c>
      <c r="N25" s="21">
        <v>8026</v>
      </c>
      <c r="O25" s="21">
        <v>0</v>
      </c>
      <c r="P25" s="21">
        <v>0</v>
      </c>
      <c r="Q25" s="21">
        <v>10290</v>
      </c>
      <c r="R25" s="21">
        <v>2181</v>
      </c>
      <c r="S25" s="21">
        <v>0</v>
      </c>
      <c r="T25" s="21">
        <v>45008</v>
      </c>
      <c r="U25" s="21">
        <v>28724</v>
      </c>
      <c r="V25" s="20">
        <f t="shared" si="4"/>
        <v>203864</v>
      </c>
      <c r="W25" s="20">
        <f t="shared" si="5"/>
        <v>1621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1621</v>
      </c>
      <c r="AC25" s="21">
        <v>0</v>
      </c>
      <c r="AD25" s="20">
        <f t="shared" si="7"/>
        <v>92795</v>
      </c>
      <c r="AE25" s="21">
        <v>25100</v>
      </c>
      <c r="AF25" s="21">
        <f t="shared" si="8"/>
        <v>59893</v>
      </c>
      <c r="AG25" s="21">
        <v>0</v>
      </c>
      <c r="AH25" s="21">
        <v>59893</v>
      </c>
      <c r="AI25" s="21">
        <v>0</v>
      </c>
      <c r="AJ25" s="21">
        <v>0</v>
      </c>
      <c r="AK25" s="21">
        <v>7802</v>
      </c>
      <c r="AL25" s="21">
        <v>0</v>
      </c>
      <c r="AM25" s="21">
        <v>0</v>
      </c>
      <c r="AN25" s="21">
        <v>27264</v>
      </c>
      <c r="AO25" s="20">
        <f t="shared" si="9"/>
        <v>121680</v>
      </c>
      <c r="AP25" s="20">
        <f aca="true" t="shared" si="24" ref="AP25:AP49">D25+W25</f>
        <v>1621</v>
      </c>
      <c r="AQ25" s="20">
        <f aca="true" t="shared" si="25" ref="AQ25:AQ49">E25+X25</f>
        <v>0</v>
      </c>
      <c r="AR25" s="20">
        <f aca="true" t="shared" si="26" ref="AR25:AR49">F25+Y25</f>
        <v>0</v>
      </c>
      <c r="AS25" s="20">
        <f t="shared" si="20"/>
        <v>0</v>
      </c>
      <c r="AT25" s="20">
        <f t="shared" si="21"/>
        <v>0</v>
      </c>
      <c r="AU25" s="20">
        <f t="shared" si="22"/>
        <v>1621</v>
      </c>
      <c r="AV25" s="20">
        <f t="shared" si="14"/>
        <v>40840</v>
      </c>
      <c r="AW25" s="20">
        <f t="shared" si="15"/>
        <v>267935</v>
      </c>
      <c r="AX25" s="20">
        <f t="shared" si="15"/>
        <v>179743</v>
      </c>
      <c r="AY25" s="20">
        <f t="shared" si="15"/>
        <v>67919</v>
      </c>
      <c r="AZ25" s="20">
        <f t="shared" si="15"/>
        <v>8026</v>
      </c>
      <c r="BA25" s="20">
        <f t="shared" si="15"/>
        <v>59893</v>
      </c>
      <c r="BB25" s="20">
        <f t="shared" si="23"/>
        <v>0</v>
      </c>
      <c r="BC25" s="20">
        <f t="shared" si="17"/>
        <v>10290</v>
      </c>
      <c r="BD25" s="20">
        <f t="shared" si="18"/>
        <v>9983</v>
      </c>
      <c r="BE25" s="20">
        <f t="shared" si="19"/>
        <v>0</v>
      </c>
      <c r="BF25" s="20">
        <f t="shared" si="19"/>
        <v>45008</v>
      </c>
      <c r="BG25" s="20">
        <f t="shared" si="19"/>
        <v>55988</v>
      </c>
      <c r="BH25" s="20">
        <f t="shared" si="19"/>
        <v>325544</v>
      </c>
    </row>
    <row r="26" spans="1:60" ht="13.5">
      <c r="A26" s="49" t="s">
        <v>130</v>
      </c>
      <c r="B26" s="49" t="s">
        <v>168</v>
      </c>
      <c r="C26" s="50" t="s">
        <v>169</v>
      </c>
      <c r="D26" s="20">
        <f t="shared" si="0"/>
        <v>0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2591</v>
      </c>
      <c r="K26" s="20">
        <f t="shared" si="2"/>
        <v>17122</v>
      </c>
      <c r="L26" s="21">
        <v>0</v>
      </c>
      <c r="M26" s="21">
        <f t="shared" si="3"/>
        <v>1298</v>
      </c>
      <c r="N26" s="21">
        <v>1298</v>
      </c>
      <c r="O26" s="21">
        <v>0</v>
      </c>
      <c r="P26" s="21">
        <v>0</v>
      </c>
      <c r="Q26" s="21">
        <v>8610</v>
      </c>
      <c r="R26" s="21">
        <v>7214</v>
      </c>
      <c r="S26" s="21">
        <v>0</v>
      </c>
      <c r="T26" s="21">
        <v>4187</v>
      </c>
      <c r="U26" s="21">
        <v>260</v>
      </c>
      <c r="V26" s="20">
        <f t="shared" si="4"/>
        <v>17382</v>
      </c>
      <c r="W26" s="20">
        <f t="shared" si="5"/>
        <v>0</v>
      </c>
      <c r="X26" s="20">
        <f t="shared" si="6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2205</v>
      </c>
      <c r="AE26" s="21">
        <v>0</v>
      </c>
      <c r="AF26" s="21">
        <f t="shared" si="8"/>
        <v>2205</v>
      </c>
      <c r="AG26" s="21">
        <v>0</v>
      </c>
      <c r="AH26" s="21">
        <v>2205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200</v>
      </c>
      <c r="AO26" s="20">
        <f t="shared" si="9"/>
        <v>2405</v>
      </c>
      <c r="AP26" s="20">
        <f t="shared" si="24"/>
        <v>0</v>
      </c>
      <c r="AQ26" s="20">
        <f t="shared" si="25"/>
        <v>0</v>
      </c>
      <c r="AR26" s="20">
        <f t="shared" si="26"/>
        <v>0</v>
      </c>
      <c r="AS26" s="20">
        <f t="shared" si="20"/>
        <v>0</v>
      </c>
      <c r="AT26" s="20">
        <f t="shared" si="21"/>
        <v>0</v>
      </c>
      <c r="AU26" s="20">
        <f t="shared" si="22"/>
        <v>0</v>
      </c>
      <c r="AV26" s="20">
        <f t="shared" si="14"/>
        <v>2591</v>
      </c>
      <c r="AW26" s="20">
        <f t="shared" si="15"/>
        <v>19327</v>
      </c>
      <c r="AX26" s="20">
        <f t="shared" si="15"/>
        <v>0</v>
      </c>
      <c r="AY26" s="20">
        <f t="shared" si="15"/>
        <v>3503</v>
      </c>
      <c r="AZ26" s="20">
        <f t="shared" si="15"/>
        <v>1298</v>
      </c>
      <c r="BA26" s="20">
        <f t="shared" si="15"/>
        <v>2205</v>
      </c>
      <c r="BB26" s="20">
        <f t="shared" si="23"/>
        <v>0</v>
      </c>
      <c r="BC26" s="20">
        <f t="shared" si="17"/>
        <v>8610</v>
      </c>
      <c r="BD26" s="20">
        <f t="shared" si="18"/>
        <v>7214</v>
      </c>
      <c r="BE26" s="20">
        <f t="shared" si="19"/>
        <v>0</v>
      </c>
      <c r="BF26" s="20">
        <f t="shared" si="19"/>
        <v>4187</v>
      </c>
      <c r="BG26" s="20">
        <f t="shared" si="19"/>
        <v>460</v>
      </c>
      <c r="BH26" s="20">
        <f t="shared" si="19"/>
        <v>19787</v>
      </c>
    </row>
    <row r="27" spans="1:60" ht="13.5">
      <c r="A27" s="49" t="s">
        <v>130</v>
      </c>
      <c r="B27" s="49" t="s">
        <v>170</v>
      </c>
      <c r="C27" s="50" t="s">
        <v>171</v>
      </c>
      <c r="D27" s="20">
        <f t="shared" si="0"/>
        <v>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2690</v>
      </c>
      <c r="K27" s="20">
        <f t="shared" si="2"/>
        <v>10677</v>
      </c>
      <c r="L27" s="21">
        <v>0</v>
      </c>
      <c r="M27" s="21">
        <f t="shared" si="3"/>
        <v>0</v>
      </c>
      <c r="N27" s="21">
        <v>0</v>
      </c>
      <c r="O27" s="21">
        <v>0</v>
      </c>
      <c r="P27" s="21">
        <v>0</v>
      </c>
      <c r="Q27" s="21">
        <v>0</v>
      </c>
      <c r="R27" s="21">
        <v>10677</v>
      </c>
      <c r="S27" s="21">
        <v>0</v>
      </c>
      <c r="T27" s="21">
        <v>3994</v>
      </c>
      <c r="U27" s="21">
        <v>245</v>
      </c>
      <c r="V27" s="20">
        <f t="shared" si="4"/>
        <v>10922</v>
      </c>
      <c r="W27" s="20">
        <f t="shared" si="5"/>
        <v>0</v>
      </c>
      <c r="X27" s="20">
        <f t="shared" si="6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7"/>
        <v>0</v>
      </c>
      <c r="AE27" s="21">
        <v>0</v>
      </c>
      <c r="AF27" s="21">
        <f t="shared" si="8"/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10540</v>
      </c>
      <c r="AN27" s="21">
        <v>0</v>
      </c>
      <c r="AO27" s="20">
        <f t="shared" si="9"/>
        <v>0</v>
      </c>
      <c r="AP27" s="20">
        <f t="shared" si="24"/>
        <v>0</v>
      </c>
      <c r="AQ27" s="20">
        <f t="shared" si="25"/>
        <v>0</v>
      </c>
      <c r="AR27" s="20">
        <f t="shared" si="26"/>
        <v>0</v>
      </c>
      <c r="AS27" s="20">
        <f t="shared" si="20"/>
        <v>0</v>
      </c>
      <c r="AT27" s="20">
        <f t="shared" si="21"/>
        <v>0</v>
      </c>
      <c r="AU27" s="20">
        <f t="shared" si="22"/>
        <v>0</v>
      </c>
      <c r="AV27" s="20">
        <f t="shared" si="14"/>
        <v>2690</v>
      </c>
      <c r="AW27" s="20">
        <f t="shared" si="15"/>
        <v>10677</v>
      </c>
      <c r="AX27" s="20">
        <f t="shared" si="15"/>
        <v>0</v>
      </c>
      <c r="AY27" s="20">
        <f t="shared" si="15"/>
        <v>0</v>
      </c>
      <c r="AZ27" s="20">
        <f t="shared" si="15"/>
        <v>0</v>
      </c>
      <c r="BA27" s="20">
        <f t="shared" si="15"/>
        <v>0</v>
      </c>
      <c r="BB27" s="20">
        <f t="shared" si="23"/>
        <v>0</v>
      </c>
      <c r="BC27" s="20">
        <f t="shared" si="17"/>
        <v>0</v>
      </c>
      <c r="BD27" s="20">
        <f t="shared" si="18"/>
        <v>10677</v>
      </c>
      <c r="BE27" s="20">
        <f t="shared" si="19"/>
        <v>0</v>
      </c>
      <c r="BF27" s="20">
        <f t="shared" si="19"/>
        <v>14534</v>
      </c>
      <c r="BG27" s="20">
        <f t="shared" si="19"/>
        <v>245</v>
      </c>
      <c r="BH27" s="20">
        <f t="shared" si="19"/>
        <v>10922</v>
      </c>
    </row>
    <row r="28" spans="1:60" ht="13.5">
      <c r="A28" s="49" t="s">
        <v>130</v>
      </c>
      <c r="B28" s="49" t="s">
        <v>172</v>
      </c>
      <c r="C28" s="50" t="s">
        <v>173</v>
      </c>
      <c r="D28" s="20">
        <f t="shared" si="0"/>
        <v>0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104047</v>
      </c>
      <c r="K28" s="20">
        <f t="shared" si="2"/>
        <v>67398</v>
      </c>
      <c r="L28" s="21">
        <v>0</v>
      </c>
      <c r="M28" s="21">
        <f t="shared" si="3"/>
        <v>0</v>
      </c>
      <c r="N28" s="21">
        <v>0</v>
      </c>
      <c r="O28" s="21">
        <v>0</v>
      </c>
      <c r="P28" s="21">
        <v>0</v>
      </c>
      <c r="Q28" s="21">
        <v>0</v>
      </c>
      <c r="R28" s="21">
        <v>39213</v>
      </c>
      <c r="S28" s="21">
        <v>28185</v>
      </c>
      <c r="T28" s="21">
        <v>86451</v>
      </c>
      <c r="U28" s="21">
        <v>517</v>
      </c>
      <c r="V28" s="20">
        <f t="shared" si="4"/>
        <v>67915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6822</v>
      </c>
      <c r="AD28" s="20">
        <f t="shared" si="7"/>
        <v>48515</v>
      </c>
      <c r="AE28" s="21">
        <v>0</v>
      </c>
      <c r="AF28" s="21">
        <f t="shared" si="8"/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24786</v>
      </c>
      <c r="AL28" s="21">
        <v>23729</v>
      </c>
      <c r="AM28" s="21">
        <v>46661</v>
      </c>
      <c r="AN28" s="21">
        <v>0</v>
      </c>
      <c r="AO28" s="20">
        <f t="shared" si="9"/>
        <v>48515</v>
      </c>
      <c r="AP28" s="20">
        <f t="shared" si="24"/>
        <v>0</v>
      </c>
      <c r="AQ28" s="20">
        <f t="shared" si="25"/>
        <v>0</v>
      </c>
      <c r="AR28" s="20">
        <f t="shared" si="26"/>
        <v>0</v>
      </c>
      <c r="AS28" s="20">
        <f t="shared" si="20"/>
        <v>0</v>
      </c>
      <c r="AT28" s="20">
        <f t="shared" si="21"/>
        <v>0</v>
      </c>
      <c r="AU28" s="20">
        <f t="shared" si="22"/>
        <v>0</v>
      </c>
      <c r="AV28" s="20">
        <f t="shared" si="14"/>
        <v>110869</v>
      </c>
      <c r="AW28" s="20">
        <f t="shared" si="15"/>
        <v>115913</v>
      </c>
      <c r="AX28" s="20">
        <f t="shared" si="15"/>
        <v>0</v>
      </c>
      <c r="AY28" s="20">
        <f t="shared" si="15"/>
        <v>0</v>
      </c>
      <c r="AZ28" s="20">
        <f t="shared" si="15"/>
        <v>0</v>
      </c>
      <c r="BA28" s="20">
        <f t="shared" si="15"/>
        <v>0</v>
      </c>
      <c r="BB28" s="20">
        <f t="shared" si="23"/>
        <v>0</v>
      </c>
      <c r="BC28" s="20">
        <f t="shared" si="17"/>
        <v>0</v>
      </c>
      <c r="BD28" s="20">
        <f t="shared" si="18"/>
        <v>63999</v>
      </c>
      <c r="BE28" s="20">
        <f t="shared" si="19"/>
        <v>51914</v>
      </c>
      <c r="BF28" s="20">
        <f t="shared" si="19"/>
        <v>133112</v>
      </c>
      <c r="BG28" s="20">
        <f t="shared" si="19"/>
        <v>517</v>
      </c>
      <c r="BH28" s="20">
        <f t="shared" si="19"/>
        <v>116430</v>
      </c>
    </row>
    <row r="29" spans="1:60" ht="13.5">
      <c r="A29" s="49" t="s">
        <v>130</v>
      </c>
      <c r="B29" s="49" t="s">
        <v>174</v>
      </c>
      <c r="C29" s="50" t="s">
        <v>175</v>
      </c>
      <c r="D29" s="20">
        <f t="shared" si="0"/>
        <v>0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40539</v>
      </c>
      <c r="K29" s="20">
        <f t="shared" si="2"/>
        <v>47032</v>
      </c>
      <c r="L29" s="21">
        <v>38084</v>
      </c>
      <c r="M29" s="21">
        <f t="shared" si="3"/>
        <v>1227</v>
      </c>
      <c r="N29" s="21">
        <v>1227</v>
      </c>
      <c r="O29" s="21">
        <v>0</v>
      </c>
      <c r="P29" s="21">
        <v>0</v>
      </c>
      <c r="Q29" s="21">
        <v>2700</v>
      </c>
      <c r="R29" s="21">
        <v>0</v>
      </c>
      <c r="S29" s="21">
        <v>5021</v>
      </c>
      <c r="T29" s="21">
        <v>31514</v>
      </c>
      <c r="U29" s="21">
        <v>38555</v>
      </c>
      <c r="V29" s="20">
        <f t="shared" si="4"/>
        <v>85587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3199</v>
      </c>
      <c r="AD29" s="20">
        <f t="shared" si="7"/>
        <v>11487</v>
      </c>
      <c r="AE29" s="21">
        <v>0</v>
      </c>
      <c r="AF29" s="21">
        <f t="shared" si="8"/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11487</v>
      </c>
      <c r="AL29" s="21">
        <v>0</v>
      </c>
      <c r="AM29" s="21">
        <v>20810</v>
      </c>
      <c r="AN29" s="21">
        <v>72</v>
      </c>
      <c r="AO29" s="20">
        <f t="shared" si="9"/>
        <v>11559</v>
      </c>
      <c r="AP29" s="20">
        <f t="shared" si="24"/>
        <v>0</v>
      </c>
      <c r="AQ29" s="20">
        <f t="shared" si="25"/>
        <v>0</v>
      </c>
      <c r="AR29" s="20">
        <f t="shared" si="26"/>
        <v>0</v>
      </c>
      <c r="AS29" s="20">
        <f t="shared" si="20"/>
        <v>0</v>
      </c>
      <c r="AT29" s="20">
        <f t="shared" si="21"/>
        <v>0</v>
      </c>
      <c r="AU29" s="20">
        <f t="shared" si="22"/>
        <v>0</v>
      </c>
      <c r="AV29" s="20">
        <f t="shared" si="14"/>
        <v>43738</v>
      </c>
      <c r="AW29" s="20">
        <f t="shared" si="15"/>
        <v>58519</v>
      </c>
      <c r="AX29" s="20">
        <f t="shared" si="15"/>
        <v>38084</v>
      </c>
      <c r="AY29" s="20">
        <f t="shared" si="15"/>
        <v>1227</v>
      </c>
      <c r="AZ29" s="20">
        <f t="shared" si="15"/>
        <v>1227</v>
      </c>
      <c r="BA29" s="20">
        <f t="shared" si="15"/>
        <v>0</v>
      </c>
      <c r="BB29" s="20">
        <f t="shared" si="23"/>
        <v>0</v>
      </c>
      <c r="BC29" s="20">
        <f t="shared" si="17"/>
        <v>2700</v>
      </c>
      <c r="BD29" s="20">
        <f t="shared" si="18"/>
        <v>11487</v>
      </c>
      <c r="BE29" s="20">
        <f t="shared" si="19"/>
        <v>5021</v>
      </c>
      <c r="BF29" s="20">
        <f t="shared" si="19"/>
        <v>52324</v>
      </c>
      <c r="BG29" s="20">
        <f t="shared" si="19"/>
        <v>38627</v>
      </c>
      <c r="BH29" s="20">
        <f t="shared" si="19"/>
        <v>97146</v>
      </c>
    </row>
    <row r="30" spans="1:60" ht="13.5">
      <c r="A30" s="49" t="s">
        <v>130</v>
      </c>
      <c r="B30" s="49" t="s">
        <v>176</v>
      </c>
      <c r="C30" s="50" t="s">
        <v>177</v>
      </c>
      <c r="D30" s="20">
        <f t="shared" si="0"/>
        <v>0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9059</v>
      </c>
      <c r="K30" s="20">
        <f t="shared" si="2"/>
        <v>0</v>
      </c>
      <c r="L30" s="21">
        <v>0</v>
      </c>
      <c r="M30" s="21">
        <f t="shared" si="3"/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7638</v>
      </c>
      <c r="U30" s="21">
        <v>360</v>
      </c>
      <c r="V30" s="20">
        <f t="shared" si="4"/>
        <v>360</v>
      </c>
      <c r="W30" s="20">
        <f t="shared" si="5"/>
        <v>0</v>
      </c>
      <c r="X30" s="20">
        <f t="shared" si="6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459</v>
      </c>
      <c r="AD30" s="20">
        <f t="shared" si="7"/>
        <v>0</v>
      </c>
      <c r="AE30" s="21">
        <v>0</v>
      </c>
      <c r="AF30" s="21">
        <f t="shared" si="8"/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1251</v>
      </c>
      <c r="AN30" s="21">
        <v>0</v>
      </c>
      <c r="AO30" s="20">
        <f t="shared" si="9"/>
        <v>0</v>
      </c>
      <c r="AP30" s="20">
        <f t="shared" si="24"/>
        <v>0</v>
      </c>
      <c r="AQ30" s="20">
        <f t="shared" si="25"/>
        <v>0</v>
      </c>
      <c r="AR30" s="20">
        <f t="shared" si="26"/>
        <v>0</v>
      </c>
      <c r="AS30" s="20">
        <f t="shared" si="20"/>
        <v>0</v>
      </c>
      <c r="AT30" s="20">
        <f t="shared" si="21"/>
        <v>0</v>
      </c>
      <c r="AU30" s="20">
        <f t="shared" si="22"/>
        <v>0</v>
      </c>
      <c r="AV30" s="20">
        <f t="shared" si="14"/>
        <v>9518</v>
      </c>
      <c r="AW30" s="20">
        <f t="shared" si="15"/>
        <v>0</v>
      </c>
      <c r="AX30" s="20">
        <f t="shared" si="15"/>
        <v>0</v>
      </c>
      <c r="AY30" s="20">
        <f t="shared" si="15"/>
        <v>0</v>
      </c>
      <c r="AZ30" s="20">
        <f t="shared" si="15"/>
        <v>0</v>
      </c>
      <c r="BA30" s="20">
        <f t="shared" si="15"/>
        <v>0</v>
      </c>
      <c r="BB30" s="20">
        <f t="shared" si="23"/>
        <v>0</v>
      </c>
      <c r="BC30" s="20">
        <f t="shared" si="17"/>
        <v>0</v>
      </c>
      <c r="BD30" s="20">
        <f t="shared" si="18"/>
        <v>0</v>
      </c>
      <c r="BE30" s="20">
        <f t="shared" si="19"/>
        <v>0</v>
      </c>
      <c r="BF30" s="20">
        <f t="shared" si="19"/>
        <v>8889</v>
      </c>
      <c r="BG30" s="20">
        <f t="shared" si="19"/>
        <v>360</v>
      </c>
      <c r="BH30" s="20">
        <f t="shared" si="19"/>
        <v>360</v>
      </c>
    </row>
    <row r="31" spans="1:60" ht="13.5">
      <c r="A31" s="49" t="s">
        <v>130</v>
      </c>
      <c r="B31" s="49" t="s">
        <v>178</v>
      </c>
      <c r="C31" s="50" t="s">
        <v>129</v>
      </c>
      <c r="D31" s="20">
        <f t="shared" si="0"/>
        <v>0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1">
        <v>30712</v>
      </c>
      <c r="K31" s="20">
        <f t="shared" si="2"/>
        <v>16086</v>
      </c>
      <c r="L31" s="21">
        <v>5365</v>
      </c>
      <c r="M31" s="21">
        <f t="shared" si="3"/>
        <v>719</v>
      </c>
      <c r="N31" s="21">
        <v>719</v>
      </c>
      <c r="O31" s="21">
        <v>0</v>
      </c>
      <c r="P31" s="21">
        <v>0</v>
      </c>
      <c r="Q31" s="21">
        <v>0</v>
      </c>
      <c r="R31" s="21">
        <v>10002</v>
      </c>
      <c r="S31" s="21">
        <v>0</v>
      </c>
      <c r="T31" s="21">
        <v>23789</v>
      </c>
      <c r="U31" s="21">
        <v>8337</v>
      </c>
      <c r="V31" s="20">
        <f t="shared" si="4"/>
        <v>24423</v>
      </c>
      <c r="W31" s="20">
        <f t="shared" si="5"/>
        <v>0</v>
      </c>
      <c r="X31" s="20">
        <f t="shared" si="6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2949</v>
      </c>
      <c r="AD31" s="20">
        <f t="shared" si="7"/>
        <v>8656</v>
      </c>
      <c r="AE31" s="21">
        <v>0</v>
      </c>
      <c r="AF31" s="21">
        <f t="shared" si="8"/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8656</v>
      </c>
      <c r="AL31" s="21">
        <v>0</v>
      </c>
      <c r="AM31" s="21">
        <v>19020</v>
      </c>
      <c r="AN31" s="21">
        <v>255</v>
      </c>
      <c r="AO31" s="20">
        <f t="shared" si="9"/>
        <v>8911</v>
      </c>
      <c r="AP31" s="20">
        <f t="shared" si="24"/>
        <v>0</v>
      </c>
      <c r="AQ31" s="20">
        <f t="shared" si="25"/>
        <v>0</v>
      </c>
      <c r="AR31" s="20">
        <f t="shared" si="26"/>
        <v>0</v>
      </c>
      <c r="AS31" s="20">
        <f t="shared" si="20"/>
        <v>0</v>
      </c>
      <c r="AT31" s="20">
        <f t="shared" si="21"/>
        <v>0</v>
      </c>
      <c r="AU31" s="20">
        <f t="shared" si="22"/>
        <v>0</v>
      </c>
      <c r="AV31" s="20">
        <f t="shared" si="14"/>
        <v>33661</v>
      </c>
      <c r="AW31" s="20">
        <f t="shared" si="15"/>
        <v>24742</v>
      </c>
      <c r="AX31" s="20">
        <f t="shared" si="15"/>
        <v>5365</v>
      </c>
      <c r="AY31" s="20">
        <f t="shared" si="15"/>
        <v>719</v>
      </c>
      <c r="AZ31" s="20">
        <f t="shared" si="15"/>
        <v>719</v>
      </c>
      <c r="BA31" s="20">
        <f t="shared" si="15"/>
        <v>0</v>
      </c>
      <c r="BB31" s="20">
        <f t="shared" si="23"/>
        <v>0</v>
      </c>
      <c r="BC31" s="20">
        <f t="shared" si="17"/>
        <v>0</v>
      </c>
      <c r="BD31" s="20">
        <f t="shared" si="18"/>
        <v>18658</v>
      </c>
      <c r="BE31" s="20">
        <f t="shared" si="19"/>
        <v>0</v>
      </c>
      <c r="BF31" s="20">
        <f t="shared" si="19"/>
        <v>42809</v>
      </c>
      <c r="BG31" s="20">
        <f t="shared" si="19"/>
        <v>8592</v>
      </c>
      <c r="BH31" s="20">
        <f t="shared" si="19"/>
        <v>33334</v>
      </c>
    </row>
    <row r="32" spans="1:60" ht="13.5">
      <c r="A32" s="49" t="s">
        <v>130</v>
      </c>
      <c r="B32" s="49" t="s">
        <v>179</v>
      </c>
      <c r="C32" s="50" t="s">
        <v>180</v>
      </c>
      <c r="D32" s="20">
        <f t="shared" si="0"/>
        <v>0</v>
      </c>
      <c r="E32" s="20">
        <f t="shared" si="1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5024</v>
      </c>
      <c r="K32" s="20">
        <f t="shared" si="2"/>
        <v>16042</v>
      </c>
      <c r="L32" s="21">
        <v>0</v>
      </c>
      <c r="M32" s="21">
        <f t="shared" si="3"/>
        <v>1027</v>
      </c>
      <c r="N32" s="21">
        <v>1027</v>
      </c>
      <c r="O32" s="21">
        <v>0</v>
      </c>
      <c r="P32" s="21">
        <v>0</v>
      </c>
      <c r="Q32" s="21">
        <v>0</v>
      </c>
      <c r="R32" s="21">
        <v>15015</v>
      </c>
      <c r="S32" s="21">
        <v>0</v>
      </c>
      <c r="T32" s="21">
        <v>42376</v>
      </c>
      <c r="U32" s="21">
        <v>8624</v>
      </c>
      <c r="V32" s="20">
        <f t="shared" si="4"/>
        <v>24666</v>
      </c>
      <c r="W32" s="20">
        <f t="shared" si="5"/>
        <v>0</v>
      </c>
      <c r="X32" s="20">
        <f t="shared" si="6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2652</v>
      </c>
      <c r="AD32" s="20">
        <f t="shared" si="7"/>
        <v>0</v>
      </c>
      <c r="AE32" s="21">
        <v>0</v>
      </c>
      <c r="AF32" s="21">
        <f t="shared" si="8"/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16084</v>
      </c>
      <c r="AN32" s="21">
        <v>0</v>
      </c>
      <c r="AO32" s="20">
        <f t="shared" si="9"/>
        <v>0</v>
      </c>
      <c r="AP32" s="20">
        <f t="shared" si="24"/>
        <v>0</v>
      </c>
      <c r="AQ32" s="20">
        <f t="shared" si="25"/>
        <v>0</v>
      </c>
      <c r="AR32" s="20">
        <f t="shared" si="26"/>
        <v>0</v>
      </c>
      <c r="AS32" s="20">
        <f t="shared" si="20"/>
        <v>0</v>
      </c>
      <c r="AT32" s="20">
        <f t="shared" si="21"/>
        <v>0</v>
      </c>
      <c r="AU32" s="20">
        <f t="shared" si="22"/>
        <v>0</v>
      </c>
      <c r="AV32" s="20">
        <f t="shared" si="14"/>
        <v>7676</v>
      </c>
      <c r="AW32" s="20">
        <f t="shared" si="15"/>
        <v>16042</v>
      </c>
      <c r="AX32" s="20">
        <f t="shared" si="15"/>
        <v>0</v>
      </c>
      <c r="AY32" s="20">
        <f t="shared" si="15"/>
        <v>1027</v>
      </c>
      <c r="AZ32" s="20">
        <f t="shared" si="15"/>
        <v>1027</v>
      </c>
      <c r="BA32" s="20">
        <f t="shared" si="15"/>
        <v>0</v>
      </c>
      <c r="BB32" s="20">
        <f t="shared" si="23"/>
        <v>0</v>
      </c>
      <c r="BC32" s="20">
        <f t="shared" si="17"/>
        <v>0</v>
      </c>
      <c r="BD32" s="20">
        <f t="shared" si="18"/>
        <v>15015</v>
      </c>
      <c r="BE32" s="20">
        <f t="shared" si="19"/>
        <v>0</v>
      </c>
      <c r="BF32" s="20">
        <f t="shared" si="19"/>
        <v>58460</v>
      </c>
      <c r="BG32" s="20">
        <f t="shared" si="19"/>
        <v>8624</v>
      </c>
      <c r="BH32" s="20">
        <f t="shared" si="19"/>
        <v>24666</v>
      </c>
    </row>
    <row r="33" spans="1:60" ht="13.5">
      <c r="A33" s="49" t="s">
        <v>130</v>
      </c>
      <c r="B33" s="49" t="s">
        <v>181</v>
      </c>
      <c r="C33" s="50" t="s">
        <v>182</v>
      </c>
      <c r="D33" s="20">
        <f t="shared" si="0"/>
        <v>0</v>
      </c>
      <c r="E33" s="20">
        <f t="shared" si="1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767</v>
      </c>
      <c r="K33" s="20">
        <f t="shared" si="2"/>
        <v>7744</v>
      </c>
      <c r="L33" s="21">
        <v>0</v>
      </c>
      <c r="M33" s="21">
        <f t="shared" si="3"/>
        <v>7744</v>
      </c>
      <c r="N33" s="21">
        <v>7744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5881</v>
      </c>
      <c r="U33" s="21">
        <v>2122</v>
      </c>
      <c r="V33" s="20">
        <f t="shared" si="4"/>
        <v>9866</v>
      </c>
      <c r="W33" s="20">
        <f t="shared" si="5"/>
        <v>0</v>
      </c>
      <c r="X33" s="20">
        <f t="shared" si="6"/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0">
        <f t="shared" si="7"/>
        <v>0</v>
      </c>
      <c r="AE33" s="21">
        <v>0</v>
      </c>
      <c r="AF33" s="21">
        <f t="shared" si="8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6453</v>
      </c>
      <c r="AN33" s="21">
        <v>0</v>
      </c>
      <c r="AO33" s="20">
        <f t="shared" si="9"/>
        <v>0</v>
      </c>
      <c r="AP33" s="20">
        <f t="shared" si="24"/>
        <v>0</v>
      </c>
      <c r="AQ33" s="20">
        <f t="shared" si="25"/>
        <v>0</v>
      </c>
      <c r="AR33" s="20">
        <f t="shared" si="26"/>
        <v>0</v>
      </c>
      <c r="AS33" s="20">
        <f t="shared" si="20"/>
        <v>0</v>
      </c>
      <c r="AT33" s="20">
        <f t="shared" si="21"/>
        <v>0</v>
      </c>
      <c r="AU33" s="20">
        <f t="shared" si="22"/>
        <v>0</v>
      </c>
      <c r="AV33" s="20">
        <f t="shared" si="14"/>
        <v>767</v>
      </c>
      <c r="AW33" s="20">
        <f t="shared" si="15"/>
        <v>7744</v>
      </c>
      <c r="AX33" s="20">
        <f t="shared" si="15"/>
        <v>0</v>
      </c>
      <c r="AY33" s="20">
        <f t="shared" si="15"/>
        <v>7744</v>
      </c>
      <c r="AZ33" s="20">
        <f t="shared" si="15"/>
        <v>7744</v>
      </c>
      <c r="BA33" s="20">
        <f t="shared" si="15"/>
        <v>0</v>
      </c>
      <c r="BB33" s="20">
        <f t="shared" si="23"/>
        <v>0</v>
      </c>
      <c r="BC33" s="20">
        <f t="shared" si="17"/>
        <v>0</v>
      </c>
      <c r="BD33" s="20">
        <f t="shared" si="18"/>
        <v>0</v>
      </c>
      <c r="BE33" s="20">
        <f t="shared" si="19"/>
        <v>0</v>
      </c>
      <c r="BF33" s="20">
        <f t="shared" si="19"/>
        <v>12334</v>
      </c>
      <c r="BG33" s="20">
        <f t="shared" si="19"/>
        <v>2122</v>
      </c>
      <c r="BH33" s="20">
        <f t="shared" si="19"/>
        <v>9866</v>
      </c>
    </row>
    <row r="34" spans="1:60" ht="13.5">
      <c r="A34" s="49" t="s">
        <v>130</v>
      </c>
      <c r="B34" s="49" t="s">
        <v>183</v>
      </c>
      <c r="C34" s="50" t="s">
        <v>184</v>
      </c>
      <c r="D34" s="20">
        <f t="shared" si="0"/>
        <v>0</v>
      </c>
      <c r="E34" s="20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482</v>
      </c>
      <c r="K34" s="20">
        <f t="shared" si="2"/>
        <v>5009</v>
      </c>
      <c r="L34" s="21">
        <v>0</v>
      </c>
      <c r="M34" s="21">
        <f t="shared" si="3"/>
        <v>4856</v>
      </c>
      <c r="N34" s="21">
        <v>4856</v>
      </c>
      <c r="O34" s="21">
        <v>0</v>
      </c>
      <c r="P34" s="21">
        <v>0</v>
      </c>
      <c r="Q34" s="21">
        <v>0</v>
      </c>
      <c r="R34" s="21">
        <v>153</v>
      </c>
      <c r="S34" s="21">
        <v>0</v>
      </c>
      <c r="T34" s="21">
        <v>3954</v>
      </c>
      <c r="U34" s="21">
        <v>939</v>
      </c>
      <c r="V34" s="20">
        <f t="shared" si="4"/>
        <v>5948</v>
      </c>
      <c r="W34" s="20">
        <f t="shared" si="5"/>
        <v>0</v>
      </c>
      <c r="X34" s="20">
        <f t="shared" si="6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0">
        <f t="shared" si="7"/>
        <v>0</v>
      </c>
      <c r="AE34" s="21">
        <v>0</v>
      </c>
      <c r="AF34" s="21">
        <f t="shared" si="8"/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4047</v>
      </c>
      <c r="AN34" s="21">
        <v>0</v>
      </c>
      <c r="AO34" s="20">
        <f t="shared" si="9"/>
        <v>0</v>
      </c>
      <c r="AP34" s="20">
        <f t="shared" si="24"/>
        <v>0</v>
      </c>
      <c r="AQ34" s="20">
        <f t="shared" si="25"/>
        <v>0</v>
      </c>
      <c r="AR34" s="20">
        <f t="shared" si="26"/>
        <v>0</v>
      </c>
      <c r="AS34" s="20">
        <f t="shared" si="20"/>
        <v>0</v>
      </c>
      <c r="AT34" s="20">
        <f t="shared" si="21"/>
        <v>0</v>
      </c>
      <c r="AU34" s="20">
        <f t="shared" si="22"/>
        <v>0</v>
      </c>
      <c r="AV34" s="20">
        <f t="shared" si="14"/>
        <v>482</v>
      </c>
      <c r="AW34" s="20">
        <f t="shared" si="15"/>
        <v>5009</v>
      </c>
      <c r="AX34" s="20">
        <f t="shared" si="15"/>
        <v>0</v>
      </c>
      <c r="AY34" s="20">
        <f t="shared" si="15"/>
        <v>4856</v>
      </c>
      <c r="AZ34" s="20">
        <f t="shared" si="15"/>
        <v>4856</v>
      </c>
      <c r="BA34" s="20">
        <f t="shared" si="15"/>
        <v>0</v>
      </c>
      <c r="BB34" s="20">
        <f t="shared" si="23"/>
        <v>0</v>
      </c>
      <c r="BC34" s="20">
        <f t="shared" si="17"/>
        <v>0</v>
      </c>
      <c r="BD34" s="20">
        <f t="shared" si="18"/>
        <v>153</v>
      </c>
      <c r="BE34" s="20">
        <f t="shared" si="19"/>
        <v>0</v>
      </c>
      <c r="BF34" s="20">
        <f t="shared" si="19"/>
        <v>8001</v>
      </c>
      <c r="BG34" s="20">
        <f t="shared" si="19"/>
        <v>939</v>
      </c>
      <c r="BH34" s="20">
        <f t="shared" si="19"/>
        <v>5948</v>
      </c>
    </row>
    <row r="35" spans="1:60" ht="13.5">
      <c r="A35" s="49" t="s">
        <v>130</v>
      </c>
      <c r="B35" s="49" t="s">
        <v>185</v>
      </c>
      <c r="C35" s="50" t="s">
        <v>186</v>
      </c>
      <c r="D35" s="20">
        <f t="shared" si="0"/>
        <v>0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2350</v>
      </c>
      <c r="K35" s="20">
        <f t="shared" si="2"/>
        <v>11900</v>
      </c>
      <c r="L35" s="21">
        <v>0</v>
      </c>
      <c r="M35" s="21">
        <f t="shared" si="3"/>
        <v>0</v>
      </c>
      <c r="N35" s="21">
        <v>0</v>
      </c>
      <c r="O35" s="21">
        <v>0</v>
      </c>
      <c r="P35" s="21">
        <v>0</v>
      </c>
      <c r="Q35" s="21">
        <v>0</v>
      </c>
      <c r="R35" s="21">
        <v>11900</v>
      </c>
      <c r="S35" s="21">
        <v>0</v>
      </c>
      <c r="T35" s="21">
        <v>4576</v>
      </c>
      <c r="U35" s="21">
        <v>2202</v>
      </c>
      <c r="V35" s="20">
        <f t="shared" si="4"/>
        <v>14102</v>
      </c>
      <c r="W35" s="20">
        <f t="shared" si="5"/>
        <v>0</v>
      </c>
      <c r="X35" s="20">
        <f t="shared" si="6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472</v>
      </c>
      <c r="AD35" s="20">
        <f t="shared" si="7"/>
        <v>0</v>
      </c>
      <c r="AE35" s="21">
        <v>0</v>
      </c>
      <c r="AF35" s="21">
        <f t="shared" si="8"/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3796</v>
      </c>
      <c r="AN35" s="21">
        <v>0</v>
      </c>
      <c r="AO35" s="20">
        <f t="shared" si="9"/>
        <v>0</v>
      </c>
      <c r="AP35" s="20">
        <f t="shared" si="24"/>
        <v>0</v>
      </c>
      <c r="AQ35" s="20">
        <f t="shared" si="25"/>
        <v>0</v>
      </c>
      <c r="AR35" s="20">
        <f t="shared" si="26"/>
        <v>0</v>
      </c>
      <c r="AS35" s="20">
        <f t="shared" si="20"/>
        <v>0</v>
      </c>
      <c r="AT35" s="20">
        <f t="shared" si="21"/>
        <v>0</v>
      </c>
      <c r="AU35" s="20">
        <f t="shared" si="22"/>
        <v>0</v>
      </c>
      <c r="AV35" s="20">
        <f t="shared" si="14"/>
        <v>2822</v>
      </c>
      <c r="AW35" s="20">
        <f t="shared" si="15"/>
        <v>11900</v>
      </c>
      <c r="AX35" s="20">
        <f t="shared" si="15"/>
        <v>0</v>
      </c>
      <c r="AY35" s="20">
        <f t="shared" si="15"/>
        <v>0</v>
      </c>
      <c r="AZ35" s="20">
        <f t="shared" si="15"/>
        <v>0</v>
      </c>
      <c r="BA35" s="20">
        <f t="shared" si="15"/>
        <v>0</v>
      </c>
      <c r="BB35" s="20">
        <f t="shared" si="23"/>
        <v>0</v>
      </c>
      <c r="BC35" s="20">
        <f aca="true" t="shared" si="27" ref="BC35:BC41">Q35+AJ35</f>
        <v>0</v>
      </c>
      <c r="BD35" s="20">
        <f aca="true" t="shared" si="28" ref="BD35:BD41">R35+AK35</f>
        <v>11900</v>
      </c>
      <c r="BE35" s="20">
        <f aca="true" t="shared" si="29" ref="BE35:BH41">S35+AL35</f>
        <v>0</v>
      </c>
      <c r="BF35" s="20">
        <f t="shared" si="29"/>
        <v>8372</v>
      </c>
      <c r="BG35" s="20">
        <f t="shared" si="29"/>
        <v>2202</v>
      </c>
      <c r="BH35" s="20">
        <f t="shared" si="29"/>
        <v>14102</v>
      </c>
    </row>
    <row r="36" spans="1:60" ht="13.5">
      <c r="A36" s="49" t="s">
        <v>130</v>
      </c>
      <c r="B36" s="49" t="s">
        <v>187</v>
      </c>
      <c r="C36" s="50" t="s">
        <v>188</v>
      </c>
      <c r="D36" s="20">
        <f t="shared" si="0"/>
        <v>0</v>
      </c>
      <c r="E36" s="20">
        <f t="shared" si="1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8433</v>
      </c>
      <c r="K36" s="20">
        <f t="shared" si="2"/>
        <v>18943</v>
      </c>
      <c r="L36" s="21">
        <v>0</v>
      </c>
      <c r="M36" s="21">
        <f t="shared" si="3"/>
        <v>0</v>
      </c>
      <c r="N36" s="21">
        <v>0</v>
      </c>
      <c r="O36" s="21">
        <v>0</v>
      </c>
      <c r="P36" s="21">
        <v>0</v>
      </c>
      <c r="Q36" s="21">
        <v>0</v>
      </c>
      <c r="R36" s="21">
        <v>18943</v>
      </c>
      <c r="S36" s="21">
        <v>0</v>
      </c>
      <c r="T36" s="21">
        <v>18017</v>
      </c>
      <c r="U36" s="21">
        <v>15810</v>
      </c>
      <c r="V36" s="20">
        <f t="shared" si="4"/>
        <v>34753</v>
      </c>
      <c r="W36" s="20">
        <f t="shared" si="5"/>
        <v>0</v>
      </c>
      <c r="X36" s="20">
        <f t="shared" si="6"/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1855</v>
      </c>
      <c r="AD36" s="20">
        <f t="shared" si="7"/>
        <v>5722</v>
      </c>
      <c r="AE36" s="21">
        <v>0</v>
      </c>
      <c r="AF36" s="21">
        <f t="shared" si="8"/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5722</v>
      </c>
      <c r="AL36" s="21">
        <v>0</v>
      </c>
      <c r="AM36" s="21">
        <v>11423</v>
      </c>
      <c r="AN36" s="21">
        <v>13186</v>
      </c>
      <c r="AO36" s="20">
        <f t="shared" si="9"/>
        <v>18908</v>
      </c>
      <c r="AP36" s="20">
        <f t="shared" si="24"/>
        <v>0</v>
      </c>
      <c r="AQ36" s="20">
        <f t="shared" si="25"/>
        <v>0</v>
      </c>
      <c r="AR36" s="20">
        <f t="shared" si="26"/>
        <v>0</v>
      </c>
      <c r="AS36" s="20">
        <f t="shared" si="20"/>
        <v>0</v>
      </c>
      <c r="AT36" s="20">
        <f t="shared" si="21"/>
        <v>0</v>
      </c>
      <c r="AU36" s="20">
        <f t="shared" si="22"/>
        <v>0</v>
      </c>
      <c r="AV36" s="20">
        <f t="shared" si="14"/>
        <v>10288</v>
      </c>
      <c r="AW36" s="20">
        <f t="shared" si="15"/>
        <v>24665</v>
      </c>
      <c r="AX36" s="20">
        <f t="shared" si="15"/>
        <v>0</v>
      </c>
      <c r="AY36" s="20">
        <f t="shared" si="15"/>
        <v>0</v>
      </c>
      <c r="AZ36" s="20">
        <f t="shared" si="15"/>
        <v>0</v>
      </c>
      <c r="BA36" s="20">
        <f t="shared" si="15"/>
        <v>0</v>
      </c>
      <c r="BB36" s="20">
        <f t="shared" si="23"/>
        <v>0</v>
      </c>
      <c r="BC36" s="20">
        <f t="shared" si="27"/>
        <v>0</v>
      </c>
      <c r="BD36" s="20">
        <f t="shared" si="28"/>
        <v>24665</v>
      </c>
      <c r="BE36" s="20">
        <f t="shared" si="29"/>
        <v>0</v>
      </c>
      <c r="BF36" s="20">
        <f t="shared" si="29"/>
        <v>29440</v>
      </c>
      <c r="BG36" s="20">
        <f t="shared" si="29"/>
        <v>28996</v>
      </c>
      <c r="BH36" s="20">
        <f t="shared" si="29"/>
        <v>53661</v>
      </c>
    </row>
    <row r="37" spans="1:60" ht="13.5">
      <c r="A37" s="49" t="s">
        <v>130</v>
      </c>
      <c r="B37" s="49" t="s">
        <v>189</v>
      </c>
      <c r="C37" s="50" t="s">
        <v>190</v>
      </c>
      <c r="D37" s="20">
        <f t="shared" si="0"/>
        <v>0</v>
      </c>
      <c r="E37" s="20">
        <f t="shared" si="1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11044</v>
      </c>
      <c r="K37" s="20">
        <f t="shared" si="2"/>
        <v>55932</v>
      </c>
      <c r="L37" s="21">
        <v>0</v>
      </c>
      <c r="M37" s="21">
        <f t="shared" si="3"/>
        <v>0</v>
      </c>
      <c r="N37" s="21">
        <v>0</v>
      </c>
      <c r="O37" s="21">
        <v>0</v>
      </c>
      <c r="P37" s="21">
        <v>0</v>
      </c>
      <c r="Q37" s="21">
        <v>0</v>
      </c>
      <c r="R37" s="21">
        <v>33690</v>
      </c>
      <c r="S37" s="21">
        <v>22242</v>
      </c>
      <c r="T37" s="21">
        <v>25165</v>
      </c>
      <c r="U37" s="21">
        <v>0</v>
      </c>
      <c r="V37" s="20">
        <f t="shared" si="4"/>
        <v>55932</v>
      </c>
      <c r="W37" s="20">
        <f t="shared" si="5"/>
        <v>0</v>
      </c>
      <c r="X37" s="20">
        <f t="shared" si="6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2633</v>
      </c>
      <c r="AD37" s="20">
        <f t="shared" si="7"/>
        <v>9022</v>
      </c>
      <c r="AE37" s="21">
        <v>0</v>
      </c>
      <c r="AF37" s="21">
        <f t="shared" si="8"/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9022</v>
      </c>
      <c r="AM37" s="21">
        <v>16445</v>
      </c>
      <c r="AN37" s="21">
        <v>0</v>
      </c>
      <c r="AO37" s="20">
        <f t="shared" si="9"/>
        <v>9022</v>
      </c>
      <c r="AP37" s="20">
        <f t="shared" si="24"/>
        <v>0</v>
      </c>
      <c r="AQ37" s="20">
        <f t="shared" si="25"/>
        <v>0</v>
      </c>
      <c r="AR37" s="20">
        <f t="shared" si="26"/>
        <v>0</v>
      </c>
      <c r="AS37" s="20">
        <f t="shared" si="20"/>
        <v>0</v>
      </c>
      <c r="AT37" s="20">
        <f t="shared" si="21"/>
        <v>0</v>
      </c>
      <c r="AU37" s="20">
        <f t="shared" si="22"/>
        <v>0</v>
      </c>
      <c r="AV37" s="20">
        <f t="shared" si="14"/>
        <v>13677</v>
      </c>
      <c r="AW37" s="20">
        <f aca="true" t="shared" si="30" ref="AW37:BA41">K37+AD37</f>
        <v>64954</v>
      </c>
      <c r="AX37" s="20">
        <f t="shared" si="30"/>
        <v>0</v>
      </c>
      <c r="AY37" s="20">
        <f t="shared" si="30"/>
        <v>0</v>
      </c>
      <c r="AZ37" s="20">
        <f t="shared" si="30"/>
        <v>0</v>
      </c>
      <c r="BA37" s="20">
        <f t="shared" si="30"/>
        <v>0</v>
      </c>
      <c r="BB37" s="20">
        <f t="shared" si="23"/>
        <v>0</v>
      </c>
      <c r="BC37" s="20">
        <f t="shared" si="27"/>
        <v>0</v>
      </c>
      <c r="BD37" s="20">
        <f t="shared" si="28"/>
        <v>33690</v>
      </c>
      <c r="BE37" s="20">
        <f t="shared" si="29"/>
        <v>31264</v>
      </c>
      <c r="BF37" s="20">
        <f t="shared" si="29"/>
        <v>41610</v>
      </c>
      <c r="BG37" s="20">
        <f t="shared" si="29"/>
        <v>0</v>
      </c>
      <c r="BH37" s="20">
        <f t="shared" si="29"/>
        <v>64954</v>
      </c>
    </row>
    <row r="38" spans="1:60" ht="13.5">
      <c r="A38" s="49" t="s">
        <v>130</v>
      </c>
      <c r="B38" s="49" t="s">
        <v>191</v>
      </c>
      <c r="C38" s="50" t="s">
        <v>192</v>
      </c>
      <c r="D38" s="20">
        <f t="shared" si="0"/>
        <v>0</v>
      </c>
      <c r="E38" s="20">
        <f t="shared" si="1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643</v>
      </c>
      <c r="K38" s="20">
        <f t="shared" si="2"/>
        <v>2040</v>
      </c>
      <c r="L38" s="21">
        <v>0</v>
      </c>
      <c r="M38" s="21">
        <f t="shared" si="3"/>
        <v>106</v>
      </c>
      <c r="N38" s="21">
        <v>106</v>
      </c>
      <c r="O38" s="21">
        <v>0</v>
      </c>
      <c r="P38" s="21">
        <v>0</v>
      </c>
      <c r="Q38" s="21">
        <v>0</v>
      </c>
      <c r="R38" s="21">
        <v>1934</v>
      </c>
      <c r="S38" s="21">
        <v>0</v>
      </c>
      <c r="T38" s="21">
        <v>2605</v>
      </c>
      <c r="U38" s="21">
        <v>1595</v>
      </c>
      <c r="V38" s="20">
        <f t="shared" si="4"/>
        <v>3635</v>
      </c>
      <c r="W38" s="20">
        <f t="shared" si="5"/>
        <v>0</v>
      </c>
      <c r="X38" s="20">
        <f t="shared" si="6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350</v>
      </c>
      <c r="AD38" s="20">
        <f t="shared" si="7"/>
        <v>0</v>
      </c>
      <c r="AE38" s="21">
        <v>0</v>
      </c>
      <c r="AF38" s="21">
        <f t="shared" si="8"/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3368</v>
      </c>
      <c r="AN38" s="21">
        <v>0</v>
      </c>
      <c r="AO38" s="20">
        <f t="shared" si="9"/>
        <v>0</v>
      </c>
      <c r="AP38" s="20">
        <f t="shared" si="24"/>
        <v>0</v>
      </c>
      <c r="AQ38" s="20">
        <f t="shared" si="25"/>
        <v>0</v>
      </c>
      <c r="AR38" s="20">
        <f t="shared" si="26"/>
        <v>0</v>
      </c>
      <c r="AS38" s="20">
        <f t="shared" si="20"/>
        <v>0</v>
      </c>
      <c r="AT38" s="20">
        <f t="shared" si="21"/>
        <v>0</v>
      </c>
      <c r="AU38" s="20">
        <f t="shared" si="22"/>
        <v>0</v>
      </c>
      <c r="AV38" s="20">
        <f t="shared" si="14"/>
        <v>993</v>
      </c>
      <c r="AW38" s="20">
        <f t="shared" si="30"/>
        <v>2040</v>
      </c>
      <c r="AX38" s="20">
        <f t="shared" si="30"/>
        <v>0</v>
      </c>
      <c r="AY38" s="20">
        <f t="shared" si="30"/>
        <v>106</v>
      </c>
      <c r="AZ38" s="20">
        <f t="shared" si="30"/>
        <v>106</v>
      </c>
      <c r="BA38" s="20">
        <f t="shared" si="30"/>
        <v>0</v>
      </c>
      <c r="BB38" s="20">
        <f t="shared" si="23"/>
        <v>0</v>
      </c>
      <c r="BC38" s="20">
        <f t="shared" si="27"/>
        <v>0</v>
      </c>
      <c r="BD38" s="20">
        <f t="shared" si="28"/>
        <v>1934</v>
      </c>
      <c r="BE38" s="20">
        <f t="shared" si="29"/>
        <v>0</v>
      </c>
      <c r="BF38" s="20">
        <f t="shared" si="29"/>
        <v>5973</v>
      </c>
      <c r="BG38" s="20">
        <f t="shared" si="29"/>
        <v>1595</v>
      </c>
      <c r="BH38" s="20">
        <f t="shared" si="29"/>
        <v>3635</v>
      </c>
    </row>
    <row r="39" spans="1:60" ht="13.5">
      <c r="A39" s="49" t="s">
        <v>130</v>
      </c>
      <c r="B39" s="49" t="s">
        <v>193</v>
      </c>
      <c r="C39" s="50" t="s">
        <v>194</v>
      </c>
      <c r="D39" s="20">
        <f t="shared" si="0"/>
        <v>0</v>
      </c>
      <c r="E39" s="20">
        <f t="shared" si="1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14075</v>
      </c>
      <c r="K39" s="20">
        <f t="shared" si="2"/>
        <v>54988</v>
      </c>
      <c r="L39" s="21">
        <v>0</v>
      </c>
      <c r="M39" s="21">
        <f t="shared" si="3"/>
        <v>0</v>
      </c>
      <c r="N39" s="21">
        <v>0</v>
      </c>
      <c r="O39" s="21">
        <v>0</v>
      </c>
      <c r="P39" s="21">
        <v>0</v>
      </c>
      <c r="Q39" s="21">
        <v>0</v>
      </c>
      <c r="R39" s="21">
        <v>37200</v>
      </c>
      <c r="S39" s="21">
        <v>17788</v>
      </c>
      <c r="T39" s="21">
        <v>33031</v>
      </c>
      <c r="U39" s="21">
        <v>6787</v>
      </c>
      <c r="V39" s="20">
        <f t="shared" si="4"/>
        <v>61775</v>
      </c>
      <c r="W39" s="20">
        <f t="shared" si="5"/>
        <v>0</v>
      </c>
      <c r="X39" s="20">
        <f t="shared" si="6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2168</v>
      </c>
      <c r="AD39" s="20">
        <f t="shared" si="7"/>
        <v>0</v>
      </c>
      <c r="AE39" s="21">
        <v>0</v>
      </c>
      <c r="AF39" s="21">
        <f t="shared" si="8"/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18661</v>
      </c>
      <c r="AN39" s="21">
        <v>0</v>
      </c>
      <c r="AO39" s="20">
        <f t="shared" si="9"/>
        <v>0</v>
      </c>
      <c r="AP39" s="20">
        <f t="shared" si="24"/>
        <v>0</v>
      </c>
      <c r="AQ39" s="20">
        <f t="shared" si="25"/>
        <v>0</v>
      </c>
      <c r="AR39" s="20">
        <f t="shared" si="26"/>
        <v>0</v>
      </c>
      <c r="AS39" s="20">
        <f t="shared" si="20"/>
        <v>0</v>
      </c>
      <c r="AT39" s="20">
        <f t="shared" si="21"/>
        <v>0</v>
      </c>
      <c r="AU39" s="20">
        <f t="shared" si="22"/>
        <v>0</v>
      </c>
      <c r="AV39" s="20">
        <f t="shared" si="14"/>
        <v>16243</v>
      </c>
      <c r="AW39" s="20">
        <f t="shared" si="30"/>
        <v>54988</v>
      </c>
      <c r="AX39" s="20">
        <f t="shared" si="30"/>
        <v>0</v>
      </c>
      <c r="AY39" s="20">
        <f t="shared" si="30"/>
        <v>0</v>
      </c>
      <c r="AZ39" s="20">
        <f t="shared" si="30"/>
        <v>0</v>
      </c>
      <c r="BA39" s="20">
        <f t="shared" si="30"/>
        <v>0</v>
      </c>
      <c r="BB39" s="20">
        <f t="shared" si="23"/>
        <v>0</v>
      </c>
      <c r="BC39" s="20">
        <f t="shared" si="27"/>
        <v>0</v>
      </c>
      <c r="BD39" s="20">
        <f t="shared" si="28"/>
        <v>37200</v>
      </c>
      <c r="BE39" s="20">
        <f t="shared" si="29"/>
        <v>17788</v>
      </c>
      <c r="BF39" s="20">
        <f t="shared" si="29"/>
        <v>51692</v>
      </c>
      <c r="BG39" s="20">
        <f t="shared" si="29"/>
        <v>6787</v>
      </c>
      <c r="BH39" s="20">
        <f t="shared" si="29"/>
        <v>61775</v>
      </c>
    </row>
    <row r="40" spans="1:60" ht="13.5">
      <c r="A40" s="49" t="s">
        <v>130</v>
      </c>
      <c r="B40" s="49" t="s">
        <v>195</v>
      </c>
      <c r="C40" s="50" t="s">
        <v>196</v>
      </c>
      <c r="D40" s="20">
        <f t="shared" si="0"/>
        <v>0</v>
      </c>
      <c r="E40" s="20">
        <f t="shared" si="1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10062</v>
      </c>
      <c r="K40" s="20">
        <f t="shared" si="2"/>
        <v>45105</v>
      </c>
      <c r="L40" s="21">
        <v>655</v>
      </c>
      <c r="M40" s="21">
        <f t="shared" si="3"/>
        <v>289</v>
      </c>
      <c r="N40" s="21">
        <v>289</v>
      </c>
      <c r="O40" s="21">
        <v>0</v>
      </c>
      <c r="P40" s="21">
        <v>0</v>
      </c>
      <c r="Q40" s="21">
        <v>0</v>
      </c>
      <c r="R40" s="21">
        <v>44161</v>
      </c>
      <c r="S40" s="21">
        <v>0</v>
      </c>
      <c r="T40" s="21">
        <v>95360</v>
      </c>
      <c r="U40" s="21">
        <v>13267</v>
      </c>
      <c r="V40" s="20">
        <f t="shared" si="4"/>
        <v>58372</v>
      </c>
      <c r="W40" s="20">
        <f t="shared" si="5"/>
        <v>0</v>
      </c>
      <c r="X40" s="20">
        <f t="shared" si="6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3304</v>
      </c>
      <c r="AD40" s="20">
        <f t="shared" si="7"/>
        <v>21665</v>
      </c>
      <c r="AE40" s="21">
        <v>0</v>
      </c>
      <c r="AF40" s="21">
        <f t="shared" si="8"/>
        <v>1025</v>
      </c>
      <c r="AG40" s="21">
        <v>0</v>
      </c>
      <c r="AH40" s="21">
        <v>1025</v>
      </c>
      <c r="AI40" s="21">
        <v>0</v>
      </c>
      <c r="AJ40" s="21">
        <v>0</v>
      </c>
      <c r="AK40" s="21">
        <v>20640</v>
      </c>
      <c r="AL40" s="21">
        <v>0</v>
      </c>
      <c r="AM40" s="21">
        <v>23902</v>
      </c>
      <c r="AN40" s="21">
        <v>0</v>
      </c>
      <c r="AO40" s="20">
        <f t="shared" si="9"/>
        <v>21665</v>
      </c>
      <c r="AP40" s="20">
        <f t="shared" si="24"/>
        <v>0</v>
      </c>
      <c r="AQ40" s="20">
        <f t="shared" si="25"/>
        <v>0</v>
      </c>
      <c r="AR40" s="20">
        <f t="shared" si="26"/>
        <v>0</v>
      </c>
      <c r="AS40" s="20">
        <f t="shared" si="20"/>
        <v>0</v>
      </c>
      <c r="AT40" s="20">
        <f t="shared" si="21"/>
        <v>0</v>
      </c>
      <c r="AU40" s="20">
        <f t="shared" si="22"/>
        <v>0</v>
      </c>
      <c r="AV40" s="20">
        <f t="shared" si="14"/>
        <v>13366</v>
      </c>
      <c r="AW40" s="20">
        <f t="shared" si="30"/>
        <v>66770</v>
      </c>
      <c r="AX40" s="20">
        <f t="shared" si="30"/>
        <v>655</v>
      </c>
      <c r="AY40" s="20">
        <f t="shared" si="30"/>
        <v>1314</v>
      </c>
      <c r="AZ40" s="20">
        <f t="shared" si="30"/>
        <v>289</v>
      </c>
      <c r="BA40" s="20">
        <f t="shared" si="30"/>
        <v>1025</v>
      </c>
      <c r="BB40" s="20">
        <f t="shared" si="23"/>
        <v>0</v>
      </c>
      <c r="BC40" s="20">
        <f t="shared" si="27"/>
        <v>0</v>
      </c>
      <c r="BD40" s="20">
        <f t="shared" si="28"/>
        <v>64801</v>
      </c>
      <c r="BE40" s="20">
        <f t="shared" si="29"/>
        <v>0</v>
      </c>
      <c r="BF40" s="20">
        <f t="shared" si="29"/>
        <v>119262</v>
      </c>
      <c r="BG40" s="20">
        <f t="shared" si="29"/>
        <v>13267</v>
      </c>
      <c r="BH40" s="20">
        <f t="shared" si="29"/>
        <v>80037</v>
      </c>
    </row>
    <row r="41" spans="1:60" ht="13.5">
      <c r="A41" s="49" t="s">
        <v>130</v>
      </c>
      <c r="B41" s="49" t="s">
        <v>197</v>
      </c>
      <c r="C41" s="50" t="s">
        <v>198</v>
      </c>
      <c r="D41" s="20">
        <f t="shared" si="0"/>
        <v>7453</v>
      </c>
      <c r="E41" s="20">
        <f t="shared" si="1"/>
        <v>0</v>
      </c>
      <c r="F41" s="21">
        <v>0</v>
      </c>
      <c r="G41" s="21">
        <v>0</v>
      </c>
      <c r="H41" s="21">
        <v>0</v>
      </c>
      <c r="I41" s="21">
        <v>7453</v>
      </c>
      <c r="J41" s="21">
        <v>0</v>
      </c>
      <c r="K41" s="20">
        <f t="shared" si="2"/>
        <v>65634</v>
      </c>
      <c r="L41" s="21">
        <v>25030</v>
      </c>
      <c r="M41" s="21">
        <f t="shared" si="3"/>
        <v>3259</v>
      </c>
      <c r="N41" s="21">
        <v>2022</v>
      </c>
      <c r="O41" s="21">
        <v>252</v>
      </c>
      <c r="P41" s="21">
        <v>985</v>
      </c>
      <c r="Q41" s="21">
        <v>0</v>
      </c>
      <c r="R41" s="21">
        <v>37345</v>
      </c>
      <c r="S41" s="21">
        <v>0</v>
      </c>
      <c r="T41" s="21">
        <v>4237</v>
      </c>
      <c r="U41" s="21">
        <v>14687</v>
      </c>
      <c r="V41" s="20">
        <f t="shared" si="4"/>
        <v>87774</v>
      </c>
      <c r="W41" s="20">
        <f t="shared" si="5"/>
        <v>0</v>
      </c>
      <c r="X41" s="20">
        <f t="shared" si="6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3285</v>
      </c>
      <c r="AD41" s="20">
        <f t="shared" si="7"/>
        <v>11912</v>
      </c>
      <c r="AE41" s="21">
        <v>0</v>
      </c>
      <c r="AF41" s="21">
        <f t="shared" si="8"/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11912</v>
      </c>
      <c r="AL41" s="21">
        <v>0</v>
      </c>
      <c r="AM41" s="21">
        <v>19764</v>
      </c>
      <c r="AN41" s="21">
        <v>18595</v>
      </c>
      <c r="AO41" s="20">
        <f t="shared" si="9"/>
        <v>30507</v>
      </c>
      <c r="AP41" s="20">
        <f t="shared" si="24"/>
        <v>7453</v>
      </c>
      <c r="AQ41" s="20">
        <f t="shared" si="25"/>
        <v>0</v>
      </c>
      <c r="AR41" s="20">
        <f t="shared" si="26"/>
        <v>0</v>
      </c>
      <c r="AS41" s="20">
        <f aca="true" t="shared" si="31" ref="AS41:AS49">G41+Z41</f>
        <v>0</v>
      </c>
      <c r="AT41" s="20">
        <f aca="true" t="shared" si="32" ref="AT41:AT49">H41+AA41</f>
        <v>0</v>
      </c>
      <c r="AU41" s="20">
        <f aca="true" t="shared" si="33" ref="AU41:AU49">I41+AB41</f>
        <v>7453</v>
      </c>
      <c r="AV41" s="20">
        <f t="shared" si="14"/>
        <v>3285</v>
      </c>
      <c r="AW41" s="20">
        <f t="shared" si="30"/>
        <v>77546</v>
      </c>
      <c r="AX41" s="20">
        <f t="shared" si="30"/>
        <v>25030</v>
      </c>
      <c r="AY41" s="20">
        <f t="shared" si="30"/>
        <v>3259</v>
      </c>
      <c r="AZ41" s="20">
        <f t="shared" si="30"/>
        <v>2022</v>
      </c>
      <c r="BA41" s="20">
        <f t="shared" si="30"/>
        <v>252</v>
      </c>
      <c r="BB41" s="20">
        <f t="shared" si="23"/>
        <v>985</v>
      </c>
      <c r="BC41" s="20">
        <f t="shared" si="27"/>
        <v>0</v>
      </c>
      <c r="BD41" s="20">
        <f t="shared" si="28"/>
        <v>49257</v>
      </c>
      <c r="BE41" s="20">
        <f t="shared" si="29"/>
        <v>0</v>
      </c>
      <c r="BF41" s="20">
        <f t="shared" si="29"/>
        <v>24001</v>
      </c>
      <c r="BG41" s="20">
        <f t="shared" si="29"/>
        <v>33282</v>
      </c>
      <c r="BH41" s="20">
        <f t="shared" si="29"/>
        <v>118281</v>
      </c>
    </row>
    <row r="42" spans="1:60" ht="13.5">
      <c r="A42" s="49" t="s">
        <v>130</v>
      </c>
      <c r="B42" s="51" t="s">
        <v>199</v>
      </c>
      <c r="C42" s="52" t="s">
        <v>200</v>
      </c>
      <c r="D42" s="20">
        <f t="shared" si="0"/>
        <v>0</v>
      </c>
      <c r="E42" s="20">
        <f t="shared" si="1"/>
        <v>0</v>
      </c>
      <c r="F42" s="21">
        <v>0</v>
      </c>
      <c r="G42" s="21">
        <v>0</v>
      </c>
      <c r="H42" s="21">
        <v>0</v>
      </c>
      <c r="I42" s="21">
        <v>0</v>
      </c>
      <c r="J42" s="22" t="s">
        <v>228</v>
      </c>
      <c r="K42" s="20">
        <f t="shared" si="2"/>
        <v>0</v>
      </c>
      <c r="L42" s="21">
        <v>0</v>
      </c>
      <c r="M42" s="21">
        <f t="shared" si="3"/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2" t="s">
        <v>228</v>
      </c>
      <c r="U42" s="21">
        <v>0</v>
      </c>
      <c r="V42" s="20">
        <f t="shared" si="4"/>
        <v>0</v>
      </c>
      <c r="W42" s="20">
        <f t="shared" si="5"/>
        <v>191319</v>
      </c>
      <c r="X42" s="20">
        <f t="shared" si="6"/>
        <v>191319</v>
      </c>
      <c r="Y42" s="21">
        <v>191319</v>
      </c>
      <c r="Z42" s="21">
        <v>0</v>
      </c>
      <c r="AA42" s="21">
        <v>0</v>
      </c>
      <c r="AB42" s="21">
        <v>0</v>
      </c>
      <c r="AC42" s="22" t="s">
        <v>228</v>
      </c>
      <c r="AD42" s="20">
        <f t="shared" si="7"/>
        <v>257075</v>
      </c>
      <c r="AE42" s="21">
        <v>99385</v>
      </c>
      <c r="AF42" s="21">
        <f t="shared" si="8"/>
        <v>107344</v>
      </c>
      <c r="AG42" s="21">
        <v>0</v>
      </c>
      <c r="AH42" s="21">
        <v>107344</v>
      </c>
      <c r="AI42" s="21">
        <v>0</v>
      </c>
      <c r="AJ42" s="21">
        <v>0</v>
      </c>
      <c r="AK42" s="21">
        <v>48671</v>
      </c>
      <c r="AL42" s="21">
        <v>1675</v>
      </c>
      <c r="AM42" s="22" t="s">
        <v>228</v>
      </c>
      <c r="AN42" s="21">
        <v>0</v>
      </c>
      <c r="AO42" s="20">
        <f t="shared" si="9"/>
        <v>448394</v>
      </c>
      <c r="AP42" s="20">
        <f t="shared" si="24"/>
        <v>191319</v>
      </c>
      <c r="AQ42" s="20">
        <f t="shared" si="25"/>
        <v>191319</v>
      </c>
      <c r="AR42" s="20">
        <f t="shared" si="26"/>
        <v>191319</v>
      </c>
      <c r="AS42" s="20">
        <f t="shared" si="31"/>
        <v>0</v>
      </c>
      <c r="AT42" s="20">
        <f t="shared" si="32"/>
        <v>0</v>
      </c>
      <c r="AU42" s="20">
        <f t="shared" si="33"/>
        <v>0</v>
      </c>
      <c r="AV42" s="23" t="s">
        <v>228</v>
      </c>
      <c r="AW42" s="20">
        <f>K42+AD42</f>
        <v>257075</v>
      </c>
      <c r="AX42" s="20">
        <f>L42+AE42</f>
        <v>99385</v>
      </c>
      <c r="AY42" s="20">
        <f>M42+AF42</f>
        <v>107344</v>
      </c>
      <c r="AZ42" s="20">
        <f aca="true" t="shared" si="34" ref="AZ42:BE49">N42+AG42</f>
        <v>0</v>
      </c>
      <c r="BA42" s="20">
        <f t="shared" si="34"/>
        <v>107344</v>
      </c>
      <c r="BB42" s="20">
        <f t="shared" si="34"/>
        <v>0</v>
      </c>
      <c r="BC42" s="20">
        <f t="shared" si="34"/>
        <v>0</v>
      </c>
      <c r="BD42" s="20">
        <f t="shared" si="34"/>
        <v>48671</v>
      </c>
      <c r="BE42" s="20">
        <f t="shared" si="34"/>
        <v>1675</v>
      </c>
      <c r="BF42" s="23" t="s">
        <v>228</v>
      </c>
      <c r="BG42" s="20">
        <f aca="true" t="shared" si="35" ref="BG42:BH49">U42+AN42</f>
        <v>0</v>
      </c>
      <c r="BH42" s="20">
        <f t="shared" si="35"/>
        <v>448394</v>
      </c>
    </row>
    <row r="43" spans="1:60" ht="13.5">
      <c r="A43" s="49" t="s">
        <v>130</v>
      </c>
      <c r="B43" s="51" t="s">
        <v>201</v>
      </c>
      <c r="C43" s="52" t="s">
        <v>202</v>
      </c>
      <c r="D43" s="20">
        <f aca="true" t="shared" si="36" ref="D43:D49">E43+I43</f>
        <v>0</v>
      </c>
      <c r="E43" s="20">
        <f aca="true" t="shared" si="37" ref="E43:E49">SUM(F43:H43)</f>
        <v>0</v>
      </c>
      <c r="F43" s="21">
        <v>0</v>
      </c>
      <c r="G43" s="21">
        <v>0</v>
      </c>
      <c r="H43" s="21">
        <v>0</v>
      </c>
      <c r="I43" s="21">
        <v>0</v>
      </c>
      <c r="J43" s="22" t="s">
        <v>228</v>
      </c>
      <c r="K43" s="20">
        <f aca="true" t="shared" si="38" ref="K43:K49">L43+M43+Q43+R43+S43</f>
        <v>0</v>
      </c>
      <c r="L43" s="21">
        <v>0</v>
      </c>
      <c r="M43" s="21">
        <f aca="true" t="shared" si="39" ref="M43:M49">SUM(N43:P43)</f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2" t="s">
        <v>228</v>
      </c>
      <c r="U43" s="21">
        <v>0</v>
      </c>
      <c r="V43" s="20">
        <f aca="true" t="shared" si="40" ref="V43:V49">D43+K43+U43</f>
        <v>0</v>
      </c>
      <c r="W43" s="20">
        <f aca="true" t="shared" si="41" ref="W43:W49">X43+AB43</f>
        <v>264600</v>
      </c>
      <c r="X43" s="20">
        <f aca="true" t="shared" si="42" ref="X43:X49">SUM(Y43:AA43)</f>
        <v>264600</v>
      </c>
      <c r="Y43" s="21">
        <v>264600</v>
      </c>
      <c r="Z43" s="21">
        <v>0</v>
      </c>
      <c r="AA43" s="21">
        <v>0</v>
      </c>
      <c r="AB43" s="21">
        <v>0</v>
      </c>
      <c r="AC43" s="22" t="s">
        <v>228</v>
      </c>
      <c r="AD43" s="20">
        <f aca="true" t="shared" si="43" ref="AD43:AD49">AE43+AF43+AJ43+AK43+AL43</f>
        <v>250962</v>
      </c>
      <c r="AE43" s="21">
        <v>125509</v>
      </c>
      <c r="AF43" s="21">
        <f aca="true" t="shared" si="44" ref="AF43:AF49">SUM(AG43:AI43)</f>
        <v>125453</v>
      </c>
      <c r="AG43" s="21">
        <v>0</v>
      </c>
      <c r="AH43" s="21">
        <v>125453</v>
      </c>
      <c r="AI43" s="21">
        <v>0</v>
      </c>
      <c r="AJ43" s="21">
        <v>0</v>
      </c>
      <c r="AK43" s="21">
        <v>0</v>
      </c>
      <c r="AL43" s="21">
        <v>0</v>
      </c>
      <c r="AM43" s="22" t="s">
        <v>228</v>
      </c>
      <c r="AN43" s="21">
        <v>18262</v>
      </c>
      <c r="AO43" s="20">
        <f aca="true" t="shared" si="45" ref="AO43:AO49">W43+AD43+AN43</f>
        <v>533824</v>
      </c>
      <c r="AP43" s="20">
        <f t="shared" si="24"/>
        <v>264600</v>
      </c>
      <c r="AQ43" s="20">
        <f t="shared" si="25"/>
        <v>264600</v>
      </c>
      <c r="AR43" s="20">
        <f t="shared" si="26"/>
        <v>264600</v>
      </c>
      <c r="AS43" s="20">
        <f t="shared" si="31"/>
        <v>0</v>
      </c>
      <c r="AT43" s="20">
        <f t="shared" si="32"/>
        <v>0</v>
      </c>
      <c r="AU43" s="20">
        <f t="shared" si="33"/>
        <v>0</v>
      </c>
      <c r="AV43" s="23" t="s">
        <v>228</v>
      </c>
      <c r="AW43" s="20">
        <f aca="true" t="shared" si="46" ref="AW43:AY49">K43+AD43</f>
        <v>250962</v>
      </c>
      <c r="AX43" s="20">
        <f t="shared" si="46"/>
        <v>125509</v>
      </c>
      <c r="AY43" s="20">
        <f t="shared" si="46"/>
        <v>125453</v>
      </c>
      <c r="AZ43" s="20">
        <f t="shared" si="34"/>
        <v>0</v>
      </c>
      <c r="BA43" s="20">
        <f t="shared" si="34"/>
        <v>125453</v>
      </c>
      <c r="BB43" s="20">
        <f t="shared" si="34"/>
        <v>0</v>
      </c>
      <c r="BC43" s="20">
        <f t="shared" si="34"/>
        <v>0</v>
      </c>
      <c r="BD43" s="20">
        <f t="shared" si="34"/>
        <v>0</v>
      </c>
      <c r="BE43" s="20">
        <f t="shared" si="34"/>
        <v>0</v>
      </c>
      <c r="BF43" s="23" t="s">
        <v>228</v>
      </c>
      <c r="BG43" s="20">
        <f t="shared" si="35"/>
        <v>18262</v>
      </c>
      <c r="BH43" s="20">
        <f t="shared" si="35"/>
        <v>533824</v>
      </c>
    </row>
    <row r="44" spans="1:60" ht="13.5">
      <c r="A44" s="49" t="s">
        <v>130</v>
      </c>
      <c r="B44" s="51" t="s">
        <v>203</v>
      </c>
      <c r="C44" s="52" t="s">
        <v>204</v>
      </c>
      <c r="D44" s="20">
        <f t="shared" si="36"/>
        <v>0</v>
      </c>
      <c r="E44" s="20">
        <f t="shared" si="37"/>
        <v>0</v>
      </c>
      <c r="F44" s="21">
        <v>0</v>
      </c>
      <c r="G44" s="21">
        <v>0</v>
      </c>
      <c r="H44" s="21">
        <v>0</v>
      </c>
      <c r="I44" s="21">
        <v>0</v>
      </c>
      <c r="J44" s="22" t="s">
        <v>228</v>
      </c>
      <c r="K44" s="20">
        <f t="shared" si="38"/>
        <v>0</v>
      </c>
      <c r="L44" s="21">
        <v>0</v>
      </c>
      <c r="M44" s="21">
        <f t="shared" si="39"/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2" t="s">
        <v>228</v>
      </c>
      <c r="U44" s="21">
        <v>0</v>
      </c>
      <c r="V44" s="20">
        <f t="shared" si="40"/>
        <v>0</v>
      </c>
      <c r="W44" s="20">
        <f t="shared" si="41"/>
        <v>0</v>
      </c>
      <c r="X44" s="20">
        <f t="shared" si="42"/>
        <v>0</v>
      </c>
      <c r="Y44" s="21">
        <v>0</v>
      </c>
      <c r="Z44" s="21">
        <v>0</v>
      </c>
      <c r="AA44" s="21">
        <v>0</v>
      </c>
      <c r="AB44" s="21">
        <v>0</v>
      </c>
      <c r="AC44" s="22" t="s">
        <v>228</v>
      </c>
      <c r="AD44" s="20">
        <f t="shared" si="43"/>
        <v>155166</v>
      </c>
      <c r="AE44" s="21">
        <v>64494</v>
      </c>
      <c r="AF44" s="21">
        <f t="shared" si="44"/>
        <v>81581</v>
      </c>
      <c r="AG44" s="21">
        <v>0</v>
      </c>
      <c r="AH44" s="21">
        <v>81581</v>
      </c>
      <c r="AI44" s="21">
        <v>0</v>
      </c>
      <c r="AJ44" s="21">
        <v>0</v>
      </c>
      <c r="AK44" s="21">
        <v>7211</v>
      </c>
      <c r="AL44" s="21">
        <v>1880</v>
      </c>
      <c r="AM44" s="22" t="s">
        <v>228</v>
      </c>
      <c r="AN44" s="21">
        <v>0</v>
      </c>
      <c r="AO44" s="20">
        <f t="shared" si="45"/>
        <v>155166</v>
      </c>
      <c r="AP44" s="20">
        <f t="shared" si="24"/>
        <v>0</v>
      </c>
      <c r="AQ44" s="20">
        <f t="shared" si="25"/>
        <v>0</v>
      </c>
      <c r="AR44" s="20">
        <f t="shared" si="26"/>
        <v>0</v>
      </c>
      <c r="AS44" s="20">
        <f t="shared" si="31"/>
        <v>0</v>
      </c>
      <c r="AT44" s="20">
        <f t="shared" si="32"/>
        <v>0</v>
      </c>
      <c r="AU44" s="20">
        <f t="shared" si="33"/>
        <v>0</v>
      </c>
      <c r="AV44" s="23" t="s">
        <v>228</v>
      </c>
      <c r="AW44" s="20">
        <f t="shared" si="46"/>
        <v>155166</v>
      </c>
      <c r="AX44" s="20">
        <f t="shared" si="46"/>
        <v>64494</v>
      </c>
      <c r="AY44" s="20">
        <f t="shared" si="46"/>
        <v>81581</v>
      </c>
      <c r="AZ44" s="20">
        <f t="shared" si="34"/>
        <v>0</v>
      </c>
      <c r="BA44" s="20">
        <f t="shared" si="34"/>
        <v>81581</v>
      </c>
      <c r="BB44" s="20">
        <f t="shared" si="34"/>
        <v>0</v>
      </c>
      <c r="BC44" s="20">
        <f t="shared" si="34"/>
        <v>0</v>
      </c>
      <c r="BD44" s="20">
        <f t="shared" si="34"/>
        <v>7211</v>
      </c>
      <c r="BE44" s="20">
        <f t="shared" si="34"/>
        <v>1880</v>
      </c>
      <c r="BF44" s="23" t="s">
        <v>228</v>
      </c>
      <c r="BG44" s="20">
        <f t="shared" si="35"/>
        <v>0</v>
      </c>
      <c r="BH44" s="20">
        <f t="shared" si="35"/>
        <v>155166</v>
      </c>
    </row>
    <row r="45" spans="1:60" ht="13.5">
      <c r="A45" s="49" t="s">
        <v>130</v>
      </c>
      <c r="B45" s="51" t="s">
        <v>205</v>
      </c>
      <c r="C45" s="52" t="s">
        <v>206</v>
      </c>
      <c r="D45" s="20">
        <f t="shared" si="36"/>
        <v>1327821</v>
      </c>
      <c r="E45" s="20">
        <f t="shared" si="37"/>
        <v>1298826</v>
      </c>
      <c r="F45" s="21">
        <v>1286961</v>
      </c>
      <c r="G45" s="21">
        <v>11865</v>
      </c>
      <c r="H45" s="21">
        <v>0</v>
      </c>
      <c r="I45" s="21">
        <v>28995</v>
      </c>
      <c r="J45" s="22" t="s">
        <v>228</v>
      </c>
      <c r="K45" s="20">
        <f t="shared" si="38"/>
        <v>395382</v>
      </c>
      <c r="L45" s="21">
        <v>186196</v>
      </c>
      <c r="M45" s="21">
        <f t="shared" si="39"/>
        <v>154330</v>
      </c>
      <c r="N45" s="21">
        <v>0</v>
      </c>
      <c r="O45" s="21">
        <v>98723</v>
      </c>
      <c r="P45" s="21">
        <v>55607</v>
      </c>
      <c r="Q45" s="21">
        <v>0</v>
      </c>
      <c r="R45" s="21">
        <v>54856</v>
      </c>
      <c r="S45" s="21">
        <v>0</v>
      </c>
      <c r="T45" s="22" t="s">
        <v>228</v>
      </c>
      <c r="U45" s="21">
        <v>63022</v>
      </c>
      <c r="V45" s="20">
        <f t="shared" si="40"/>
        <v>1786225</v>
      </c>
      <c r="W45" s="20">
        <f t="shared" si="41"/>
        <v>23539</v>
      </c>
      <c r="X45" s="20">
        <f t="shared" si="42"/>
        <v>23539</v>
      </c>
      <c r="Y45" s="21">
        <v>23539</v>
      </c>
      <c r="Z45" s="21">
        <v>0</v>
      </c>
      <c r="AA45" s="21">
        <v>0</v>
      </c>
      <c r="AB45" s="21">
        <v>0</v>
      </c>
      <c r="AC45" s="22" t="s">
        <v>228</v>
      </c>
      <c r="AD45" s="20">
        <f t="shared" si="43"/>
        <v>156970</v>
      </c>
      <c r="AE45" s="21">
        <v>78181</v>
      </c>
      <c r="AF45" s="21">
        <f t="shared" si="44"/>
        <v>78789</v>
      </c>
      <c r="AG45" s="21">
        <v>0</v>
      </c>
      <c r="AH45" s="21">
        <v>77974</v>
      </c>
      <c r="AI45" s="21">
        <v>815</v>
      </c>
      <c r="AJ45" s="21">
        <v>0</v>
      </c>
      <c r="AK45" s="21">
        <v>0</v>
      </c>
      <c r="AL45" s="21">
        <v>0</v>
      </c>
      <c r="AM45" s="22" t="s">
        <v>228</v>
      </c>
      <c r="AN45" s="21">
        <v>17334</v>
      </c>
      <c r="AO45" s="20">
        <f t="shared" si="45"/>
        <v>197843</v>
      </c>
      <c r="AP45" s="20">
        <f t="shared" si="24"/>
        <v>1351360</v>
      </c>
      <c r="AQ45" s="20">
        <f t="shared" si="25"/>
        <v>1322365</v>
      </c>
      <c r="AR45" s="20">
        <f t="shared" si="26"/>
        <v>1310500</v>
      </c>
      <c r="AS45" s="20">
        <f t="shared" si="31"/>
        <v>11865</v>
      </c>
      <c r="AT45" s="20">
        <f t="shared" si="32"/>
        <v>0</v>
      </c>
      <c r="AU45" s="20">
        <f t="shared" si="33"/>
        <v>28995</v>
      </c>
      <c r="AV45" s="23" t="s">
        <v>228</v>
      </c>
      <c r="AW45" s="20">
        <f t="shared" si="46"/>
        <v>552352</v>
      </c>
      <c r="AX45" s="20">
        <f t="shared" si="46"/>
        <v>264377</v>
      </c>
      <c r="AY45" s="20">
        <f t="shared" si="46"/>
        <v>233119</v>
      </c>
      <c r="AZ45" s="20">
        <f t="shared" si="34"/>
        <v>0</v>
      </c>
      <c r="BA45" s="20">
        <f t="shared" si="34"/>
        <v>176697</v>
      </c>
      <c r="BB45" s="20">
        <f t="shared" si="34"/>
        <v>56422</v>
      </c>
      <c r="BC45" s="20">
        <f t="shared" si="34"/>
        <v>0</v>
      </c>
      <c r="BD45" s="20">
        <f t="shared" si="34"/>
        <v>54856</v>
      </c>
      <c r="BE45" s="20">
        <f t="shared" si="34"/>
        <v>0</v>
      </c>
      <c r="BF45" s="23" t="s">
        <v>228</v>
      </c>
      <c r="BG45" s="20">
        <f t="shared" si="35"/>
        <v>80356</v>
      </c>
      <c r="BH45" s="20">
        <f t="shared" si="35"/>
        <v>1984068</v>
      </c>
    </row>
    <row r="46" spans="1:60" ht="13.5">
      <c r="A46" s="49" t="s">
        <v>130</v>
      </c>
      <c r="B46" s="51" t="s">
        <v>207</v>
      </c>
      <c r="C46" s="52" t="s">
        <v>208</v>
      </c>
      <c r="D46" s="20">
        <f t="shared" si="36"/>
        <v>1660132</v>
      </c>
      <c r="E46" s="20">
        <f t="shared" si="37"/>
        <v>1659344</v>
      </c>
      <c r="F46" s="21">
        <v>1159627</v>
      </c>
      <c r="G46" s="21">
        <v>499717</v>
      </c>
      <c r="H46" s="21">
        <v>0</v>
      </c>
      <c r="I46" s="21">
        <v>788</v>
      </c>
      <c r="J46" s="22" t="s">
        <v>228</v>
      </c>
      <c r="K46" s="20">
        <f t="shared" si="38"/>
        <v>361256</v>
      </c>
      <c r="L46" s="21">
        <v>139865</v>
      </c>
      <c r="M46" s="21">
        <f t="shared" si="39"/>
        <v>159566</v>
      </c>
      <c r="N46" s="21">
        <v>0</v>
      </c>
      <c r="O46" s="21">
        <v>155191</v>
      </c>
      <c r="P46" s="21">
        <v>4375</v>
      </c>
      <c r="Q46" s="21">
        <v>0</v>
      </c>
      <c r="R46" s="21">
        <v>61386</v>
      </c>
      <c r="S46" s="21">
        <v>439</v>
      </c>
      <c r="T46" s="22" t="s">
        <v>228</v>
      </c>
      <c r="U46" s="21">
        <v>79830</v>
      </c>
      <c r="V46" s="20">
        <f t="shared" si="40"/>
        <v>2101218</v>
      </c>
      <c r="W46" s="20">
        <f t="shared" si="41"/>
        <v>0</v>
      </c>
      <c r="X46" s="20">
        <f t="shared" si="42"/>
        <v>0</v>
      </c>
      <c r="Y46" s="21">
        <v>0</v>
      </c>
      <c r="Z46" s="21">
        <v>0</v>
      </c>
      <c r="AA46" s="21">
        <v>0</v>
      </c>
      <c r="AB46" s="21">
        <v>0</v>
      </c>
      <c r="AC46" s="22" t="s">
        <v>228</v>
      </c>
      <c r="AD46" s="20">
        <f t="shared" si="43"/>
        <v>15608</v>
      </c>
      <c r="AE46" s="21">
        <v>0</v>
      </c>
      <c r="AF46" s="21">
        <f t="shared" si="44"/>
        <v>1611</v>
      </c>
      <c r="AG46" s="21">
        <v>0</v>
      </c>
      <c r="AH46" s="21">
        <v>1611</v>
      </c>
      <c r="AI46" s="21">
        <v>0</v>
      </c>
      <c r="AJ46" s="21">
        <v>0</v>
      </c>
      <c r="AK46" s="21">
        <v>13997</v>
      </c>
      <c r="AL46" s="21">
        <v>0</v>
      </c>
      <c r="AM46" s="22" t="s">
        <v>228</v>
      </c>
      <c r="AN46" s="21">
        <v>0</v>
      </c>
      <c r="AO46" s="20">
        <f t="shared" si="45"/>
        <v>15608</v>
      </c>
      <c r="AP46" s="20">
        <f t="shared" si="24"/>
        <v>1660132</v>
      </c>
      <c r="AQ46" s="20">
        <f t="shared" si="25"/>
        <v>1659344</v>
      </c>
      <c r="AR46" s="20">
        <f t="shared" si="26"/>
        <v>1159627</v>
      </c>
      <c r="AS46" s="20">
        <f t="shared" si="31"/>
        <v>499717</v>
      </c>
      <c r="AT46" s="20">
        <f t="shared" si="32"/>
        <v>0</v>
      </c>
      <c r="AU46" s="20">
        <f t="shared" si="33"/>
        <v>788</v>
      </c>
      <c r="AV46" s="23" t="s">
        <v>228</v>
      </c>
      <c r="AW46" s="20">
        <f t="shared" si="46"/>
        <v>376864</v>
      </c>
      <c r="AX46" s="20">
        <f t="shared" si="46"/>
        <v>139865</v>
      </c>
      <c r="AY46" s="20">
        <f t="shared" si="46"/>
        <v>161177</v>
      </c>
      <c r="AZ46" s="20">
        <f t="shared" si="34"/>
        <v>0</v>
      </c>
      <c r="BA46" s="20">
        <f t="shared" si="34"/>
        <v>156802</v>
      </c>
      <c r="BB46" s="20">
        <f t="shared" si="34"/>
        <v>4375</v>
      </c>
      <c r="BC46" s="20">
        <f t="shared" si="34"/>
        <v>0</v>
      </c>
      <c r="BD46" s="20">
        <f t="shared" si="34"/>
        <v>75383</v>
      </c>
      <c r="BE46" s="20">
        <f t="shared" si="34"/>
        <v>439</v>
      </c>
      <c r="BF46" s="23" t="s">
        <v>228</v>
      </c>
      <c r="BG46" s="20">
        <f t="shared" si="35"/>
        <v>79830</v>
      </c>
      <c r="BH46" s="20">
        <f t="shared" si="35"/>
        <v>2116826</v>
      </c>
    </row>
    <row r="47" spans="1:60" ht="13.5">
      <c r="A47" s="49" t="s">
        <v>130</v>
      </c>
      <c r="B47" s="51" t="s">
        <v>209</v>
      </c>
      <c r="C47" s="52" t="s">
        <v>210</v>
      </c>
      <c r="D47" s="20">
        <f t="shared" si="36"/>
        <v>0</v>
      </c>
      <c r="E47" s="20">
        <f t="shared" si="37"/>
        <v>0</v>
      </c>
      <c r="F47" s="21">
        <v>0</v>
      </c>
      <c r="G47" s="21">
        <v>0</v>
      </c>
      <c r="H47" s="21">
        <v>0</v>
      </c>
      <c r="I47" s="21">
        <v>0</v>
      </c>
      <c r="J47" s="22" t="s">
        <v>228</v>
      </c>
      <c r="K47" s="20">
        <f t="shared" si="38"/>
        <v>544264</v>
      </c>
      <c r="L47" s="21">
        <v>251302</v>
      </c>
      <c r="M47" s="21">
        <f t="shared" si="39"/>
        <v>292962</v>
      </c>
      <c r="N47" s="21">
        <v>0</v>
      </c>
      <c r="O47" s="21">
        <v>266758</v>
      </c>
      <c r="P47" s="21">
        <v>26204</v>
      </c>
      <c r="Q47" s="21">
        <v>0</v>
      </c>
      <c r="R47" s="21">
        <v>0</v>
      </c>
      <c r="S47" s="21">
        <v>0</v>
      </c>
      <c r="T47" s="22" t="s">
        <v>228</v>
      </c>
      <c r="U47" s="21">
        <v>0</v>
      </c>
      <c r="V47" s="20">
        <f t="shared" si="40"/>
        <v>544264</v>
      </c>
      <c r="W47" s="20">
        <f t="shared" si="41"/>
        <v>0</v>
      </c>
      <c r="X47" s="20">
        <f t="shared" si="42"/>
        <v>0</v>
      </c>
      <c r="Y47" s="21">
        <v>0</v>
      </c>
      <c r="Z47" s="21">
        <v>0</v>
      </c>
      <c r="AA47" s="21">
        <v>0</v>
      </c>
      <c r="AB47" s="21">
        <v>0</v>
      </c>
      <c r="AC47" s="22" t="s">
        <v>228</v>
      </c>
      <c r="AD47" s="20">
        <f t="shared" si="43"/>
        <v>227277</v>
      </c>
      <c r="AE47" s="21">
        <v>100891</v>
      </c>
      <c r="AF47" s="21">
        <f t="shared" si="44"/>
        <v>126386</v>
      </c>
      <c r="AG47" s="21">
        <v>0</v>
      </c>
      <c r="AH47" s="21">
        <v>126386</v>
      </c>
      <c r="AI47" s="21">
        <v>0</v>
      </c>
      <c r="AJ47" s="21">
        <v>0</v>
      </c>
      <c r="AK47" s="21">
        <v>0</v>
      </c>
      <c r="AL47" s="21">
        <v>0</v>
      </c>
      <c r="AM47" s="22" t="s">
        <v>228</v>
      </c>
      <c r="AN47" s="21">
        <v>0</v>
      </c>
      <c r="AO47" s="20">
        <f t="shared" si="45"/>
        <v>227277</v>
      </c>
      <c r="AP47" s="20">
        <f t="shared" si="24"/>
        <v>0</v>
      </c>
      <c r="AQ47" s="20">
        <f t="shared" si="25"/>
        <v>0</v>
      </c>
      <c r="AR47" s="20">
        <f t="shared" si="26"/>
        <v>0</v>
      </c>
      <c r="AS47" s="20">
        <f t="shared" si="31"/>
        <v>0</v>
      </c>
      <c r="AT47" s="20">
        <f t="shared" si="32"/>
        <v>0</v>
      </c>
      <c r="AU47" s="20">
        <f t="shared" si="33"/>
        <v>0</v>
      </c>
      <c r="AV47" s="23" t="s">
        <v>228</v>
      </c>
      <c r="AW47" s="20">
        <f t="shared" si="46"/>
        <v>771541</v>
      </c>
      <c r="AX47" s="20">
        <f t="shared" si="46"/>
        <v>352193</v>
      </c>
      <c r="AY47" s="20">
        <f t="shared" si="46"/>
        <v>419348</v>
      </c>
      <c r="AZ47" s="20">
        <f t="shared" si="34"/>
        <v>0</v>
      </c>
      <c r="BA47" s="20">
        <f t="shared" si="34"/>
        <v>393144</v>
      </c>
      <c r="BB47" s="20">
        <f t="shared" si="34"/>
        <v>26204</v>
      </c>
      <c r="BC47" s="20">
        <f t="shared" si="34"/>
        <v>0</v>
      </c>
      <c r="BD47" s="20">
        <f t="shared" si="34"/>
        <v>0</v>
      </c>
      <c r="BE47" s="20">
        <f t="shared" si="34"/>
        <v>0</v>
      </c>
      <c r="BF47" s="23" t="s">
        <v>228</v>
      </c>
      <c r="BG47" s="20">
        <f t="shared" si="35"/>
        <v>0</v>
      </c>
      <c r="BH47" s="20">
        <f t="shared" si="35"/>
        <v>771541</v>
      </c>
    </row>
    <row r="48" spans="1:60" ht="13.5">
      <c r="A48" s="49" t="s">
        <v>130</v>
      </c>
      <c r="B48" s="51" t="s">
        <v>211</v>
      </c>
      <c r="C48" s="52" t="s">
        <v>212</v>
      </c>
      <c r="D48" s="20">
        <f t="shared" si="36"/>
        <v>20927837</v>
      </c>
      <c r="E48" s="20">
        <f t="shared" si="37"/>
        <v>20571822</v>
      </c>
      <c r="F48" s="21">
        <v>20571822</v>
      </c>
      <c r="G48" s="21">
        <v>0</v>
      </c>
      <c r="H48" s="21">
        <v>0</v>
      </c>
      <c r="I48" s="21">
        <v>356015</v>
      </c>
      <c r="J48" s="22" t="s">
        <v>228</v>
      </c>
      <c r="K48" s="20">
        <f t="shared" si="38"/>
        <v>1519610</v>
      </c>
      <c r="L48" s="21">
        <v>606562</v>
      </c>
      <c r="M48" s="21">
        <f t="shared" si="39"/>
        <v>835156</v>
      </c>
      <c r="N48" s="21">
        <v>0</v>
      </c>
      <c r="O48" s="21">
        <v>717448</v>
      </c>
      <c r="P48" s="21">
        <v>117708</v>
      </c>
      <c r="Q48" s="21">
        <v>0</v>
      </c>
      <c r="R48" s="21">
        <v>77892</v>
      </c>
      <c r="S48" s="21">
        <v>0</v>
      </c>
      <c r="T48" s="22" t="s">
        <v>228</v>
      </c>
      <c r="U48" s="21">
        <v>0</v>
      </c>
      <c r="V48" s="20">
        <f t="shared" si="40"/>
        <v>22447447</v>
      </c>
      <c r="W48" s="20">
        <f t="shared" si="41"/>
        <v>0</v>
      </c>
      <c r="X48" s="20">
        <f t="shared" si="42"/>
        <v>0</v>
      </c>
      <c r="Y48" s="21">
        <v>0</v>
      </c>
      <c r="Z48" s="21">
        <v>0</v>
      </c>
      <c r="AA48" s="21">
        <v>0</v>
      </c>
      <c r="AB48" s="21">
        <v>0</v>
      </c>
      <c r="AC48" s="22" t="s">
        <v>228</v>
      </c>
      <c r="AD48" s="20">
        <f t="shared" si="43"/>
        <v>0</v>
      </c>
      <c r="AE48" s="21">
        <v>0</v>
      </c>
      <c r="AF48" s="21">
        <f t="shared" si="44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2" t="s">
        <v>228</v>
      </c>
      <c r="AN48" s="21">
        <v>0</v>
      </c>
      <c r="AO48" s="20">
        <f t="shared" si="45"/>
        <v>0</v>
      </c>
      <c r="AP48" s="20">
        <f t="shared" si="24"/>
        <v>20927837</v>
      </c>
      <c r="AQ48" s="20">
        <f t="shared" si="25"/>
        <v>20571822</v>
      </c>
      <c r="AR48" s="20">
        <f t="shared" si="26"/>
        <v>20571822</v>
      </c>
      <c r="AS48" s="20">
        <f t="shared" si="31"/>
        <v>0</v>
      </c>
      <c r="AT48" s="20">
        <f t="shared" si="32"/>
        <v>0</v>
      </c>
      <c r="AU48" s="20">
        <f t="shared" si="33"/>
        <v>356015</v>
      </c>
      <c r="AV48" s="23" t="s">
        <v>228</v>
      </c>
      <c r="AW48" s="20">
        <f t="shared" si="46"/>
        <v>1519610</v>
      </c>
      <c r="AX48" s="20">
        <f t="shared" si="46"/>
        <v>606562</v>
      </c>
      <c r="AY48" s="20">
        <f t="shared" si="46"/>
        <v>835156</v>
      </c>
      <c r="AZ48" s="20">
        <f t="shared" si="34"/>
        <v>0</v>
      </c>
      <c r="BA48" s="20">
        <f t="shared" si="34"/>
        <v>717448</v>
      </c>
      <c r="BB48" s="20">
        <f t="shared" si="34"/>
        <v>117708</v>
      </c>
      <c r="BC48" s="20">
        <f t="shared" si="34"/>
        <v>0</v>
      </c>
      <c r="BD48" s="20">
        <f t="shared" si="34"/>
        <v>77892</v>
      </c>
      <c r="BE48" s="20">
        <f t="shared" si="34"/>
        <v>0</v>
      </c>
      <c r="BF48" s="23" t="s">
        <v>228</v>
      </c>
      <c r="BG48" s="20">
        <f t="shared" si="35"/>
        <v>0</v>
      </c>
      <c r="BH48" s="20">
        <f t="shared" si="35"/>
        <v>22447447</v>
      </c>
    </row>
    <row r="49" spans="1:60" ht="13.5">
      <c r="A49" s="49" t="s">
        <v>130</v>
      </c>
      <c r="B49" s="51" t="s">
        <v>213</v>
      </c>
      <c r="C49" s="52" t="s">
        <v>214</v>
      </c>
      <c r="D49" s="20">
        <f t="shared" si="36"/>
        <v>0</v>
      </c>
      <c r="E49" s="20">
        <f t="shared" si="37"/>
        <v>0</v>
      </c>
      <c r="F49" s="21">
        <v>0</v>
      </c>
      <c r="G49" s="21">
        <v>0</v>
      </c>
      <c r="H49" s="21">
        <v>0</v>
      </c>
      <c r="I49" s="21">
        <v>0</v>
      </c>
      <c r="J49" s="22" t="s">
        <v>228</v>
      </c>
      <c r="K49" s="20">
        <f t="shared" si="38"/>
        <v>49386</v>
      </c>
      <c r="L49" s="21">
        <v>49386</v>
      </c>
      <c r="M49" s="21">
        <f t="shared" si="39"/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2" t="s">
        <v>228</v>
      </c>
      <c r="U49" s="21">
        <v>121066</v>
      </c>
      <c r="V49" s="20">
        <f t="shared" si="40"/>
        <v>170452</v>
      </c>
      <c r="W49" s="20">
        <f t="shared" si="41"/>
        <v>0</v>
      </c>
      <c r="X49" s="20">
        <f t="shared" si="42"/>
        <v>0</v>
      </c>
      <c r="Y49" s="21">
        <v>0</v>
      </c>
      <c r="Z49" s="21">
        <v>0</v>
      </c>
      <c r="AA49" s="21">
        <v>0</v>
      </c>
      <c r="AB49" s="21">
        <v>0</v>
      </c>
      <c r="AC49" s="22" t="s">
        <v>228</v>
      </c>
      <c r="AD49" s="20">
        <f t="shared" si="43"/>
        <v>0</v>
      </c>
      <c r="AE49" s="21">
        <v>0</v>
      </c>
      <c r="AF49" s="21">
        <f t="shared" si="44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2" t="s">
        <v>228</v>
      </c>
      <c r="AN49" s="21">
        <v>0</v>
      </c>
      <c r="AO49" s="20">
        <f t="shared" si="45"/>
        <v>0</v>
      </c>
      <c r="AP49" s="20">
        <f t="shared" si="24"/>
        <v>0</v>
      </c>
      <c r="AQ49" s="20">
        <f t="shared" si="25"/>
        <v>0</v>
      </c>
      <c r="AR49" s="20">
        <f t="shared" si="26"/>
        <v>0</v>
      </c>
      <c r="AS49" s="20">
        <f t="shared" si="31"/>
        <v>0</v>
      </c>
      <c r="AT49" s="20">
        <f t="shared" si="32"/>
        <v>0</v>
      </c>
      <c r="AU49" s="20">
        <f t="shared" si="33"/>
        <v>0</v>
      </c>
      <c r="AV49" s="23" t="s">
        <v>228</v>
      </c>
      <c r="AW49" s="20">
        <f t="shared" si="46"/>
        <v>49386</v>
      </c>
      <c r="AX49" s="20">
        <f t="shared" si="46"/>
        <v>49386</v>
      </c>
      <c r="AY49" s="20">
        <f t="shared" si="46"/>
        <v>0</v>
      </c>
      <c r="AZ49" s="20">
        <f t="shared" si="34"/>
        <v>0</v>
      </c>
      <c r="BA49" s="20">
        <f t="shared" si="34"/>
        <v>0</v>
      </c>
      <c r="BB49" s="20">
        <f t="shared" si="34"/>
        <v>0</v>
      </c>
      <c r="BC49" s="20">
        <f t="shared" si="34"/>
        <v>0</v>
      </c>
      <c r="BD49" s="20">
        <f t="shared" si="34"/>
        <v>0</v>
      </c>
      <c r="BE49" s="20">
        <f t="shared" si="34"/>
        <v>0</v>
      </c>
      <c r="BF49" s="23" t="s">
        <v>228</v>
      </c>
      <c r="BG49" s="20">
        <f t="shared" si="35"/>
        <v>121066</v>
      </c>
      <c r="BH49" s="20">
        <f t="shared" si="35"/>
        <v>170452</v>
      </c>
    </row>
    <row r="50" spans="1:60" ht="13.5">
      <c r="A50" s="101" t="s">
        <v>92</v>
      </c>
      <c r="B50" s="102"/>
      <c r="C50" s="102"/>
      <c r="D50" s="20">
        <f aca="true" t="shared" si="47" ref="D50:AI50">SUM(D7:D49)</f>
        <v>24550409</v>
      </c>
      <c r="E50" s="20">
        <f t="shared" si="47"/>
        <v>24149928</v>
      </c>
      <c r="F50" s="20">
        <f t="shared" si="47"/>
        <v>23541679</v>
      </c>
      <c r="G50" s="20">
        <f t="shared" si="47"/>
        <v>588936</v>
      </c>
      <c r="H50" s="20">
        <f t="shared" si="47"/>
        <v>19313</v>
      </c>
      <c r="I50" s="20">
        <f t="shared" si="47"/>
        <v>400481</v>
      </c>
      <c r="J50" s="20">
        <f t="shared" si="47"/>
        <v>1146984</v>
      </c>
      <c r="K50" s="20">
        <f t="shared" si="47"/>
        <v>9520798</v>
      </c>
      <c r="L50" s="20">
        <f t="shared" si="47"/>
        <v>4760612</v>
      </c>
      <c r="M50" s="20">
        <f t="shared" si="47"/>
        <v>2144126</v>
      </c>
      <c r="N50" s="20">
        <f t="shared" si="47"/>
        <v>207362</v>
      </c>
      <c r="O50" s="20">
        <f t="shared" si="47"/>
        <v>1677037</v>
      </c>
      <c r="P50" s="20">
        <f t="shared" si="47"/>
        <v>259727</v>
      </c>
      <c r="Q50" s="20">
        <f t="shared" si="47"/>
        <v>159447</v>
      </c>
      <c r="R50" s="20">
        <f t="shared" si="47"/>
        <v>2108506</v>
      </c>
      <c r="S50" s="20">
        <f t="shared" si="47"/>
        <v>348107</v>
      </c>
      <c r="T50" s="20">
        <f t="shared" si="47"/>
        <v>2043179</v>
      </c>
      <c r="U50" s="20">
        <f t="shared" si="47"/>
        <v>724547</v>
      </c>
      <c r="V50" s="20">
        <f t="shared" si="47"/>
        <v>34795754</v>
      </c>
      <c r="W50" s="20">
        <f t="shared" si="47"/>
        <v>1445007</v>
      </c>
      <c r="X50" s="20">
        <f t="shared" si="47"/>
        <v>1443386</v>
      </c>
      <c r="Y50" s="20">
        <f t="shared" si="47"/>
        <v>1396504</v>
      </c>
      <c r="Z50" s="20">
        <f t="shared" si="47"/>
        <v>0</v>
      </c>
      <c r="AA50" s="20">
        <f t="shared" si="47"/>
        <v>46882</v>
      </c>
      <c r="AB50" s="20">
        <f t="shared" si="47"/>
        <v>1621</v>
      </c>
      <c r="AC50" s="20">
        <f t="shared" si="47"/>
        <v>56384</v>
      </c>
      <c r="AD50" s="20">
        <f t="shared" si="47"/>
        <v>2058821</v>
      </c>
      <c r="AE50" s="20">
        <f t="shared" si="47"/>
        <v>546836</v>
      </c>
      <c r="AF50" s="20">
        <f t="shared" si="47"/>
        <v>710880</v>
      </c>
      <c r="AG50" s="20">
        <f t="shared" si="47"/>
        <v>25187</v>
      </c>
      <c r="AH50" s="20">
        <f t="shared" si="47"/>
        <v>684878</v>
      </c>
      <c r="AI50" s="20">
        <f t="shared" si="47"/>
        <v>815</v>
      </c>
      <c r="AJ50" s="20">
        <f aca="true" t="shared" si="48" ref="AJ50:BO50">SUM(AJ7:AJ49)</f>
        <v>0</v>
      </c>
      <c r="AK50" s="20">
        <f t="shared" si="48"/>
        <v>695712</v>
      </c>
      <c r="AL50" s="20">
        <f t="shared" si="48"/>
        <v>105393</v>
      </c>
      <c r="AM50" s="20">
        <f t="shared" si="48"/>
        <v>1030509</v>
      </c>
      <c r="AN50" s="20">
        <f t="shared" si="48"/>
        <v>609803</v>
      </c>
      <c r="AO50" s="20">
        <f t="shared" si="48"/>
        <v>4113631</v>
      </c>
      <c r="AP50" s="20">
        <f t="shared" si="48"/>
        <v>25995416</v>
      </c>
      <c r="AQ50" s="20">
        <f t="shared" si="48"/>
        <v>25593314</v>
      </c>
      <c r="AR50" s="20">
        <f t="shared" si="48"/>
        <v>24938183</v>
      </c>
      <c r="AS50" s="20">
        <f t="shared" si="48"/>
        <v>588936</v>
      </c>
      <c r="AT50" s="20">
        <f t="shared" si="48"/>
        <v>66195</v>
      </c>
      <c r="AU50" s="20">
        <f t="shared" si="48"/>
        <v>402102</v>
      </c>
      <c r="AV50" s="20">
        <f t="shared" si="48"/>
        <v>1203368</v>
      </c>
      <c r="AW50" s="20">
        <f t="shared" si="48"/>
        <v>11579619</v>
      </c>
      <c r="AX50" s="20">
        <f t="shared" si="48"/>
        <v>5307448</v>
      </c>
      <c r="AY50" s="20">
        <f t="shared" si="48"/>
        <v>2855006</v>
      </c>
      <c r="AZ50" s="20">
        <f t="shared" si="48"/>
        <v>232549</v>
      </c>
      <c r="BA50" s="20">
        <f t="shared" si="48"/>
        <v>2361915</v>
      </c>
      <c r="BB50" s="20">
        <f t="shared" si="48"/>
        <v>260542</v>
      </c>
      <c r="BC50" s="20">
        <f t="shared" si="48"/>
        <v>159447</v>
      </c>
      <c r="BD50" s="20">
        <f t="shared" si="48"/>
        <v>2804218</v>
      </c>
      <c r="BE50" s="20">
        <f t="shared" si="48"/>
        <v>453500</v>
      </c>
      <c r="BF50" s="20">
        <f t="shared" si="48"/>
        <v>3073688</v>
      </c>
      <c r="BG50" s="20">
        <f t="shared" si="48"/>
        <v>1334350</v>
      </c>
      <c r="BH50" s="20">
        <f t="shared" si="48"/>
        <v>38909385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50:C50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12.625" style="73" customWidth="1"/>
    <col min="4" max="9" width="10.625" style="73" customWidth="1"/>
    <col min="10" max="10" width="6.625" style="53" customWidth="1"/>
    <col min="11" max="11" width="35.625" style="53" customWidth="1"/>
    <col min="12" max="12" width="10.625" style="54" customWidth="1"/>
    <col min="13" max="13" width="10.625" style="55" customWidth="1"/>
    <col min="14" max="17" width="10.625" style="54" customWidth="1"/>
    <col min="18" max="18" width="6.625" style="53" customWidth="1"/>
    <col min="19" max="19" width="35.625" style="53" customWidth="1"/>
    <col min="20" max="20" width="10.625" style="54" customWidth="1"/>
    <col min="21" max="21" width="10.625" style="55" customWidth="1"/>
    <col min="22" max="25" width="10.625" style="54" customWidth="1"/>
    <col min="26" max="26" width="6.625" style="53" customWidth="1"/>
    <col min="27" max="27" width="35.625" style="53" customWidth="1"/>
    <col min="28" max="28" width="10.625" style="54" customWidth="1"/>
    <col min="29" max="29" width="10.625" style="55" customWidth="1"/>
    <col min="30" max="33" width="10.625" style="54" customWidth="1"/>
    <col min="34" max="34" width="6.625" style="53" customWidth="1"/>
    <col min="35" max="35" width="35.625" style="53" customWidth="1"/>
    <col min="36" max="36" width="10.625" style="54" customWidth="1"/>
    <col min="37" max="37" width="10.625" style="55" customWidth="1"/>
    <col min="38" max="41" width="10.625" style="54" customWidth="1"/>
    <col min="42" max="42" width="6.625" style="53" customWidth="1"/>
    <col min="43" max="43" width="35.625" style="53" customWidth="1"/>
    <col min="44" max="44" width="10.625" style="54" customWidth="1"/>
    <col min="45" max="45" width="10.625" style="55" customWidth="1"/>
    <col min="46" max="49" width="10.625" style="54" customWidth="1"/>
    <col min="50" max="50" width="6.625" style="53" customWidth="1"/>
    <col min="51" max="51" width="35.625" style="53" customWidth="1"/>
    <col min="52" max="52" width="10.625" style="54" customWidth="1"/>
    <col min="53" max="53" width="10.625" style="55" customWidth="1"/>
    <col min="54" max="57" width="10.625" style="54" customWidth="1"/>
  </cols>
  <sheetData>
    <row r="1" spans="1:9" ht="17.25">
      <c r="A1" s="1" t="s">
        <v>52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0" t="s">
        <v>93</v>
      </c>
      <c r="B2" s="116" t="s">
        <v>94</v>
      </c>
      <c r="C2" s="119" t="s">
        <v>5</v>
      </c>
      <c r="D2" s="56" t="s">
        <v>115</v>
      </c>
      <c r="E2" s="57"/>
      <c r="F2" s="57"/>
      <c r="G2" s="57"/>
      <c r="H2" s="57"/>
      <c r="I2" s="57"/>
      <c r="J2" s="56" t="s">
        <v>116</v>
      </c>
      <c r="K2" s="58"/>
      <c r="L2" s="58"/>
      <c r="M2" s="58"/>
      <c r="N2" s="58"/>
      <c r="O2" s="58"/>
      <c r="P2" s="58"/>
      <c r="Q2" s="59"/>
      <c r="R2" s="60" t="s">
        <v>117</v>
      </c>
      <c r="S2" s="58"/>
      <c r="T2" s="58"/>
      <c r="U2" s="58"/>
      <c r="V2" s="58"/>
      <c r="W2" s="58"/>
      <c r="X2" s="58"/>
      <c r="Y2" s="59"/>
      <c r="Z2" s="56" t="s">
        <v>118</v>
      </c>
      <c r="AA2" s="58"/>
      <c r="AB2" s="58"/>
      <c r="AC2" s="58"/>
      <c r="AD2" s="58"/>
      <c r="AE2" s="58"/>
      <c r="AF2" s="58"/>
      <c r="AG2" s="59"/>
      <c r="AH2" s="56" t="s">
        <v>119</v>
      </c>
      <c r="AI2" s="58"/>
      <c r="AJ2" s="58"/>
      <c r="AK2" s="58"/>
      <c r="AL2" s="58"/>
      <c r="AM2" s="58"/>
      <c r="AN2" s="58"/>
      <c r="AO2" s="59"/>
      <c r="AP2" s="56" t="s">
        <v>120</v>
      </c>
      <c r="AQ2" s="58"/>
      <c r="AR2" s="58"/>
      <c r="AS2" s="58"/>
      <c r="AT2" s="58"/>
      <c r="AU2" s="58"/>
      <c r="AV2" s="58"/>
      <c r="AW2" s="59"/>
      <c r="AX2" s="56" t="s">
        <v>121</v>
      </c>
      <c r="AY2" s="58"/>
      <c r="AZ2" s="58"/>
      <c r="BA2" s="58"/>
      <c r="BB2" s="58"/>
      <c r="BC2" s="58"/>
      <c r="BD2" s="58"/>
      <c r="BE2" s="59"/>
    </row>
    <row r="3" spans="1:57" s="2" customFormat="1" ht="13.5">
      <c r="A3" s="111"/>
      <c r="B3" s="117"/>
      <c r="C3" s="111"/>
      <c r="D3" s="61" t="s">
        <v>122</v>
      </c>
      <c r="E3" s="80"/>
      <c r="F3" s="62"/>
      <c r="G3" s="61" t="s">
        <v>218</v>
      </c>
      <c r="H3" s="80"/>
      <c r="I3" s="62"/>
      <c r="J3" s="110" t="s">
        <v>123</v>
      </c>
      <c r="K3" s="110" t="s">
        <v>124</v>
      </c>
      <c r="L3" s="61" t="s">
        <v>125</v>
      </c>
      <c r="M3" s="80"/>
      <c r="N3" s="62"/>
      <c r="O3" s="61" t="s">
        <v>218</v>
      </c>
      <c r="P3" s="80"/>
      <c r="Q3" s="62"/>
      <c r="R3" s="110" t="s">
        <v>123</v>
      </c>
      <c r="S3" s="110" t="s">
        <v>124</v>
      </c>
      <c r="T3" s="61" t="s">
        <v>125</v>
      </c>
      <c r="U3" s="80"/>
      <c r="V3" s="62"/>
      <c r="W3" s="61" t="s">
        <v>218</v>
      </c>
      <c r="X3" s="80"/>
      <c r="Y3" s="62"/>
      <c r="Z3" s="110" t="s">
        <v>123</v>
      </c>
      <c r="AA3" s="110" t="s">
        <v>124</v>
      </c>
      <c r="AB3" s="61" t="s">
        <v>125</v>
      </c>
      <c r="AC3" s="80"/>
      <c r="AD3" s="62"/>
      <c r="AE3" s="61" t="s">
        <v>218</v>
      </c>
      <c r="AF3" s="80"/>
      <c r="AG3" s="62"/>
      <c r="AH3" s="110" t="s">
        <v>123</v>
      </c>
      <c r="AI3" s="110" t="s">
        <v>124</v>
      </c>
      <c r="AJ3" s="61" t="s">
        <v>125</v>
      </c>
      <c r="AK3" s="80"/>
      <c r="AL3" s="62"/>
      <c r="AM3" s="61" t="s">
        <v>218</v>
      </c>
      <c r="AN3" s="80"/>
      <c r="AO3" s="62"/>
      <c r="AP3" s="110" t="s">
        <v>123</v>
      </c>
      <c r="AQ3" s="110" t="s">
        <v>124</v>
      </c>
      <c r="AR3" s="61" t="s">
        <v>125</v>
      </c>
      <c r="AS3" s="80"/>
      <c r="AT3" s="62"/>
      <c r="AU3" s="61" t="s">
        <v>218</v>
      </c>
      <c r="AV3" s="80"/>
      <c r="AW3" s="62"/>
      <c r="AX3" s="110" t="s">
        <v>123</v>
      </c>
      <c r="AY3" s="110" t="s">
        <v>124</v>
      </c>
      <c r="AZ3" s="61" t="s">
        <v>125</v>
      </c>
      <c r="BA3" s="80"/>
      <c r="BB3" s="62"/>
      <c r="BC3" s="61" t="s">
        <v>218</v>
      </c>
      <c r="BD3" s="80"/>
      <c r="BE3" s="62"/>
    </row>
    <row r="4" spans="1:57" s="2" customFormat="1" ht="22.5">
      <c r="A4" s="111"/>
      <c r="B4" s="117"/>
      <c r="C4" s="111"/>
      <c r="D4" s="63" t="s">
        <v>126</v>
      </c>
      <c r="E4" s="26" t="s">
        <v>127</v>
      </c>
      <c r="F4" s="64" t="s">
        <v>219</v>
      </c>
      <c r="G4" s="63" t="s">
        <v>126</v>
      </c>
      <c r="H4" s="26" t="s">
        <v>127</v>
      </c>
      <c r="I4" s="46" t="s">
        <v>219</v>
      </c>
      <c r="J4" s="111"/>
      <c r="K4" s="111"/>
      <c r="L4" s="63" t="s">
        <v>126</v>
      </c>
      <c r="M4" s="26" t="s">
        <v>127</v>
      </c>
      <c r="N4" s="46" t="s">
        <v>128</v>
      </c>
      <c r="O4" s="63" t="s">
        <v>126</v>
      </c>
      <c r="P4" s="26" t="s">
        <v>127</v>
      </c>
      <c r="Q4" s="46" t="s">
        <v>128</v>
      </c>
      <c r="R4" s="111"/>
      <c r="S4" s="111"/>
      <c r="T4" s="63" t="s">
        <v>126</v>
      </c>
      <c r="U4" s="26" t="s">
        <v>127</v>
      </c>
      <c r="V4" s="46" t="s">
        <v>128</v>
      </c>
      <c r="W4" s="63" t="s">
        <v>126</v>
      </c>
      <c r="X4" s="26" t="s">
        <v>127</v>
      </c>
      <c r="Y4" s="46" t="s">
        <v>128</v>
      </c>
      <c r="Z4" s="111"/>
      <c r="AA4" s="111"/>
      <c r="AB4" s="63" t="s">
        <v>126</v>
      </c>
      <c r="AC4" s="26" t="s">
        <v>127</v>
      </c>
      <c r="AD4" s="46" t="s">
        <v>128</v>
      </c>
      <c r="AE4" s="63" t="s">
        <v>126</v>
      </c>
      <c r="AF4" s="26" t="s">
        <v>127</v>
      </c>
      <c r="AG4" s="46" t="s">
        <v>128</v>
      </c>
      <c r="AH4" s="111"/>
      <c r="AI4" s="111"/>
      <c r="AJ4" s="63" t="s">
        <v>126</v>
      </c>
      <c r="AK4" s="26" t="s">
        <v>127</v>
      </c>
      <c r="AL4" s="46" t="s">
        <v>128</v>
      </c>
      <c r="AM4" s="63" t="s">
        <v>126</v>
      </c>
      <c r="AN4" s="26" t="s">
        <v>127</v>
      </c>
      <c r="AO4" s="46" t="s">
        <v>128</v>
      </c>
      <c r="AP4" s="111"/>
      <c r="AQ4" s="111"/>
      <c r="AR4" s="63" t="s">
        <v>126</v>
      </c>
      <c r="AS4" s="26" t="s">
        <v>127</v>
      </c>
      <c r="AT4" s="46" t="s">
        <v>128</v>
      </c>
      <c r="AU4" s="63" t="s">
        <v>126</v>
      </c>
      <c r="AV4" s="26" t="s">
        <v>127</v>
      </c>
      <c r="AW4" s="46" t="s">
        <v>128</v>
      </c>
      <c r="AX4" s="111"/>
      <c r="AY4" s="111"/>
      <c r="AZ4" s="63" t="s">
        <v>126</v>
      </c>
      <c r="BA4" s="26" t="s">
        <v>127</v>
      </c>
      <c r="BB4" s="46" t="s">
        <v>128</v>
      </c>
      <c r="BC4" s="63" t="s">
        <v>126</v>
      </c>
      <c r="BD4" s="26" t="s">
        <v>127</v>
      </c>
      <c r="BE4" s="46" t="s">
        <v>128</v>
      </c>
    </row>
    <row r="5" spans="1:57" s="2" customFormat="1" ht="13.5">
      <c r="A5" s="115"/>
      <c r="B5" s="118"/>
      <c r="C5" s="112"/>
      <c r="D5" s="66" t="s">
        <v>227</v>
      </c>
      <c r="E5" s="67" t="s">
        <v>227</v>
      </c>
      <c r="F5" s="67" t="s">
        <v>227</v>
      </c>
      <c r="G5" s="66" t="s">
        <v>227</v>
      </c>
      <c r="H5" s="67" t="s">
        <v>227</v>
      </c>
      <c r="I5" s="67" t="s">
        <v>227</v>
      </c>
      <c r="J5" s="112"/>
      <c r="K5" s="112"/>
      <c r="L5" s="66" t="s">
        <v>227</v>
      </c>
      <c r="M5" s="67" t="s">
        <v>227</v>
      </c>
      <c r="N5" s="67" t="s">
        <v>227</v>
      </c>
      <c r="O5" s="66" t="s">
        <v>227</v>
      </c>
      <c r="P5" s="67" t="s">
        <v>227</v>
      </c>
      <c r="Q5" s="67" t="s">
        <v>227</v>
      </c>
      <c r="R5" s="112"/>
      <c r="S5" s="112"/>
      <c r="T5" s="66" t="s">
        <v>227</v>
      </c>
      <c r="U5" s="67" t="s">
        <v>227</v>
      </c>
      <c r="V5" s="67" t="s">
        <v>227</v>
      </c>
      <c r="W5" s="66" t="s">
        <v>227</v>
      </c>
      <c r="X5" s="67" t="s">
        <v>227</v>
      </c>
      <c r="Y5" s="67" t="s">
        <v>227</v>
      </c>
      <c r="Z5" s="112"/>
      <c r="AA5" s="112"/>
      <c r="AB5" s="66" t="s">
        <v>227</v>
      </c>
      <c r="AC5" s="67" t="s">
        <v>227</v>
      </c>
      <c r="AD5" s="67" t="s">
        <v>227</v>
      </c>
      <c r="AE5" s="66" t="s">
        <v>227</v>
      </c>
      <c r="AF5" s="67" t="s">
        <v>227</v>
      </c>
      <c r="AG5" s="67" t="s">
        <v>227</v>
      </c>
      <c r="AH5" s="112"/>
      <c r="AI5" s="112"/>
      <c r="AJ5" s="66" t="s">
        <v>227</v>
      </c>
      <c r="AK5" s="67" t="s">
        <v>227</v>
      </c>
      <c r="AL5" s="67" t="s">
        <v>227</v>
      </c>
      <c r="AM5" s="66" t="s">
        <v>227</v>
      </c>
      <c r="AN5" s="67" t="s">
        <v>227</v>
      </c>
      <c r="AO5" s="67" t="s">
        <v>227</v>
      </c>
      <c r="AP5" s="112"/>
      <c r="AQ5" s="112"/>
      <c r="AR5" s="66" t="s">
        <v>227</v>
      </c>
      <c r="AS5" s="67" t="s">
        <v>227</v>
      </c>
      <c r="AT5" s="67" t="s">
        <v>227</v>
      </c>
      <c r="AU5" s="66" t="s">
        <v>227</v>
      </c>
      <c r="AV5" s="67" t="s">
        <v>227</v>
      </c>
      <c r="AW5" s="67" t="s">
        <v>227</v>
      </c>
      <c r="AX5" s="112"/>
      <c r="AY5" s="112"/>
      <c r="AZ5" s="66" t="s">
        <v>227</v>
      </c>
      <c r="BA5" s="67" t="s">
        <v>227</v>
      </c>
      <c r="BB5" s="67" t="s">
        <v>227</v>
      </c>
      <c r="BC5" s="66" t="s">
        <v>227</v>
      </c>
      <c r="BD5" s="67" t="s">
        <v>227</v>
      </c>
      <c r="BE5" s="67" t="s">
        <v>227</v>
      </c>
    </row>
    <row r="6" spans="1:57" ht="13.5">
      <c r="A6" s="65" t="s">
        <v>130</v>
      </c>
      <c r="B6" s="65" t="s">
        <v>131</v>
      </c>
      <c r="C6" s="68" t="s">
        <v>132</v>
      </c>
      <c r="D6" s="23">
        <f aca="true" t="shared" si="0" ref="D6:E24">L6+T6+AB6+AJ6+AR6+AZ6</f>
        <v>467585</v>
      </c>
      <c r="E6" s="23">
        <f t="shared" si="0"/>
        <v>614155</v>
      </c>
      <c r="F6" s="23">
        <f aca="true" t="shared" si="1" ref="F6:F28">D6+E6</f>
        <v>1081740</v>
      </c>
      <c r="G6" s="23">
        <f aca="true" t="shared" si="2" ref="G6:H24">O6+W6+AE6+AM6+AU6+BC6</f>
        <v>2573</v>
      </c>
      <c r="H6" s="23">
        <f t="shared" si="2"/>
        <v>201393</v>
      </c>
      <c r="I6" s="23">
        <f aca="true" t="shared" si="3" ref="I6:I28">G6+H6</f>
        <v>203966</v>
      </c>
      <c r="J6" s="65" t="s">
        <v>211</v>
      </c>
      <c r="K6" s="69" t="s">
        <v>41</v>
      </c>
      <c r="L6" s="23">
        <v>467585</v>
      </c>
      <c r="M6" s="23">
        <v>614155</v>
      </c>
      <c r="N6" s="23">
        <v>1081740</v>
      </c>
      <c r="O6" s="23">
        <v>0</v>
      </c>
      <c r="P6" s="23">
        <v>0</v>
      </c>
      <c r="Q6" s="23">
        <v>0</v>
      </c>
      <c r="R6" s="70" t="s">
        <v>201</v>
      </c>
      <c r="S6" s="71" t="s">
        <v>42</v>
      </c>
      <c r="T6" s="23">
        <v>0</v>
      </c>
      <c r="U6" s="23">
        <v>0</v>
      </c>
      <c r="V6" s="23">
        <v>0</v>
      </c>
      <c r="W6" s="23">
        <v>0</v>
      </c>
      <c r="X6" s="23">
        <v>144653</v>
      </c>
      <c r="Y6" s="23">
        <v>144653</v>
      </c>
      <c r="Z6" s="70" t="s">
        <v>203</v>
      </c>
      <c r="AA6" s="71" t="s">
        <v>43</v>
      </c>
      <c r="AB6" s="23">
        <v>0</v>
      </c>
      <c r="AC6" s="23">
        <v>0</v>
      </c>
      <c r="AD6" s="23">
        <v>0</v>
      </c>
      <c r="AE6" s="23">
        <v>0</v>
      </c>
      <c r="AF6" s="23">
        <v>40403</v>
      </c>
      <c r="AG6" s="23">
        <v>40403</v>
      </c>
      <c r="AH6" s="70" t="s">
        <v>205</v>
      </c>
      <c r="AI6" s="71" t="s">
        <v>44</v>
      </c>
      <c r="AJ6" s="23">
        <v>0</v>
      </c>
      <c r="AK6" s="23">
        <v>0</v>
      </c>
      <c r="AL6" s="23">
        <v>0</v>
      </c>
      <c r="AM6" s="23">
        <v>2573</v>
      </c>
      <c r="AN6" s="23">
        <v>16337</v>
      </c>
      <c r="AO6" s="23">
        <v>18910</v>
      </c>
      <c r="AP6" s="70"/>
      <c r="AQ6" s="71"/>
      <c r="AR6" s="23"/>
      <c r="AS6" s="23"/>
      <c r="AT6" s="23"/>
      <c r="AU6" s="23"/>
      <c r="AV6" s="23"/>
      <c r="AW6" s="23"/>
      <c r="AX6" s="70"/>
      <c r="AY6" s="71"/>
      <c r="AZ6" s="23"/>
      <c r="BA6" s="23"/>
      <c r="BB6" s="23"/>
      <c r="BC6" s="23"/>
      <c r="BD6" s="23"/>
      <c r="BE6" s="23"/>
    </row>
    <row r="7" spans="1:57" ht="13.5">
      <c r="A7" s="65" t="s">
        <v>130</v>
      </c>
      <c r="B7" s="65" t="s">
        <v>133</v>
      </c>
      <c r="C7" s="68" t="s">
        <v>134</v>
      </c>
      <c r="D7" s="23">
        <f t="shared" si="0"/>
        <v>0</v>
      </c>
      <c r="E7" s="23">
        <f t="shared" si="0"/>
        <v>74701</v>
      </c>
      <c r="F7" s="23">
        <f t="shared" si="1"/>
        <v>74701</v>
      </c>
      <c r="G7" s="23">
        <f t="shared" si="2"/>
        <v>0</v>
      </c>
      <c r="H7" s="23">
        <f t="shared" si="2"/>
        <v>0</v>
      </c>
      <c r="I7" s="23">
        <f t="shared" si="3"/>
        <v>0</v>
      </c>
      <c r="J7" s="65" t="s">
        <v>213</v>
      </c>
      <c r="K7" s="69" t="s">
        <v>45</v>
      </c>
      <c r="L7" s="23">
        <v>0</v>
      </c>
      <c r="M7" s="23">
        <v>74701</v>
      </c>
      <c r="N7" s="23">
        <v>74701</v>
      </c>
      <c r="O7" s="23">
        <v>0</v>
      </c>
      <c r="P7" s="23">
        <v>0</v>
      </c>
      <c r="Q7" s="23">
        <v>0</v>
      </c>
      <c r="R7" s="70"/>
      <c r="S7" s="71"/>
      <c r="T7" s="23"/>
      <c r="U7" s="23"/>
      <c r="V7" s="23"/>
      <c r="W7" s="23"/>
      <c r="X7" s="23"/>
      <c r="Y7" s="23"/>
      <c r="Z7" s="70"/>
      <c r="AA7" s="71"/>
      <c r="AB7" s="23"/>
      <c r="AC7" s="23"/>
      <c r="AD7" s="23"/>
      <c r="AE7" s="23"/>
      <c r="AF7" s="23"/>
      <c r="AG7" s="23"/>
      <c r="AH7" s="70"/>
      <c r="AI7" s="71"/>
      <c r="AJ7" s="23"/>
      <c r="AK7" s="23"/>
      <c r="AL7" s="23"/>
      <c r="AM7" s="23"/>
      <c r="AN7" s="23"/>
      <c r="AO7" s="23"/>
      <c r="AP7" s="70"/>
      <c r="AQ7" s="71"/>
      <c r="AR7" s="23"/>
      <c r="AS7" s="23"/>
      <c r="AT7" s="23"/>
      <c r="AU7" s="23"/>
      <c r="AV7" s="23"/>
      <c r="AW7" s="23"/>
      <c r="AX7" s="70"/>
      <c r="AY7" s="71"/>
      <c r="AZ7" s="23"/>
      <c r="BA7" s="23"/>
      <c r="BB7" s="23"/>
      <c r="BC7" s="23"/>
      <c r="BD7" s="23"/>
      <c r="BE7" s="23"/>
    </row>
    <row r="8" spans="1:57" ht="13.5">
      <c r="A8" s="65" t="s">
        <v>130</v>
      </c>
      <c r="B8" s="65" t="s">
        <v>135</v>
      </c>
      <c r="C8" s="68" t="s">
        <v>136</v>
      </c>
      <c r="D8" s="23">
        <f t="shared" si="0"/>
        <v>117165</v>
      </c>
      <c r="E8" s="23">
        <f t="shared" si="0"/>
        <v>96277</v>
      </c>
      <c r="F8" s="23">
        <f t="shared" si="1"/>
        <v>213442</v>
      </c>
      <c r="G8" s="23">
        <f t="shared" si="2"/>
        <v>7537</v>
      </c>
      <c r="H8" s="23">
        <f t="shared" si="2"/>
        <v>51770</v>
      </c>
      <c r="I8" s="23">
        <f t="shared" si="3"/>
        <v>59307</v>
      </c>
      <c r="J8" s="65" t="s">
        <v>205</v>
      </c>
      <c r="K8" s="69" t="s">
        <v>44</v>
      </c>
      <c r="L8" s="23">
        <v>117165</v>
      </c>
      <c r="M8" s="23">
        <v>96277</v>
      </c>
      <c r="N8" s="23">
        <v>213442</v>
      </c>
      <c r="O8" s="23">
        <v>7537</v>
      </c>
      <c r="P8" s="23">
        <v>51770</v>
      </c>
      <c r="Q8" s="23">
        <v>59307</v>
      </c>
      <c r="R8" s="70"/>
      <c r="S8" s="71"/>
      <c r="T8" s="23"/>
      <c r="U8" s="23"/>
      <c r="V8" s="23"/>
      <c r="W8" s="23"/>
      <c r="X8" s="23"/>
      <c r="Y8" s="23"/>
      <c r="Z8" s="70"/>
      <c r="AA8" s="71"/>
      <c r="AB8" s="23"/>
      <c r="AC8" s="23"/>
      <c r="AD8" s="23"/>
      <c r="AE8" s="23"/>
      <c r="AF8" s="23"/>
      <c r="AG8" s="23"/>
      <c r="AH8" s="70"/>
      <c r="AI8" s="71"/>
      <c r="AJ8" s="23"/>
      <c r="AK8" s="23"/>
      <c r="AL8" s="23"/>
      <c r="AM8" s="23"/>
      <c r="AN8" s="23"/>
      <c r="AO8" s="23"/>
      <c r="AP8" s="70"/>
      <c r="AQ8" s="71"/>
      <c r="AR8" s="23"/>
      <c r="AS8" s="23"/>
      <c r="AT8" s="23"/>
      <c r="AU8" s="23"/>
      <c r="AV8" s="23"/>
      <c r="AW8" s="23"/>
      <c r="AX8" s="70"/>
      <c r="AY8" s="71"/>
      <c r="AZ8" s="23"/>
      <c r="BA8" s="23"/>
      <c r="BB8" s="23"/>
      <c r="BC8" s="23"/>
      <c r="BD8" s="23"/>
      <c r="BE8" s="23"/>
    </row>
    <row r="9" spans="1:57" ht="13.5">
      <c r="A9" s="65" t="s">
        <v>130</v>
      </c>
      <c r="B9" s="65" t="s">
        <v>137</v>
      </c>
      <c r="C9" s="68" t="s">
        <v>138</v>
      </c>
      <c r="D9" s="23">
        <f t="shared" si="0"/>
        <v>0</v>
      </c>
      <c r="E9" s="23">
        <f t="shared" si="0"/>
        <v>168210</v>
      </c>
      <c r="F9" s="23">
        <f t="shared" si="1"/>
        <v>168210</v>
      </c>
      <c r="G9" s="23">
        <f t="shared" si="2"/>
        <v>0</v>
      </c>
      <c r="H9" s="23">
        <f t="shared" si="2"/>
        <v>77176</v>
      </c>
      <c r="I9" s="23">
        <f t="shared" si="3"/>
        <v>77176</v>
      </c>
      <c r="J9" s="65" t="s">
        <v>209</v>
      </c>
      <c r="K9" s="69" t="s">
        <v>46</v>
      </c>
      <c r="L9" s="23">
        <v>0</v>
      </c>
      <c r="M9" s="23">
        <v>168210</v>
      </c>
      <c r="N9" s="23">
        <v>168210</v>
      </c>
      <c r="O9" s="23">
        <v>0</v>
      </c>
      <c r="P9" s="23">
        <v>77176</v>
      </c>
      <c r="Q9" s="23">
        <v>77176</v>
      </c>
      <c r="R9" s="70"/>
      <c r="S9" s="71"/>
      <c r="T9" s="23"/>
      <c r="U9" s="23"/>
      <c r="V9" s="23"/>
      <c r="W9" s="23"/>
      <c r="X9" s="23"/>
      <c r="Y9" s="23"/>
      <c r="Z9" s="70"/>
      <c r="AA9" s="71"/>
      <c r="AB9" s="23"/>
      <c r="AC9" s="23"/>
      <c r="AD9" s="23"/>
      <c r="AE9" s="23"/>
      <c r="AF9" s="23"/>
      <c r="AG9" s="23"/>
      <c r="AH9" s="70"/>
      <c r="AI9" s="71"/>
      <c r="AJ9" s="23"/>
      <c r="AK9" s="23"/>
      <c r="AL9" s="23"/>
      <c r="AM9" s="23"/>
      <c r="AN9" s="23"/>
      <c r="AO9" s="23"/>
      <c r="AP9" s="70"/>
      <c r="AQ9" s="71"/>
      <c r="AR9" s="23"/>
      <c r="AS9" s="23"/>
      <c r="AT9" s="23"/>
      <c r="AU9" s="23"/>
      <c r="AV9" s="23"/>
      <c r="AW9" s="23"/>
      <c r="AX9" s="70"/>
      <c r="AY9" s="71"/>
      <c r="AZ9" s="23"/>
      <c r="BA9" s="23"/>
      <c r="BB9" s="23"/>
      <c r="BC9" s="23"/>
      <c r="BD9" s="23"/>
      <c r="BE9" s="23"/>
    </row>
    <row r="10" spans="1:57" ht="13.5">
      <c r="A10" s="65" t="s">
        <v>130</v>
      </c>
      <c r="B10" s="65" t="s">
        <v>139</v>
      </c>
      <c r="C10" s="68" t="s">
        <v>140</v>
      </c>
      <c r="D10" s="23">
        <f t="shared" si="0"/>
        <v>0</v>
      </c>
      <c r="E10" s="23">
        <f t="shared" si="0"/>
        <v>21518</v>
      </c>
      <c r="F10" s="23">
        <f t="shared" si="1"/>
        <v>21518</v>
      </c>
      <c r="G10" s="23">
        <f t="shared" si="2"/>
        <v>0</v>
      </c>
      <c r="H10" s="23">
        <f t="shared" si="2"/>
        <v>0</v>
      </c>
      <c r="I10" s="23">
        <f t="shared" si="3"/>
        <v>0</v>
      </c>
      <c r="J10" s="65" t="s">
        <v>213</v>
      </c>
      <c r="K10" s="69" t="s">
        <v>45</v>
      </c>
      <c r="L10" s="23">
        <v>0</v>
      </c>
      <c r="M10" s="23">
        <v>21518</v>
      </c>
      <c r="N10" s="23">
        <v>21518</v>
      </c>
      <c r="O10" s="23">
        <v>0</v>
      </c>
      <c r="P10" s="23">
        <v>0</v>
      </c>
      <c r="Q10" s="23">
        <v>0</v>
      </c>
      <c r="R10" s="70"/>
      <c r="S10" s="71"/>
      <c r="T10" s="23"/>
      <c r="U10" s="23"/>
      <c r="V10" s="23"/>
      <c r="W10" s="23"/>
      <c r="X10" s="23"/>
      <c r="Y10" s="23"/>
      <c r="Z10" s="70"/>
      <c r="AA10" s="71"/>
      <c r="AB10" s="23"/>
      <c r="AC10" s="23"/>
      <c r="AD10" s="23"/>
      <c r="AE10" s="23"/>
      <c r="AF10" s="23"/>
      <c r="AG10" s="23"/>
      <c r="AH10" s="70"/>
      <c r="AI10" s="71"/>
      <c r="AJ10" s="23"/>
      <c r="AK10" s="23"/>
      <c r="AL10" s="23"/>
      <c r="AM10" s="23"/>
      <c r="AN10" s="23"/>
      <c r="AO10" s="23"/>
      <c r="AP10" s="70"/>
      <c r="AQ10" s="71"/>
      <c r="AR10" s="23"/>
      <c r="AS10" s="23"/>
      <c r="AT10" s="23"/>
      <c r="AU10" s="23"/>
      <c r="AV10" s="23"/>
      <c r="AW10" s="23"/>
      <c r="AX10" s="70"/>
      <c r="AY10" s="71"/>
      <c r="AZ10" s="23"/>
      <c r="BA10" s="23"/>
      <c r="BB10" s="23"/>
      <c r="BC10" s="23"/>
      <c r="BD10" s="23"/>
      <c r="BE10" s="23"/>
    </row>
    <row r="11" spans="1:57" ht="13.5">
      <c r="A11" s="65" t="s">
        <v>130</v>
      </c>
      <c r="B11" s="65" t="s">
        <v>141</v>
      </c>
      <c r="C11" s="68" t="s">
        <v>142</v>
      </c>
      <c r="D11" s="23">
        <f t="shared" si="0"/>
        <v>45809</v>
      </c>
      <c r="E11" s="23">
        <f t="shared" si="0"/>
        <v>38311</v>
      </c>
      <c r="F11" s="23">
        <f t="shared" si="1"/>
        <v>84120</v>
      </c>
      <c r="G11" s="23">
        <f t="shared" si="2"/>
        <v>0</v>
      </c>
      <c r="H11" s="23">
        <f t="shared" si="2"/>
        <v>0</v>
      </c>
      <c r="I11" s="23">
        <f t="shared" si="3"/>
        <v>0</v>
      </c>
      <c r="J11" s="65" t="s">
        <v>211</v>
      </c>
      <c r="K11" s="69" t="s">
        <v>41</v>
      </c>
      <c r="L11" s="23">
        <v>45809</v>
      </c>
      <c r="M11" s="23">
        <v>38311</v>
      </c>
      <c r="N11" s="23">
        <v>84120</v>
      </c>
      <c r="O11" s="23">
        <v>0</v>
      </c>
      <c r="P11" s="23">
        <v>0</v>
      </c>
      <c r="Q11" s="23">
        <v>0</v>
      </c>
      <c r="R11" s="70"/>
      <c r="S11" s="71"/>
      <c r="T11" s="23"/>
      <c r="U11" s="23"/>
      <c r="V11" s="23"/>
      <c r="W11" s="23"/>
      <c r="X11" s="23"/>
      <c r="Y11" s="23"/>
      <c r="Z11" s="70"/>
      <c r="AA11" s="71"/>
      <c r="AB11" s="23"/>
      <c r="AC11" s="23"/>
      <c r="AD11" s="23"/>
      <c r="AE11" s="23"/>
      <c r="AF11" s="23"/>
      <c r="AG11" s="23"/>
      <c r="AH11" s="70"/>
      <c r="AI11" s="71"/>
      <c r="AJ11" s="23"/>
      <c r="AK11" s="23"/>
      <c r="AL11" s="23"/>
      <c r="AM11" s="23"/>
      <c r="AN11" s="23"/>
      <c r="AO11" s="23"/>
      <c r="AP11" s="70"/>
      <c r="AQ11" s="71"/>
      <c r="AR11" s="23"/>
      <c r="AS11" s="23"/>
      <c r="AT11" s="23"/>
      <c r="AU11" s="23"/>
      <c r="AV11" s="23"/>
      <c r="AW11" s="23"/>
      <c r="AX11" s="70"/>
      <c r="AY11" s="71"/>
      <c r="AZ11" s="23"/>
      <c r="BA11" s="23"/>
      <c r="BB11" s="23"/>
      <c r="BC11" s="23"/>
      <c r="BD11" s="23"/>
      <c r="BE11" s="23"/>
    </row>
    <row r="12" spans="1:57" ht="13.5">
      <c r="A12" s="65" t="s">
        <v>130</v>
      </c>
      <c r="B12" s="65" t="s">
        <v>143</v>
      </c>
      <c r="C12" s="68" t="s">
        <v>144</v>
      </c>
      <c r="D12" s="23">
        <f t="shared" si="0"/>
        <v>0</v>
      </c>
      <c r="E12" s="23">
        <f t="shared" si="0"/>
        <v>126511</v>
      </c>
      <c r="F12" s="23">
        <f t="shared" si="1"/>
        <v>126511</v>
      </c>
      <c r="G12" s="23">
        <f t="shared" si="2"/>
        <v>0</v>
      </c>
      <c r="H12" s="23">
        <f t="shared" si="2"/>
        <v>51502</v>
      </c>
      <c r="I12" s="23">
        <f t="shared" si="3"/>
        <v>51502</v>
      </c>
      <c r="J12" s="65" t="s">
        <v>209</v>
      </c>
      <c r="K12" s="69" t="s">
        <v>46</v>
      </c>
      <c r="L12" s="23">
        <v>0</v>
      </c>
      <c r="M12" s="23">
        <v>126511</v>
      </c>
      <c r="N12" s="23">
        <v>126511</v>
      </c>
      <c r="O12" s="23">
        <v>0</v>
      </c>
      <c r="P12" s="23">
        <v>51502</v>
      </c>
      <c r="Q12" s="23">
        <v>51502</v>
      </c>
      <c r="R12" s="70"/>
      <c r="S12" s="71"/>
      <c r="T12" s="23"/>
      <c r="U12" s="23"/>
      <c r="V12" s="23"/>
      <c r="W12" s="23"/>
      <c r="X12" s="23"/>
      <c r="Y12" s="23"/>
      <c r="Z12" s="70"/>
      <c r="AA12" s="71"/>
      <c r="AB12" s="23"/>
      <c r="AC12" s="23"/>
      <c r="AD12" s="23"/>
      <c r="AE12" s="23"/>
      <c r="AF12" s="23"/>
      <c r="AG12" s="23"/>
      <c r="AH12" s="70"/>
      <c r="AI12" s="71"/>
      <c r="AJ12" s="23"/>
      <c r="AK12" s="23"/>
      <c r="AL12" s="23"/>
      <c r="AM12" s="23"/>
      <c r="AN12" s="23"/>
      <c r="AO12" s="23"/>
      <c r="AP12" s="70"/>
      <c r="AQ12" s="71"/>
      <c r="AR12" s="23"/>
      <c r="AS12" s="23"/>
      <c r="AT12" s="23"/>
      <c r="AU12" s="23"/>
      <c r="AV12" s="23"/>
      <c r="AW12" s="23"/>
      <c r="AX12" s="70"/>
      <c r="AY12" s="71"/>
      <c r="AZ12" s="23"/>
      <c r="BA12" s="23"/>
      <c r="BB12" s="23"/>
      <c r="BC12" s="23"/>
      <c r="BD12" s="23"/>
      <c r="BE12" s="23"/>
    </row>
    <row r="13" spans="1:57" ht="13.5">
      <c r="A13" s="65" t="s">
        <v>130</v>
      </c>
      <c r="B13" s="65" t="s">
        <v>145</v>
      </c>
      <c r="C13" s="68" t="s">
        <v>146</v>
      </c>
      <c r="D13" s="23">
        <f t="shared" si="0"/>
        <v>97930</v>
      </c>
      <c r="E13" s="23">
        <f t="shared" si="0"/>
        <v>81526</v>
      </c>
      <c r="F13" s="23">
        <f t="shared" si="1"/>
        <v>179456</v>
      </c>
      <c r="G13" s="23">
        <f t="shared" si="2"/>
        <v>8142</v>
      </c>
      <c r="H13" s="23">
        <f t="shared" si="2"/>
        <v>56842</v>
      </c>
      <c r="I13" s="23">
        <f t="shared" si="3"/>
        <v>64984</v>
      </c>
      <c r="J13" s="65" t="s">
        <v>207</v>
      </c>
      <c r="K13" s="69" t="s">
        <v>47</v>
      </c>
      <c r="L13" s="23">
        <v>97930</v>
      </c>
      <c r="M13" s="23">
        <v>81526</v>
      </c>
      <c r="N13" s="23">
        <v>179456</v>
      </c>
      <c r="O13" s="23">
        <v>0</v>
      </c>
      <c r="P13" s="23">
        <v>0</v>
      </c>
      <c r="Q13" s="23">
        <v>0</v>
      </c>
      <c r="R13" s="70" t="s">
        <v>199</v>
      </c>
      <c r="S13" s="71" t="s">
        <v>48</v>
      </c>
      <c r="T13" s="23">
        <v>0</v>
      </c>
      <c r="U13" s="23">
        <v>0</v>
      </c>
      <c r="V13" s="23">
        <v>0</v>
      </c>
      <c r="W13" s="23">
        <v>8142</v>
      </c>
      <c r="X13" s="23">
        <v>56842</v>
      </c>
      <c r="Y13" s="23">
        <v>64984</v>
      </c>
      <c r="Z13" s="70"/>
      <c r="AA13" s="71"/>
      <c r="AB13" s="23"/>
      <c r="AC13" s="23"/>
      <c r="AD13" s="23"/>
      <c r="AE13" s="23"/>
      <c r="AF13" s="23"/>
      <c r="AG13" s="23"/>
      <c r="AH13" s="70"/>
      <c r="AI13" s="71"/>
      <c r="AJ13" s="23"/>
      <c r="AK13" s="23"/>
      <c r="AL13" s="23"/>
      <c r="AM13" s="23"/>
      <c r="AN13" s="23"/>
      <c r="AO13" s="23"/>
      <c r="AP13" s="70"/>
      <c r="AQ13" s="71"/>
      <c r="AR13" s="23"/>
      <c r="AS13" s="23"/>
      <c r="AT13" s="23"/>
      <c r="AU13" s="23"/>
      <c r="AV13" s="23"/>
      <c r="AW13" s="23"/>
      <c r="AX13" s="70"/>
      <c r="AY13" s="71"/>
      <c r="AZ13" s="23"/>
      <c r="BA13" s="23"/>
      <c r="BB13" s="23"/>
      <c r="BC13" s="23"/>
      <c r="BD13" s="23"/>
      <c r="BE13" s="23"/>
    </row>
    <row r="14" spans="1:57" ht="13.5">
      <c r="A14" s="65" t="s">
        <v>130</v>
      </c>
      <c r="B14" s="65" t="s">
        <v>147</v>
      </c>
      <c r="C14" s="68" t="s">
        <v>148</v>
      </c>
      <c r="D14" s="23">
        <f t="shared" si="0"/>
        <v>0</v>
      </c>
      <c r="E14" s="23">
        <f t="shared" si="0"/>
        <v>11038</v>
      </c>
      <c r="F14" s="23">
        <f t="shared" si="1"/>
        <v>11038</v>
      </c>
      <c r="G14" s="23">
        <f t="shared" si="2"/>
        <v>7984</v>
      </c>
      <c r="H14" s="23">
        <f t="shared" si="2"/>
        <v>52358</v>
      </c>
      <c r="I14" s="23">
        <f t="shared" si="3"/>
        <v>60342</v>
      </c>
      <c r="J14" s="65" t="s">
        <v>199</v>
      </c>
      <c r="K14" s="69" t="s">
        <v>48</v>
      </c>
      <c r="L14" s="23">
        <v>0</v>
      </c>
      <c r="M14" s="23">
        <v>0</v>
      </c>
      <c r="N14" s="23">
        <v>0</v>
      </c>
      <c r="O14" s="23">
        <v>7984</v>
      </c>
      <c r="P14" s="23">
        <v>52358</v>
      </c>
      <c r="Q14" s="23">
        <v>60342</v>
      </c>
      <c r="R14" s="70" t="s">
        <v>213</v>
      </c>
      <c r="S14" s="71" t="s">
        <v>45</v>
      </c>
      <c r="T14" s="23">
        <v>0</v>
      </c>
      <c r="U14" s="23">
        <v>11038</v>
      </c>
      <c r="V14" s="23">
        <v>11038</v>
      </c>
      <c r="W14" s="23">
        <v>0</v>
      </c>
      <c r="X14" s="23">
        <v>0</v>
      </c>
      <c r="Y14" s="23">
        <v>0</v>
      </c>
      <c r="Z14" s="70"/>
      <c r="AA14" s="71"/>
      <c r="AB14" s="23"/>
      <c r="AC14" s="23"/>
      <c r="AD14" s="23"/>
      <c r="AE14" s="23"/>
      <c r="AF14" s="23"/>
      <c r="AG14" s="23"/>
      <c r="AH14" s="70"/>
      <c r="AI14" s="71"/>
      <c r="AJ14" s="23"/>
      <c r="AK14" s="23"/>
      <c r="AL14" s="23"/>
      <c r="AM14" s="23"/>
      <c r="AN14" s="23"/>
      <c r="AO14" s="23"/>
      <c r="AP14" s="70"/>
      <c r="AQ14" s="71"/>
      <c r="AR14" s="23"/>
      <c r="AS14" s="23"/>
      <c r="AT14" s="23"/>
      <c r="AU14" s="23"/>
      <c r="AV14" s="23"/>
      <c r="AW14" s="23"/>
      <c r="AX14" s="70"/>
      <c r="AY14" s="71"/>
      <c r="AZ14" s="23"/>
      <c r="BA14" s="23"/>
      <c r="BB14" s="23"/>
      <c r="BC14" s="23"/>
      <c r="BD14" s="23"/>
      <c r="BE14" s="23"/>
    </row>
    <row r="15" spans="1:57" ht="13.5">
      <c r="A15" s="65" t="s">
        <v>130</v>
      </c>
      <c r="B15" s="65" t="s">
        <v>149</v>
      </c>
      <c r="C15" s="68" t="s">
        <v>150</v>
      </c>
      <c r="D15" s="23">
        <f t="shared" si="0"/>
        <v>27042</v>
      </c>
      <c r="E15" s="23">
        <f t="shared" si="0"/>
        <v>35869</v>
      </c>
      <c r="F15" s="23">
        <f t="shared" si="1"/>
        <v>62911</v>
      </c>
      <c r="G15" s="23">
        <f t="shared" si="2"/>
        <v>0</v>
      </c>
      <c r="H15" s="23">
        <f t="shared" si="2"/>
        <v>44557</v>
      </c>
      <c r="I15" s="23">
        <f t="shared" si="3"/>
        <v>44557</v>
      </c>
      <c r="J15" s="65" t="s">
        <v>211</v>
      </c>
      <c r="K15" s="69" t="s">
        <v>41</v>
      </c>
      <c r="L15" s="23">
        <v>27042</v>
      </c>
      <c r="M15" s="23">
        <v>35869</v>
      </c>
      <c r="N15" s="23">
        <v>62911</v>
      </c>
      <c r="O15" s="23">
        <v>0</v>
      </c>
      <c r="P15" s="23">
        <v>0</v>
      </c>
      <c r="Q15" s="23">
        <v>0</v>
      </c>
      <c r="R15" s="70" t="s">
        <v>201</v>
      </c>
      <c r="S15" s="71" t="s">
        <v>42</v>
      </c>
      <c r="T15" s="23">
        <v>0</v>
      </c>
      <c r="U15" s="23">
        <v>0</v>
      </c>
      <c r="V15" s="23">
        <v>0</v>
      </c>
      <c r="W15" s="23">
        <v>0</v>
      </c>
      <c r="X15" s="23">
        <v>44557</v>
      </c>
      <c r="Y15" s="23">
        <v>44557</v>
      </c>
      <c r="Z15" s="70"/>
      <c r="AA15" s="71"/>
      <c r="AB15" s="23"/>
      <c r="AC15" s="23"/>
      <c r="AD15" s="23"/>
      <c r="AE15" s="23"/>
      <c r="AF15" s="23"/>
      <c r="AG15" s="23"/>
      <c r="AH15" s="70"/>
      <c r="AI15" s="71"/>
      <c r="AJ15" s="23"/>
      <c r="AK15" s="23"/>
      <c r="AL15" s="23"/>
      <c r="AM15" s="23"/>
      <c r="AN15" s="23"/>
      <c r="AO15" s="23"/>
      <c r="AP15" s="70"/>
      <c r="AQ15" s="71"/>
      <c r="AR15" s="23"/>
      <c r="AS15" s="23"/>
      <c r="AT15" s="23"/>
      <c r="AU15" s="23"/>
      <c r="AV15" s="23"/>
      <c r="AW15" s="23"/>
      <c r="AX15" s="70"/>
      <c r="AY15" s="71"/>
      <c r="AZ15" s="23"/>
      <c r="BA15" s="23"/>
      <c r="BB15" s="23"/>
      <c r="BC15" s="23"/>
      <c r="BD15" s="23"/>
      <c r="BE15" s="23"/>
    </row>
    <row r="16" spans="1:57" ht="13.5">
      <c r="A16" s="65" t="s">
        <v>130</v>
      </c>
      <c r="B16" s="65" t="s">
        <v>151</v>
      </c>
      <c r="C16" s="68" t="s">
        <v>152</v>
      </c>
      <c r="D16" s="23">
        <f t="shared" si="0"/>
        <v>16047</v>
      </c>
      <c r="E16" s="23">
        <f t="shared" si="0"/>
        <v>21909</v>
      </c>
      <c r="F16" s="23">
        <f t="shared" si="1"/>
        <v>37956</v>
      </c>
      <c r="G16" s="23">
        <f t="shared" si="2"/>
        <v>0</v>
      </c>
      <c r="H16" s="23">
        <f t="shared" si="2"/>
        <v>18319</v>
      </c>
      <c r="I16" s="23">
        <f t="shared" si="3"/>
        <v>18319</v>
      </c>
      <c r="J16" s="65" t="s">
        <v>211</v>
      </c>
      <c r="K16" s="69" t="s">
        <v>41</v>
      </c>
      <c r="L16" s="23">
        <v>16047</v>
      </c>
      <c r="M16" s="23">
        <v>21909</v>
      </c>
      <c r="N16" s="23">
        <v>37956</v>
      </c>
      <c r="O16" s="23">
        <v>0</v>
      </c>
      <c r="P16" s="23">
        <v>0</v>
      </c>
      <c r="Q16" s="23">
        <v>0</v>
      </c>
      <c r="R16" s="70" t="s">
        <v>201</v>
      </c>
      <c r="S16" s="71" t="s">
        <v>42</v>
      </c>
      <c r="T16" s="23">
        <v>0</v>
      </c>
      <c r="U16" s="23">
        <v>0</v>
      </c>
      <c r="V16" s="23">
        <v>0</v>
      </c>
      <c r="W16" s="23">
        <v>0</v>
      </c>
      <c r="X16" s="23">
        <v>18319</v>
      </c>
      <c r="Y16" s="23">
        <v>18319</v>
      </c>
      <c r="Z16" s="70"/>
      <c r="AA16" s="71"/>
      <c r="AB16" s="23"/>
      <c r="AC16" s="23"/>
      <c r="AD16" s="23"/>
      <c r="AE16" s="23"/>
      <c r="AF16" s="23"/>
      <c r="AG16" s="23"/>
      <c r="AH16" s="70"/>
      <c r="AI16" s="71"/>
      <c r="AJ16" s="23"/>
      <c r="AK16" s="23"/>
      <c r="AL16" s="23"/>
      <c r="AM16" s="23"/>
      <c r="AN16" s="23"/>
      <c r="AO16" s="23"/>
      <c r="AP16" s="70"/>
      <c r="AQ16" s="71"/>
      <c r="AR16" s="23"/>
      <c r="AS16" s="23"/>
      <c r="AT16" s="23"/>
      <c r="AU16" s="23"/>
      <c r="AV16" s="23"/>
      <c r="AW16" s="23"/>
      <c r="AX16" s="70"/>
      <c r="AY16" s="71"/>
      <c r="AZ16" s="23"/>
      <c r="BA16" s="23"/>
      <c r="BB16" s="23"/>
      <c r="BC16" s="23"/>
      <c r="BD16" s="23"/>
      <c r="BE16" s="23"/>
    </row>
    <row r="17" spans="1:57" ht="13.5">
      <c r="A17" s="65" t="s">
        <v>130</v>
      </c>
      <c r="B17" s="65" t="s">
        <v>153</v>
      </c>
      <c r="C17" s="68" t="s">
        <v>154</v>
      </c>
      <c r="D17" s="23">
        <f t="shared" si="0"/>
        <v>2505</v>
      </c>
      <c r="E17" s="23">
        <f t="shared" si="0"/>
        <v>2480</v>
      </c>
      <c r="F17" s="23">
        <f t="shared" si="1"/>
        <v>4985</v>
      </c>
      <c r="G17" s="23">
        <f t="shared" si="2"/>
        <v>0</v>
      </c>
      <c r="H17" s="23">
        <f t="shared" si="2"/>
        <v>0</v>
      </c>
      <c r="I17" s="23">
        <f t="shared" si="3"/>
        <v>0</v>
      </c>
      <c r="J17" s="65" t="s">
        <v>211</v>
      </c>
      <c r="K17" s="69" t="s">
        <v>41</v>
      </c>
      <c r="L17" s="23">
        <v>2505</v>
      </c>
      <c r="M17" s="23">
        <v>2480</v>
      </c>
      <c r="N17" s="23">
        <v>4985</v>
      </c>
      <c r="O17" s="23">
        <v>0</v>
      </c>
      <c r="P17" s="23">
        <v>0</v>
      </c>
      <c r="Q17" s="23">
        <v>0</v>
      </c>
      <c r="R17" s="70"/>
      <c r="S17" s="71"/>
      <c r="T17" s="23"/>
      <c r="U17" s="23"/>
      <c r="V17" s="23"/>
      <c r="W17" s="23"/>
      <c r="X17" s="23"/>
      <c r="Y17" s="23"/>
      <c r="Z17" s="70"/>
      <c r="AA17" s="71"/>
      <c r="AB17" s="23"/>
      <c r="AC17" s="23"/>
      <c r="AD17" s="23"/>
      <c r="AE17" s="23"/>
      <c r="AF17" s="23"/>
      <c r="AG17" s="23"/>
      <c r="AH17" s="70"/>
      <c r="AI17" s="71"/>
      <c r="AJ17" s="23"/>
      <c r="AK17" s="23"/>
      <c r="AL17" s="23"/>
      <c r="AM17" s="23"/>
      <c r="AN17" s="23"/>
      <c r="AO17" s="23"/>
      <c r="AP17" s="70"/>
      <c r="AQ17" s="71"/>
      <c r="AR17" s="23"/>
      <c r="AS17" s="23"/>
      <c r="AT17" s="23"/>
      <c r="AU17" s="23"/>
      <c r="AV17" s="23"/>
      <c r="AW17" s="23"/>
      <c r="AX17" s="70"/>
      <c r="AY17" s="71"/>
      <c r="AZ17" s="23"/>
      <c r="BA17" s="23"/>
      <c r="BB17" s="23"/>
      <c r="BC17" s="23"/>
      <c r="BD17" s="23"/>
      <c r="BE17" s="23"/>
    </row>
    <row r="18" spans="1:57" ht="13.5">
      <c r="A18" s="65" t="s">
        <v>130</v>
      </c>
      <c r="B18" s="65" t="s">
        <v>155</v>
      </c>
      <c r="C18" s="68" t="s">
        <v>156</v>
      </c>
      <c r="D18" s="23">
        <f t="shared" si="0"/>
        <v>28728</v>
      </c>
      <c r="E18" s="23">
        <f t="shared" si="0"/>
        <v>35836</v>
      </c>
      <c r="F18" s="23">
        <f t="shared" si="1"/>
        <v>64564</v>
      </c>
      <c r="G18" s="23">
        <f t="shared" si="2"/>
        <v>0</v>
      </c>
      <c r="H18" s="23">
        <f t="shared" si="2"/>
        <v>53593</v>
      </c>
      <c r="I18" s="23">
        <f t="shared" si="3"/>
        <v>53593</v>
      </c>
      <c r="J18" s="65" t="s">
        <v>211</v>
      </c>
      <c r="K18" s="69" t="s">
        <v>41</v>
      </c>
      <c r="L18" s="23">
        <v>28728</v>
      </c>
      <c r="M18" s="23">
        <v>35836</v>
      </c>
      <c r="N18" s="23">
        <v>64564</v>
      </c>
      <c r="O18" s="23">
        <v>0</v>
      </c>
      <c r="P18" s="23">
        <v>0</v>
      </c>
      <c r="Q18" s="23">
        <v>0</v>
      </c>
      <c r="R18" s="70" t="s">
        <v>203</v>
      </c>
      <c r="S18" s="71" t="s">
        <v>43</v>
      </c>
      <c r="T18" s="23">
        <v>0</v>
      </c>
      <c r="U18" s="23">
        <v>0</v>
      </c>
      <c r="V18" s="23">
        <v>0</v>
      </c>
      <c r="W18" s="23">
        <v>0</v>
      </c>
      <c r="X18" s="23">
        <v>53593</v>
      </c>
      <c r="Y18" s="23">
        <v>53593</v>
      </c>
      <c r="Z18" s="70"/>
      <c r="AA18" s="71"/>
      <c r="AB18" s="23"/>
      <c r="AC18" s="23"/>
      <c r="AD18" s="23"/>
      <c r="AE18" s="23"/>
      <c r="AF18" s="23"/>
      <c r="AG18" s="23"/>
      <c r="AH18" s="70"/>
      <c r="AI18" s="71"/>
      <c r="AJ18" s="23"/>
      <c r="AK18" s="23"/>
      <c r="AL18" s="23"/>
      <c r="AM18" s="23"/>
      <c r="AN18" s="23"/>
      <c r="AO18" s="23"/>
      <c r="AP18" s="70"/>
      <c r="AQ18" s="71"/>
      <c r="AR18" s="23"/>
      <c r="AS18" s="23"/>
      <c r="AT18" s="23"/>
      <c r="AU18" s="23"/>
      <c r="AV18" s="23"/>
      <c r="AW18" s="23"/>
      <c r="AX18" s="70"/>
      <c r="AY18" s="71"/>
      <c r="AZ18" s="23"/>
      <c r="BA18" s="23"/>
      <c r="BB18" s="23"/>
      <c r="BC18" s="23"/>
      <c r="BD18" s="23"/>
      <c r="BE18" s="23"/>
    </row>
    <row r="19" spans="1:57" ht="13.5">
      <c r="A19" s="65" t="s">
        <v>130</v>
      </c>
      <c r="B19" s="65" t="s">
        <v>157</v>
      </c>
      <c r="C19" s="68" t="s">
        <v>158</v>
      </c>
      <c r="D19" s="23">
        <f t="shared" si="0"/>
        <v>34784</v>
      </c>
      <c r="E19" s="23">
        <f t="shared" si="0"/>
        <v>31739</v>
      </c>
      <c r="F19" s="23">
        <f t="shared" si="1"/>
        <v>66523</v>
      </c>
      <c r="G19" s="23">
        <f t="shared" si="2"/>
        <v>0</v>
      </c>
      <c r="H19" s="23">
        <f t="shared" si="2"/>
        <v>54525</v>
      </c>
      <c r="I19" s="23">
        <f t="shared" si="3"/>
        <v>54525</v>
      </c>
      <c r="J19" s="65" t="s">
        <v>211</v>
      </c>
      <c r="K19" s="69" t="s">
        <v>41</v>
      </c>
      <c r="L19" s="23">
        <v>34784</v>
      </c>
      <c r="M19" s="23">
        <v>31739</v>
      </c>
      <c r="N19" s="23">
        <v>66523</v>
      </c>
      <c r="O19" s="23">
        <v>0</v>
      </c>
      <c r="P19" s="23">
        <v>0</v>
      </c>
      <c r="Q19" s="23">
        <v>0</v>
      </c>
      <c r="R19" s="70" t="s">
        <v>203</v>
      </c>
      <c r="S19" s="71" t="s">
        <v>49</v>
      </c>
      <c r="T19" s="23">
        <v>0</v>
      </c>
      <c r="U19" s="23">
        <v>0</v>
      </c>
      <c r="V19" s="23">
        <v>0</v>
      </c>
      <c r="W19" s="23">
        <v>0</v>
      </c>
      <c r="X19" s="23">
        <v>54525</v>
      </c>
      <c r="Y19" s="23">
        <v>54525</v>
      </c>
      <c r="Z19" s="70"/>
      <c r="AA19" s="71"/>
      <c r="AB19" s="23"/>
      <c r="AC19" s="23"/>
      <c r="AD19" s="23"/>
      <c r="AE19" s="23"/>
      <c r="AF19" s="23"/>
      <c r="AG19" s="23"/>
      <c r="AH19" s="70"/>
      <c r="AI19" s="71"/>
      <c r="AJ19" s="23"/>
      <c r="AK19" s="23"/>
      <c r="AL19" s="23"/>
      <c r="AM19" s="23"/>
      <c r="AN19" s="23"/>
      <c r="AO19" s="23"/>
      <c r="AP19" s="70"/>
      <c r="AQ19" s="71"/>
      <c r="AR19" s="23"/>
      <c r="AS19" s="23"/>
      <c r="AT19" s="23"/>
      <c r="AU19" s="23"/>
      <c r="AV19" s="23"/>
      <c r="AW19" s="23"/>
      <c r="AX19" s="70"/>
      <c r="AY19" s="71"/>
      <c r="AZ19" s="23"/>
      <c r="BA19" s="23"/>
      <c r="BB19" s="23"/>
      <c r="BC19" s="23"/>
      <c r="BD19" s="23"/>
      <c r="BE19" s="23"/>
    </row>
    <row r="20" spans="1:57" ht="13.5">
      <c r="A20" s="65" t="s">
        <v>130</v>
      </c>
      <c r="B20" s="65" t="s">
        <v>159</v>
      </c>
      <c r="C20" s="68" t="s">
        <v>160</v>
      </c>
      <c r="D20" s="23">
        <f t="shared" si="0"/>
        <v>0</v>
      </c>
      <c r="E20" s="23">
        <f t="shared" si="0"/>
        <v>36416</v>
      </c>
      <c r="F20" s="23">
        <f t="shared" si="1"/>
        <v>36416</v>
      </c>
      <c r="G20" s="23">
        <f t="shared" si="2"/>
        <v>0</v>
      </c>
      <c r="H20" s="23">
        <f t="shared" si="2"/>
        <v>13756</v>
      </c>
      <c r="I20" s="23">
        <f t="shared" si="3"/>
        <v>13756</v>
      </c>
      <c r="J20" s="65" t="s">
        <v>209</v>
      </c>
      <c r="K20" s="69" t="s">
        <v>46</v>
      </c>
      <c r="L20" s="23">
        <v>0</v>
      </c>
      <c r="M20" s="23">
        <v>36416</v>
      </c>
      <c r="N20" s="23">
        <v>36416</v>
      </c>
      <c r="O20" s="23">
        <v>0</v>
      </c>
      <c r="P20" s="23">
        <v>13756</v>
      </c>
      <c r="Q20" s="23">
        <v>13756</v>
      </c>
      <c r="R20" s="70"/>
      <c r="S20" s="71"/>
      <c r="T20" s="23"/>
      <c r="U20" s="23"/>
      <c r="V20" s="23"/>
      <c r="W20" s="23"/>
      <c r="X20" s="23"/>
      <c r="Y20" s="23"/>
      <c r="Z20" s="70"/>
      <c r="AA20" s="71"/>
      <c r="AB20" s="23"/>
      <c r="AC20" s="23"/>
      <c r="AD20" s="23"/>
      <c r="AE20" s="23"/>
      <c r="AF20" s="23"/>
      <c r="AG20" s="23"/>
      <c r="AH20" s="70"/>
      <c r="AI20" s="71"/>
      <c r="AJ20" s="23"/>
      <c r="AK20" s="23"/>
      <c r="AL20" s="23"/>
      <c r="AM20" s="23"/>
      <c r="AN20" s="23"/>
      <c r="AO20" s="23"/>
      <c r="AP20" s="70"/>
      <c r="AQ20" s="71"/>
      <c r="AR20" s="23"/>
      <c r="AS20" s="23"/>
      <c r="AT20" s="23"/>
      <c r="AU20" s="23"/>
      <c r="AV20" s="23"/>
      <c r="AW20" s="23"/>
      <c r="AX20" s="70"/>
      <c r="AY20" s="71"/>
      <c r="AZ20" s="23"/>
      <c r="BA20" s="23"/>
      <c r="BB20" s="23"/>
      <c r="BC20" s="23"/>
      <c r="BD20" s="23"/>
      <c r="BE20" s="23"/>
    </row>
    <row r="21" spans="1:57" ht="13.5">
      <c r="A21" s="65" t="s">
        <v>130</v>
      </c>
      <c r="B21" s="65" t="s">
        <v>161</v>
      </c>
      <c r="C21" s="68" t="s">
        <v>162</v>
      </c>
      <c r="D21" s="23">
        <f t="shared" si="0"/>
        <v>0</v>
      </c>
      <c r="E21" s="23">
        <f t="shared" si="0"/>
        <v>106275</v>
      </c>
      <c r="F21" s="23">
        <f t="shared" si="1"/>
        <v>106275</v>
      </c>
      <c r="G21" s="23">
        <f t="shared" si="2"/>
        <v>0</v>
      </c>
      <c r="H21" s="23">
        <f t="shared" si="2"/>
        <v>43075</v>
      </c>
      <c r="I21" s="23">
        <f t="shared" si="3"/>
        <v>43075</v>
      </c>
      <c r="J21" s="65" t="s">
        <v>209</v>
      </c>
      <c r="K21" s="69" t="s">
        <v>46</v>
      </c>
      <c r="L21" s="23">
        <v>0</v>
      </c>
      <c r="M21" s="23">
        <v>106275</v>
      </c>
      <c r="N21" s="23">
        <v>106275</v>
      </c>
      <c r="O21" s="23">
        <v>0</v>
      </c>
      <c r="P21" s="23">
        <v>43075</v>
      </c>
      <c r="Q21" s="23">
        <v>43075</v>
      </c>
      <c r="R21" s="70"/>
      <c r="S21" s="71"/>
      <c r="T21" s="23"/>
      <c r="U21" s="23"/>
      <c r="V21" s="23"/>
      <c r="W21" s="23"/>
      <c r="X21" s="23"/>
      <c r="Y21" s="23"/>
      <c r="Z21" s="70"/>
      <c r="AA21" s="71"/>
      <c r="AB21" s="23"/>
      <c r="AC21" s="23"/>
      <c r="AD21" s="23"/>
      <c r="AE21" s="23"/>
      <c r="AF21" s="23"/>
      <c r="AG21" s="23"/>
      <c r="AH21" s="70"/>
      <c r="AI21" s="71"/>
      <c r="AJ21" s="23"/>
      <c r="AK21" s="23"/>
      <c r="AL21" s="23"/>
      <c r="AM21" s="23"/>
      <c r="AN21" s="23"/>
      <c r="AO21" s="23"/>
      <c r="AP21" s="70"/>
      <c r="AQ21" s="71"/>
      <c r="AR21" s="23"/>
      <c r="AS21" s="23"/>
      <c r="AT21" s="23"/>
      <c r="AU21" s="23"/>
      <c r="AV21" s="23"/>
      <c r="AW21" s="23"/>
      <c r="AX21" s="70"/>
      <c r="AY21" s="71"/>
      <c r="AZ21" s="23"/>
      <c r="BA21" s="23"/>
      <c r="BB21" s="23"/>
      <c r="BC21" s="23"/>
      <c r="BD21" s="23"/>
      <c r="BE21" s="23"/>
    </row>
    <row r="22" spans="1:57" ht="13.5">
      <c r="A22" s="65" t="s">
        <v>130</v>
      </c>
      <c r="B22" s="65" t="s">
        <v>163</v>
      </c>
      <c r="C22" s="68" t="s">
        <v>229</v>
      </c>
      <c r="D22" s="23">
        <f t="shared" si="0"/>
        <v>0</v>
      </c>
      <c r="E22" s="23">
        <f t="shared" si="0"/>
        <v>66556</v>
      </c>
      <c r="F22" s="23">
        <f t="shared" si="1"/>
        <v>66556</v>
      </c>
      <c r="G22" s="23">
        <f t="shared" si="2"/>
        <v>0</v>
      </c>
      <c r="H22" s="23">
        <f t="shared" si="2"/>
        <v>28419</v>
      </c>
      <c r="I22" s="23">
        <f t="shared" si="3"/>
        <v>28419</v>
      </c>
      <c r="J22" s="65" t="s">
        <v>209</v>
      </c>
      <c r="K22" s="69" t="s">
        <v>46</v>
      </c>
      <c r="L22" s="23">
        <v>0</v>
      </c>
      <c r="M22" s="23">
        <v>66556</v>
      </c>
      <c r="N22" s="23">
        <v>66556</v>
      </c>
      <c r="O22" s="23">
        <v>0</v>
      </c>
      <c r="P22" s="23">
        <v>28419</v>
      </c>
      <c r="Q22" s="23">
        <v>28419</v>
      </c>
      <c r="R22" s="70"/>
      <c r="S22" s="71"/>
      <c r="T22" s="23"/>
      <c r="U22" s="23"/>
      <c r="V22" s="23"/>
      <c r="W22" s="23"/>
      <c r="X22" s="23"/>
      <c r="Y22" s="23"/>
      <c r="Z22" s="70"/>
      <c r="AA22" s="71"/>
      <c r="AB22" s="23"/>
      <c r="AC22" s="23"/>
      <c r="AD22" s="23"/>
      <c r="AE22" s="23"/>
      <c r="AF22" s="23"/>
      <c r="AG22" s="23"/>
      <c r="AH22" s="70"/>
      <c r="AI22" s="71"/>
      <c r="AJ22" s="23"/>
      <c r="AK22" s="23"/>
      <c r="AL22" s="23"/>
      <c r="AM22" s="23"/>
      <c r="AN22" s="23"/>
      <c r="AO22" s="23"/>
      <c r="AP22" s="70"/>
      <c r="AQ22" s="71"/>
      <c r="AR22" s="23"/>
      <c r="AS22" s="23"/>
      <c r="AT22" s="23"/>
      <c r="AU22" s="23"/>
      <c r="AV22" s="23"/>
      <c r="AW22" s="23"/>
      <c r="AX22" s="70"/>
      <c r="AY22" s="71"/>
      <c r="AZ22" s="23"/>
      <c r="BA22" s="23"/>
      <c r="BB22" s="23"/>
      <c r="BC22" s="23"/>
      <c r="BD22" s="23"/>
      <c r="BE22" s="23"/>
    </row>
    <row r="23" spans="1:57" ht="13.5">
      <c r="A23" s="65" t="s">
        <v>130</v>
      </c>
      <c r="B23" s="65" t="s">
        <v>164</v>
      </c>
      <c r="C23" s="68" t="s">
        <v>165</v>
      </c>
      <c r="D23" s="23">
        <f t="shared" si="0"/>
        <v>26031</v>
      </c>
      <c r="E23" s="23">
        <f t="shared" si="0"/>
        <v>36069</v>
      </c>
      <c r="F23" s="23">
        <f t="shared" si="1"/>
        <v>62100</v>
      </c>
      <c r="G23" s="23">
        <f t="shared" si="2"/>
        <v>0</v>
      </c>
      <c r="H23" s="23">
        <f t="shared" si="2"/>
        <v>60999</v>
      </c>
      <c r="I23" s="23">
        <f t="shared" si="3"/>
        <v>60999</v>
      </c>
      <c r="J23" s="65" t="s">
        <v>211</v>
      </c>
      <c r="K23" s="69" t="s">
        <v>41</v>
      </c>
      <c r="L23" s="23">
        <v>26031</v>
      </c>
      <c r="M23" s="23">
        <v>36069</v>
      </c>
      <c r="N23" s="23">
        <v>62100</v>
      </c>
      <c r="O23" s="23">
        <v>0</v>
      </c>
      <c r="P23" s="23">
        <v>0</v>
      </c>
      <c r="Q23" s="23">
        <v>0</v>
      </c>
      <c r="R23" s="70" t="s">
        <v>201</v>
      </c>
      <c r="S23" s="71" t="s">
        <v>42</v>
      </c>
      <c r="T23" s="23">
        <v>0</v>
      </c>
      <c r="U23" s="23">
        <v>0</v>
      </c>
      <c r="V23" s="23">
        <v>0</v>
      </c>
      <c r="W23" s="23">
        <v>0</v>
      </c>
      <c r="X23" s="23">
        <v>60999</v>
      </c>
      <c r="Y23" s="23">
        <v>60999</v>
      </c>
      <c r="Z23" s="70"/>
      <c r="AA23" s="71"/>
      <c r="AB23" s="23"/>
      <c r="AC23" s="23"/>
      <c r="AD23" s="23"/>
      <c r="AE23" s="23"/>
      <c r="AF23" s="23"/>
      <c r="AG23" s="23"/>
      <c r="AH23" s="70"/>
      <c r="AI23" s="71"/>
      <c r="AJ23" s="23"/>
      <c r="AK23" s="23"/>
      <c r="AL23" s="23"/>
      <c r="AM23" s="23"/>
      <c r="AN23" s="23"/>
      <c r="AO23" s="23"/>
      <c r="AP23" s="70"/>
      <c r="AQ23" s="71"/>
      <c r="AR23" s="23"/>
      <c r="AS23" s="23"/>
      <c r="AT23" s="23"/>
      <c r="AU23" s="23"/>
      <c r="AV23" s="23"/>
      <c r="AW23" s="23"/>
      <c r="AX23" s="70"/>
      <c r="AY23" s="71"/>
      <c r="AZ23" s="23"/>
      <c r="BA23" s="23"/>
      <c r="BB23" s="23"/>
      <c r="BC23" s="23"/>
      <c r="BD23" s="23"/>
      <c r="BE23" s="23"/>
    </row>
    <row r="24" spans="1:57" ht="13.5">
      <c r="A24" s="65" t="s">
        <v>130</v>
      </c>
      <c r="B24" s="65" t="s">
        <v>166</v>
      </c>
      <c r="C24" s="68" t="s">
        <v>167</v>
      </c>
      <c r="D24" s="23">
        <f t="shared" si="0"/>
        <v>40840</v>
      </c>
      <c r="E24" s="23">
        <f t="shared" si="0"/>
        <v>45008</v>
      </c>
      <c r="F24" s="23">
        <f t="shared" si="1"/>
        <v>85848</v>
      </c>
      <c r="G24" s="23">
        <f t="shared" si="2"/>
        <v>0</v>
      </c>
      <c r="H24" s="23">
        <f t="shared" si="2"/>
        <v>0</v>
      </c>
      <c r="I24" s="23">
        <f t="shared" si="3"/>
        <v>0</v>
      </c>
      <c r="J24" s="65" t="s">
        <v>211</v>
      </c>
      <c r="K24" s="69" t="s">
        <v>41</v>
      </c>
      <c r="L24" s="23">
        <v>40840</v>
      </c>
      <c r="M24" s="23">
        <v>45008</v>
      </c>
      <c r="N24" s="23">
        <v>85848</v>
      </c>
      <c r="O24" s="23">
        <v>0</v>
      </c>
      <c r="P24" s="23">
        <v>0</v>
      </c>
      <c r="Q24" s="23">
        <v>0</v>
      </c>
      <c r="R24" s="70"/>
      <c r="S24" s="71"/>
      <c r="T24" s="23"/>
      <c r="U24" s="23"/>
      <c r="V24" s="23"/>
      <c r="W24" s="23"/>
      <c r="X24" s="23"/>
      <c r="Y24" s="23"/>
      <c r="Z24" s="70"/>
      <c r="AA24" s="71"/>
      <c r="AB24" s="23"/>
      <c r="AC24" s="23"/>
      <c r="AD24" s="23"/>
      <c r="AE24" s="23"/>
      <c r="AF24" s="23"/>
      <c r="AG24" s="23"/>
      <c r="AH24" s="70"/>
      <c r="AI24" s="71"/>
      <c r="AJ24" s="23"/>
      <c r="AK24" s="23"/>
      <c r="AL24" s="23"/>
      <c r="AM24" s="23"/>
      <c r="AN24" s="23"/>
      <c r="AO24" s="23"/>
      <c r="AP24" s="70"/>
      <c r="AQ24" s="71"/>
      <c r="AR24" s="23"/>
      <c r="AS24" s="23"/>
      <c r="AT24" s="23"/>
      <c r="AU24" s="23"/>
      <c r="AV24" s="23"/>
      <c r="AW24" s="23"/>
      <c r="AX24" s="70"/>
      <c r="AY24" s="71"/>
      <c r="AZ24" s="23"/>
      <c r="BA24" s="23"/>
      <c r="BB24" s="23"/>
      <c r="BC24" s="23"/>
      <c r="BD24" s="23"/>
      <c r="BE24" s="23"/>
    </row>
    <row r="25" spans="1:57" ht="13.5">
      <c r="A25" s="65" t="s">
        <v>130</v>
      </c>
      <c r="B25" s="65" t="s">
        <v>168</v>
      </c>
      <c r="C25" s="68" t="s">
        <v>169</v>
      </c>
      <c r="D25" s="23">
        <f aca="true" t="shared" si="4" ref="D25:E40">L25+T25+AB25+AJ25+AR25+AZ25</f>
        <v>2591</v>
      </c>
      <c r="E25" s="23">
        <f t="shared" si="4"/>
        <v>4187</v>
      </c>
      <c r="F25" s="23">
        <f t="shared" si="1"/>
        <v>6778</v>
      </c>
      <c r="G25" s="23">
        <f aca="true" t="shared" si="5" ref="G25:H40">O25+W25+AE25+AM25+AU25+BC25</f>
        <v>0</v>
      </c>
      <c r="H25" s="23">
        <f t="shared" si="5"/>
        <v>0</v>
      </c>
      <c r="I25" s="23">
        <f t="shared" si="3"/>
        <v>0</v>
      </c>
      <c r="J25" s="65" t="s">
        <v>211</v>
      </c>
      <c r="K25" s="69" t="s">
        <v>41</v>
      </c>
      <c r="L25" s="23">
        <v>2591</v>
      </c>
      <c r="M25" s="23">
        <v>4187</v>
      </c>
      <c r="N25" s="23">
        <v>6778</v>
      </c>
      <c r="O25" s="23">
        <v>0</v>
      </c>
      <c r="P25" s="23">
        <v>0</v>
      </c>
      <c r="Q25" s="23">
        <v>0</v>
      </c>
      <c r="R25" s="70"/>
      <c r="S25" s="71"/>
      <c r="T25" s="23"/>
      <c r="U25" s="23"/>
      <c r="V25" s="23"/>
      <c r="W25" s="23"/>
      <c r="X25" s="23"/>
      <c r="Y25" s="23"/>
      <c r="Z25" s="70"/>
      <c r="AA25" s="71"/>
      <c r="AB25" s="23"/>
      <c r="AC25" s="23"/>
      <c r="AD25" s="23"/>
      <c r="AE25" s="23"/>
      <c r="AF25" s="23"/>
      <c r="AG25" s="23"/>
      <c r="AH25" s="70"/>
      <c r="AI25" s="71"/>
      <c r="AJ25" s="23"/>
      <c r="AK25" s="23"/>
      <c r="AL25" s="23"/>
      <c r="AM25" s="23"/>
      <c r="AN25" s="23"/>
      <c r="AO25" s="23"/>
      <c r="AP25" s="70"/>
      <c r="AQ25" s="71"/>
      <c r="AR25" s="23"/>
      <c r="AS25" s="23"/>
      <c r="AT25" s="23"/>
      <c r="AU25" s="23"/>
      <c r="AV25" s="23"/>
      <c r="AW25" s="23"/>
      <c r="AX25" s="70"/>
      <c r="AY25" s="71"/>
      <c r="AZ25" s="23"/>
      <c r="BA25" s="23"/>
      <c r="BB25" s="23"/>
      <c r="BC25" s="23"/>
      <c r="BD25" s="23"/>
      <c r="BE25" s="23"/>
    </row>
    <row r="26" spans="1:57" ht="13.5">
      <c r="A26" s="65" t="s">
        <v>130</v>
      </c>
      <c r="B26" s="65" t="s">
        <v>170</v>
      </c>
      <c r="C26" s="68" t="s">
        <v>171</v>
      </c>
      <c r="D26" s="23">
        <f t="shared" si="4"/>
        <v>2690</v>
      </c>
      <c r="E26" s="23">
        <f t="shared" si="4"/>
        <v>3994</v>
      </c>
      <c r="F26" s="23">
        <f t="shared" si="1"/>
        <v>6684</v>
      </c>
      <c r="G26" s="23">
        <f t="shared" si="5"/>
        <v>0</v>
      </c>
      <c r="H26" s="23">
        <f t="shared" si="5"/>
        <v>10540</v>
      </c>
      <c r="I26" s="23">
        <f t="shared" si="3"/>
        <v>10540</v>
      </c>
      <c r="J26" s="65" t="s">
        <v>211</v>
      </c>
      <c r="K26" s="69" t="s">
        <v>41</v>
      </c>
      <c r="L26" s="23">
        <v>2690</v>
      </c>
      <c r="M26" s="23">
        <v>3994</v>
      </c>
      <c r="N26" s="23">
        <v>6684</v>
      </c>
      <c r="O26" s="23">
        <v>0</v>
      </c>
      <c r="P26" s="23">
        <v>0</v>
      </c>
      <c r="Q26" s="23">
        <v>0</v>
      </c>
      <c r="R26" s="70" t="s">
        <v>201</v>
      </c>
      <c r="S26" s="71" t="s">
        <v>42</v>
      </c>
      <c r="T26" s="23">
        <v>0</v>
      </c>
      <c r="U26" s="23">
        <v>0</v>
      </c>
      <c r="V26" s="23">
        <v>0</v>
      </c>
      <c r="W26" s="23">
        <v>0</v>
      </c>
      <c r="X26" s="23">
        <v>10540</v>
      </c>
      <c r="Y26" s="23">
        <v>10540</v>
      </c>
      <c r="Z26" s="70"/>
      <c r="AA26" s="71"/>
      <c r="AB26" s="23"/>
      <c r="AC26" s="23"/>
      <c r="AD26" s="23"/>
      <c r="AE26" s="23"/>
      <c r="AF26" s="23"/>
      <c r="AG26" s="23"/>
      <c r="AH26" s="70"/>
      <c r="AI26" s="71"/>
      <c r="AJ26" s="23"/>
      <c r="AK26" s="23"/>
      <c r="AL26" s="23"/>
      <c r="AM26" s="23"/>
      <c r="AN26" s="23"/>
      <c r="AO26" s="23"/>
      <c r="AP26" s="70"/>
      <c r="AQ26" s="71"/>
      <c r="AR26" s="23"/>
      <c r="AS26" s="23"/>
      <c r="AT26" s="23"/>
      <c r="AU26" s="23"/>
      <c r="AV26" s="23"/>
      <c r="AW26" s="23"/>
      <c r="AX26" s="70"/>
      <c r="AY26" s="71"/>
      <c r="AZ26" s="23"/>
      <c r="BA26" s="23"/>
      <c r="BB26" s="23"/>
      <c r="BC26" s="23"/>
      <c r="BD26" s="23"/>
      <c r="BE26" s="23"/>
    </row>
    <row r="27" spans="1:57" ht="13.5">
      <c r="A27" s="65" t="s">
        <v>130</v>
      </c>
      <c r="B27" s="65" t="s">
        <v>172</v>
      </c>
      <c r="C27" s="68" t="s">
        <v>173</v>
      </c>
      <c r="D27" s="23">
        <f t="shared" si="4"/>
        <v>104047</v>
      </c>
      <c r="E27" s="23">
        <f t="shared" si="4"/>
        <v>86451</v>
      </c>
      <c r="F27" s="23">
        <f t="shared" si="1"/>
        <v>190498</v>
      </c>
      <c r="G27" s="23">
        <f t="shared" si="5"/>
        <v>6822</v>
      </c>
      <c r="H27" s="23">
        <f t="shared" si="5"/>
        <v>46661</v>
      </c>
      <c r="I27" s="23">
        <f t="shared" si="3"/>
        <v>53483</v>
      </c>
      <c r="J27" s="65" t="s">
        <v>205</v>
      </c>
      <c r="K27" s="69" t="s">
        <v>44</v>
      </c>
      <c r="L27" s="23">
        <v>104047</v>
      </c>
      <c r="M27" s="23">
        <v>86451</v>
      </c>
      <c r="N27" s="23">
        <v>190498</v>
      </c>
      <c r="O27" s="23">
        <v>6822</v>
      </c>
      <c r="P27" s="23">
        <v>46661</v>
      </c>
      <c r="Q27" s="23">
        <v>53483</v>
      </c>
      <c r="R27" s="70"/>
      <c r="S27" s="71"/>
      <c r="T27" s="23"/>
      <c r="U27" s="23"/>
      <c r="V27" s="23"/>
      <c r="W27" s="23"/>
      <c r="X27" s="23"/>
      <c r="Y27" s="23"/>
      <c r="Z27" s="70"/>
      <c r="AA27" s="71"/>
      <c r="AB27" s="23"/>
      <c r="AC27" s="23"/>
      <c r="AD27" s="23"/>
      <c r="AE27" s="23"/>
      <c r="AF27" s="23"/>
      <c r="AG27" s="23"/>
      <c r="AH27" s="70"/>
      <c r="AI27" s="71"/>
      <c r="AJ27" s="23"/>
      <c r="AK27" s="23"/>
      <c r="AL27" s="23"/>
      <c r="AM27" s="23"/>
      <c r="AN27" s="23"/>
      <c r="AO27" s="23"/>
      <c r="AP27" s="70"/>
      <c r="AQ27" s="71"/>
      <c r="AR27" s="23"/>
      <c r="AS27" s="23"/>
      <c r="AT27" s="23"/>
      <c r="AU27" s="23"/>
      <c r="AV27" s="23"/>
      <c r="AW27" s="23"/>
      <c r="AX27" s="70"/>
      <c r="AY27" s="71"/>
      <c r="AZ27" s="23"/>
      <c r="BA27" s="23"/>
      <c r="BB27" s="23"/>
      <c r="BC27" s="23"/>
      <c r="BD27" s="23"/>
      <c r="BE27" s="23"/>
    </row>
    <row r="28" spans="1:57" ht="13.5">
      <c r="A28" s="65" t="s">
        <v>130</v>
      </c>
      <c r="B28" s="65" t="s">
        <v>174</v>
      </c>
      <c r="C28" s="68" t="s">
        <v>175</v>
      </c>
      <c r="D28" s="23">
        <f t="shared" si="4"/>
        <v>40539</v>
      </c>
      <c r="E28" s="23">
        <f t="shared" si="4"/>
        <v>31514</v>
      </c>
      <c r="F28" s="23">
        <f t="shared" si="1"/>
        <v>72053</v>
      </c>
      <c r="G28" s="23">
        <f t="shared" si="5"/>
        <v>3199</v>
      </c>
      <c r="H28" s="23">
        <f t="shared" si="5"/>
        <v>20810</v>
      </c>
      <c r="I28" s="23">
        <f t="shared" si="3"/>
        <v>24009</v>
      </c>
      <c r="J28" s="65" t="s">
        <v>205</v>
      </c>
      <c r="K28" s="69" t="s">
        <v>44</v>
      </c>
      <c r="L28" s="23">
        <v>40539</v>
      </c>
      <c r="M28" s="23">
        <v>31514</v>
      </c>
      <c r="N28" s="23">
        <v>72053</v>
      </c>
      <c r="O28" s="23">
        <v>3199</v>
      </c>
      <c r="P28" s="23">
        <v>20810</v>
      </c>
      <c r="Q28" s="23">
        <v>24009</v>
      </c>
      <c r="R28" s="70"/>
      <c r="S28" s="71"/>
      <c r="T28" s="23"/>
      <c r="U28" s="23"/>
      <c r="V28" s="23"/>
      <c r="W28" s="23"/>
      <c r="X28" s="23"/>
      <c r="Y28" s="23"/>
      <c r="Z28" s="70"/>
      <c r="AA28" s="71"/>
      <c r="AB28" s="23"/>
      <c r="AC28" s="23"/>
      <c r="AD28" s="23"/>
      <c r="AE28" s="23"/>
      <c r="AF28" s="23"/>
      <c r="AG28" s="23"/>
      <c r="AH28" s="70"/>
      <c r="AI28" s="71"/>
      <c r="AJ28" s="23"/>
      <c r="AK28" s="23"/>
      <c r="AL28" s="23"/>
      <c r="AM28" s="23"/>
      <c r="AN28" s="23"/>
      <c r="AO28" s="23"/>
      <c r="AP28" s="70"/>
      <c r="AQ28" s="71"/>
      <c r="AR28" s="23"/>
      <c r="AS28" s="23"/>
      <c r="AT28" s="23"/>
      <c r="AU28" s="23"/>
      <c r="AV28" s="23"/>
      <c r="AW28" s="23"/>
      <c r="AX28" s="70"/>
      <c r="AY28" s="71"/>
      <c r="AZ28" s="23"/>
      <c r="BA28" s="23"/>
      <c r="BB28" s="23"/>
      <c r="BC28" s="23"/>
      <c r="BD28" s="23"/>
      <c r="BE28" s="23"/>
    </row>
    <row r="29" spans="1:57" ht="13.5">
      <c r="A29" s="65" t="s">
        <v>130</v>
      </c>
      <c r="B29" s="65" t="s">
        <v>176</v>
      </c>
      <c r="C29" s="68" t="s">
        <v>177</v>
      </c>
      <c r="D29" s="23">
        <f t="shared" si="4"/>
        <v>9059</v>
      </c>
      <c r="E29" s="23">
        <f t="shared" si="4"/>
        <v>7638</v>
      </c>
      <c r="F29" s="23">
        <f aca="true" t="shared" si="6" ref="F29:F40">D29+E29</f>
        <v>16697</v>
      </c>
      <c r="G29" s="23">
        <f t="shared" si="5"/>
        <v>459</v>
      </c>
      <c r="H29" s="23">
        <f t="shared" si="5"/>
        <v>1251</v>
      </c>
      <c r="I29" s="23">
        <f aca="true" t="shared" si="7" ref="I29:I40">G29+H29</f>
        <v>1710</v>
      </c>
      <c r="J29" s="65" t="s">
        <v>205</v>
      </c>
      <c r="K29" s="69" t="s">
        <v>44</v>
      </c>
      <c r="L29" s="23">
        <v>9059</v>
      </c>
      <c r="M29" s="23">
        <v>7638</v>
      </c>
      <c r="N29" s="23">
        <v>16697</v>
      </c>
      <c r="O29" s="23">
        <v>459</v>
      </c>
      <c r="P29" s="23">
        <v>1251</v>
      </c>
      <c r="Q29" s="23">
        <v>1710</v>
      </c>
      <c r="R29" s="70"/>
      <c r="S29" s="71"/>
      <c r="T29" s="23"/>
      <c r="U29" s="23"/>
      <c r="V29" s="23"/>
      <c r="W29" s="23"/>
      <c r="X29" s="23"/>
      <c r="Y29" s="23"/>
      <c r="Z29" s="70"/>
      <c r="AA29" s="71"/>
      <c r="AB29" s="23"/>
      <c r="AC29" s="23"/>
      <c r="AD29" s="23"/>
      <c r="AE29" s="23"/>
      <c r="AF29" s="23"/>
      <c r="AG29" s="23"/>
      <c r="AH29" s="70"/>
      <c r="AI29" s="71"/>
      <c r="AJ29" s="23"/>
      <c r="AK29" s="23"/>
      <c r="AL29" s="23"/>
      <c r="AM29" s="23"/>
      <c r="AN29" s="23"/>
      <c r="AO29" s="23"/>
      <c r="AP29" s="70"/>
      <c r="AQ29" s="71"/>
      <c r="AR29" s="23"/>
      <c r="AS29" s="23"/>
      <c r="AT29" s="23"/>
      <c r="AU29" s="23"/>
      <c r="AV29" s="23"/>
      <c r="AW29" s="23"/>
      <c r="AX29" s="70"/>
      <c r="AY29" s="71"/>
      <c r="AZ29" s="23"/>
      <c r="BA29" s="23"/>
      <c r="BB29" s="23"/>
      <c r="BC29" s="23"/>
      <c r="BD29" s="23"/>
      <c r="BE29" s="23"/>
    </row>
    <row r="30" spans="1:57" ht="13.5">
      <c r="A30" s="65" t="s">
        <v>130</v>
      </c>
      <c r="B30" s="65" t="s">
        <v>178</v>
      </c>
      <c r="C30" s="68" t="s">
        <v>129</v>
      </c>
      <c r="D30" s="23">
        <f t="shared" si="4"/>
        <v>30712</v>
      </c>
      <c r="E30" s="23">
        <f t="shared" si="4"/>
        <v>23789</v>
      </c>
      <c r="F30" s="23">
        <f t="shared" si="6"/>
        <v>54501</v>
      </c>
      <c r="G30" s="23">
        <f t="shared" si="5"/>
        <v>2949</v>
      </c>
      <c r="H30" s="23">
        <f t="shared" si="5"/>
        <v>19020</v>
      </c>
      <c r="I30" s="23">
        <f t="shared" si="7"/>
        <v>21969</v>
      </c>
      <c r="J30" s="65" t="s">
        <v>205</v>
      </c>
      <c r="K30" s="69" t="s">
        <v>44</v>
      </c>
      <c r="L30" s="23">
        <v>30712</v>
      </c>
      <c r="M30" s="23">
        <v>23789</v>
      </c>
      <c r="N30" s="23">
        <v>54501</v>
      </c>
      <c r="O30" s="23">
        <v>2949</v>
      </c>
      <c r="P30" s="23">
        <v>19020</v>
      </c>
      <c r="Q30" s="23">
        <v>21969</v>
      </c>
      <c r="R30" s="70"/>
      <c r="S30" s="71"/>
      <c r="T30" s="23"/>
      <c r="U30" s="23"/>
      <c r="V30" s="23"/>
      <c r="W30" s="23"/>
      <c r="X30" s="23"/>
      <c r="Y30" s="23"/>
      <c r="Z30" s="70"/>
      <c r="AA30" s="71"/>
      <c r="AB30" s="23"/>
      <c r="AC30" s="23"/>
      <c r="AD30" s="23"/>
      <c r="AE30" s="23"/>
      <c r="AF30" s="23"/>
      <c r="AG30" s="23"/>
      <c r="AH30" s="70"/>
      <c r="AI30" s="71"/>
      <c r="AJ30" s="23"/>
      <c r="AK30" s="23"/>
      <c r="AL30" s="23"/>
      <c r="AM30" s="23"/>
      <c r="AN30" s="23"/>
      <c r="AO30" s="23"/>
      <c r="AP30" s="70"/>
      <c r="AQ30" s="71"/>
      <c r="AR30" s="23"/>
      <c r="AS30" s="23"/>
      <c r="AT30" s="23"/>
      <c r="AU30" s="23"/>
      <c r="AV30" s="23"/>
      <c r="AW30" s="23"/>
      <c r="AX30" s="70"/>
      <c r="AY30" s="71"/>
      <c r="AZ30" s="23"/>
      <c r="BA30" s="23"/>
      <c r="BB30" s="23"/>
      <c r="BC30" s="23"/>
      <c r="BD30" s="23"/>
      <c r="BE30" s="23"/>
    </row>
    <row r="31" spans="1:57" ht="13.5">
      <c r="A31" s="65" t="s">
        <v>130</v>
      </c>
      <c r="B31" s="65" t="s">
        <v>179</v>
      </c>
      <c r="C31" s="68" t="s">
        <v>180</v>
      </c>
      <c r="D31" s="23">
        <f t="shared" si="4"/>
        <v>5024</v>
      </c>
      <c r="E31" s="23">
        <f t="shared" si="4"/>
        <v>42376</v>
      </c>
      <c r="F31" s="23">
        <f t="shared" si="6"/>
        <v>47400</v>
      </c>
      <c r="G31" s="23">
        <f t="shared" si="5"/>
        <v>2652</v>
      </c>
      <c r="H31" s="23">
        <f t="shared" si="5"/>
        <v>16084</v>
      </c>
      <c r="I31" s="23">
        <f t="shared" si="7"/>
        <v>18736</v>
      </c>
      <c r="J31" s="65" t="s">
        <v>199</v>
      </c>
      <c r="K31" s="69" t="s">
        <v>48</v>
      </c>
      <c r="L31" s="23">
        <v>0</v>
      </c>
      <c r="M31" s="23">
        <v>0</v>
      </c>
      <c r="N31" s="23">
        <v>0</v>
      </c>
      <c r="O31" s="23">
        <v>2652</v>
      </c>
      <c r="P31" s="23">
        <v>16084</v>
      </c>
      <c r="Q31" s="23">
        <v>18736</v>
      </c>
      <c r="R31" s="70" t="s">
        <v>207</v>
      </c>
      <c r="S31" s="71" t="s">
        <v>47</v>
      </c>
      <c r="T31" s="23">
        <v>5024</v>
      </c>
      <c r="U31" s="23">
        <v>42376</v>
      </c>
      <c r="V31" s="23">
        <v>47400</v>
      </c>
      <c r="W31" s="23">
        <v>0</v>
      </c>
      <c r="X31" s="23">
        <v>0</v>
      </c>
      <c r="Y31" s="23">
        <v>0</v>
      </c>
      <c r="Z31" s="70"/>
      <c r="AA31" s="71"/>
      <c r="AB31" s="23"/>
      <c r="AC31" s="23"/>
      <c r="AD31" s="23"/>
      <c r="AE31" s="23"/>
      <c r="AF31" s="23"/>
      <c r="AG31" s="23"/>
      <c r="AH31" s="70"/>
      <c r="AI31" s="71"/>
      <c r="AJ31" s="23"/>
      <c r="AK31" s="23"/>
      <c r="AL31" s="23"/>
      <c r="AM31" s="23"/>
      <c r="AN31" s="23"/>
      <c r="AO31" s="23"/>
      <c r="AP31" s="70"/>
      <c r="AQ31" s="71"/>
      <c r="AR31" s="23"/>
      <c r="AS31" s="23"/>
      <c r="AT31" s="23"/>
      <c r="AU31" s="23"/>
      <c r="AV31" s="23"/>
      <c r="AW31" s="23"/>
      <c r="AX31" s="70"/>
      <c r="AY31" s="71"/>
      <c r="AZ31" s="23"/>
      <c r="BA31" s="23"/>
      <c r="BB31" s="23"/>
      <c r="BC31" s="23"/>
      <c r="BD31" s="23"/>
      <c r="BE31" s="23"/>
    </row>
    <row r="32" spans="1:57" ht="13.5">
      <c r="A32" s="65" t="s">
        <v>130</v>
      </c>
      <c r="B32" s="65" t="s">
        <v>181</v>
      </c>
      <c r="C32" s="68" t="s">
        <v>182</v>
      </c>
      <c r="D32" s="23">
        <f t="shared" si="4"/>
        <v>767</v>
      </c>
      <c r="E32" s="23">
        <f t="shared" si="4"/>
        <v>5881</v>
      </c>
      <c r="F32" s="23">
        <f t="shared" si="6"/>
        <v>6648</v>
      </c>
      <c r="G32" s="23">
        <f t="shared" si="5"/>
        <v>0</v>
      </c>
      <c r="H32" s="23">
        <f t="shared" si="5"/>
        <v>6453</v>
      </c>
      <c r="I32" s="23">
        <f t="shared" si="7"/>
        <v>6453</v>
      </c>
      <c r="J32" s="65" t="s">
        <v>207</v>
      </c>
      <c r="K32" s="69" t="s">
        <v>47</v>
      </c>
      <c r="L32" s="23">
        <v>767</v>
      </c>
      <c r="M32" s="23">
        <v>5881</v>
      </c>
      <c r="N32" s="23">
        <v>6648</v>
      </c>
      <c r="O32" s="23">
        <v>0</v>
      </c>
      <c r="P32" s="23">
        <v>6453</v>
      </c>
      <c r="Q32" s="23">
        <v>6453</v>
      </c>
      <c r="R32" s="70"/>
      <c r="S32" s="71"/>
      <c r="T32" s="23"/>
      <c r="U32" s="23"/>
      <c r="V32" s="23"/>
      <c r="W32" s="23"/>
      <c r="X32" s="23"/>
      <c r="Y32" s="23"/>
      <c r="Z32" s="70"/>
      <c r="AA32" s="71"/>
      <c r="AB32" s="23"/>
      <c r="AC32" s="23"/>
      <c r="AD32" s="23"/>
      <c r="AE32" s="23"/>
      <c r="AF32" s="23"/>
      <c r="AG32" s="23"/>
      <c r="AH32" s="70"/>
      <c r="AI32" s="71"/>
      <c r="AJ32" s="23"/>
      <c r="AK32" s="23"/>
      <c r="AL32" s="23"/>
      <c r="AM32" s="23"/>
      <c r="AN32" s="23"/>
      <c r="AO32" s="23"/>
      <c r="AP32" s="70"/>
      <c r="AQ32" s="71"/>
      <c r="AR32" s="23"/>
      <c r="AS32" s="23"/>
      <c r="AT32" s="23"/>
      <c r="AU32" s="23"/>
      <c r="AV32" s="23"/>
      <c r="AW32" s="23"/>
      <c r="AX32" s="70"/>
      <c r="AY32" s="71"/>
      <c r="AZ32" s="23"/>
      <c r="BA32" s="23"/>
      <c r="BB32" s="23"/>
      <c r="BC32" s="23"/>
      <c r="BD32" s="23"/>
      <c r="BE32" s="23"/>
    </row>
    <row r="33" spans="1:57" ht="13.5">
      <c r="A33" s="65" t="s">
        <v>130</v>
      </c>
      <c r="B33" s="65" t="s">
        <v>183</v>
      </c>
      <c r="C33" s="68" t="s">
        <v>184</v>
      </c>
      <c r="D33" s="23">
        <f t="shared" si="4"/>
        <v>482</v>
      </c>
      <c r="E33" s="23">
        <f t="shared" si="4"/>
        <v>3954</v>
      </c>
      <c r="F33" s="23">
        <f t="shared" si="6"/>
        <v>4436</v>
      </c>
      <c r="G33" s="23">
        <f t="shared" si="5"/>
        <v>0</v>
      </c>
      <c r="H33" s="23">
        <f t="shared" si="5"/>
        <v>4047</v>
      </c>
      <c r="I33" s="23">
        <f t="shared" si="7"/>
        <v>4047</v>
      </c>
      <c r="J33" s="65" t="s">
        <v>207</v>
      </c>
      <c r="K33" s="69" t="s">
        <v>47</v>
      </c>
      <c r="L33" s="23">
        <v>482</v>
      </c>
      <c r="M33" s="23">
        <v>3954</v>
      </c>
      <c r="N33" s="23">
        <v>4436</v>
      </c>
      <c r="O33" s="23">
        <v>0</v>
      </c>
      <c r="P33" s="23">
        <v>4047</v>
      </c>
      <c r="Q33" s="23">
        <v>4047</v>
      </c>
      <c r="R33" s="70"/>
      <c r="S33" s="71"/>
      <c r="T33" s="23"/>
      <c r="U33" s="23"/>
      <c r="V33" s="23"/>
      <c r="W33" s="23"/>
      <c r="X33" s="23"/>
      <c r="Y33" s="23"/>
      <c r="Z33" s="70"/>
      <c r="AA33" s="71"/>
      <c r="AB33" s="23"/>
      <c r="AC33" s="23"/>
      <c r="AD33" s="23"/>
      <c r="AE33" s="23"/>
      <c r="AF33" s="23"/>
      <c r="AG33" s="23"/>
      <c r="AH33" s="70"/>
      <c r="AI33" s="71"/>
      <c r="AJ33" s="23"/>
      <c r="AK33" s="23"/>
      <c r="AL33" s="23"/>
      <c r="AM33" s="23"/>
      <c r="AN33" s="23"/>
      <c r="AO33" s="23"/>
      <c r="AP33" s="70"/>
      <c r="AQ33" s="71"/>
      <c r="AR33" s="23"/>
      <c r="AS33" s="23"/>
      <c r="AT33" s="23"/>
      <c r="AU33" s="23"/>
      <c r="AV33" s="23"/>
      <c r="AW33" s="23"/>
      <c r="AX33" s="70"/>
      <c r="AY33" s="71"/>
      <c r="AZ33" s="23"/>
      <c r="BA33" s="23"/>
      <c r="BB33" s="23"/>
      <c r="BC33" s="23"/>
      <c r="BD33" s="23"/>
      <c r="BE33" s="23"/>
    </row>
    <row r="34" spans="1:57" ht="13.5">
      <c r="A34" s="65" t="s">
        <v>130</v>
      </c>
      <c r="B34" s="65" t="s">
        <v>185</v>
      </c>
      <c r="C34" s="68" t="s">
        <v>186</v>
      </c>
      <c r="D34" s="23">
        <f t="shared" si="4"/>
        <v>2350</v>
      </c>
      <c r="E34" s="23">
        <f t="shared" si="4"/>
        <v>4576</v>
      </c>
      <c r="F34" s="23">
        <f t="shared" si="6"/>
        <v>6926</v>
      </c>
      <c r="G34" s="23">
        <f t="shared" si="5"/>
        <v>472</v>
      </c>
      <c r="H34" s="23">
        <f t="shared" si="5"/>
        <v>3796</v>
      </c>
      <c r="I34" s="23">
        <f t="shared" si="7"/>
        <v>4268</v>
      </c>
      <c r="J34" s="65" t="s">
        <v>207</v>
      </c>
      <c r="K34" s="69" t="s">
        <v>47</v>
      </c>
      <c r="L34" s="23">
        <v>2350</v>
      </c>
      <c r="M34" s="23">
        <v>4576</v>
      </c>
      <c r="N34" s="23">
        <v>6926</v>
      </c>
      <c r="O34" s="23">
        <v>0</v>
      </c>
      <c r="P34" s="23">
        <v>0</v>
      </c>
      <c r="Q34" s="23">
        <v>0</v>
      </c>
      <c r="R34" s="70" t="s">
        <v>199</v>
      </c>
      <c r="S34" s="71" t="s">
        <v>48</v>
      </c>
      <c r="T34" s="23">
        <v>0</v>
      </c>
      <c r="U34" s="23">
        <v>0</v>
      </c>
      <c r="V34" s="23">
        <v>0</v>
      </c>
      <c r="W34" s="23">
        <v>472</v>
      </c>
      <c r="X34" s="23">
        <v>3796</v>
      </c>
      <c r="Y34" s="23">
        <v>4268</v>
      </c>
      <c r="Z34" s="70"/>
      <c r="AA34" s="71"/>
      <c r="AB34" s="23"/>
      <c r="AC34" s="23"/>
      <c r="AD34" s="23"/>
      <c r="AE34" s="23"/>
      <c r="AF34" s="23"/>
      <c r="AG34" s="23"/>
      <c r="AH34" s="70"/>
      <c r="AI34" s="71"/>
      <c r="AJ34" s="23"/>
      <c r="AK34" s="23"/>
      <c r="AL34" s="23"/>
      <c r="AM34" s="23"/>
      <c r="AN34" s="23"/>
      <c r="AO34" s="23"/>
      <c r="AP34" s="70"/>
      <c r="AQ34" s="71"/>
      <c r="AR34" s="23"/>
      <c r="AS34" s="23"/>
      <c r="AT34" s="23"/>
      <c r="AU34" s="23"/>
      <c r="AV34" s="23"/>
      <c r="AW34" s="23"/>
      <c r="AX34" s="70"/>
      <c r="AY34" s="71"/>
      <c r="AZ34" s="23"/>
      <c r="BA34" s="23"/>
      <c r="BB34" s="23"/>
      <c r="BC34" s="23"/>
      <c r="BD34" s="23"/>
      <c r="BE34" s="23"/>
    </row>
    <row r="35" spans="1:57" ht="13.5">
      <c r="A35" s="65" t="s">
        <v>130</v>
      </c>
      <c r="B35" s="65" t="s">
        <v>187</v>
      </c>
      <c r="C35" s="68" t="s">
        <v>188</v>
      </c>
      <c r="D35" s="23">
        <f t="shared" si="4"/>
        <v>8433</v>
      </c>
      <c r="E35" s="23">
        <f t="shared" si="4"/>
        <v>18017</v>
      </c>
      <c r="F35" s="23">
        <f t="shared" si="6"/>
        <v>26450</v>
      </c>
      <c r="G35" s="23">
        <f t="shared" si="5"/>
        <v>1855</v>
      </c>
      <c r="H35" s="23">
        <f t="shared" si="5"/>
        <v>11423</v>
      </c>
      <c r="I35" s="23">
        <f t="shared" si="7"/>
        <v>13278</v>
      </c>
      <c r="J35" s="65" t="s">
        <v>207</v>
      </c>
      <c r="K35" s="69" t="s">
        <v>47</v>
      </c>
      <c r="L35" s="23">
        <v>8433</v>
      </c>
      <c r="M35" s="23">
        <v>18017</v>
      </c>
      <c r="N35" s="23">
        <v>26450</v>
      </c>
      <c r="O35" s="23">
        <v>0</v>
      </c>
      <c r="P35" s="23">
        <v>0</v>
      </c>
      <c r="Q35" s="23">
        <v>0</v>
      </c>
      <c r="R35" s="70" t="s">
        <v>199</v>
      </c>
      <c r="S35" s="71" t="s">
        <v>48</v>
      </c>
      <c r="T35" s="23">
        <v>0</v>
      </c>
      <c r="U35" s="23">
        <v>0</v>
      </c>
      <c r="V35" s="23">
        <v>0</v>
      </c>
      <c r="W35" s="23">
        <v>1855</v>
      </c>
      <c r="X35" s="23">
        <v>11423</v>
      </c>
      <c r="Y35" s="23">
        <v>13278</v>
      </c>
      <c r="Z35" s="70"/>
      <c r="AA35" s="71"/>
      <c r="AB35" s="23"/>
      <c r="AC35" s="23"/>
      <c r="AD35" s="23"/>
      <c r="AE35" s="23"/>
      <c r="AF35" s="23"/>
      <c r="AG35" s="23"/>
      <c r="AH35" s="70"/>
      <c r="AI35" s="71"/>
      <c r="AJ35" s="23"/>
      <c r="AK35" s="23"/>
      <c r="AL35" s="23"/>
      <c r="AM35" s="23"/>
      <c r="AN35" s="23"/>
      <c r="AO35" s="23"/>
      <c r="AP35" s="70"/>
      <c r="AQ35" s="71"/>
      <c r="AR35" s="23"/>
      <c r="AS35" s="23"/>
      <c r="AT35" s="23"/>
      <c r="AU35" s="23"/>
      <c r="AV35" s="23"/>
      <c r="AW35" s="23"/>
      <c r="AX35" s="70"/>
      <c r="AY35" s="71"/>
      <c r="AZ35" s="23"/>
      <c r="BA35" s="23"/>
      <c r="BB35" s="23"/>
      <c r="BC35" s="23"/>
      <c r="BD35" s="23"/>
      <c r="BE35" s="23"/>
    </row>
    <row r="36" spans="1:57" ht="13.5">
      <c r="A36" s="65" t="s">
        <v>130</v>
      </c>
      <c r="B36" s="65" t="s">
        <v>189</v>
      </c>
      <c r="C36" s="68" t="s">
        <v>190</v>
      </c>
      <c r="D36" s="23">
        <f t="shared" si="4"/>
        <v>11044</v>
      </c>
      <c r="E36" s="23">
        <f t="shared" si="4"/>
        <v>25165</v>
      </c>
      <c r="F36" s="23">
        <f t="shared" si="6"/>
        <v>36209</v>
      </c>
      <c r="G36" s="23">
        <f t="shared" si="5"/>
        <v>2633</v>
      </c>
      <c r="H36" s="23">
        <f t="shared" si="5"/>
        <v>16445</v>
      </c>
      <c r="I36" s="23">
        <f t="shared" si="7"/>
        <v>19078</v>
      </c>
      <c r="J36" s="65" t="s">
        <v>207</v>
      </c>
      <c r="K36" s="69" t="s">
        <v>47</v>
      </c>
      <c r="L36" s="23">
        <v>11044</v>
      </c>
      <c r="M36" s="23">
        <v>25165</v>
      </c>
      <c r="N36" s="23">
        <v>36209</v>
      </c>
      <c r="O36" s="23">
        <v>0</v>
      </c>
      <c r="P36" s="23">
        <v>0</v>
      </c>
      <c r="Q36" s="23">
        <v>0</v>
      </c>
      <c r="R36" s="70" t="s">
        <v>199</v>
      </c>
      <c r="S36" s="71" t="s">
        <v>48</v>
      </c>
      <c r="T36" s="23">
        <v>0</v>
      </c>
      <c r="U36" s="23">
        <v>0</v>
      </c>
      <c r="V36" s="23">
        <v>0</v>
      </c>
      <c r="W36" s="23">
        <v>2633</v>
      </c>
      <c r="X36" s="23">
        <v>16445</v>
      </c>
      <c r="Y36" s="23">
        <v>19078</v>
      </c>
      <c r="Z36" s="70"/>
      <c r="AA36" s="71"/>
      <c r="AB36" s="23"/>
      <c r="AC36" s="23"/>
      <c r="AD36" s="23"/>
      <c r="AE36" s="23"/>
      <c r="AF36" s="23"/>
      <c r="AG36" s="23"/>
      <c r="AH36" s="70"/>
      <c r="AI36" s="71"/>
      <c r="AJ36" s="23"/>
      <c r="AK36" s="23"/>
      <c r="AL36" s="23"/>
      <c r="AM36" s="23"/>
      <c r="AN36" s="23"/>
      <c r="AO36" s="23"/>
      <c r="AP36" s="70"/>
      <c r="AQ36" s="71"/>
      <c r="AR36" s="23"/>
      <c r="AS36" s="23"/>
      <c r="AT36" s="23"/>
      <c r="AU36" s="23"/>
      <c r="AV36" s="23"/>
      <c r="AW36" s="23"/>
      <c r="AX36" s="70"/>
      <c r="AY36" s="71"/>
      <c r="AZ36" s="23"/>
      <c r="BA36" s="23"/>
      <c r="BB36" s="23"/>
      <c r="BC36" s="23"/>
      <c r="BD36" s="23"/>
      <c r="BE36" s="23"/>
    </row>
    <row r="37" spans="1:57" ht="13.5">
      <c r="A37" s="65" t="s">
        <v>130</v>
      </c>
      <c r="B37" s="65" t="s">
        <v>191</v>
      </c>
      <c r="C37" s="68" t="s">
        <v>192</v>
      </c>
      <c r="D37" s="23">
        <f t="shared" si="4"/>
        <v>643</v>
      </c>
      <c r="E37" s="23">
        <f t="shared" si="4"/>
        <v>2605</v>
      </c>
      <c r="F37" s="23">
        <f t="shared" si="6"/>
        <v>3248</v>
      </c>
      <c r="G37" s="23">
        <f t="shared" si="5"/>
        <v>350</v>
      </c>
      <c r="H37" s="23">
        <f t="shared" si="5"/>
        <v>3368</v>
      </c>
      <c r="I37" s="23">
        <f t="shared" si="7"/>
        <v>3718</v>
      </c>
      <c r="J37" s="65" t="s">
        <v>207</v>
      </c>
      <c r="K37" s="69" t="s">
        <v>47</v>
      </c>
      <c r="L37" s="23">
        <v>643</v>
      </c>
      <c r="M37" s="23">
        <v>2605</v>
      </c>
      <c r="N37" s="23">
        <v>3248</v>
      </c>
      <c r="O37" s="23">
        <v>0</v>
      </c>
      <c r="P37" s="23">
        <v>0</v>
      </c>
      <c r="Q37" s="23">
        <v>0</v>
      </c>
      <c r="R37" s="70" t="s">
        <v>199</v>
      </c>
      <c r="S37" s="71" t="s">
        <v>48</v>
      </c>
      <c r="T37" s="23">
        <v>0</v>
      </c>
      <c r="U37" s="23">
        <v>0</v>
      </c>
      <c r="V37" s="23">
        <v>0</v>
      </c>
      <c r="W37" s="23">
        <v>350</v>
      </c>
      <c r="X37" s="23">
        <v>3368</v>
      </c>
      <c r="Y37" s="23">
        <v>3718</v>
      </c>
      <c r="Z37" s="70"/>
      <c r="AA37" s="71"/>
      <c r="AB37" s="23"/>
      <c r="AC37" s="23"/>
      <c r="AD37" s="23"/>
      <c r="AE37" s="23"/>
      <c r="AF37" s="23"/>
      <c r="AG37" s="23"/>
      <c r="AH37" s="70"/>
      <c r="AI37" s="71"/>
      <c r="AJ37" s="23"/>
      <c r="AK37" s="23"/>
      <c r="AL37" s="23"/>
      <c r="AM37" s="23"/>
      <c r="AN37" s="23"/>
      <c r="AO37" s="23"/>
      <c r="AP37" s="70"/>
      <c r="AQ37" s="71"/>
      <c r="AR37" s="23"/>
      <c r="AS37" s="23"/>
      <c r="AT37" s="23"/>
      <c r="AU37" s="23"/>
      <c r="AV37" s="23"/>
      <c r="AW37" s="23"/>
      <c r="AX37" s="70"/>
      <c r="AY37" s="71"/>
      <c r="AZ37" s="23"/>
      <c r="BA37" s="23"/>
      <c r="BB37" s="23"/>
      <c r="BC37" s="23"/>
      <c r="BD37" s="23"/>
      <c r="BE37" s="23"/>
    </row>
    <row r="38" spans="1:57" ht="13.5">
      <c r="A38" s="65" t="s">
        <v>130</v>
      </c>
      <c r="B38" s="65" t="s">
        <v>193</v>
      </c>
      <c r="C38" s="68" t="s">
        <v>194</v>
      </c>
      <c r="D38" s="23">
        <f t="shared" si="4"/>
        <v>14075</v>
      </c>
      <c r="E38" s="23">
        <f t="shared" si="4"/>
        <v>33031</v>
      </c>
      <c r="F38" s="23">
        <f t="shared" si="6"/>
        <v>47106</v>
      </c>
      <c r="G38" s="23">
        <f t="shared" si="5"/>
        <v>2168</v>
      </c>
      <c r="H38" s="23">
        <f t="shared" si="5"/>
        <v>18661</v>
      </c>
      <c r="I38" s="23">
        <f t="shared" si="7"/>
        <v>20829</v>
      </c>
      <c r="J38" s="65" t="s">
        <v>207</v>
      </c>
      <c r="K38" s="69" t="s">
        <v>47</v>
      </c>
      <c r="L38" s="23">
        <v>14075</v>
      </c>
      <c r="M38" s="23">
        <v>33031</v>
      </c>
      <c r="N38" s="23">
        <v>47106</v>
      </c>
      <c r="O38" s="23">
        <v>0</v>
      </c>
      <c r="P38" s="23">
        <v>0</v>
      </c>
      <c r="Q38" s="23">
        <v>0</v>
      </c>
      <c r="R38" s="70" t="s">
        <v>199</v>
      </c>
      <c r="S38" s="71" t="s">
        <v>48</v>
      </c>
      <c r="T38" s="23">
        <v>0</v>
      </c>
      <c r="U38" s="23">
        <v>0</v>
      </c>
      <c r="V38" s="23">
        <v>0</v>
      </c>
      <c r="W38" s="23">
        <v>2168</v>
      </c>
      <c r="X38" s="23">
        <v>18661</v>
      </c>
      <c r="Y38" s="23">
        <v>20829</v>
      </c>
      <c r="Z38" s="70"/>
      <c r="AA38" s="71"/>
      <c r="AB38" s="23"/>
      <c r="AC38" s="23"/>
      <c r="AD38" s="23"/>
      <c r="AE38" s="23"/>
      <c r="AF38" s="23"/>
      <c r="AG38" s="23"/>
      <c r="AH38" s="70"/>
      <c r="AI38" s="71"/>
      <c r="AJ38" s="23"/>
      <c r="AK38" s="23"/>
      <c r="AL38" s="23"/>
      <c r="AM38" s="23"/>
      <c r="AN38" s="23"/>
      <c r="AO38" s="23"/>
      <c r="AP38" s="70"/>
      <c r="AQ38" s="71"/>
      <c r="AR38" s="23"/>
      <c r="AS38" s="23"/>
      <c r="AT38" s="23"/>
      <c r="AU38" s="23"/>
      <c r="AV38" s="23"/>
      <c r="AW38" s="23"/>
      <c r="AX38" s="70"/>
      <c r="AY38" s="71"/>
      <c r="AZ38" s="23"/>
      <c r="BA38" s="23"/>
      <c r="BB38" s="23"/>
      <c r="BC38" s="23"/>
      <c r="BD38" s="23"/>
      <c r="BE38" s="23"/>
    </row>
    <row r="39" spans="1:57" ht="13.5">
      <c r="A39" s="65" t="s">
        <v>130</v>
      </c>
      <c r="B39" s="65" t="s">
        <v>195</v>
      </c>
      <c r="C39" s="68" t="s">
        <v>196</v>
      </c>
      <c r="D39" s="23">
        <f t="shared" si="4"/>
        <v>10062</v>
      </c>
      <c r="E39" s="23">
        <f t="shared" si="4"/>
        <v>95360</v>
      </c>
      <c r="F39" s="23">
        <f t="shared" si="6"/>
        <v>105422</v>
      </c>
      <c r="G39" s="23">
        <f t="shared" si="5"/>
        <v>3304</v>
      </c>
      <c r="H39" s="23">
        <f t="shared" si="5"/>
        <v>23902</v>
      </c>
      <c r="I39" s="23">
        <f t="shared" si="7"/>
        <v>27206</v>
      </c>
      <c r="J39" s="65" t="s">
        <v>207</v>
      </c>
      <c r="K39" s="69" t="s">
        <v>47</v>
      </c>
      <c r="L39" s="23">
        <v>10062</v>
      </c>
      <c r="M39" s="23">
        <v>95360</v>
      </c>
      <c r="N39" s="23">
        <v>105422</v>
      </c>
      <c r="O39" s="23">
        <v>0</v>
      </c>
      <c r="P39" s="23">
        <v>0</v>
      </c>
      <c r="Q39" s="23">
        <v>0</v>
      </c>
      <c r="R39" s="70" t="s">
        <v>199</v>
      </c>
      <c r="S39" s="71" t="s">
        <v>48</v>
      </c>
      <c r="T39" s="23">
        <v>0</v>
      </c>
      <c r="U39" s="23">
        <v>0</v>
      </c>
      <c r="V39" s="23">
        <v>0</v>
      </c>
      <c r="W39" s="23">
        <v>3304</v>
      </c>
      <c r="X39" s="23">
        <v>23902</v>
      </c>
      <c r="Y39" s="23">
        <v>27206</v>
      </c>
      <c r="Z39" s="70"/>
      <c r="AA39" s="71"/>
      <c r="AB39" s="23"/>
      <c r="AC39" s="23"/>
      <c r="AD39" s="23"/>
      <c r="AE39" s="23"/>
      <c r="AF39" s="23"/>
      <c r="AG39" s="23"/>
      <c r="AH39" s="70"/>
      <c r="AI39" s="71"/>
      <c r="AJ39" s="23"/>
      <c r="AK39" s="23"/>
      <c r="AL39" s="23"/>
      <c r="AM39" s="23"/>
      <c r="AN39" s="23"/>
      <c r="AO39" s="23"/>
      <c r="AP39" s="70"/>
      <c r="AQ39" s="71"/>
      <c r="AR39" s="23"/>
      <c r="AS39" s="23"/>
      <c r="AT39" s="23"/>
      <c r="AU39" s="23"/>
      <c r="AV39" s="23"/>
      <c r="AW39" s="23"/>
      <c r="AX39" s="70"/>
      <c r="AY39" s="71"/>
      <c r="AZ39" s="23"/>
      <c r="BA39" s="23"/>
      <c r="BB39" s="23"/>
      <c r="BC39" s="23"/>
      <c r="BD39" s="23"/>
      <c r="BE39" s="23"/>
    </row>
    <row r="40" spans="1:57" ht="13.5">
      <c r="A40" s="65" t="s">
        <v>130</v>
      </c>
      <c r="B40" s="65" t="s">
        <v>197</v>
      </c>
      <c r="C40" s="68" t="s">
        <v>198</v>
      </c>
      <c r="D40" s="23">
        <f t="shared" si="4"/>
        <v>0</v>
      </c>
      <c r="E40" s="23">
        <f t="shared" si="4"/>
        <v>4237</v>
      </c>
      <c r="F40" s="23">
        <f t="shared" si="6"/>
        <v>4237</v>
      </c>
      <c r="G40" s="23">
        <f t="shared" si="5"/>
        <v>3285</v>
      </c>
      <c r="H40" s="23">
        <f t="shared" si="5"/>
        <v>19764</v>
      </c>
      <c r="I40" s="23">
        <f t="shared" si="7"/>
        <v>23049</v>
      </c>
      <c r="J40" s="65" t="s">
        <v>199</v>
      </c>
      <c r="K40" s="69" t="s">
        <v>48</v>
      </c>
      <c r="L40" s="23">
        <v>0</v>
      </c>
      <c r="M40" s="23">
        <v>0</v>
      </c>
      <c r="N40" s="23">
        <v>0</v>
      </c>
      <c r="O40" s="23">
        <v>3285</v>
      </c>
      <c r="P40" s="23">
        <v>19764</v>
      </c>
      <c r="Q40" s="23">
        <v>23049</v>
      </c>
      <c r="R40" s="70" t="s">
        <v>213</v>
      </c>
      <c r="S40" s="71" t="s">
        <v>45</v>
      </c>
      <c r="T40" s="23">
        <v>0</v>
      </c>
      <c r="U40" s="23">
        <v>4237</v>
      </c>
      <c r="V40" s="23">
        <v>4237</v>
      </c>
      <c r="W40" s="23">
        <v>0</v>
      </c>
      <c r="X40" s="23">
        <v>0</v>
      </c>
      <c r="Y40" s="23">
        <v>0</v>
      </c>
      <c r="Z40" s="70"/>
      <c r="AA40" s="71"/>
      <c r="AB40" s="23"/>
      <c r="AC40" s="23"/>
      <c r="AD40" s="23"/>
      <c r="AE40" s="23"/>
      <c r="AF40" s="23"/>
      <c r="AG40" s="23"/>
      <c r="AH40" s="70"/>
      <c r="AI40" s="71"/>
      <c r="AJ40" s="23"/>
      <c r="AK40" s="23"/>
      <c r="AL40" s="23"/>
      <c r="AM40" s="23"/>
      <c r="AN40" s="23"/>
      <c r="AO40" s="23"/>
      <c r="AP40" s="70"/>
      <c r="AQ40" s="71"/>
      <c r="AR40" s="23"/>
      <c r="AS40" s="23"/>
      <c r="AT40" s="23"/>
      <c r="AU40" s="23"/>
      <c r="AV40" s="23"/>
      <c r="AW40" s="23"/>
      <c r="AX40" s="70"/>
      <c r="AY40" s="71"/>
      <c r="AZ40" s="23"/>
      <c r="BA40" s="23"/>
      <c r="BB40" s="23"/>
      <c r="BC40" s="23"/>
      <c r="BD40" s="23"/>
      <c r="BE40" s="23"/>
    </row>
    <row r="41" spans="1:57" ht="13.5">
      <c r="A41" s="113" t="s">
        <v>92</v>
      </c>
      <c r="B41" s="114"/>
      <c r="C41" s="114"/>
      <c r="D41" s="72">
        <f aca="true" t="shared" si="8" ref="D41:I41">SUM(D6:D40)</f>
        <v>1146984</v>
      </c>
      <c r="E41" s="72">
        <f t="shared" si="8"/>
        <v>2043179</v>
      </c>
      <c r="F41" s="72">
        <f t="shared" si="8"/>
        <v>3190163</v>
      </c>
      <c r="G41" s="72">
        <f t="shared" si="8"/>
        <v>56384</v>
      </c>
      <c r="H41" s="72">
        <f t="shared" si="8"/>
        <v>1030509</v>
      </c>
      <c r="I41" s="72">
        <f t="shared" si="8"/>
        <v>1086893</v>
      </c>
      <c r="J41" s="65" t="s">
        <v>88</v>
      </c>
      <c r="K41" s="69" t="s">
        <v>88</v>
      </c>
      <c r="L41" s="23">
        <f aca="true" t="shared" si="9" ref="L41:Q41">SUM(L6:L40)</f>
        <v>1141960</v>
      </c>
      <c r="M41" s="23">
        <f t="shared" si="9"/>
        <v>1985528</v>
      </c>
      <c r="N41" s="23">
        <f t="shared" si="9"/>
        <v>3127488</v>
      </c>
      <c r="O41" s="23">
        <f t="shared" si="9"/>
        <v>34887</v>
      </c>
      <c r="P41" s="23">
        <f t="shared" si="9"/>
        <v>452146</v>
      </c>
      <c r="Q41" s="23">
        <f t="shared" si="9"/>
        <v>487033</v>
      </c>
      <c r="R41" s="70" t="s">
        <v>88</v>
      </c>
      <c r="S41" s="70" t="s">
        <v>88</v>
      </c>
      <c r="T41" s="23">
        <f aca="true" t="shared" si="10" ref="T41:Y41">SUM(T6:T40)</f>
        <v>5024</v>
      </c>
      <c r="U41" s="23">
        <f t="shared" si="10"/>
        <v>57651</v>
      </c>
      <c r="V41" s="23">
        <f t="shared" si="10"/>
        <v>62675</v>
      </c>
      <c r="W41" s="23">
        <f t="shared" si="10"/>
        <v>18924</v>
      </c>
      <c r="X41" s="23">
        <f t="shared" si="10"/>
        <v>521623</v>
      </c>
      <c r="Y41" s="23">
        <f t="shared" si="10"/>
        <v>540547</v>
      </c>
      <c r="Z41" s="70" t="s">
        <v>88</v>
      </c>
      <c r="AA41" s="70" t="s">
        <v>88</v>
      </c>
      <c r="AB41" s="23">
        <f aca="true" t="shared" si="11" ref="AB41:AG41">SUM(AB6:AB40)</f>
        <v>0</v>
      </c>
      <c r="AC41" s="23">
        <f t="shared" si="11"/>
        <v>0</v>
      </c>
      <c r="AD41" s="23">
        <f t="shared" si="11"/>
        <v>0</v>
      </c>
      <c r="AE41" s="23">
        <f t="shared" si="11"/>
        <v>0</v>
      </c>
      <c r="AF41" s="23">
        <f t="shared" si="11"/>
        <v>40403</v>
      </c>
      <c r="AG41" s="23">
        <f t="shared" si="11"/>
        <v>40403</v>
      </c>
      <c r="AH41" s="70" t="s">
        <v>88</v>
      </c>
      <c r="AI41" s="70" t="s">
        <v>88</v>
      </c>
      <c r="AJ41" s="23">
        <f aca="true" t="shared" si="12" ref="AJ41:AO41">SUM(AJ6:AJ40)</f>
        <v>0</v>
      </c>
      <c r="AK41" s="23">
        <f t="shared" si="12"/>
        <v>0</v>
      </c>
      <c r="AL41" s="23">
        <f t="shared" si="12"/>
        <v>0</v>
      </c>
      <c r="AM41" s="23">
        <f t="shared" si="12"/>
        <v>2573</v>
      </c>
      <c r="AN41" s="23">
        <f t="shared" si="12"/>
        <v>16337</v>
      </c>
      <c r="AO41" s="23">
        <f t="shared" si="12"/>
        <v>18910</v>
      </c>
      <c r="AP41" s="70" t="s">
        <v>88</v>
      </c>
      <c r="AQ41" s="70" t="s">
        <v>88</v>
      </c>
      <c r="AR41" s="23">
        <f aca="true" t="shared" si="13" ref="AR41:AW41">SUM(AR6:AR40)</f>
        <v>0</v>
      </c>
      <c r="AS41" s="23">
        <f t="shared" si="13"/>
        <v>0</v>
      </c>
      <c r="AT41" s="23">
        <f t="shared" si="13"/>
        <v>0</v>
      </c>
      <c r="AU41" s="23">
        <f t="shared" si="13"/>
        <v>0</v>
      </c>
      <c r="AV41" s="23">
        <f t="shared" si="13"/>
        <v>0</v>
      </c>
      <c r="AW41" s="23">
        <f t="shared" si="13"/>
        <v>0</v>
      </c>
      <c r="AX41" s="70" t="s">
        <v>88</v>
      </c>
      <c r="AY41" s="70" t="s">
        <v>88</v>
      </c>
      <c r="AZ41" s="23">
        <f aca="true" t="shared" si="14" ref="AZ41:BE41">SUM(AZ6:AZ40)</f>
        <v>0</v>
      </c>
      <c r="BA41" s="23">
        <f t="shared" si="14"/>
        <v>0</v>
      </c>
      <c r="BB41" s="23">
        <f t="shared" si="14"/>
        <v>0</v>
      </c>
      <c r="BC41" s="23">
        <f t="shared" si="14"/>
        <v>0</v>
      </c>
      <c r="BD41" s="23">
        <f t="shared" si="14"/>
        <v>0</v>
      </c>
      <c r="BE41" s="23">
        <f t="shared" si="14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41:C41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35.625" style="73" customWidth="1"/>
    <col min="4" max="5" width="14.625" style="73" customWidth="1"/>
    <col min="6" max="6" width="6.625" style="53" customWidth="1"/>
    <col min="7" max="7" width="12.625" style="53" customWidth="1"/>
    <col min="8" max="9" width="10.625" style="54" customWidth="1"/>
    <col min="10" max="10" width="6.625" style="53" customWidth="1"/>
    <col min="11" max="11" width="12.625" style="53" customWidth="1"/>
    <col min="12" max="13" width="10.625" style="54" customWidth="1"/>
    <col min="14" max="14" width="6.625" style="53" customWidth="1"/>
    <col min="15" max="15" width="12.625" style="53" customWidth="1"/>
    <col min="16" max="17" width="10.625" style="54" customWidth="1"/>
    <col min="18" max="18" width="6.625" style="53" customWidth="1"/>
    <col min="19" max="19" width="12.625" style="53" customWidth="1"/>
    <col min="20" max="21" width="10.625" style="54" customWidth="1"/>
    <col min="22" max="22" width="6.625" style="53" customWidth="1"/>
    <col min="23" max="23" width="12.625" style="53" customWidth="1"/>
    <col min="24" max="25" width="10.625" style="54" customWidth="1"/>
    <col min="26" max="26" width="6.625" style="53" customWidth="1"/>
    <col min="27" max="27" width="12.625" style="53" customWidth="1"/>
    <col min="28" max="29" width="10.625" style="54" customWidth="1"/>
    <col min="30" max="30" width="6.625" style="53" customWidth="1"/>
    <col min="31" max="31" width="12.625" style="53" customWidth="1"/>
    <col min="32" max="33" width="10.625" style="54" customWidth="1"/>
    <col min="34" max="34" width="6.625" style="53" customWidth="1"/>
    <col min="35" max="35" width="12.625" style="53" customWidth="1"/>
    <col min="36" max="37" width="10.625" style="54" customWidth="1"/>
    <col min="38" max="38" width="6.625" style="53" customWidth="1"/>
    <col min="39" max="39" width="12.625" style="53" customWidth="1"/>
    <col min="40" max="41" width="10.625" style="54" customWidth="1"/>
    <col min="42" max="42" width="6.625" style="53" customWidth="1"/>
    <col min="43" max="43" width="12.625" style="53" customWidth="1"/>
    <col min="44" max="45" width="10.625" style="54" customWidth="1"/>
    <col min="46" max="46" width="6.625" style="53" customWidth="1"/>
    <col min="47" max="47" width="12.625" style="53" customWidth="1"/>
    <col min="48" max="49" width="10.625" style="54" customWidth="1"/>
    <col min="50" max="50" width="6.625" style="53" customWidth="1"/>
    <col min="51" max="51" width="12.625" style="53" customWidth="1"/>
    <col min="52" max="53" width="10.625" style="54" customWidth="1"/>
    <col min="54" max="54" width="6.625" style="53" customWidth="1"/>
    <col min="55" max="55" width="12.625" style="53" customWidth="1"/>
    <col min="56" max="57" width="10.625" style="54" customWidth="1"/>
    <col min="58" max="58" width="6.625" style="53" customWidth="1"/>
    <col min="59" max="59" width="12.625" style="53" customWidth="1"/>
    <col min="60" max="61" width="10.625" style="54" customWidth="1"/>
    <col min="62" max="62" width="6.625" style="53" customWidth="1"/>
    <col min="63" max="63" width="12.625" style="53" customWidth="1"/>
    <col min="64" max="65" width="10.625" style="54" customWidth="1"/>
    <col min="66" max="66" width="6.625" style="53" customWidth="1"/>
    <col min="67" max="67" width="12.625" style="53" customWidth="1"/>
    <col min="68" max="69" width="10.625" style="54" customWidth="1"/>
    <col min="70" max="70" width="6.625" style="53" customWidth="1"/>
    <col min="71" max="71" width="12.625" style="53" customWidth="1"/>
    <col min="72" max="73" width="10.625" style="54" customWidth="1"/>
    <col min="74" max="74" width="6.625" style="53" customWidth="1"/>
    <col min="75" max="75" width="12.625" style="53" customWidth="1"/>
    <col min="76" max="77" width="10.625" style="54" customWidth="1"/>
    <col min="78" max="78" width="6.625" style="53" customWidth="1"/>
    <col min="79" max="79" width="12.625" style="53" customWidth="1"/>
    <col min="80" max="81" width="10.625" style="54" customWidth="1"/>
    <col min="82" max="82" width="6.625" style="53" customWidth="1"/>
    <col min="83" max="83" width="12.625" style="53" customWidth="1"/>
    <col min="84" max="85" width="10.625" style="54" customWidth="1"/>
    <col min="86" max="86" width="6.625" style="53" customWidth="1"/>
    <col min="87" max="87" width="12.625" style="53" customWidth="1"/>
    <col min="88" max="89" width="10.625" style="54" customWidth="1"/>
    <col min="90" max="90" width="6.625" style="53" customWidth="1"/>
    <col min="91" max="91" width="12.625" style="53" customWidth="1"/>
    <col min="92" max="93" width="10.625" style="54" customWidth="1"/>
    <col min="94" max="94" width="6.625" style="53" customWidth="1"/>
    <col min="95" max="95" width="12.625" style="53" customWidth="1"/>
    <col min="96" max="97" width="10.625" style="54" customWidth="1"/>
    <col min="98" max="98" width="6.625" style="53" customWidth="1"/>
    <col min="99" max="99" width="12.625" style="53" customWidth="1"/>
    <col min="100" max="101" width="10.625" style="54" customWidth="1"/>
    <col min="102" max="102" width="6.625" style="53" customWidth="1"/>
    <col min="103" max="103" width="12.625" style="53" customWidth="1"/>
    <col min="104" max="105" width="10.625" style="54" customWidth="1"/>
    <col min="106" max="106" width="6.625" style="53" customWidth="1"/>
    <col min="107" max="107" width="12.625" style="53" customWidth="1"/>
    <col min="108" max="109" width="10.625" style="54" customWidth="1"/>
    <col min="110" max="110" width="6.625" style="53" customWidth="1"/>
    <col min="111" max="111" width="12.625" style="53" customWidth="1"/>
    <col min="112" max="113" width="10.625" style="54" customWidth="1"/>
    <col min="114" max="114" width="6.625" style="53" customWidth="1"/>
    <col min="115" max="115" width="12.625" style="53" customWidth="1"/>
    <col min="116" max="117" width="10.625" style="54" customWidth="1"/>
    <col min="118" max="118" width="6.625" style="53" customWidth="1"/>
    <col min="119" max="119" width="12.625" style="53" customWidth="1"/>
    <col min="120" max="121" width="10.625" style="54" customWidth="1"/>
    <col min="122" max="122" width="6.625" style="53" customWidth="1"/>
    <col min="123" max="123" width="12.625" style="53" customWidth="1"/>
    <col min="124" max="125" width="10.625" style="54" customWidth="1"/>
  </cols>
  <sheetData>
    <row r="1" spans="1:5" ht="17.25">
      <c r="A1" s="1" t="s">
        <v>53</v>
      </c>
      <c r="B1" s="74"/>
      <c r="C1" s="1"/>
      <c r="D1" s="1"/>
      <c r="E1" s="1"/>
    </row>
    <row r="2" spans="1:125" s="2" customFormat="1" ht="13.5">
      <c r="A2" s="110" t="s">
        <v>93</v>
      </c>
      <c r="B2" s="116" t="s">
        <v>89</v>
      </c>
      <c r="C2" s="119" t="s">
        <v>6</v>
      </c>
      <c r="D2" s="56" t="s">
        <v>7</v>
      </c>
      <c r="E2" s="57"/>
      <c r="F2" s="56" t="s">
        <v>8</v>
      </c>
      <c r="G2" s="58"/>
      <c r="H2" s="58"/>
      <c r="I2" s="59"/>
      <c r="J2" s="56" t="s">
        <v>9</v>
      </c>
      <c r="K2" s="58"/>
      <c r="L2" s="58"/>
      <c r="M2" s="59"/>
      <c r="N2" s="56" t="s">
        <v>10</v>
      </c>
      <c r="O2" s="58"/>
      <c r="P2" s="58"/>
      <c r="Q2" s="59"/>
      <c r="R2" s="56" t="s">
        <v>11</v>
      </c>
      <c r="S2" s="58"/>
      <c r="T2" s="58"/>
      <c r="U2" s="59"/>
      <c r="V2" s="56" t="s">
        <v>12</v>
      </c>
      <c r="W2" s="58"/>
      <c r="X2" s="58"/>
      <c r="Y2" s="59"/>
      <c r="Z2" s="56" t="s">
        <v>13</v>
      </c>
      <c r="AA2" s="58"/>
      <c r="AB2" s="58"/>
      <c r="AC2" s="59"/>
      <c r="AD2" s="56" t="s">
        <v>14</v>
      </c>
      <c r="AE2" s="58"/>
      <c r="AF2" s="58"/>
      <c r="AG2" s="59"/>
      <c r="AH2" s="56" t="s">
        <v>15</v>
      </c>
      <c r="AI2" s="58"/>
      <c r="AJ2" s="58"/>
      <c r="AK2" s="59"/>
      <c r="AL2" s="56" t="s">
        <v>16</v>
      </c>
      <c r="AM2" s="58"/>
      <c r="AN2" s="58"/>
      <c r="AO2" s="59"/>
      <c r="AP2" s="56" t="s">
        <v>17</v>
      </c>
      <c r="AQ2" s="58"/>
      <c r="AR2" s="58"/>
      <c r="AS2" s="59"/>
      <c r="AT2" s="56" t="s">
        <v>18</v>
      </c>
      <c r="AU2" s="58"/>
      <c r="AV2" s="58"/>
      <c r="AW2" s="59"/>
      <c r="AX2" s="56" t="s">
        <v>19</v>
      </c>
      <c r="AY2" s="58"/>
      <c r="AZ2" s="58"/>
      <c r="BA2" s="59"/>
      <c r="BB2" s="56" t="s">
        <v>20</v>
      </c>
      <c r="BC2" s="58"/>
      <c r="BD2" s="58"/>
      <c r="BE2" s="59"/>
      <c r="BF2" s="56" t="s">
        <v>21</v>
      </c>
      <c r="BG2" s="58"/>
      <c r="BH2" s="58"/>
      <c r="BI2" s="59"/>
      <c r="BJ2" s="56" t="s">
        <v>22</v>
      </c>
      <c r="BK2" s="58"/>
      <c r="BL2" s="58"/>
      <c r="BM2" s="59"/>
      <c r="BN2" s="56" t="s">
        <v>23</v>
      </c>
      <c r="BO2" s="58"/>
      <c r="BP2" s="58"/>
      <c r="BQ2" s="59"/>
      <c r="BR2" s="56" t="s">
        <v>24</v>
      </c>
      <c r="BS2" s="58"/>
      <c r="BT2" s="58"/>
      <c r="BU2" s="59"/>
      <c r="BV2" s="56" t="s">
        <v>25</v>
      </c>
      <c r="BW2" s="58"/>
      <c r="BX2" s="58"/>
      <c r="BY2" s="59"/>
      <c r="BZ2" s="56" t="s">
        <v>26</v>
      </c>
      <c r="CA2" s="58"/>
      <c r="CB2" s="58"/>
      <c r="CC2" s="59"/>
      <c r="CD2" s="56" t="s">
        <v>27</v>
      </c>
      <c r="CE2" s="58"/>
      <c r="CF2" s="58"/>
      <c r="CG2" s="59"/>
      <c r="CH2" s="56" t="s">
        <v>28</v>
      </c>
      <c r="CI2" s="58"/>
      <c r="CJ2" s="58"/>
      <c r="CK2" s="59"/>
      <c r="CL2" s="56" t="s">
        <v>29</v>
      </c>
      <c r="CM2" s="58"/>
      <c r="CN2" s="58"/>
      <c r="CO2" s="59"/>
      <c r="CP2" s="56" t="s">
        <v>30</v>
      </c>
      <c r="CQ2" s="58"/>
      <c r="CR2" s="58"/>
      <c r="CS2" s="59"/>
      <c r="CT2" s="56" t="s">
        <v>31</v>
      </c>
      <c r="CU2" s="58"/>
      <c r="CV2" s="58"/>
      <c r="CW2" s="59"/>
      <c r="CX2" s="56" t="s">
        <v>32</v>
      </c>
      <c r="CY2" s="58"/>
      <c r="CZ2" s="58"/>
      <c r="DA2" s="59"/>
      <c r="DB2" s="56" t="s">
        <v>33</v>
      </c>
      <c r="DC2" s="58"/>
      <c r="DD2" s="58"/>
      <c r="DE2" s="59"/>
      <c r="DF2" s="56" t="s">
        <v>34</v>
      </c>
      <c r="DG2" s="58"/>
      <c r="DH2" s="58"/>
      <c r="DI2" s="59"/>
      <c r="DJ2" s="56" t="s">
        <v>35</v>
      </c>
      <c r="DK2" s="58"/>
      <c r="DL2" s="58"/>
      <c r="DM2" s="59"/>
      <c r="DN2" s="56" t="s">
        <v>36</v>
      </c>
      <c r="DO2" s="58"/>
      <c r="DP2" s="58"/>
      <c r="DQ2" s="59"/>
      <c r="DR2" s="56" t="s">
        <v>37</v>
      </c>
      <c r="DS2" s="58"/>
      <c r="DT2" s="58"/>
      <c r="DU2" s="59"/>
    </row>
    <row r="3" spans="1:125" s="2" customFormat="1" ht="13.5" customHeight="1">
      <c r="A3" s="111"/>
      <c r="B3" s="117"/>
      <c r="C3" s="111"/>
      <c r="D3" s="75" t="s">
        <v>90</v>
      </c>
      <c r="E3" s="45" t="s">
        <v>218</v>
      </c>
      <c r="F3" s="122" t="s">
        <v>39</v>
      </c>
      <c r="G3" s="120" t="s">
        <v>38</v>
      </c>
      <c r="H3" s="75" t="s">
        <v>91</v>
      </c>
      <c r="I3" s="45" t="s">
        <v>218</v>
      </c>
      <c r="J3" s="122" t="s">
        <v>39</v>
      </c>
      <c r="K3" s="120" t="s">
        <v>38</v>
      </c>
      <c r="L3" s="75" t="s">
        <v>91</v>
      </c>
      <c r="M3" s="45" t="s">
        <v>218</v>
      </c>
      <c r="N3" s="122" t="s">
        <v>39</v>
      </c>
      <c r="O3" s="120" t="s">
        <v>38</v>
      </c>
      <c r="P3" s="75" t="s">
        <v>91</v>
      </c>
      <c r="Q3" s="45" t="s">
        <v>218</v>
      </c>
      <c r="R3" s="122" t="s">
        <v>39</v>
      </c>
      <c r="S3" s="120" t="s">
        <v>38</v>
      </c>
      <c r="T3" s="75" t="s">
        <v>91</v>
      </c>
      <c r="U3" s="45" t="s">
        <v>218</v>
      </c>
      <c r="V3" s="122" t="s">
        <v>39</v>
      </c>
      <c r="W3" s="120" t="s">
        <v>38</v>
      </c>
      <c r="X3" s="75" t="s">
        <v>91</v>
      </c>
      <c r="Y3" s="45" t="s">
        <v>218</v>
      </c>
      <c r="Z3" s="122" t="s">
        <v>39</v>
      </c>
      <c r="AA3" s="120" t="s">
        <v>38</v>
      </c>
      <c r="AB3" s="75" t="s">
        <v>91</v>
      </c>
      <c r="AC3" s="45" t="s">
        <v>218</v>
      </c>
      <c r="AD3" s="122" t="s">
        <v>39</v>
      </c>
      <c r="AE3" s="120" t="s">
        <v>38</v>
      </c>
      <c r="AF3" s="75" t="s">
        <v>91</v>
      </c>
      <c r="AG3" s="45" t="s">
        <v>218</v>
      </c>
      <c r="AH3" s="122" t="s">
        <v>39</v>
      </c>
      <c r="AI3" s="120" t="s">
        <v>38</v>
      </c>
      <c r="AJ3" s="75" t="s">
        <v>91</v>
      </c>
      <c r="AK3" s="45" t="s">
        <v>218</v>
      </c>
      <c r="AL3" s="122" t="s">
        <v>39</v>
      </c>
      <c r="AM3" s="120" t="s">
        <v>38</v>
      </c>
      <c r="AN3" s="75" t="s">
        <v>91</v>
      </c>
      <c r="AO3" s="45" t="s">
        <v>218</v>
      </c>
      <c r="AP3" s="122" t="s">
        <v>39</v>
      </c>
      <c r="AQ3" s="120" t="s">
        <v>38</v>
      </c>
      <c r="AR3" s="75" t="s">
        <v>91</v>
      </c>
      <c r="AS3" s="45" t="s">
        <v>218</v>
      </c>
      <c r="AT3" s="122" t="s">
        <v>39</v>
      </c>
      <c r="AU3" s="120" t="s">
        <v>38</v>
      </c>
      <c r="AV3" s="75" t="s">
        <v>91</v>
      </c>
      <c r="AW3" s="45" t="s">
        <v>218</v>
      </c>
      <c r="AX3" s="122" t="s">
        <v>39</v>
      </c>
      <c r="AY3" s="120" t="s">
        <v>38</v>
      </c>
      <c r="AZ3" s="75" t="s">
        <v>91</v>
      </c>
      <c r="BA3" s="45" t="s">
        <v>218</v>
      </c>
      <c r="BB3" s="122" t="s">
        <v>39</v>
      </c>
      <c r="BC3" s="120" t="s">
        <v>38</v>
      </c>
      <c r="BD3" s="75" t="s">
        <v>91</v>
      </c>
      <c r="BE3" s="45" t="s">
        <v>218</v>
      </c>
      <c r="BF3" s="122" t="s">
        <v>39</v>
      </c>
      <c r="BG3" s="120" t="s">
        <v>38</v>
      </c>
      <c r="BH3" s="75" t="s">
        <v>91</v>
      </c>
      <c r="BI3" s="45" t="s">
        <v>218</v>
      </c>
      <c r="BJ3" s="122" t="s">
        <v>39</v>
      </c>
      <c r="BK3" s="120" t="s">
        <v>38</v>
      </c>
      <c r="BL3" s="75" t="s">
        <v>91</v>
      </c>
      <c r="BM3" s="45" t="s">
        <v>218</v>
      </c>
      <c r="BN3" s="122" t="s">
        <v>39</v>
      </c>
      <c r="BO3" s="120" t="s">
        <v>38</v>
      </c>
      <c r="BP3" s="75" t="s">
        <v>91</v>
      </c>
      <c r="BQ3" s="45" t="s">
        <v>218</v>
      </c>
      <c r="BR3" s="122" t="s">
        <v>39</v>
      </c>
      <c r="BS3" s="120" t="s">
        <v>38</v>
      </c>
      <c r="BT3" s="75" t="s">
        <v>91</v>
      </c>
      <c r="BU3" s="45" t="s">
        <v>218</v>
      </c>
      <c r="BV3" s="122" t="s">
        <v>39</v>
      </c>
      <c r="BW3" s="120" t="s">
        <v>38</v>
      </c>
      <c r="BX3" s="75" t="s">
        <v>91</v>
      </c>
      <c r="BY3" s="45" t="s">
        <v>218</v>
      </c>
      <c r="BZ3" s="122" t="s">
        <v>39</v>
      </c>
      <c r="CA3" s="120" t="s">
        <v>38</v>
      </c>
      <c r="CB3" s="75" t="s">
        <v>91</v>
      </c>
      <c r="CC3" s="45" t="s">
        <v>218</v>
      </c>
      <c r="CD3" s="122" t="s">
        <v>39</v>
      </c>
      <c r="CE3" s="120" t="s">
        <v>38</v>
      </c>
      <c r="CF3" s="75" t="s">
        <v>91</v>
      </c>
      <c r="CG3" s="45" t="s">
        <v>218</v>
      </c>
      <c r="CH3" s="122" t="s">
        <v>39</v>
      </c>
      <c r="CI3" s="120" t="s">
        <v>38</v>
      </c>
      <c r="CJ3" s="75" t="s">
        <v>91</v>
      </c>
      <c r="CK3" s="45" t="s">
        <v>218</v>
      </c>
      <c r="CL3" s="122" t="s">
        <v>39</v>
      </c>
      <c r="CM3" s="120" t="s">
        <v>38</v>
      </c>
      <c r="CN3" s="75" t="s">
        <v>91</v>
      </c>
      <c r="CO3" s="45" t="s">
        <v>218</v>
      </c>
      <c r="CP3" s="122" t="s">
        <v>39</v>
      </c>
      <c r="CQ3" s="120" t="s">
        <v>38</v>
      </c>
      <c r="CR3" s="75" t="s">
        <v>91</v>
      </c>
      <c r="CS3" s="45" t="s">
        <v>218</v>
      </c>
      <c r="CT3" s="122" t="s">
        <v>39</v>
      </c>
      <c r="CU3" s="120" t="s">
        <v>38</v>
      </c>
      <c r="CV3" s="75" t="s">
        <v>91</v>
      </c>
      <c r="CW3" s="45" t="s">
        <v>218</v>
      </c>
      <c r="CX3" s="122" t="s">
        <v>39</v>
      </c>
      <c r="CY3" s="120" t="s">
        <v>38</v>
      </c>
      <c r="CZ3" s="75" t="s">
        <v>91</v>
      </c>
      <c r="DA3" s="45" t="s">
        <v>218</v>
      </c>
      <c r="DB3" s="122" t="s">
        <v>39</v>
      </c>
      <c r="DC3" s="120" t="s">
        <v>38</v>
      </c>
      <c r="DD3" s="75" t="s">
        <v>91</v>
      </c>
      <c r="DE3" s="45" t="s">
        <v>218</v>
      </c>
      <c r="DF3" s="122" t="s">
        <v>39</v>
      </c>
      <c r="DG3" s="120" t="s">
        <v>38</v>
      </c>
      <c r="DH3" s="75" t="s">
        <v>91</v>
      </c>
      <c r="DI3" s="45" t="s">
        <v>218</v>
      </c>
      <c r="DJ3" s="122" t="s">
        <v>39</v>
      </c>
      <c r="DK3" s="120" t="s">
        <v>38</v>
      </c>
      <c r="DL3" s="75" t="s">
        <v>91</v>
      </c>
      <c r="DM3" s="45" t="s">
        <v>218</v>
      </c>
      <c r="DN3" s="122" t="s">
        <v>39</v>
      </c>
      <c r="DO3" s="120" t="s">
        <v>38</v>
      </c>
      <c r="DP3" s="75" t="s">
        <v>91</v>
      </c>
      <c r="DQ3" s="45" t="s">
        <v>218</v>
      </c>
      <c r="DR3" s="122" t="s">
        <v>39</v>
      </c>
      <c r="DS3" s="120" t="s">
        <v>38</v>
      </c>
      <c r="DT3" s="75" t="s">
        <v>91</v>
      </c>
      <c r="DU3" s="45" t="s">
        <v>218</v>
      </c>
    </row>
    <row r="4" spans="1:125" s="2" customFormat="1" ht="13.5">
      <c r="A4" s="111"/>
      <c r="B4" s="117"/>
      <c r="C4" s="111"/>
      <c r="D4" s="64" t="s">
        <v>227</v>
      </c>
      <c r="E4" s="76" t="s">
        <v>227</v>
      </c>
      <c r="F4" s="123"/>
      <c r="G4" s="121"/>
      <c r="H4" s="64" t="s">
        <v>227</v>
      </c>
      <c r="I4" s="76" t="s">
        <v>227</v>
      </c>
      <c r="J4" s="123"/>
      <c r="K4" s="121"/>
      <c r="L4" s="64" t="s">
        <v>227</v>
      </c>
      <c r="M4" s="76" t="s">
        <v>227</v>
      </c>
      <c r="N4" s="123"/>
      <c r="O4" s="121"/>
      <c r="P4" s="64" t="s">
        <v>227</v>
      </c>
      <c r="Q4" s="76" t="s">
        <v>227</v>
      </c>
      <c r="R4" s="123"/>
      <c r="S4" s="121"/>
      <c r="T4" s="64" t="s">
        <v>227</v>
      </c>
      <c r="U4" s="76" t="s">
        <v>227</v>
      </c>
      <c r="V4" s="123"/>
      <c r="W4" s="121"/>
      <c r="X4" s="64" t="s">
        <v>227</v>
      </c>
      <c r="Y4" s="76" t="s">
        <v>227</v>
      </c>
      <c r="Z4" s="123"/>
      <c r="AA4" s="121"/>
      <c r="AB4" s="64" t="s">
        <v>227</v>
      </c>
      <c r="AC4" s="76" t="s">
        <v>227</v>
      </c>
      <c r="AD4" s="123"/>
      <c r="AE4" s="121"/>
      <c r="AF4" s="64" t="s">
        <v>227</v>
      </c>
      <c r="AG4" s="76" t="s">
        <v>227</v>
      </c>
      <c r="AH4" s="123"/>
      <c r="AI4" s="121"/>
      <c r="AJ4" s="64" t="s">
        <v>227</v>
      </c>
      <c r="AK4" s="76" t="s">
        <v>227</v>
      </c>
      <c r="AL4" s="123"/>
      <c r="AM4" s="121"/>
      <c r="AN4" s="64" t="s">
        <v>227</v>
      </c>
      <c r="AO4" s="76" t="s">
        <v>227</v>
      </c>
      <c r="AP4" s="123"/>
      <c r="AQ4" s="121"/>
      <c r="AR4" s="64" t="s">
        <v>227</v>
      </c>
      <c r="AS4" s="76" t="s">
        <v>227</v>
      </c>
      <c r="AT4" s="123"/>
      <c r="AU4" s="121"/>
      <c r="AV4" s="64" t="s">
        <v>227</v>
      </c>
      <c r="AW4" s="76" t="s">
        <v>227</v>
      </c>
      <c r="AX4" s="123"/>
      <c r="AY4" s="121"/>
      <c r="AZ4" s="64" t="s">
        <v>227</v>
      </c>
      <c r="BA4" s="76" t="s">
        <v>227</v>
      </c>
      <c r="BB4" s="123"/>
      <c r="BC4" s="121"/>
      <c r="BD4" s="64" t="s">
        <v>227</v>
      </c>
      <c r="BE4" s="76" t="s">
        <v>227</v>
      </c>
      <c r="BF4" s="123"/>
      <c r="BG4" s="121"/>
      <c r="BH4" s="64" t="s">
        <v>227</v>
      </c>
      <c r="BI4" s="76" t="s">
        <v>227</v>
      </c>
      <c r="BJ4" s="123"/>
      <c r="BK4" s="121"/>
      <c r="BL4" s="64" t="s">
        <v>227</v>
      </c>
      <c r="BM4" s="76" t="s">
        <v>227</v>
      </c>
      <c r="BN4" s="123"/>
      <c r="BO4" s="121"/>
      <c r="BP4" s="64" t="s">
        <v>227</v>
      </c>
      <c r="BQ4" s="76" t="s">
        <v>227</v>
      </c>
      <c r="BR4" s="123"/>
      <c r="BS4" s="123"/>
      <c r="BT4" s="64" t="s">
        <v>227</v>
      </c>
      <c r="BU4" s="76" t="s">
        <v>227</v>
      </c>
      <c r="BV4" s="123"/>
      <c r="BW4" s="121"/>
      <c r="BX4" s="64" t="s">
        <v>227</v>
      </c>
      <c r="BY4" s="76" t="s">
        <v>227</v>
      </c>
      <c r="BZ4" s="123"/>
      <c r="CA4" s="121"/>
      <c r="CB4" s="64" t="s">
        <v>227</v>
      </c>
      <c r="CC4" s="76" t="s">
        <v>227</v>
      </c>
      <c r="CD4" s="123"/>
      <c r="CE4" s="121"/>
      <c r="CF4" s="64" t="s">
        <v>227</v>
      </c>
      <c r="CG4" s="76" t="s">
        <v>227</v>
      </c>
      <c r="CH4" s="123"/>
      <c r="CI4" s="121"/>
      <c r="CJ4" s="64" t="s">
        <v>227</v>
      </c>
      <c r="CK4" s="76" t="s">
        <v>227</v>
      </c>
      <c r="CL4" s="123"/>
      <c r="CM4" s="121"/>
      <c r="CN4" s="64" t="s">
        <v>227</v>
      </c>
      <c r="CO4" s="76" t="s">
        <v>227</v>
      </c>
      <c r="CP4" s="123"/>
      <c r="CQ4" s="121"/>
      <c r="CR4" s="64" t="s">
        <v>227</v>
      </c>
      <c r="CS4" s="76" t="s">
        <v>227</v>
      </c>
      <c r="CT4" s="123"/>
      <c r="CU4" s="121"/>
      <c r="CV4" s="64" t="s">
        <v>227</v>
      </c>
      <c r="CW4" s="76" t="s">
        <v>227</v>
      </c>
      <c r="CX4" s="123"/>
      <c r="CY4" s="121"/>
      <c r="CZ4" s="64" t="s">
        <v>227</v>
      </c>
      <c r="DA4" s="76" t="s">
        <v>227</v>
      </c>
      <c r="DB4" s="123"/>
      <c r="DC4" s="121"/>
      <c r="DD4" s="64" t="s">
        <v>227</v>
      </c>
      <c r="DE4" s="76" t="s">
        <v>227</v>
      </c>
      <c r="DF4" s="123"/>
      <c r="DG4" s="121"/>
      <c r="DH4" s="64" t="s">
        <v>227</v>
      </c>
      <c r="DI4" s="76" t="s">
        <v>227</v>
      </c>
      <c r="DJ4" s="123"/>
      <c r="DK4" s="121"/>
      <c r="DL4" s="64" t="s">
        <v>227</v>
      </c>
      <c r="DM4" s="76" t="s">
        <v>227</v>
      </c>
      <c r="DN4" s="123"/>
      <c r="DO4" s="121"/>
      <c r="DP4" s="64" t="s">
        <v>227</v>
      </c>
      <c r="DQ4" s="76" t="s">
        <v>227</v>
      </c>
      <c r="DR4" s="123"/>
      <c r="DS4" s="121"/>
      <c r="DT4" s="64" t="s">
        <v>227</v>
      </c>
      <c r="DU4" s="76" t="s">
        <v>227</v>
      </c>
    </row>
    <row r="5" spans="1:125" ht="13.5">
      <c r="A5" s="77" t="s">
        <v>130</v>
      </c>
      <c r="B5" s="78" t="s">
        <v>199</v>
      </c>
      <c r="C5" s="79" t="s">
        <v>200</v>
      </c>
      <c r="D5" s="23">
        <f aca="true" t="shared" si="0" ref="D5:E12">H5+L5+P5+T5+X5+AB5+AF5+AJ5+AN5+AR5+AV5+AZ5+BD5+BH5+BL5+BP5+BT5+BX5+CB5+CF5+CJ5+CN5+CR5+CV5+CZ5+DD5+DH5+DL5+DP5+DT5</f>
        <v>0</v>
      </c>
      <c r="E5" s="23">
        <f t="shared" si="0"/>
        <v>255488</v>
      </c>
      <c r="F5" s="65" t="s">
        <v>145</v>
      </c>
      <c r="G5" s="69" t="s">
        <v>54</v>
      </c>
      <c r="H5" s="23">
        <v>0</v>
      </c>
      <c r="I5" s="23">
        <v>64984</v>
      </c>
      <c r="J5" s="65" t="s">
        <v>147</v>
      </c>
      <c r="K5" s="69" t="s">
        <v>55</v>
      </c>
      <c r="L5" s="23">
        <v>0</v>
      </c>
      <c r="M5" s="23">
        <v>60342</v>
      </c>
      <c r="N5" s="65" t="s">
        <v>179</v>
      </c>
      <c r="O5" s="69" t="s">
        <v>56</v>
      </c>
      <c r="P5" s="23">
        <v>0</v>
      </c>
      <c r="Q5" s="23">
        <v>18736</v>
      </c>
      <c r="R5" s="65" t="s">
        <v>185</v>
      </c>
      <c r="S5" s="69" t="s">
        <v>57</v>
      </c>
      <c r="T5" s="23">
        <v>0</v>
      </c>
      <c r="U5" s="23">
        <v>4268</v>
      </c>
      <c r="V5" s="65" t="s">
        <v>187</v>
      </c>
      <c r="W5" s="69" t="s">
        <v>58</v>
      </c>
      <c r="X5" s="23">
        <v>0</v>
      </c>
      <c r="Y5" s="23">
        <v>13278</v>
      </c>
      <c r="Z5" s="65" t="s">
        <v>189</v>
      </c>
      <c r="AA5" s="69" t="s">
        <v>59</v>
      </c>
      <c r="AB5" s="23">
        <v>0</v>
      </c>
      <c r="AC5" s="23">
        <v>19078</v>
      </c>
      <c r="AD5" s="65" t="s">
        <v>191</v>
      </c>
      <c r="AE5" s="69" t="s">
        <v>60</v>
      </c>
      <c r="AF5" s="23">
        <v>0</v>
      </c>
      <c r="AG5" s="23">
        <v>3718</v>
      </c>
      <c r="AH5" s="65" t="s">
        <v>193</v>
      </c>
      <c r="AI5" s="69" t="s">
        <v>61</v>
      </c>
      <c r="AJ5" s="23">
        <v>0</v>
      </c>
      <c r="AK5" s="23">
        <v>20829</v>
      </c>
      <c r="AL5" s="65" t="s">
        <v>195</v>
      </c>
      <c r="AM5" s="69" t="s">
        <v>62</v>
      </c>
      <c r="AN5" s="23">
        <v>0</v>
      </c>
      <c r="AO5" s="23">
        <v>27206</v>
      </c>
      <c r="AP5" s="65" t="s">
        <v>197</v>
      </c>
      <c r="AQ5" s="69" t="s">
        <v>63</v>
      </c>
      <c r="AR5" s="23">
        <v>0</v>
      </c>
      <c r="AS5" s="23">
        <v>23049</v>
      </c>
      <c r="AT5" s="65"/>
      <c r="AU5" s="69"/>
      <c r="AV5" s="23"/>
      <c r="AW5" s="23"/>
      <c r="AX5" s="65"/>
      <c r="AY5" s="69"/>
      <c r="AZ5" s="23"/>
      <c r="BA5" s="23"/>
      <c r="BB5" s="65"/>
      <c r="BC5" s="69"/>
      <c r="BD5" s="23"/>
      <c r="BE5" s="23"/>
      <c r="BF5" s="65"/>
      <c r="BG5" s="69"/>
      <c r="BH5" s="23"/>
      <c r="BI5" s="23"/>
      <c r="BJ5" s="65"/>
      <c r="BK5" s="69"/>
      <c r="BL5" s="23"/>
      <c r="BM5" s="23"/>
      <c r="BN5" s="65"/>
      <c r="BO5" s="69"/>
      <c r="BP5" s="23"/>
      <c r="BQ5" s="23"/>
      <c r="BR5" s="65"/>
      <c r="BS5" s="69"/>
      <c r="BT5" s="23"/>
      <c r="BU5" s="23"/>
      <c r="BV5" s="65"/>
      <c r="BW5" s="69"/>
      <c r="BX5" s="23"/>
      <c r="BY5" s="23"/>
      <c r="BZ5" s="65"/>
      <c r="CA5" s="69"/>
      <c r="CB5" s="23"/>
      <c r="CC5" s="23"/>
      <c r="CD5" s="65"/>
      <c r="CE5" s="69"/>
      <c r="CF5" s="23"/>
      <c r="CG5" s="23"/>
      <c r="CH5" s="65"/>
      <c r="CI5" s="69"/>
      <c r="CJ5" s="23"/>
      <c r="CK5" s="23"/>
      <c r="CL5" s="65"/>
      <c r="CM5" s="69"/>
      <c r="CN5" s="23"/>
      <c r="CO5" s="23"/>
      <c r="CP5" s="65"/>
      <c r="CQ5" s="69"/>
      <c r="CR5" s="23"/>
      <c r="CS5" s="23"/>
      <c r="CT5" s="65"/>
      <c r="CU5" s="69"/>
      <c r="CV5" s="23"/>
      <c r="CW5" s="23"/>
      <c r="CX5" s="65"/>
      <c r="CY5" s="69"/>
      <c r="CZ5" s="23"/>
      <c r="DA5" s="23"/>
      <c r="DB5" s="65"/>
      <c r="DC5" s="69"/>
      <c r="DD5" s="23"/>
      <c r="DE5" s="23"/>
      <c r="DF5" s="65"/>
      <c r="DG5" s="69"/>
      <c r="DH5" s="23"/>
      <c r="DI5" s="23"/>
      <c r="DJ5" s="65"/>
      <c r="DK5" s="69"/>
      <c r="DL5" s="23"/>
      <c r="DM5" s="23"/>
      <c r="DN5" s="65"/>
      <c r="DO5" s="69"/>
      <c r="DP5" s="23"/>
      <c r="DQ5" s="23"/>
      <c r="DR5" s="65"/>
      <c r="DS5" s="69"/>
      <c r="DT5" s="23"/>
      <c r="DU5" s="23"/>
    </row>
    <row r="6" spans="1:125" ht="13.5">
      <c r="A6" s="77" t="s">
        <v>130</v>
      </c>
      <c r="B6" s="78" t="s">
        <v>201</v>
      </c>
      <c r="C6" s="79" t="s">
        <v>202</v>
      </c>
      <c r="D6" s="23">
        <f t="shared" si="0"/>
        <v>0</v>
      </c>
      <c r="E6" s="23">
        <f t="shared" si="0"/>
        <v>279068</v>
      </c>
      <c r="F6" s="65" t="s">
        <v>131</v>
      </c>
      <c r="G6" s="69" t="s">
        <v>64</v>
      </c>
      <c r="H6" s="23">
        <v>0</v>
      </c>
      <c r="I6" s="23">
        <v>144653</v>
      </c>
      <c r="J6" s="65" t="s">
        <v>149</v>
      </c>
      <c r="K6" s="69" t="s">
        <v>65</v>
      </c>
      <c r="L6" s="23">
        <v>0</v>
      </c>
      <c r="M6" s="23">
        <v>44557</v>
      </c>
      <c r="N6" s="65" t="s">
        <v>151</v>
      </c>
      <c r="O6" s="69" t="s">
        <v>66</v>
      </c>
      <c r="P6" s="23">
        <v>0</v>
      </c>
      <c r="Q6" s="23">
        <v>18319</v>
      </c>
      <c r="R6" s="65" t="s">
        <v>164</v>
      </c>
      <c r="S6" s="69" t="s">
        <v>67</v>
      </c>
      <c r="T6" s="23">
        <v>0</v>
      </c>
      <c r="U6" s="23">
        <v>60999</v>
      </c>
      <c r="V6" s="65" t="s">
        <v>170</v>
      </c>
      <c r="W6" s="69" t="s">
        <v>68</v>
      </c>
      <c r="X6" s="23">
        <v>0</v>
      </c>
      <c r="Y6" s="23">
        <v>10540</v>
      </c>
      <c r="Z6" s="65"/>
      <c r="AA6" s="69"/>
      <c r="AB6" s="23"/>
      <c r="AC6" s="23"/>
      <c r="AD6" s="65"/>
      <c r="AE6" s="69"/>
      <c r="AF6" s="23"/>
      <c r="AG6" s="23"/>
      <c r="AH6" s="65"/>
      <c r="AI6" s="69"/>
      <c r="AJ6" s="23"/>
      <c r="AK6" s="23"/>
      <c r="AL6" s="65"/>
      <c r="AM6" s="69"/>
      <c r="AN6" s="23"/>
      <c r="AO6" s="23"/>
      <c r="AP6" s="65"/>
      <c r="AQ6" s="69"/>
      <c r="AR6" s="23"/>
      <c r="AS6" s="23"/>
      <c r="AT6" s="65"/>
      <c r="AU6" s="69"/>
      <c r="AV6" s="23"/>
      <c r="AW6" s="23"/>
      <c r="AX6" s="65"/>
      <c r="AY6" s="69"/>
      <c r="AZ6" s="23"/>
      <c r="BA6" s="23"/>
      <c r="BB6" s="65"/>
      <c r="BC6" s="69"/>
      <c r="BD6" s="23"/>
      <c r="BE6" s="23"/>
      <c r="BF6" s="65"/>
      <c r="BG6" s="69"/>
      <c r="BH6" s="23"/>
      <c r="BI6" s="23"/>
      <c r="BJ6" s="65"/>
      <c r="BK6" s="69"/>
      <c r="BL6" s="23"/>
      <c r="BM6" s="23"/>
      <c r="BN6" s="65"/>
      <c r="BO6" s="69"/>
      <c r="BP6" s="23"/>
      <c r="BQ6" s="23"/>
      <c r="BR6" s="65"/>
      <c r="BS6" s="69"/>
      <c r="BT6" s="23"/>
      <c r="BU6" s="23"/>
      <c r="BV6" s="65"/>
      <c r="BW6" s="69"/>
      <c r="BX6" s="23"/>
      <c r="BY6" s="23"/>
      <c r="BZ6" s="65"/>
      <c r="CA6" s="69"/>
      <c r="CB6" s="23"/>
      <c r="CC6" s="23"/>
      <c r="CD6" s="65"/>
      <c r="CE6" s="69"/>
      <c r="CF6" s="23"/>
      <c r="CG6" s="23"/>
      <c r="CH6" s="65"/>
      <c r="CI6" s="69"/>
      <c r="CJ6" s="23"/>
      <c r="CK6" s="23"/>
      <c r="CL6" s="65"/>
      <c r="CM6" s="69"/>
      <c r="CN6" s="23"/>
      <c r="CO6" s="23"/>
      <c r="CP6" s="65"/>
      <c r="CQ6" s="69"/>
      <c r="CR6" s="23"/>
      <c r="CS6" s="23"/>
      <c r="CT6" s="65"/>
      <c r="CU6" s="69"/>
      <c r="CV6" s="23"/>
      <c r="CW6" s="23"/>
      <c r="CX6" s="65"/>
      <c r="CY6" s="69"/>
      <c r="CZ6" s="23"/>
      <c r="DA6" s="23"/>
      <c r="DB6" s="65"/>
      <c r="DC6" s="69"/>
      <c r="DD6" s="23"/>
      <c r="DE6" s="23"/>
      <c r="DF6" s="65"/>
      <c r="DG6" s="69"/>
      <c r="DH6" s="23"/>
      <c r="DI6" s="23"/>
      <c r="DJ6" s="65"/>
      <c r="DK6" s="69"/>
      <c r="DL6" s="23"/>
      <c r="DM6" s="23"/>
      <c r="DN6" s="65"/>
      <c r="DO6" s="69"/>
      <c r="DP6" s="23"/>
      <c r="DQ6" s="23"/>
      <c r="DR6" s="65"/>
      <c r="DS6" s="69"/>
      <c r="DT6" s="23"/>
      <c r="DU6" s="23"/>
    </row>
    <row r="7" spans="1:125" ht="13.5">
      <c r="A7" s="77" t="s">
        <v>130</v>
      </c>
      <c r="B7" s="78" t="s">
        <v>203</v>
      </c>
      <c r="C7" s="79" t="s">
        <v>204</v>
      </c>
      <c r="D7" s="23">
        <f t="shared" si="0"/>
        <v>0</v>
      </c>
      <c r="E7" s="23">
        <f t="shared" si="0"/>
        <v>148521</v>
      </c>
      <c r="F7" s="65" t="s">
        <v>131</v>
      </c>
      <c r="G7" s="69" t="s">
        <v>64</v>
      </c>
      <c r="H7" s="23">
        <v>0</v>
      </c>
      <c r="I7" s="23">
        <v>40403</v>
      </c>
      <c r="J7" s="65" t="s">
        <v>157</v>
      </c>
      <c r="K7" s="69" t="s">
        <v>69</v>
      </c>
      <c r="L7" s="23">
        <v>0</v>
      </c>
      <c r="M7" s="23">
        <v>54525</v>
      </c>
      <c r="N7" s="65" t="s">
        <v>155</v>
      </c>
      <c r="O7" s="69" t="s">
        <v>70</v>
      </c>
      <c r="P7" s="23">
        <v>0</v>
      </c>
      <c r="Q7" s="23">
        <v>53593</v>
      </c>
      <c r="R7" s="65"/>
      <c r="S7" s="69"/>
      <c r="T7" s="23"/>
      <c r="U7" s="23"/>
      <c r="V7" s="65"/>
      <c r="W7" s="69"/>
      <c r="X7" s="23"/>
      <c r="Y7" s="23"/>
      <c r="Z7" s="65"/>
      <c r="AA7" s="69"/>
      <c r="AB7" s="23"/>
      <c r="AC7" s="23"/>
      <c r="AD7" s="65"/>
      <c r="AE7" s="69"/>
      <c r="AF7" s="23"/>
      <c r="AG7" s="23"/>
      <c r="AH7" s="65"/>
      <c r="AI7" s="69"/>
      <c r="AJ7" s="23"/>
      <c r="AK7" s="23"/>
      <c r="AL7" s="65"/>
      <c r="AM7" s="69"/>
      <c r="AN7" s="23"/>
      <c r="AO7" s="23"/>
      <c r="AP7" s="65"/>
      <c r="AQ7" s="69"/>
      <c r="AR7" s="23"/>
      <c r="AS7" s="23"/>
      <c r="AT7" s="65"/>
      <c r="AU7" s="69"/>
      <c r="AV7" s="23"/>
      <c r="AW7" s="23"/>
      <c r="AX7" s="65"/>
      <c r="AY7" s="69"/>
      <c r="AZ7" s="23"/>
      <c r="BA7" s="23"/>
      <c r="BB7" s="65"/>
      <c r="BC7" s="69"/>
      <c r="BD7" s="23"/>
      <c r="BE7" s="23"/>
      <c r="BF7" s="65"/>
      <c r="BG7" s="69"/>
      <c r="BH7" s="23"/>
      <c r="BI7" s="23"/>
      <c r="BJ7" s="65"/>
      <c r="BK7" s="69"/>
      <c r="BL7" s="23"/>
      <c r="BM7" s="23"/>
      <c r="BN7" s="65"/>
      <c r="BO7" s="69"/>
      <c r="BP7" s="23"/>
      <c r="BQ7" s="23"/>
      <c r="BR7" s="65"/>
      <c r="BS7" s="69"/>
      <c r="BT7" s="23"/>
      <c r="BU7" s="23"/>
      <c r="BV7" s="65"/>
      <c r="BW7" s="69"/>
      <c r="BX7" s="23"/>
      <c r="BY7" s="23"/>
      <c r="BZ7" s="65"/>
      <c r="CA7" s="69"/>
      <c r="CB7" s="23"/>
      <c r="CC7" s="23"/>
      <c r="CD7" s="65"/>
      <c r="CE7" s="69"/>
      <c r="CF7" s="23"/>
      <c r="CG7" s="23"/>
      <c r="CH7" s="65"/>
      <c r="CI7" s="69"/>
      <c r="CJ7" s="23"/>
      <c r="CK7" s="23"/>
      <c r="CL7" s="65"/>
      <c r="CM7" s="69"/>
      <c r="CN7" s="23"/>
      <c r="CO7" s="23"/>
      <c r="CP7" s="65"/>
      <c r="CQ7" s="69"/>
      <c r="CR7" s="23"/>
      <c r="CS7" s="23"/>
      <c r="CT7" s="65"/>
      <c r="CU7" s="69"/>
      <c r="CV7" s="23"/>
      <c r="CW7" s="23"/>
      <c r="CX7" s="65"/>
      <c r="CY7" s="69"/>
      <c r="CZ7" s="23"/>
      <c r="DA7" s="23"/>
      <c r="DB7" s="65"/>
      <c r="DC7" s="69"/>
      <c r="DD7" s="23"/>
      <c r="DE7" s="23"/>
      <c r="DF7" s="65"/>
      <c r="DG7" s="69"/>
      <c r="DH7" s="23"/>
      <c r="DI7" s="23"/>
      <c r="DJ7" s="65"/>
      <c r="DK7" s="69"/>
      <c r="DL7" s="23"/>
      <c r="DM7" s="23"/>
      <c r="DN7" s="65"/>
      <c r="DO7" s="69"/>
      <c r="DP7" s="23"/>
      <c r="DQ7" s="23"/>
      <c r="DR7" s="65"/>
      <c r="DS7" s="69"/>
      <c r="DT7" s="23"/>
      <c r="DU7" s="23"/>
    </row>
    <row r="8" spans="1:125" ht="13.5">
      <c r="A8" s="77" t="s">
        <v>130</v>
      </c>
      <c r="B8" s="78" t="s">
        <v>205</v>
      </c>
      <c r="C8" s="79" t="s">
        <v>206</v>
      </c>
      <c r="D8" s="23">
        <f t="shared" si="0"/>
        <v>547191</v>
      </c>
      <c r="E8" s="23">
        <f t="shared" si="0"/>
        <v>179388</v>
      </c>
      <c r="F8" s="65" t="s">
        <v>135</v>
      </c>
      <c r="G8" s="69" t="s">
        <v>71</v>
      </c>
      <c r="H8" s="23">
        <v>213442</v>
      </c>
      <c r="I8" s="23">
        <v>59307</v>
      </c>
      <c r="J8" s="65" t="s">
        <v>172</v>
      </c>
      <c r="K8" s="69" t="s">
        <v>72</v>
      </c>
      <c r="L8" s="23">
        <v>190498</v>
      </c>
      <c r="M8" s="23">
        <v>53483</v>
      </c>
      <c r="N8" s="65" t="s">
        <v>174</v>
      </c>
      <c r="O8" s="69" t="s">
        <v>73</v>
      </c>
      <c r="P8" s="23">
        <v>72053</v>
      </c>
      <c r="Q8" s="23">
        <v>24009</v>
      </c>
      <c r="R8" s="65" t="s">
        <v>176</v>
      </c>
      <c r="S8" s="69" t="s">
        <v>74</v>
      </c>
      <c r="T8" s="23">
        <v>16697</v>
      </c>
      <c r="U8" s="23">
        <v>1710</v>
      </c>
      <c r="V8" s="65" t="s">
        <v>178</v>
      </c>
      <c r="W8" s="69" t="s">
        <v>75</v>
      </c>
      <c r="X8" s="23">
        <v>54501</v>
      </c>
      <c r="Y8" s="23">
        <v>21969</v>
      </c>
      <c r="Z8" s="65" t="s">
        <v>131</v>
      </c>
      <c r="AA8" s="69" t="s">
        <v>64</v>
      </c>
      <c r="AB8" s="23">
        <v>0</v>
      </c>
      <c r="AC8" s="23">
        <v>18910</v>
      </c>
      <c r="AD8" s="65" t="s">
        <v>133</v>
      </c>
      <c r="AE8" s="69" t="s">
        <v>76</v>
      </c>
      <c r="AF8" s="23">
        <v>0</v>
      </c>
      <c r="AG8" s="23">
        <v>0</v>
      </c>
      <c r="AH8" s="65"/>
      <c r="AI8" s="69"/>
      <c r="AJ8" s="23"/>
      <c r="AK8" s="23"/>
      <c r="AL8" s="65"/>
      <c r="AM8" s="69"/>
      <c r="AN8" s="23"/>
      <c r="AO8" s="23"/>
      <c r="AP8" s="65"/>
      <c r="AQ8" s="69"/>
      <c r="AR8" s="23"/>
      <c r="AS8" s="23"/>
      <c r="AT8" s="65"/>
      <c r="AU8" s="69"/>
      <c r="AV8" s="23"/>
      <c r="AW8" s="23"/>
      <c r="AX8" s="65"/>
      <c r="AY8" s="69"/>
      <c r="AZ8" s="23"/>
      <c r="BA8" s="23"/>
      <c r="BB8" s="65"/>
      <c r="BC8" s="69"/>
      <c r="BD8" s="23"/>
      <c r="BE8" s="23"/>
      <c r="BF8" s="65"/>
      <c r="BG8" s="69"/>
      <c r="BH8" s="23"/>
      <c r="BI8" s="23"/>
      <c r="BJ8" s="65"/>
      <c r="BK8" s="69"/>
      <c r="BL8" s="23"/>
      <c r="BM8" s="23"/>
      <c r="BN8" s="65"/>
      <c r="BO8" s="69"/>
      <c r="BP8" s="23"/>
      <c r="BQ8" s="23"/>
      <c r="BR8" s="65"/>
      <c r="BS8" s="69"/>
      <c r="BT8" s="23"/>
      <c r="BU8" s="23"/>
      <c r="BV8" s="65"/>
      <c r="BW8" s="69"/>
      <c r="BX8" s="23"/>
      <c r="BY8" s="23"/>
      <c r="BZ8" s="65"/>
      <c r="CA8" s="69"/>
      <c r="CB8" s="23"/>
      <c r="CC8" s="23"/>
      <c r="CD8" s="65"/>
      <c r="CE8" s="69"/>
      <c r="CF8" s="23"/>
      <c r="CG8" s="23"/>
      <c r="CH8" s="65"/>
      <c r="CI8" s="69"/>
      <c r="CJ8" s="23"/>
      <c r="CK8" s="23"/>
      <c r="CL8" s="65"/>
      <c r="CM8" s="69"/>
      <c r="CN8" s="23"/>
      <c r="CO8" s="23"/>
      <c r="CP8" s="65"/>
      <c r="CQ8" s="69"/>
      <c r="CR8" s="23"/>
      <c r="CS8" s="23"/>
      <c r="CT8" s="65"/>
      <c r="CU8" s="69"/>
      <c r="CV8" s="23"/>
      <c r="CW8" s="23"/>
      <c r="CX8" s="65"/>
      <c r="CY8" s="69"/>
      <c r="CZ8" s="23"/>
      <c r="DA8" s="23"/>
      <c r="DB8" s="65"/>
      <c r="DC8" s="69"/>
      <c r="DD8" s="23"/>
      <c r="DE8" s="23"/>
      <c r="DF8" s="65"/>
      <c r="DG8" s="69"/>
      <c r="DH8" s="23"/>
      <c r="DI8" s="23"/>
      <c r="DJ8" s="65"/>
      <c r="DK8" s="69"/>
      <c r="DL8" s="23"/>
      <c r="DM8" s="23"/>
      <c r="DN8" s="65"/>
      <c r="DO8" s="69"/>
      <c r="DP8" s="23"/>
      <c r="DQ8" s="23"/>
      <c r="DR8" s="65"/>
      <c r="DS8" s="69"/>
      <c r="DT8" s="23"/>
      <c r="DU8" s="23"/>
    </row>
    <row r="9" spans="1:125" ht="13.5">
      <c r="A9" s="77" t="s">
        <v>130</v>
      </c>
      <c r="B9" s="78" t="s">
        <v>207</v>
      </c>
      <c r="C9" s="79" t="s">
        <v>208</v>
      </c>
      <c r="D9" s="23">
        <f t="shared" si="0"/>
        <v>463301</v>
      </c>
      <c r="E9" s="23">
        <f t="shared" si="0"/>
        <v>10500</v>
      </c>
      <c r="F9" s="65" t="s">
        <v>145</v>
      </c>
      <c r="G9" s="69" t="s">
        <v>54</v>
      </c>
      <c r="H9" s="23">
        <v>179456</v>
      </c>
      <c r="I9" s="23">
        <v>0</v>
      </c>
      <c r="J9" s="65" t="s">
        <v>179</v>
      </c>
      <c r="K9" s="69" t="s">
        <v>56</v>
      </c>
      <c r="L9" s="23">
        <v>47400</v>
      </c>
      <c r="M9" s="23">
        <v>0</v>
      </c>
      <c r="N9" s="65" t="s">
        <v>181</v>
      </c>
      <c r="O9" s="69" t="s">
        <v>77</v>
      </c>
      <c r="P9" s="23">
        <v>6648</v>
      </c>
      <c r="Q9" s="23">
        <v>6453</v>
      </c>
      <c r="R9" s="65" t="s">
        <v>183</v>
      </c>
      <c r="S9" s="69" t="s">
        <v>78</v>
      </c>
      <c r="T9" s="23">
        <v>4436</v>
      </c>
      <c r="U9" s="23">
        <v>4047</v>
      </c>
      <c r="V9" s="65" t="s">
        <v>185</v>
      </c>
      <c r="W9" s="69" t="s">
        <v>57</v>
      </c>
      <c r="X9" s="23">
        <v>6926</v>
      </c>
      <c r="Y9" s="23">
        <v>0</v>
      </c>
      <c r="Z9" s="65" t="s">
        <v>187</v>
      </c>
      <c r="AA9" s="69" t="s">
        <v>58</v>
      </c>
      <c r="AB9" s="23">
        <v>26450</v>
      </c>
      <c r="AC9" s="23">
        <v>0</v>
      </c>
      <c r="AD9" s="65" t="s">
        <v>189</v>
      </c>
      <c r="AE9" s="69" t="s">
        <v>59</v>
      </c>
      <c r="AF9" s="23">
        <v>36209</v>
      </c>
      <c r="AG9" s="23">
        <v>0</v>
      </c>
      <c r="AH9" s="65" t="s">
        <v>191</v>
      </c>
      <c r="AI9" s="69" t="s">
        <v>60</v>
      </c>
      <c r="AJ9" s="23">
        <v>3248</v>
      </c>
      <c r="AK9" s="23">
        <v>0</v>
      </c>
      <c r="AL9" s="65" t="s">
        <v>193</v>
      </c>
      <c r="AM9" s="69" t="s">
        <v>61</v>
      </c>
      <c r="AN9" s="23">
        <v>47106</v>
      </c>
      <c r="AO9" s="23">
        <v>0</v>
      </c>
      <c r="AP9" s="65" t="s">
        <v>195</v>
      </c>
      <c r="AQ9" s="69" t="s">
        <v>62</v>
      </c>
      <c r="AR9" s="23">
        <v>105422</v>
      </c>
      <c r="AS9" s="23">
        <v>0</v>
      </c>
      <c r="AT9" s="65"/>
      <c r="AU9" s="69"/>
      <c r="AV9" s="23"/>
      <c r="AW9" s="23"/>
      <c r="AX9" s="65"/>
      <c r="AY9" s="69"/>
      <c r="AZ9" s="23"/>
      <c r="BA9" s="23"/>
      <c r="BB9" s="65"/>
      <c r="BC9" s="69"/>
      <c r="BD9" s="23"/>
      <c r="BE9" s="23"/>
      <c r="BF9" s="65"/>
      <c r="BG9" s="69"/>
      <c r="BH9" s="23"/>
      <c r="BI9" s="23"/>
      <c r="BJ9" s="65"/>
      <c r="BK9" s="69"/>
      <c r="BL9" s="23"/>
      <c r="BM9" s="23"/>
      <c r="BN9" s="65"/>
      <c r="BO9" s="69"/>
      <c r="BP9" s="23"/>
      <c r="BQ9" s="23"/>
      <c r="BR9" s="65"/>
      <c r="BS9" s="69"/>
      <c r="BT9" s="23"/>
      <c r="BU9" s="23"/>
      <c r="BV9" s="65"/>
      <c r="BW9" s="69"/>
      <c r="BX9" s="23"/>
      <c r="BY9" s="23"/>
      <c r="BZ9" s="65"/>
      <c r="CA9" s="69"/>
      <c r="CB9" s="23"/>
      <c r="CC9" s="23"/>
      <c r="CD9" s="65"/>
      <c r="CE9" s="69"/>
      <c r="CF9" s="23"/>
      <c r="CG9" s="23"/>
      <c r="CH9" s="65"/>
      <c r="CI9" s="69"/>
      <c r="CJ9" s="23"/>
      <c r="CK9" s="23"/>
      <c r="CL9" s="65"/>
      <c r="CM9" s="69"/>
      <c r="CN9" s="23"/>
      <c r="CO9" s="23"/>
      <c r="CP9" s="65"/>
      <c r="CQ9" s="69"/>
      <c r="CR9" s="23"/>
      <c r="CS9" s="23"/>
      <c r="CT9" s="65"/>
      <c r="CU9" s="69"/>
      <c r="CV9" s="23"/>
      <c r="CW9" s="23"/>
      <c r="CX9" s="65"/>
      <c r="CY9" s="69"/>
      <c r="CZ9" s="23"/>
      <c r="DA9" s="23"/>
      <c r="DB9" s="65"/>
      <c r="DC9" s="69"/>
      <c r="DD9" s="23"/>
      <c r="DE9" s="23"/>
      <c r="DF9" s="65"/>
      <c r="DG9" s="69"/>
      <c r="DH9" s="23"/>
      <c r="DI9" s="23"/>
      <c r="DJ9" s="65"/>
      <c r="DK9" s="69"/>
      <c r="DL9" s="23"/>
      <c r="DM9" s="23"/>
      <c r="DN9" s="65"/>
      <c r="DO9" s="69"/>
      <c r="DP9" s="23"/>
      <c r="DQ9" s="23"/>
      <c r="DR9" s="65"/>
      <c r="DS9" s="69"/>
      <c r="DT9" s="23"/>
      <c r="DU9" s="23"/>
    </row>
    <row r="10" spans="1:125" ht="13.5">
      <c r="A10" s="77" t="s">
        <v>130</v>
      </c>
      <c r="B10" s="78" t="s">
        <v>209</v>
      </c>
      <c r="C10" s="79" t="s">
        <v>210</v>
      </c>
      <c r="D10" s="23">
        <f t="shared" si="0"/>
        <v>503968</v>
      </c>
      <c r="E10" s="23">
        <f t="shared" si="0"/>
        <v>213928</v>
      </c>
      <c r="F10" s="65" t="s">
        <v>137</v>
      </c>
      <c r="G10" s="69" t="s">
        <v>79</v>
      </c>
      <c r="H10" s="23">
        <v>168210</v>
      </c>
      <c r="I10" s="23">
        <v>77176</v>
      </c>
      <c r="J10" s="65" t="s">
        <v>143</v>
      </c>
      <c r="K10" s="69" t="s">
        <v>80</v>
      </c>
      <c r="L10" s="23">
        <v>126511</v>
      </c>
      <c r="M10" s="23">
        <v>51502</v>
      </c>
      <c r="N10" s="65" t="s">
        <v>159</v>
      </c>
      <c r="O10" s="69" t="s">
        <v>81</v>
      </c>
      <c r="P10" s="23">
        <v>36416</v>
      </c>
      <c r="Q10" s="23">
        <v>13756</v>
      </c>
      <c r="R10" s="65" t="s">
        <v>161</v>
      </c>
      <c r="S10" s="69" t="s">
        <v>82</v>
      </c>
      <c r="T10" s="23">
        <v>106275</v>
      </c>
      <c r="U10" s="23">
        <v>43075</v>
      </c>
      <c r="V10" s="65" t="s">
        <v>163</v>
      </c>
      <c r="W10" s="69" t="s">
        <v>40</v>
      </c>
      <c r="X10" s="23">
        <v>66556</v>
      </c>
      <c r="Y10" s="23">
        <v>28419</v>
      </c>
      <c r="Z10" s="65"/>
      <c r="AA10" s="69"/>
      <c r="AB10" s="23"/>
      <c r="AC10" s="23"/>
      <c r="AD10" s="65"/>
      <c r="AE10" s="69"/>
      <c r="AF10" s="23"/>
      <c r="AG10" s="23"/>
      <c r="AH10" s="65"/>
      <c r="AI10" s="69"/>
      <c r="AJ10" s="23"/>
      <c r="AK10" s="23"/>
      <c r="AL10" s="65"/>
      <c r="AM10" s="69"/>
      <c r="AN10" s="23"/>
      <c r="AO10" s="23"/>
      <c r="AP10" s="65"/>
      <c r="AQ10" s="69"/>
      <c r="AR10" s="23"/>
      <c r="AS10" s="23"/>
      <c r="AT10" s="65"/>
      <c r="AU10" s="69"/>
      <c r="AV10" s="23"/>
      <c r="AW10" s="23"/>
      <c r="AX10" s="65"/>
      <c r="AY10" s="69"/>
      <c r="AZ10" s="23"/>
      <c r="BA10" s="23"/>
      <c r="BB10" s="65"/>
      <c r="BC10" s="69"/>
      <c r="BD10" s="23"/>
      <c r="BE10" s="23"/>
      <c r="BF10" s="65"/>
      <c r="BG10" s="69"/>
      <c r="BH10" s="23"/>
      <c r="BI10" s="23"/>
      <c r="BJ10" s="65"/>
      <c r="BK10" s="69"/>
      <c r="BL10" s="23"/>
      <c r="BM10" s="23"/>
      <c r="BN10" s="65"/>
      <c r="BO10" s="69"/>
      <c r="BP10" s="23"/>
      <c r="BQ10" s="23"/>
      <c r="BR10" s="65"/>
      <c r="BS10" s="69"/>
      <c r="BT10" s="23"/>
      <c r="BU10" s="23"/>
      <c r="BV10" s="65"/>
      <c r="BW10" s="69"/>
      <c r="BX10" s="23"/>
      <c r="BY10" s="23"/>
      <c r="BZ10" s="65"/>
      <c r="CA10" s="69"/>
      <c r="CB10" s="23"/>
      <c r="CC10" s="23"/>
      <c r="CD10" s="65"/>
      <c r="CE10" s="69"/>
      <c r="CF10" s="23"/>
      <c r="CG10" s="23"/>
      <c r="CH10" s="65"/>
      <c r="CI10" s="69"/>
      <c r="CJ10" s="23"/>
      <c r="CK10" s="23"/>
      <c r="CL10" s="65"/>
      <c r="CM10" s="69"/>
      <c r="CN10" s="23"/>
      <c r="CO10" s="23"/>
      <c r="CP10" s="65"/>
      <c r="CQ10" s="69"/>
      <c r="CR10" s="23"/>
      <c r="CS10" s="23"/>
      <c r="CT10" s="65"/>
      <c r="CU10" s="69"/>
      <c r="CV10" s="23"/>
      <c r="CW10" s="23"/>
      <c r="CX10" s="65"/>
      <c r="CY10" s="69"/>
      <c r="CZ10" s="23"/>
      <c r="DA10" s="23"/>
      <c r="DB10" s="65"/>
      <c r="DC10" s="69"/>
      <c r="DD10" s="23"/>
      <c r="DE10" s="23"/>
      <c r="DF10" s="65"/>
      <c r="DG10" s="69"/>
      <c r="DH10" s="23"/>
      <c r="DI10" s="23"/>
      <c r="DJ10" s="65"/>
      <c r="DK10" s="69"/>
      <c r="DL10" s="23"/>
      <c r="DM10" s="23"/>
      <c r="DN10" s="65"/>
      <c r="DO10" s="69"/>
      <c r="DP10" s="23"/>
      <c r="DQ10" s="23"/>
      <c r="DR10" s="65"/>
      <c r="DS10" s="69"/>
      <c r="DT10" s="23"/>
      <c r="DU10" s="23"/>
    </row>
    <row r="11" spans="1:125" ht="13.5">
      <c r="A11" s="77" t="s">
        <v>130</v>
      </c>
      <c r="B11" s="78" t="s">
        <v>211</v>
      </c>
      <c r="C11" s="79" t="s">
        <v>212</v>
      </c>
      <c r="D11" s="23">
        <f t="shared" si="0"/>
        <v>1564209</v>
      </c>
      <c r="E11" s="23">
        <f t="shared" si="0"/>
        <v>0</v>
      </c>
      <c r="F11" s="65" t="s">
        <v>131</v>
      </c>
      <c r="G11" s="69" t="s">
        <v>64</v>
      </c>
      <c r="H11" s="23">
        <v>1081740</v>
      </c>
      <c r="I11" s="23">
        <v>0</v>
      </c>
      <c r="J11" s="65" t="s">
        <v>141</v>
      </c>
      <c r="K11" s="69" t="s">
        <v>83</v>
      </c>
      <c r="L11" s="23">
        <v>84120</v>
      </c>
      <c r="M11" s="23">
        <v>0</v>
      </c>
      <c r="N11" s="65" t="s">
        <v>149</v>
      </c>
      <c r="O11" s="69" t="s">
        <v>65</v>
      </c>
      <c r="P11" s="23">
        <v>62911</v>
      </c>
      <c r="Q11" s="23">
        <v>0</v>
      </c>
      <c r="R11" s="65" t="s">
        <v>151</v>
      </c>
      <c r="S11" s="69" t="s">
        <v>66</v>
      </c>
      <c r="T11" s="23">
        <v>37956</v>
      </c>
      <c r="U11" s="23">
        <v>0</v>
      </c>
      <c r="V11" s="65" t="s">
        <v>153</v>
      </c>
      <c r="W11" s="69" t="s">
        <v>84</v>
      </c>
      <c r="X11" s="23">
        <v>4985</v>
      </c>
      <c r="Y11" s="23">
        <v>0</v>
      </c>
      <c r="Z11" s="65" t="s">
        <v>155</v>
      </c>
      <c r="AA11" s="69" t="s">
        <v>70</v>
      </c>
      <c r="AB11" s="23">
        <v>64564</v>
      </c>
      <c r="AC11" s="23">
        <v>0</v>
      </c>
      <c r="AD11" s="65" t="s">
        <v>157</v>
      </c>
      <c r="AE11" s="69" t="s">
        <v>69</v>
      </c>
      <c r="AF11" s="23">
        <v>66523</v>
      </c>
      <c r="AG11" s="23">
        <v>0</v>
      </c>
      <c r="AH11" s="65" t="s">
        <v>164</v>
      </c>
      <c r="AI11" s="69" t="s">
        <v>67</v>
      </c>
      <c r="AJ11" s="23">
        <v>62100</v>
      </c>
      <c r="AK11" s="23">
        <v>0</v>
      </c>
      <c r="AL11" s="65" t="s">
        <v>166</v>
      </c>
      <c r="AM11" s="69" t="s">
        <v>85</v>
      </c>
      <c r="AN11" s="23">
        <v>85848</v>
      </c>
      <c r="AO11" s="23">
        <v>0</v>
      </c>
      <c r="AP11" s="65" t="s">
        <v>168</v>
      </c>
      <c r="AQ11" s="69" t="s">
        <v>86</v>
      </c>
      <c r="AR11" s="23">
        <v>6778</v>
      </c>
      <c r="AS11" s="23">
        <v>0</v>
      </c>
      <c r="AT11" s="65" t="s">
        <v>170</v>
      </c>
      <c r="AU11" s="69" t="s">
        <v>68</v>
      </c>
      <c r="AV11" s="23">
        <v>6684</v>
      </c>
      <c r="AW11" s="23">
        <v>0</v>
      </c>
      <c r="AX11" s="65"/>
      <c r="AY11" s="69"/>
      <c r="AZ11" s="23"/>
      <c r="BA11" s="23"/>
      <c r="BB11" s="65"/>
      <c r="BC11" s="69"/>
      <c r="BD11" s="23"/>
      <c r="BE11" s="23"/>
      <c r="BF11" s="65"/>
      <c r="BG11" s="69"/>
      <c r="BH11" s="23"/>
      <c r="BI11" s="23"/>
      <c r="BJ11" s="65"/>
      <c r="BK11" s="69"/>
      <c r="BL11" s="23"/>
      <c r="BM11" s="23"/>
      <c r="BN11" s="65"/>
      <c r="BO11" s="69"/>
      <c r="BP11" s="23"/>
      <c r="BQ11" s="23"/>
      <c r="BR11" s="65"/>
      <c r="BS11" s="69"/>
      <c r="BT11" s="23"/>
      <c r="BU11" s="23"/>
      <c r="BV11" s="65"/>
      <c r="BW11" s="69"/>
      <c r="BX11" s="23"/>
      <c r="BY11" s="23"/>
      <c r="BZ11" s="65"/>
      <c r="CA11" s="69"/>
      <c r="CB11" s="23"/>
      <c r="CC11" s="23"/>
      <c r="CD11" s="65"/>
      <c r="CE11" s="69"/>
      <c r="CF11" s="23"/>
      <c r="CG11" s="23"/>
      <c r="CH11" s="65"/>
      <c r="CI11" s="69"/>
      <c r="CJ11" s="23"/>
      <c r="CK11" s="23"/>
      <c r="CL11" s="65"/>
      <c r="CM11" s="69"/>
      <c r="CN11" s="23"/>
      <c r="CO11" s="23"/>
      <c r="CP11" s="65"/>
      <c r="CQ11" s="69"/>
      <c r="CR11" s="23"/>
      <c r="CS11" s="23"/>
      <c r="CT11" s="65"/>
      <c r="CU11" s="69"/>
      <c r="CV11" s="23"/>
      <c r="CW11" s="23"/>
      <c r="CX11" s="65"/>
      <c r="CY11" s="69"/>
      <c r="CZ11" s="23"/>
      <c r="DA11" s="23"/>
      <c r="DB11" s="65"/>
      <c r="DC11" s="69"/>
      <c r="DD11" s="23"/>
      <c r="DE11" s="23"/>
      <c r="DF11" s="65"/>
      <c r="DG11" s="69"/>
      <c r="DH11" s="23"/>
      <c r="DI11" s="23"/>
      <c r="DJ11" s="65"/>
      <c r="DK11" s="69"/>
      <c r="DL11" s="23"/>
      <c r="DM11" s="23"/>
      <c r="DN11" s="65"/>
      <c r="DO11" s="69"/>
      <c r="DP11" s="23"/>
      <c r="DQ11" s="23"/>
      <c r="DR11" s="65"/>
      <c r="DS11" s="69"/>
      <c r="DT11" s="23"/>
      <c r="DU11" s="23"/>
    </row>
    <row r="12" spans="1:125" ht="13.5">
      <c r="A12" s="77" t="s">
        <v>130</v>
      </c>
      <c r="B12" s="78" t="s">
        <v>213</v>
      </c>
      <c r="C12" s="79" t="s">
        <v>214</v>
      </c>
      <c r="D12" s="23">
        <f t="shared" si="0"/>
        <v>111494</v>
      </c>
      <c r="E12" s="23">
        <f t="shared" si="0"/>
        <v>0</v>
      </c>
      <c r="F12" s="65" t="s">
        <v>133</v>
      </c>
      <c r="G12" s="69" t="s">
        <v>76</v>
      </c>
      <c r="H12" s="23">
        <v>74701</v>
      </c>
      <c r="I12" s="23">
        <v>0</v>
      </c>
      <c r="J12" s="65" t="s">
        <v>139</v>
      </c>
      <c r="K12" s="69" t="s">
        <v>87</v>
      </c>
      <c r="L12" s="23">
        <v>21518</v>
      </c>
      <c r="M12" s="23">
        <v>0</v>
      </c>
      <c r="N12" s="65" t="s">
        <v>147</v>
      </c>
      <c r="O12" s="69" t="s">
        <v>55</v>
      </c>
      <c r="P12" s="23">
        <v>11038</v>
      </c>
      <c r="Q12" s="23">
        <v>0</v>
      </c>
      <c r="R12" s="65" t="s">
        <v>197</v>
      </c>
      <c r="S12" s="69" t="s">
        <v>63</v>
      </c>
      <c r="T12" s="23">
        <v>4237</v>
      </c>
      <c r="U12" s="23">
        <v>0</v>
      </c>
      <c r="V12" s="65"/>
      <c r="W12" s="69"/>
      <c r="X12" s="23"/>
      <c r="Y12" s="23"/>
      <c r="Z12" s="65"/>
      <c r="AA12" s="69"/>
      <c r="AB12" s="23"/>
      <c r="AC12" s="23"/>
      <c r="AD12" s="65"/>
      <c r="AE12" s="69"/>
      <c r="AF12" s="23"/>
      <c r="AG12" s="23"/>
      <c r="AH12" s="65"/>
      <c r="AI12" s="69"/>
      <c r="AJ12" s="23"/>
      <c r="AK12" s="23"/>
      <c r="AL12" s="65"/>
      <c r="AM12" s="69"/>
      <c r="AN12" s="23"/>
      <c r="AO12" s="23"/>
      <c r="AP12" s="65"/>
      <c r="AQ12" s="69"/>
      <c r="AR12" s="23"/>
      <c r="AS12" s="23"/>
      <c r="AT12" s="65"/>
      <c r="AU12" s="69"/>
      <c r="AV12" s="23"/>
      <c r="AW12" s="23"/>
      <c r="AX12" s="65"/>
      <c r="AY12" s="69"/>
      <c r="AZ12" s="23"/>
      <c r="BA12" s="23"/>
      <c r="BB12" s="65"/>
      <c r="BC12" s="69"/>
      <c r="BD12" s="23"/>
      <c r="BE12" s="23"/>
      <c r="BF12" s="65"/>
      <c r="BG12" s="69"/>
      <c r="BH12" s="23"/>
      <c r="BI12" s="23"/>
      <c r="BJ12" s="65"/>
      <c r="BK12" s="69"/>
      <c r="BL12" s="23"/>
      <c r="BM12" s="23"/>
      <c r="BN12" s="65"/>
      <c r="BO12" s="69"/>
      <c r="BP12" s="23"/>
      <c r="BQ12" s="23"/>
      <c r="BR12" s="65"/>
      <c r="BS12" s="69"/>
      <c r="BT12" s="23"/>
      <c r="BU12" s="23"/>
      <c r="BV12" s="65"/>
      <c r="BW12" s="69"/>
      <c r="BX12" s="23"/>
      <c r="BY12" s="23"/>
      <c r="BZ12" s="65"/>
      <c r="CA12" s="69"/>
      <c r="CB12" s="23"/>
      <c r="CC12" s="23"/>
      <c r="CD12" s="65"/>
      <c r="CE12" s="69"/>
      <c r="CF12" s="23"/>
      <c r="CG12" s="23"/>
      <c r="CH12" s="65"/>
      <c r="CI12" s="69"/>
      <c r="CJ12" s="23"/>
      <c r="CK12" s="23"/>
      <c r="CL12" s="65"/>
      <c r="CM12" s="69"/>
      <c r="CN12" s="23"/>
      <c r="CO12" s="23"/>
      <c r="CP12" s="65"/>
      <c r="CQ12" s="69"/>
      <c r="CR12" s="23"/>
      <c r="CS12" s="23"/>
      <c r="CT12" s="65"/>
      <c r="CU12" s="69"/>
      <c r="CV12" s="23"/>
      <c r="CW12" s="23"/>
      <c r="CX12" s="65"/>
      <c r="CY12" s="69"/>
      <c r="CZ12" s="23"/>
      <c r="DA12" s="23"/>
      <c r="DB12" s="65"/>
      <c r="DC12" s="69"/>
      <c r="DD12" s="23"/>
      <c r="DE12" s="23"/>
      <c r="DF12" s="65"/>
      <c r="DG12" s="69"/>
      <c r="DH12" s="23"/>
      <c r="DI12" s="23"/>
      <c r="DJ12" s="65"/>
      <c r="DK12" s="69"/>
      <c r="DL12" s="23"/>
      <c r="DM12" s="23"/>
      <c r="DN12" s="65"/>
      <c r="DO12" s="69"/>
      <c r="DP12" s="23"/>
      <c r="DQ12" s="23"/>
      <c r="DR12" s="65"/>
      <c r="DS12" s="69"/>
      <c r="DT12" s="23"/>
      <c r="DU12" s="23"/>
    </row>
    <row r="13" spans="1:125" ht="13.5">
      <c r="A13" s="124" t="s">
        <v>92</v>
      </c>
      <c r="B13" s="125"/>
      <c r="C13" s="126"/>
      <c r="D13" s="72">
        <f>SUM(D5:D12)</f>
        <v>3190163</v>
      </c>
      <c r="E13" s="72">
        <f>SUM(E5:E12)</f>
        <v>1086893</v>
      </c>
      <c r="F13" s="65" t="s">
        <v>88</v>
      </c>
      <c r="G13" s="65" t="s">
        <v>88</v>
      </c>
      <c r="H13" s="72">
        <f>SUM(H5:H12)</f>
        <v>1717549</v>
      </c>
      <c r="I13" s="72">
        <f>SUM(I5:I12)</f>
        <v>386523</v>
      </c>
      <c r="J13" s="65" t="s">
        <v>88</v>
      </c>
      <c r="K13" s="65" t="s">
        <v>88</v>
      </c>
      <c r="L13" s="72">
        <f>SUM(L5:L12)</f>
        <v>470047</v>
      </c>
      <c r="M13" s="72">
        <f>SUM(M5:M12)</f>
        <v>264409</v>
      </c>
      <c r="N13" s="65" t="s">
        <v>88</v>
      </c>
      <c r="O13" s="65" t="s">
        <v>88</v>
      </c>
      <c r="P13" s="72">
        <f>SUM(P5:P12)</f>
        <v>189066</v>
      </c>
      <c r="Q13" s="72">
        <f>SUM(Q5:Q12)</f>
        <v>134866</v>
      </c>
      <c r="R13" s="65" t="s">
        <v>88</v>
      </c>
      <c r="S13" s="65" t="s">
        <v>88</v>
      </c>
      <c r="T13" s="72">
        <f>SUM(T5:T12)</f>
        <v>169601</v>
      </c>
      <c r="U13" s="72">
        <f>SUM(U5:U12)</f>
        <v>114099</v>
      </c>
      <c r="V13" s="65" t="s">
        <v>88</v>
      </c>
      <c r="W13" s="65" t="s">
        <v>88</v>
      </c>
      <c r="X13" s="72">
        <f>SUM(X5:X12)</f>
        <v>132968</v>
      </c>
      <c r="Y13" s="72">
        <f>SUM(Y5:Y12)</f>
        <v>74206</v>
      </c>
      <c r="Z13" s="65" t="s">
        <v>88</v>
      </c>
      <c r="AA13" s="65" t="s">
        <v>88</v>
      </c>
      <c r="AB13" s="72">
        <f>SUM(AB5:AB12)</f>
        <v>91014</v>
      </c>
      <c r="AC13" s="72">
        <f>SUM(AC5:AC12)</f>
        <v>37988</v>
      </c>
      <c r="AD13" s="65" t="s">
        <v>88</v>
      </c>
      <c r="AE13" s="65" t="s">
        <v>88</v>
      </c>
      <c r="AF13" s="72">
        <f>SUM(AF5:AF12)</f>
        <v>102732</v>
      </c>
      <c r="AG13" s="72">
        <f>SUM(AG5:AG12)</f>
        <v>3718</v>
      </c>
      <c r="AH13" s="65" t="s">
        <v>88</v>
      </c>
      <c r="AI13" s="65" t="s">
        <v>88</v>
      </c>
      <c r="AJ13" s="72">
        <f>SUM(AJ5:AJ12)</f>
        <v>65348</v>
      </c>
      <c r="AK13" s="72">
        <f>SUM(AK5:AK12)</f>
        <v>20829</v>
      </c>
      <c r="AL13" s="65" t="s">
        <v>88</v>
      </c>
      <c r="AM13" s="65" t="s">
        <v>88</v>
      </c>
      <c r="AN13" s="72">
        <f>SUM(AN5:AN12)</f>
        <v>132954</v>
      </c>
      <c r="AO13" s="72">
        <f>SUM(AO5:AO12)</f>
        <v>27206</v>
      </c>
      <c r="AP13" s="65" t="s">
        <v>88</v>
      </c>
      <c r="AQ13" s="65" t="s">
        <v>88</v>
      </c>
      <c r="AR13" s="72">
        <f>SUM(AR5:AR12)</f>
        <v>112200</v>
      </c>
      <c r="AS13" s="72">
        <f>SUM(AS5:AS12)</f>
        <v>23049</v>
      </c>
      <c r="AT13" s="65" t="s">
        <v>88</v>
      </c>
      <c r="AU13" s="65" t="s">
        <v>88</v>
      </c>
      <c r="AV13" s="72">
        <f>SUM(AV5:AV12)</f>
        <v>6684</v>
      </c>
      <c r="AW13" s="72">
        <f>SUM(AW5:AW12)</f>
        <v>0</v>
      </c>
      <c r="AX13" s="65" t="s">
        <v>88</v>
      </c>
      <c r="AY13" s="65" t="s">
        <v>88</v>
      </c>
      <c r="AZ13" s="72">
        <f>SUM(AZ5:AZ12)</f>
        <v>0</v>
      </c>
      <c r="BA13" s="72">
        <f>SUM(BA5:BA12)</f>
        <v>0</v>
      </c>
      <c r="BB13" s="65" t="s">
        <v>88</v>
      </c>
      <c r="BC13" s="65" t="s">
        <v>88</v>
      </c>
      <c r="BD13" s="72">
        <f>SUM(BD5:BD12)</f>
        <v>0</v>
      </c>
      <c r="BE13" s="72">
        <f>SUM(BE5:BE12)</f>
        <v>0</v>
      </c>
      <c r="BF13" s="65" t="s">
        <v>88</v>
      </c>
      <c r="BG13" s="65" t="s">
        <v>88</v>
      </c>
      <c r="BH13" s="72">
        <f>SUM(BH5:BH12)</f>
        <v>0</v>
      </c>
      <c r="BI13" s="72">
        <f>SUM(BI5:BI12)</f>
        <v>0</v>
      </c>
      <c r="BJ13" s="65" t="s">
        <v>88</v>
      </c>
      <c r="BK13" s="65" t="s">
        <v>88</v>
      </c>
      <c r="BL13" s="72">
        <f>SUM(BL5:BL12)</f>
        <v>0</v>
      </c>
      <c r="BM13" s="72">
        <f>SUM(BM5:BM12)</f>
        <v>0</v>
      </c>
      <c r="BN13" s="65" t="s">
        <v>88</v>
      </c>
      <c r="BO13" s="65" t="s">
        <v>88</v>
      </c>
      <c r="BP13" s="72">
        <f>SUM(BP5:BP12)</f>
        <v>0</v>
      </c>
      <c r="BQ13" s="72">
        <f>SUM(BQ5:BQ12)</f>
        <v>0</v>
      </c>
      <c r="BR13" s="65" t="s">
        <v>88</v>
      </c>
      <c r="BS13" s="65" t="s">
        <v>88</v>
      </c>
      <c r="BT13" s="72">
        <f>SUM(BT5:BT12)</f>
        <v>0</v>
      </c>
      <c r="BU13" s="72">
        <f>SUM(BU5:BU12)</f>
        <v>0</v>
      </c>
      <c r="BV13" s="65" t="s">
        <v>88</v>
      </c>
      <c r="BW13" s="65" t="s">
        <v>88</v>
      </c>
      <c r="BX13" s="72">
        <f>SUM(BX5:BX12)</f>
        <v>0</v>
      </c>
      <c r="BY13" s="72">
        <f>SUM(BY5:BY12)</f>
        <v>0</v>
      </c>
      <c r="BZ13" s="65" t="s">
        <v>88</v>
      </c>
      <c r="CA13" s="65" t="s">
        <v>88</v>
      </c>
      <c r="CB13" s="72">
        <f>SUM(CB5:CB12)</f>
        <v>0</v>
      </c>
      <c r="CC13" s="72">
        <f>SUM(CC5:CC12)</f>
        <v>0</v>
      </c>
      <c r="CD13" s="65" t="s">
        <v>88</v>
      </c>
      <c r="CE13" s="65" t="s">
        <v>88</v>
      </c>
      <c r="CF13" s="72">
        <f>SUM(CF5:CF12)</f>
        <v>0</v>
      </c>
      <c r="CG13" s="72">
        <f>SUM(CG5:CG12)</f>
        <v>0</v>
      </c>
      <c r="CH13" s="65" t="s">
        <v>88</v>
      </c>
      <c r="CI13" s="65" t="s">
        <v>88</v>
      </c>
      <c r="CJ13" s="72">
        <f>SUM(CJ5:CJ12)</f>
        <v>0</v>
      </c>
      <c r="CK13" s="72">
        <f>SUM(CK5:CK12)</f>
        <v>0</v>
      </c>
      <c r="CL13" s="65" t="s">
        <v>88</v>
      </c>
      <c r="CM13" s="65" t="s">
        <v>88</v>
      </c>
      <c r="CN13" s="72">
        <f>SUM(CN5:CN12)</f>
        <v>0</v>
      </c>
      <c r="CO13" s="72">
        <f>SUM(CO5:CO12)</f>
        <v>0</v>
      </c>
      <c r="CP13" s="65" t="s">
        <v>88</v>
      </c>
      <c r="CQ13" s="65" t="s">
        <v>88</v>
      </c>
      <c r="CR13" s="72">
        <f>SUM(CR5:CR12)</f>
        <v>0</v>
      </c>
      <c r="CS13" s="72">
        <f>SUM(CS5:CS12)</f>
        <v>0</v>
      </c>
      <c r="CT13" s="65" t="s">
        <v>88</v>
      </c>
      <c r="CU13" s="65" t="s">
        <v>88</v>
      </c>
      <c r="CV13" s="72">
        <f>SUM(CV5:CV12)</f>
        <v>0</v>
      </c>
      <c r="CW13" s="72">
        <f>SUM(CW5:CW12)</f>
        <v>0</v>
      </c>
      <c r="CX13" s="65" t="s">
        <v>88</v>
      </c>
      <c r="CY13" s="65" t="s">
        <v>88</v>
      </c>
      <c r="CZ13" s="72">
        <f>SUM(CZ5:CZ12)</f>
        <v>0</v>
      </c>
      <c r="DA13" s="72">
        <f>SUM(DA5:DA12)</f>
        <v>0</v>
      </c>
      <c r="DB13" s="65" t="s">
        <v>88</v>
      </c>
      <c r="DC13" s="65" t="s">
        <v>88</v>
      </c>
      <c r="DD13" s="72">
        <f>SUM(DD5:DD12)</f>
        <v>0</v>
      </c>
      <c r="DE13" s="72">
        <f>SUM(DE5:DE12)</f>
        <v>0</v>
      </c>
      <c r="DF13" s="65" t="s">
        <v>88</v>
      </c>
      <c r="DG13" s="65" t="s">
        <v>88</v>
      </c>
      <c r="DH13" s="72">
        <f>SUM(DH5:DH12)</f>
        <v>0</v>
      </c>
      <c r="DI13" s="72">
        <f>SUM(DI5:DI12)</f>
        <v>0</v>
      </c>
      <c r="DJ13" s="65" t="s">
        <v>88</v>
      </c>
      <c r="DK13" s="65" t="s">
        <v>88</v>
      </c>
      <c r="DL13" s="72">
        <f>SUM(DL5:DL12)</f>
        <v>0</v>
      </c>
      <c r="DM13" s="72">
        <f>SUM(DM5:DM12)</f>
        <v>0</v>
      </c>
      <c r="DN13" s="65" t="s">
        <v>88</v>
      </c>
      <c r="DO13" s="65" t="s">
        <v>88</v>
      </c>
      <c r="DP13" s="72">
        <f>SUM(DP5:DP12)</f>
        <v>0</v>
      </c>
      <c r="DQ13" s="72">
        <f>SUM(DQ5:DQ12)</f>
        <v>0</v>
      </c>
      <c r="DR13" s="65" t="s">
        <v>88</v>
      </c>
      <c r="DS13" s="65" t="s">
        <v>88</v>
      </c>
      <c r="DT13" s="72">
        <f>SUM(DT5:DT12)</f>
        <v>0</v>
      </c>
      <c r="DU13" s="72">
        <f>SUM(DU5:DU12)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3:C13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2003-02-07T12:06:59Z</dcterms:modified>
  <cp:category/>
  <cp:version/>
  <cp:contentType/>
  <cp:contentStatus/>
</cp:coreProperties>
</file>