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'し尿処理の状況'!$A$2:$AC$41</definedName>
    <definedName name="_xlnm.Print_Area" localSheetId="0">'水洗化人口等'!$A$2:$U$42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<sst xmlns="http://schemas.openxmlformats.org/spreadsheetml/2006/main" count="455" uniqueCount="121">
  <si>
    <t>大島町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</si>
  <si>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</si>
  <si>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</si>
  <si>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</si>
  <si>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</si>
  <si>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</si>
  <si>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</si>
  <si>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</si>
  <si>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</si>
  <si>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</si>
  <si>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</si>
  <si>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</si>
  <si>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</si>
  <si>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</si>
  <si>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</si>
  <si>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</si>
  <si>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</si>
  <si>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</si>
  <si>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</si>
  <si>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</si>
  <si>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</si>
  <si>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</si>
  <si>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</si>
  <si>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</si>
  <si>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</si>
  <si>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</si>
  <si>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</si>
  <si>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</si>
  <si>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</si>
  <si>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</si>
  <si>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</si>
  <si>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</si>
  <si>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</si>
  <si>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</si>
  <si>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</si>
  <si>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</si>
  <si>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</si>
  <si>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</si>
  <si>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</si>
  <si>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</si>
  <si>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</si>
  <si>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</si>
  <si>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</si>
  <si>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</si>
  <si>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</si>
  <si>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</si>
  <si>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</si>
  <si>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</si>
  <si>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</si>
  <si>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</si>
  <si>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</si>
  <si>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</si>
  <si>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</si>
  <si>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</si>
  <si>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</si>
  <si>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</si>
  <si>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</si>
  <si>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</si>
  <si>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</si>
  <si>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</si>
  <si>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</si>
  <si>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</si>
  <si>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</si>
  <si>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</si>
  <si>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</si>
  <si>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</si>
  <si>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</si>
  <si>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</si>
  <si>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</si>
  <si>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</si>
  <si>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</si>
  <si>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</si>
  <si>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</si>
  <si>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</si>
  <si>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</si>
  <si>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</si>
  <si>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</si>
  <si>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</si>
  <si>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</si>
  <si>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</si>
  <si>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</si>
  <si>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</si>
  <si>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</si>
  <si>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</si>
  <si>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</si>
  <si>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</si>
  <si>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</si>
  <si>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</si>
  <si>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</si>
  <si>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</si>
  <si>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</si>
  <si>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</si>
  <si>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</si>
  <si>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</si>
  <si>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</si>
  <si>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</si>
  <si>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</si>
  <si>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</si>
  <si>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</si>
  <si>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</si>
  <si>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</si>
  <si>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</si>
  <si>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</si>
  <si>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</si>
  <si>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</si>
  <si>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</si>
  <si>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</si>
  <si>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</si>
  <si>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</si>
  <si>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</si>
  <si>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</si>
  <si>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</si>
  <si>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</si>
  <si>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</si>
  <si>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</si>
  <si>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</si>
  <si>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</si>
  <si>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</si>
  <si>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</si>
  <si>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</si>
  <si>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朝日町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</si>
</sst>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91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93</v>
      </c>
      <c r="B2" s="49" t="s">
        <v>94</v>
      </c>
      <c r="C2" s="52" t="s">
        <v>95</v>
      </c>
      <c r="D2" s="5" t="s">
        <v>96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97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98</v>
      </c>
      <c r="F3" s="27"/>
      <c r="G3" s="27"/>
      <c r="H3" s="31"/>
      <c r="I3" s="7" t="s">
        <v>99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100</v>
      </c>
      <c r="F4" s="36" t="s">
        <v>101</v>
      </c>
      <c r="G4" s="36" t="s">
        <v>102</v>
      </c>
      <c r="H4" s="36" t="s">
        <v>103</v>
      </c>
      <c r="I4" s="6" t="s">
        <v>100</v>
      </c>
      <c r="J4" s="36" t="s">
        <v>104</v>
      </c>
      <c r="K4" s="36" t="s">
        <v>105</v>
      </c>
      <c r="L4" s="36" t="s">
        <v>106</v>
      </c>
      <c r="M4" s="36" t="s">
        <v>107</v>
      </c>
      <c r="N4" s="36" t="s">
        <v>108</v>
      </c>
      <c r="O4" s="40" t="s">
        <v>109</v>
      </c>
      <c r="P4" s="8"/>
      <c r="Q4" s="36" t="s">
        <v>110</v>
      </c>
      <c r="R4" s="36" t="s">
        <v>111</v>
      </c>
      <c r="S4" s="36" t="s">
        <v>112</v>
      </c>
      <c r="T4" s="38" t="s">
        <v>113</v>
      </c>
      <c r="U4" s="38" t="s">
        <v>114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115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116</v>
      </c>
      <c r="E6" s="10" t="s">
        <v>116</v>
      </c>
      <c r="F6" s="11" t="s">
        <v>117</v>
      </c>
      <c r="G6" s="10" t="s">
        <v>116</v>
      </c>
      <c r="H6" s="10" t="s">
        <v>116</v>
      </c>
      <c r="I6" s="10" t="s">
        <v>116</v>
      </c>
      <c r="J6" s="11" t="s">
        <v>117</v>
      </c>
      <c r="K6" s="10" t="s">
        <v>116</v>
      </c>
      <c r="L6" s="11" t="s">
        <v>117</v>
      </c>
      <c r="M6" s="10" t="s">
        <v>116</v>
      </c>
      <c r="N6" s="11" t="s">
        <v>117</v>
      </c>
      <c r="O6" s="10" t="s">
        <v>116</v>
      </c>
      <c r="P6" s="10" t="s">
        <v>116</v>
      </c>
      <c r="Q6" s="11" t="s">
        <v>117</v>
      </c>
      <c r="R6" s="45"/>
      <c r="S6" s="45"/>
      <c r="T6" s="45"/>
      <c r="U6" s="39"/>
    </row>
    <row r="7" spans="1:21" ht="13.5">
      <c r="A7" s="25" t="s">
        <v>1</v>
      </c>
      <c r="B7" s="25" t="s">
        <v>2</v>
      </c>
      <c r="C7" s="26" t="s">
        <v>3</v>
      </c>
      <c r="D7" s="12">
        <f aca="true" t="shared" si="0" ref="D7:D41">E7+I7</f>
        <v>322676</v>
      </c>
      <c r="E7" s="12">
        <f aca="true" t="shared" si="1" ref="E7:E41">G7+H7</f>
        <v>19077</v>
      </c>
      <c r="F7" s="13">
        <f aca="true" t="shared" si="2" ref="F7:F24">E7/D7*100</f>
        <v>5.91212237662547</v>
      </c>
      <c r="G7" s="14">
        <v>19077</v>
      </c>
      <c r="H7" s="14">
        <v>0</v>
      </c>
      <c r="I7" s="12">
        <f aca="true" t="shared" si="3" ref="I7:I41">K7+M7+O7</f>
        <v>303599</v>
      </c>
      <c r="J7" s="13">
        <f aca="true" t="shared" si="4" ref="J7:J24">I7/D7*100</f>
        <v>94.08787762337452</v>
      </c>
      <c r="K7" s="14">
        <v>222917</v>
      </c>
      <c r="L7" s="13">
        <f aca="true" t="shared" si="5" ref="L7:L24">K7/D7*100</f>
        <v>69.08384881429049</v>
      </c>
      <c r="M7" s="14">
        <v>3905</v>
      </c>
      <c r="N7" s="13">
        <f aca="true" t="shared" si="6" ref="N7:N24">M7/D7*100</f>
        <v>1.2101922671658258</v>
      </c>
      <c r="O7" s="14">
        <v>76777</v>
      </c>
      <c r="P7" s="14">
        <v>8512</v>
      </c>
      <c r="Q7" s="13">
        <f aca="true" t="shared" si="7" ref="Q7:Q41">O7/D7*100</f>
        <v>23.79383654191821</v>
      </c>
      <c r="R7" s="15" t="s">
        <v>118</v>
      </c>
      <c r="S7" s="15" t="s">
        <v>119</v>
      </c>
      <c r="T7" s="15" t="s">
        <v>119</v>
      </c>
      <c r="U7" s="15" t="s">
        <v>119</v>
      </c>
    </row>
    <row r="8" spans="1:21" ht="13.5">
      <c r="A8" s="25" t="s">
        <v>1</v>
      </c>
      <c r="B8" s="25" t="s">
        <v>4</v>
      </c>
      <c r="C8" s="26" t="s">
        <v>5</v>
      </c>
      <c r="D8" s="12">
        <f t="shared" si="0"/>
        <v>173836</v>
      </c>
      <c r="E8" s="12">
        <f t="shared" si="1"/>
        <v>17319</v>
      </c>
      <c r="F8" s="13">
        <f t="shared" si="2"/>
        <v>9.9628385374721</v>
      </c>
      <c r="G8" s="14">
        <v>17319</v>
      </c>
      <c r="H8" s="14">
        <v>0</v>
      </c>
      <c r="I8" s="12">
        <f t="shared" si="3"/>
        <v>156517</v>
      </c>
      <c r="J8" s="13">
        <f t="shared" si="4"/>
        <v>90.0371614625279</v>
      </c>
      <c r="K8" s="14">
        <v>114814</v>
      </c>
      <c r="L8" s="13">
        <f t="shared" si="5"/>
        <v>66.04730895786834</v>
      </c>
      <c r="M8" s="14">
        <v>2393</v>
      </c>
      <c r="N8" s="13">
        <f t="shared" si="6"/>
        <v>1.3765848270783956</v>
      </c>
      <c r="O8" s="14">
        <v>39310</v>
      </c>
      <c r="P8" s="14">
        <v>3084</v>
      </c>
      <c r="Q8" s="13">
        <f t="shared" si="7"/>
        <v>22.61326767758117</v>
      </c>
      <c r="R8" s="15" t="s">
        <v>118</v>
      </c>
      <c r="S8" s="15" t="s">
        <v>119</v>
      </c>
      <c r="T8" s="15" t="s">
        <v>119</v>
      </c>
      <c r="U8" s="15" t="s">
        <v>119</v>
      </c>
    </row>
    <row r="9" spans="1:21" ht="13.5">
      <c r="A9" s="25" t="s">
        <v>1</v>
      </c>
      <c r="B9" s="25" t="s">
        <v>6</v>
      </c>
      <c r="C9" s="26" t="s">
        <v>7</v>
      </c>
      <c r="D9" s="12">
        <f t="shared" si="0"/>
        <v>38007</v>
      </c>
      <c r="E9" s="12">
        <f t="shared" si="1"/>
        <v>5548</v>
      </c>
      <c r="F9" s="13">
        <f t="shared" si="2"/>
        <v>14.597311021653905</v>
      </c>
      <c r="G9" s="14">
        <v>5548</v>
      </c>
      <c r="H9" s="14">
        <v>0</v>
      </c>
      <c r="I9" s="12">
        <f t="shared" si="3"/>
        <v>32459</v>
      </c>
      <c r="J9" s="13">
        <f t="shared" si="4"/>
        <v>85.40268897834609</v>
      </c>
      <c r="K9" s="14">
        <v>22156</v>
      </c>
      <c r="L9" s="13">
        <f t="shared" si="5"/>
        <v>58.29452469281975</v>
      </c>
      <c r="M9" s="14">
        <v>0</v>
      </c>
      <c r="N9" s="13">
        <f t="shared" si="6"/>
        <v>0</v>
      </c>
      <c r="O9" s="14">
        <v>10303</v>
      </c>
      <c r="P9" s="14">
        <v>3451</v>
      </c>
      <c r="Q9" s="13">
        <f t="shared" si="7"/>
        <v>27.10816428552635</v>
      </c>
      <c r="R9" s="15" t="s">
        <v>118</v>
      </c>
      <c r="S9" s="15" t="s">
        <v>119</v>
      </c>
      <c r="T9" s="15" t="s">
        <v>119</v>
      </c>
      <c r="U9" s="15" t="s">
        <v>119</v>
      </c>
    </row>
    <row r="10" spans="1:21" ht="13.5">
      <c r="A10" s="25" t="s">
        <v>1</v>
      </c>
      <c r="B10" s="25" t="s">
        <v>8</v>
      </c>
      <c r="C10" s="26" t="s">
        <v>9</v>
      </c>
      <c r="D10" s="12">
        <f t="shared" si="0"/>
        <v>47423</v>
      </c>
      <c r="E10" s="12">
        <f t="shared" si="1"/>
        <v>11553</v>
      </c>
      <c r="F10" s="13">
        <f t="shared" si="2"/>
        <v>24.3615966935875</v>
      </c>
      <c r="G10" s="14">
        <v>11485</v>
      </c>
      <c r="H10" s="14">
        <v>68</v>
      </c>
      <c r="I10" s="12">
        <f t="shared" si="3"/>
        <v>35870</v>
      </c>
      <c r="J10" s="13">
        <f t="shared" si="4"/>
        <v>75.6384033064125</v>
      </c>
      <c r="K10" s="14">
        <v>15884</v>
      </c>
      <c r="L10" s="13">
        <f t="shared" si="5"/>
        <v>33.49429601670076</v>
      </c>
      <c r="M10" s="14">
        <v>0</v>
      </c>
      <c r="N10" s="13">
        <f t="shared" si="6"/>
        <v>0</v>
      </c>
      <c r="O10" s="14">
        <v>19986</v>
      </c>
      <c r="P10" s="14">
        <v>2646</v>
      </c>
      <c r="Q10" s="13">
        <f t="shared" si="7"/>
        <v>42.14410728971174</v>
      </c>
      <c r="R10" s="15" t="s">
        <v>118</v>
      </c>
      <c r="S10" s="15" t="s">
        <v>119</v>
      </c>
      <c r="T10" s="15" t="s">
        <v>119</v>
      </c>
      <c r="U10" s="15" t="s">
        <v>119</v>
      </c>
    </row>
    <row r="11" spans="1:21" ht="13.5">
      <c r="A11" s="25" t="s">
        <v>1</v>
      </c>
      <c r="B11" s="25" t="s">
        <v>10</v>
      </c>
      <c r="C11" s="26" t="s">
        <v>11</v>
      </c>
      <c r="D11" s="12">
        <f t="shared" si="0"/>
        <v>58413</v>
      </c>
      <c r="E11" s="12">
        <f t="shared" si="1"/>
        <v>19781</v>
      </c>
      <c r="F11" s="13">
        <f t="shared" si="2"/>
        <v>33.864037115025766</v>
      </c>
      <c r="G11" s="14">
        <v>15542</v>
      </c>
      <c r="H11" s="14">
        <v>4239</v>
      </c>
      <c r="I11" s="12">
        <f t="shared" si="3"/>
        <v>38632</v>
      </c>
      <c r="J11" s="13">
        <f t="shared" si="4"/>
        <v>66.13596288497423</v>
      </c>
      <c r="K11" s="14">
        <v>24736</v>
      </c>
      <c r="L11" s="13">
        <f t="shared" si="5"/>
        <v>42.346737883690274</v>
      </c>
      <c r="M11" s="14">
        <v>0</v>
      </c>
      <c r="N11" s="13">
        <f t="shared" si="6"/>
        <v>0</v>
      </c>
      <c r="O11" s="14">
        <v>13896</v>
      </c>
      <c r="P11" s="14">
        <v>1393</v>
      </c>
      <c r="Q11" s="13">
        <f t="shared" si="7"/>
        <v>23.789225001283963</v>
      </c>
      <c r="R11" s="15" t="s">
        <v>118</v>
      </c>
      <c r="S11" s="15" t="s">
        <v>119</v>
      </c>
      <c r="T11" s="15" t="s">
        <v>119</v>
      </c>
      <c r="U11" s="15" t="s">
        <v>119</v>
      </c>
    </row>
    <row r="12" spans="1:21" ht="13.5">
      <c r="A12" s="25" t="s">
        <v>1</v>
      </c>
      <c r="B12" s="25" t="s">
        <v>12</v>
      </c>
      <c r="C12" s="26" t="s">
        <v>13</v>
      </c>
      <c r="D12" s="12">
        <f t="shared" si="0"/>
        <v>33797</v>
      </c>
      <c r="E12" s="12">
        <f t="shared" si="1"/>
        <v>4736</v>
      </c>
      <c r="F12" s="13">
        <f t="shared" si="2"/>
        <v>14.013078083853598</v>
      </c>
      <c r="G12" s="14">
        <v>4082</v>
      </c>
      <c r="H12" s="14">
        <v>654</v>
      </c>
      <c r="I12" s="12">
        <f t="shared" si="3"/>
        <v>29061</v>
      </c>
      <c r="J12" s="13">
        <f t="shared" si="4"/>
        <v>85.98692191614641</v>
      </c>
      <c r="K12" s="14">
        <v>8778</v>
      </c>
      <c r="L12" s="13">
        <f t="shared" si="5"/>
        <v>25.972719472142497</v>
      </c>
      <c r="M12" s="14">
        <v>0</v>
      </c>
      <c r="N12" s="13">
        <f t="shared" si="6"/>
        <v>0</v>
      </c>
      <c r="O12" s="14">
        <v>20283</v>
      </c>
      <c r="P12" s="14">
        <v>4914</v>
      </c>
      <c r="Q12" s="13">
        <f t="shared" si="7"/>
        <v>60.01420244400391</v>
      </c>
      <c r="R12" s="15" t="s">
        <v>118</v>
      </c>
      <c r="S12" s="15" t="s">
        <v>119</v>
      </c>
      <c r="T12" s="15" t="s">
        <v>119</v>
      </c>
      <c r="U12" s="15" t="s">
        <v>119</v>
      </c>
    </row>
    <row r="13" spans="1:21" ht="13.5">
      <c r="A13" s="25" t="s">
        <v>1</v>
      </c>
      <c r="B13" s="25" t="s">
        <v>14</v>
      </c>
      <c r="C13" s="26" t="s">
        <v>15</v>
      </c>
      <c r="D13" s="12">
        <f t="shared" si="0"/>
        <v>37012</v>
      </c>
      <c r="E13" s="12">
        <f t="shared" si="1"/>
        <v>3763</v>
      </c>
      <c r="F13" s="13">
        <f t="shared" si="2"/>
        <v>10.166972873662596</v>
      </c>
      <c r="G13" s="14">
        <v>3753</v>
      </c>
      <c r="H13" s="14">
        <v>10</v>
      </c>
      <c r="I13" s="12">
        <f t="shared" si="3"/>
        <v>33249</v>
      </c>
      <c r="J13" s="13">
        <f t="shared" si="4"/>
        <v>89.83302712633741</v>
      </c>
      <c r="K13" s="14">
        <v>10799</v>
      </c>
      <c r="L13" s="13">
        <f t="shared" si="5"/>
        <v>29.17702366799957</v>
      </c>
      <c r="M13" s="14">
        <v>0</v>
      </c>
      <c r="N13" s="13">
        <f t="shared" si="6"/>
        <v>0</v>
      </c>
      <c r="O13" s="14">
        <v>22450</v>
      </c>
      <c r="P13" s="14">
        <v>2429</v>
      </c>
      <c r="Q13" s="13">
        <f t="shared" si="7"/>
        <v>60.656003458337835</v>
      </c>
      <c r="R13" s="15" t="s">
        <v>118</v>
      </c>
      <c r="S13" s="15" t="s">
        <v>119</v>
      </c>
      <c r="T13" s="15" t="s">
        <v>119</v>
      </c>
      <c r="U13" s="15" t="s">
        <v>119</v>
      </c>
    </row>
    <row r="14" spans="1:21" ht="13.5">
      <c r="A14" s="25" t="s">
        <v>1</v>
      </c>
      <c r="B14" s="25" t="s">
        <v>16</v>
      </c>
      <c r="C14" s="26" t="s">
        <v>17</v>
      </c>
      <c r="D14" s="12">
        <f t="shared" si="0"/>
        <v>41022</v>
      </c>
      <c r="E14" s="12">
        <f t="shared" si="1"/>
        <v>8143</v>
      </c>
      <c r="F14" s="13">
        <f t="shared" si="2"/>
        <v>19.850324216274196</v>
      </c>
      <c r="G14" s="14">
        <v>7316</v>
      </c>
      <c r="H14" s="14">
        <v>827</v>
      </c>
      <c r="I14" s="12">
        <f t="shared" si="3"/>
        <v>32879</v>
      </c>
      <c r="J14" s="13">
        <f t="shared" si="4"/>
        <v>80.1496757837258</v>
      </c>
      <c r="K14" s="14">
        <v>8861</v>
      </c>
      <c r="L14" s="13">
        <f t="shared" si="5"/>
        <v>21.600604553654136</v>
      </c>
      <c r="M14" s="14">
        <v>0</v>
      </c>
      <c r="N14" s="13">
        <f t="shared" si="6"/>
        <v>0</v>
      </c>
      <c r="O14" s="14">
        <v>24018</v>
      </c>
      <c r="P14" s="14">
        <v>6300</v>
      </c>
      <c r="Q14" s="13">
        <f t="shared" si="7"/>
        <v>58.54907123007167</v>
      </c>
      <c r="R14" s="15" t="s">
        <v>118</v>
      </c>
      <c r="S14" s="15" t="s">
        <v>119</v>
      </c>
      <c r="T14" s="15" t="s">
        <v>119</v>
      </c>
      <c r="U14" s="15" t="s">
        <v>119</v>
      </c>
    </row>
    <row r="15" spans="1:21" ht="13.5">
      <c r="A15" s="25" t="s">
        <v>1</v>
      </c>
      <c r="B15" s="25" t="s">
        <v>18</v>
      </c>
      <c r="C15" s="26" t="s">
        <v>19</v>
      </c>
      <c r="D15" s="12">
        <f t="shared" si="0"/>
        <v>35021</v>
      </c>
      <c r="E15" s="12">
        <f t="shared" si="1"/>
        <v>9298</v>
      </c>
      <c r="F15" s="13">
        <f t="shared" si="2"/>
        <v>26.549784415065247</v>
      </c>
      <c r="G15" s="14">
        <v>8807</v>
      </c>
      <c r="H15" s="14">
        <v>491</v>
      </c>
      <c r="I15" s="12">
        <f t="shared" si="3"/>
        <v>25723</v>
      </c>
      <c r="J15" s="13">
        <f t="shared" si="4"/>
        <v>73.45021558493475</v>
      </c>
      <c r="K15" s="14">
        <v>7460</v>
      </c>
      <c r="L15" s="13">
        <f t="shared" si="5"/>
        <v>21.301504811398875</v>
      </c>
      <c r="M15" s="14">
        <v>0</v>
      </c>
      <c r="N15" s="13">
        <f t="shared" si="6"/>
        <v>0</v>
      </c>
      <c r="O15" s="14">
        <v>18263</v>
      </c>
      <c r="P15" s="14">
        <v>1310</v>
      </c>
      <c r="Q15" s="13">
        <f t="shared" si="7"/>
        <v>52.148710773535875</v>
      </c>
      <c r="R15" s="15" t="s">
        <v>118</v>
      </c>
      <c r="S15" s="15" t="s">
        <v>119</v>
      </c>
      <c r="T15" s="15" t="s">
        <v>119</v>
      </c>
      <c r="U15" s="15" t="s">
        <v>119</v>
      </c>
    </row>
    <row r="16" spans="1:21" ht="13.5">
      <c r="A16" s="25" t="s">
        <v>1</v>
      </c>
      <c r="B16" s="25" t="s">
        <v>20</v>
      </c>
      <c r="C16" s="26" t="s">
        <v>21</v>
      </c>
      <c r="D16" s="12">
        <f t="shared" si="0"/>
        <v>22798</v>
      </c>
      <c r="E16" s="12">
        <f t="shared" si="1"/>
        <v>4228</v>
      </c>
      <c r="F16" s="13">
        <f t="shared" si="2"/>
        <v>18.545486446179492</v>
      </c>
      <c r="G16" s="14">
        <v>4178</v>
      </c>
      <c r="H16" s="14">
        <v>50</v>
      </c>
      <c r="I16" s="12">
        <f t="shared" si="3"/>
        <v>18570</v>
      </c>
      <c r="J16" s="13">
        <f t="shared" si="4"/>
        <v>81.4545135538205</v>
      </c>
      <c r="K16" s="14">
        <v>11654</v>
      </c>
      <c r="L16" s="13">
        <f t="shared" si="5"/>
        <v>51.1185191683481</v>
      </c>
      <c r="M16" s="14">
        <v>345</v>
      </c>
      <c r="N16" s="13">
        <f t="shared" si="6"/>
        <v>1.5132906395297832</v>
      </c>
      <c r="O16" s="14">
        <v>6571</v>
      </c>
      <c r="P16" s="14">
        <v>4215</v>
      </c>
      <c r="Q16" s="13">
        <f t="shared" si="7"/>
        <v>28.822703745942626</v>
      </c>
      <c r="R16" s="15" t="s">
        <v>118</v>
      </c>
      <c r="S16" s="15" t="s">
        <v>119</v>
      </c>
      <c r="T16" s="15" t="s">
        <v>119</v>
      </c>
      <c r="U16" s="15" t="s">
        <v>119</v>
      </c>
    </row>
    <row r="17" spans="1:21" ht="13.5">
      <c r="A17" s="25" t="s">
        <v>1</v>
      </c>
      <c r="B17" s="25" t="s">
        <v>22</v>
      </c>
      <c r="C17" s="26" t="s">
        <v>23</v>
      </c>
      <c r="D17" s="12">
        <f t="shared" si="0"/>
        <v>11749</v>
      </c>
      <c r="E17" s="12">
        <f t="shared" si="1"/>
        <v>1324</v>
      </c>
      <c r="F17" s="13">
        <f t="shared" si="2"/>
        <v>11.269044173972254</v>
      </c>
      <c r="G17" s="14">
        <v>1293</v>
      </c>
      <c r="H17" s="14">
        <v>31</v>
      </c>
      <c r="I17" s="12">
        <f t="shared" si="3"/>
        <v>10425</v>
      </c>
      <c r="J17" s="13">
        <f t="shared" si="4"/>
        <v>88.73095582602775</v>
      </c>
      <c r="K17" s="14">
        <v>9311</v>
      </c>
      <c r="L17" s="13">
        <f t="shared" si="5"/>
        <v>79.24929781257978</v>
      </c>
      <c r="M17" s="14">
        <v>0</v>
      </c>
      <c r="N17" s="13">
        <f t="shared" si="6"/>
        <v>0</v>
      </c>
      <c r="O17" s="14">
        <v>1114</v>
      </c>
      <c r="P17" s="14">
        <v>112</v>
      </c>
      <c r="Q17" s="13">
        <f t="shared" si="7"/>
        <v>9.481658013447953</v>
      </c>
      <c r="R17" s="15" t="s">
        <v>118</v>
      </c>
      <c r="S17" s="15" t="s">
        <v>119</v>
      </c>
      <c r="T17" s="15" t="s">
        <v>119</v>
      </c>
      <c r="U17" s="15" t="s">
        <v>119</v>
      </c>
    </row>
    <row r="18" spans="1:21" ht="13.5">
      <c r="A18" s="25" t="s">
        <v>1</v>
      </c>
      <c r="B18" s="25" t="s">
        <v>24</v>
      </c>
      <c r="C18" s="26" t="s">
        <v>25</v>
      </c>
      <c r="D18" s="12">
        <f t="shared" si="0"/>
        <v>2240</v>
      </c>
      <c r="E18" s="12">
        <f t="shared" si="1"/>
        <v>257</v>
      </c>
      <c r="F18" s="13">
        <f t="shared" si="2"/>
        <v>11.473214285714285</v>
      </c>
      <c r="G18" s="14">
        <v>247</v>
      </c>
      <c r="H18" s="14">
        <v>10</v>
      </c>
      <c r="I18" s="12">
        <f t="shared" si="3"/>
        <v>1983</v>
      </c>
      <c r="J18" s="13">
        <f t="shared" si="4"/>
        <v>88.52678571428572</v>
      </c>
      <c r="K18" s="14">
        <v>1408</v>
      </c>
      <c r="L18" s="13">
        <f t="shared" si="5"/>
        <v>62.857142857142854</v>
      </c>
      <c r="M18" s="14">
        <v>141</v>
      </c>
      <c r="N18" s="13">
        <f t="shared" si="6"/>
        <v>6.294642857142857</v>
      </c>
      <c r="O18" s="14">
        <v>434</v>
      </c>
      <c r="P18" s="14">
        <v>0</v>
      </c>
      <c r="Q18" s="13">
        <f t="shared" si="7"/>
        <v>19.375</v>
      </c>
      <c r="R18" s="15" t="s">
        <v>118</v>
      </c>
      <c r="S18" s="15" t="s">
        <v>119</v>
      </c>
      <c r="T18" s="15" t="s">
        <v>119</v>
      </c>
      <c r="U18" s="15" t="s">
        <v>119</v>
      </c>
    </row>
    <row r="19" spans="1:21" ht="13.5">
      <c r="A19" s="25" t="s">
        <v>1</v>
      </c>
      <c r="B19" s="25" t="s">
        <v>26</v>
      </c>
      <c r="C19" s="26" t="s">
        <v>27</v>
      </c>
      <c r="D19" s="12">
        <f t="shared" si="0"/>
        <v>23192</v>
      </c>
      <c r="E19" s="12">
        <f t="shared" si="1"/>
        <v>7053</v>
      </c>
      <c r="F19" s="13">
        <f t="shared" si="2"/>
        <v>30.411348740945154</v>
      </c>
      <c r="G19" s="14">
        <v>7053</v>
      </c>
      <c r="H19" s="14">
        <v>0</v>
      </c>
      <c r="I19" s="12">
        <f t="shared" si="3"/>
        <v>16139</v>
      </c>
      <c r="J19" s="13">
        <f t="shared" si="4"/>
        <v>69.58865125905484</v>
      </c>
      <c r="K19" s="14">
        <v>6746</v>
      </c>
      <c r="L19" s="13">
        <f t="shared" si="5"/>
        <v>29.08761641945499</v>
      </c>
      <c r="M19" s="14">
        <v>0</v>
      </c>
      <c r="N19" s="13">
        <f t="shared" si="6"/>
        <v>0</v>
      </c>
      <c r="O19" s="14">
        <v>9393</v>
      </c>
      <c r="P19" s="14">
        <v>1750</v>
      </c>
      <c r="Q19" s="13">
        <f t="shared" si="7"/>
        <v>40.50103483959987</v>
      </c>
      <c r="R19" s="15" t="s">
        <v>118</v>
      </c>
      <c r="S19" s="15" t="s">
        <v>119</v>
      </c>
      <c r="T19" s="15" t="s">
        <v>119</v>
      </c>
      <c r="U19" s="15" t="s">
        <v>119</v>
      </c>
    </row>
    <row r="20" spans="1:21" ht="13.5">
      <c r="A20" s="25" t="s">
        <v>1</v>
      </c>
      <c r="B20" s="25" t="s">
        <v>28</v>
      </c>
      <c r="C20" s="26" t="s">
        <v>29</v>
      </c>
      <c r="D20" s="12">
        <f t="shared" si="0"/>
        <v>28393</v>
      </c>
      <c r="E20" s="12">
        <f t="shared" si="1"/>
        <v>8471</v>
      </c>
      <c r="F20" s="13">
        <f t="shared" si="2"/>
        <v>29.83481844116508</v>
      </c>
      <c r="G20" s="14">
        <v>8431</v>
      </c>
      <c r="H20" s="14">
        <v>40</v>
      </c>
      <c r="I20" s="12">
        <f t="shared" si="3"/>
        <v>19922</v>
      </c>
      <c r="J20" s="13">
        <f t="shared" si="4"/>
        <v>70.16518155883492</v>
      </c>
      <c r="K20" s="14">
        <v>4558</v>
      </c>
      <c r="L20" s="13">
        <f t="shared" si="5"/>
        <v>16.05325256225126</v>
      </c>
      <c r="M20" s="14">
        <v>0</v>
      </c>
      <c r="N20" s="13">
        <f t="shared" si="6"/>
        <v>0</v>
      </c>
      <c r="O20" s="14">
        <v>15364</v>
      </c>
      <c r="P20" s="14">
        <v>2122</v>
      </c>
      <c r="Q20" s="13">
        <f t="shared" si="7"/>
        <v>54.11192899658367</v>
      </c>
      <c r="R20" s="15" t="s">
        <v>118</v>
      </c>
      <c r="S20" s="15" t="s">
        <v>119</v>
      </c>
      <c r="T20" s="15" t="s">
        <v>119</v>
      </c>
      <c r="U20" s="15" t="s">
        <v>119</v>
      </c>
    </row>
    <row r="21" spans="1:21" ht="13.5">
      <c r="A21" s="25" t="s">
        <v>1</v>
      </c>
      <c r="B21" s="25" t="s">
        <v>30</v>
      </c>
      <c r="C21" s="26" t="s">
        <v>31</v>
      </c>
      <c r="D21" s="12">
        <f t="shared" si="0"/>
        <v>6559</v>
      </c>
      <c r="E21" s="12">
        <f t="shared" si="1"/>
        <v>198</v>
      </c>
      <c r="F21" s="13">
        <f t="shared" si="2"/>
        <v>3.01875285866748</v>
      </c>
      <c r="G21" s="14">
        <v>194</v>
      </c>
      <c r="H21" s="14">
        <v>4</v>
      </c>
      <c r="I21" s="12">
        <f t="shared" si="3"/>
        <v>6361</v>
      </c>
      <c r="J21" s="13">
        <f t="shared" si="4"/>
        <v>96.98124714133252</v>
      </c>
      <c r="K21" s="14">
        <v>607</v>
      </c>
      <c r="L21" s="13">
        <f t="shared" si="5"/>
        <v>9.254459521268487</v>
      </c>
      <c r="M21" s="14">
        <v>0</v>
      </c>
      <c r="N21" s="13">
        <f t="shared" si="6"/>
        <v>0</v>
      </c>
      <c r="O21" s="14">
        <v>5754</v>
      </c>
      <c r="P21" s="14">
        <v>4029</v>
      </c>
      <c r="Q21" s="13">
        <f t="shared" si="7"/>
        <v>87.72678762006404</v>
      </c>
      <c r="R21" s="15" t="s">
        <v>118</v>
      </c>
      <c r="S21" s="15" t="s">
        <v>119</v>
      </c>
      <c r="T21" s="15" t="s">
        <v>119</v>
      </c>
      <c r="U21" s="15" t="s">
        <v>119</v>
      </c>
    </row>
    <row r="22" spans="1:21" ht="13.5">
      <c r="A22" s="25" t="s">
        <v>1</v>
      </c>
      <c r="B22" s="25" t="s">
        <v>32</v>
      </c>
      <c r="C22" s="26" t="s">
        <v>33</v>
      </c>
      <c r="D22" s="12">
        <f t="shared" si="0"/>
        <v>29075</v>
      </c>
      <c r="E22" s="12">
        <f t="shared" si="1"/>
        <v>11070</v>
      </c>
      <c r="F22" s="13">
        <f t="shared" si="2"/>
        <v>38.07394668959587</v>
      </c>
      <c r="G22" s="14">
        <v>10445</v>
      </c>
      <c r="H22" s="14">
        <v>625</v>
      </c>
      <c r="I22" s="12">
        <f t="shared" si="3"/>
        <v>18005</v>
      </c>
      <c r="J22" s="13">
        <f t="shared" si="4"/>
        <v>61.92605331040413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18005</v>
      </c>
      <c r="P22" s="14">
        <v>1536</v>
      </c>
      <c r="Q22" s="13">
        <f t="shared" si="7"/>
        <v>61.92605331040413</v>
      </c>
      <c r="R22" s="15" t="s">
        <v>118</v>
      </c>
      <c r="S22" s="15" t="s">
        <v>119</v>
      </c>
      <c r="T22" s="15" t="s">
        <v>119</v>
      </c>
      <c r="U22" s="15" t="s">
        <v>119</v>
      </c>
    </row>
    <row r="23" spans="1:21" ht="13.5">
      <c r="A23" s="25" t="s">
        <v>1</v>
      </c>
      <c r="B23" s="25" t="s">
        <v>34</v>
      </c>
      <c r="C23" s="26" t="s">
        <v>120</v>
      </c>
      <c r="D23" s="12">
        <f t="shared" si="0"/>
        <v>16354</v>
      </c>
      <c r="E23" s="12">
        <f t="shared" si="1"/>
        <v>6939</v>
      </c>
      <c r="F23" s="13">
        <f t="shared" si="2"/>
        <v>42.42998654763361</v>
      </c>
      <c r="G23" s="14">
        <v>6847</v>
      </c>
      <c r="H23" s="14">
        <v>92</v>
      </c>
      <c r="I23" s="12">
        <f t="shared" si="3"/>
        <v>9415</v>
      </c>
      <c r="J23" s="13">
        <f t="shared" si="4"/>
        <v>57.570013452366396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9415</v>
      </c>
      <c r="P23" s="14">
        <v>1643</v>
      </c>
      <c r="Q23" s="13">
        <f t="shared" si="7"/>
        <v>57.570013452366396</v>
      </c>
      <c r="R23" s="15" t="s">
        <v>118</v>
      </c>
      <c r="S23" s="15" t="s">
        <v>119</v>
      </c>
      <c r="T23" s="15" t="s">
        <v>119</v>
      </c>
      <c r="U23" s="15" t="s">
        <v>119</v>
      </c>
    </row>
    <row r="24" spans="1:21" ht="13.5">
      <c r="A24" s="25" t="s">
        <v>1</v>
      </c>
      <c r="B24" s="25" t="s">
        <v>35</v>
      </c>
      <c r="C24" s="26" t="s">
        <v>36</v>
      </c>
      <c r="D24" s="12">
        <f t="shared" si="0"/>
        <v>22606</v>
      </c>
      <c r="E24" s="12">
        <f t="shared" si="1"/>
        <v>9269</v>
      </c>
      <c r="F24" s="13">
        <f t="shared" si="2"/>
        <v>41.002388746350526</v>
      </c>
      <c r="G24" s="14">
        <v>9168</v>
      </c>
      <c r="H24" s="14">
        <v>101</v>
      </c>
      <c r="I24" s="12">
        <f t="shared" si="3"/>
        <v>13337</v>
      </c>
      <c r="J24" s="13">
        <f t="shared" si="4"/>
        <v>58.997611253649474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13337</v>
      </c>
      <c r="P24" s="14">
        <v>3232</v>
      </c>
      <c r="Q24" s="13">
        <f t="shared" si="7"/>
        <v>58.997611253649474</v>
      </c>
      <c r="R24" s="15" t="s">
        <v>118</v>
      </c>
      <c r="S24" s="15" t="s">
        <v>119</v>
      </c>
      <c r="T24" s="15" t="s">
        <v>119</v>
      </c>
      <c r="U24" s="15" t="s">
        <v>119</v>
      </c>
    </row>
    <row r="25" spans="1:21" ht="13.5">
      <c r="A25" s="25" t="s">
        <v>1</v>
      </c>
      <c r="B25" s="25" t="s">
        <v>37</v>
      </c>
      <c r="C25" s="26" t="s">
        <v>38</v>
      </c>
      <c r="D25" s="12">
        <f t="shared" si="0"/>
        <v>34695</v>
      </c>
      <c r="E25" s="12">
        <f t="shared" si="1"/>
        <v>14271</v>
      </c>
      <c r="F25" s="13">
        <f aca="true" t="shared" si="8" ref="F25:F41">E25/D25*100</f>
        <v>41.132728058798094</v>
      </c>
      <c r="G25" s="14">
        <v>12556</v>
      </c>
      <c r="H25" s="14">
        <v>1715</v>
      </c>
      <c r="I25" s="12">
        <f t="shared" si="3"/>
        <v>20424</v>
      </c>
      <c r="J25" s="13">
        <f aca="true" t="shared" si="9" ref="J25:J41">I25/D25*100</f>
        <v>58.867271941201906</v>
      </c>
      <c r="K25" s="14">
        <v>0</v>
      </c>
      <c r="L25" s="13">
        <f aca="true" t="shared" si="10" ref="L25:L41">K25/D25*100</f>
        <v>0</v>
      </c>
      <c r="M25" s="14">
        <v>0</v>
      </c>
      <c r="N25" s="13">
        <f aca="true" t="shared" si="11" ref="N25:N41">M25/D25*100</f>
        <v>0</v>
      </c>
      <c r="O25" s="14">
        <v>20424</v>
      </c>
      <c r="P25" s="14">
        <v>7161</v>
      </c>
      <c r="Q25" s="13">
        <f t="shared" si="7"/>
        <v>58.867271941201906</v>
      </c>
      <c r="R25" s="15" t="s">
        <v>118</v>
      </c>
      <c r="S25" s="15" t="s">
        <v>119</v>
      </c>
      <c r="T25" s="15" t="s">
        <v>119</v>
      </c>
      <c r="U25" s="15" t="s">
        <v>119</v>
      </c>
    </row>
    <row r="26" spans="1:21" ht="13.5">
      <c r="A26" s="25" t="s">
        <v>1</v>
      </c>
      <c r="B26" s="25" t="s">
        <v>39</v>
      </c>
      <c r="C26" s="26" t="s">
        <v>40</v>
      </c>
      <c r="D26" s="12">
        <f t="shared" si="0"/>
        <v>1943</v>
      </c>
      <c r="E26" s="12">
        <f t="shared" si="1"/>
        <v>122</v>
      </c>
      <c r="F26" s="13">
        <f t="shared" si="8"/>
        <v>6.278950077200205</v>
      </c>
      <c r="G26" s="14">
        <v>122</v>
      </c>
      <c r="H26" s="14">
        <v>0</v>
      </c>
      <c r="I26" s="12">
        <f t="shared" si="3"/>
        <v>1821</v>
      </c>
      <c r="J26" s="13">
        <f t="shared" si="9"/>
        <v>93.72104992279979</v>
      </c>
      <c r="K26" s="14">
        <v>1214</v>
      </c>
      <c r="L26" s="13">
        <f t="shared" si="10"/>
        <v>62.48069994853319</v>
      </c>
      <c r="M26" s="14">
        <v>0</v>
      </c>
      <c r="N26" s="13">
        <f t="shared" si="11"/>
        <v>0</v>
      </c>
      <c r="O26" s="14">
        <v>607</v>
      </c>
      <c r="P26" s="14">
        <v>607</v>
      </c>
      <c r="Q26" s="13">
        <f t="shared" si="7"/>
        <v>31.240349974266596</v>
      </c>
      <c r="R26" s="15" t="s">
        <v>118</v>
      </c>
      <c r="S26" s="15" t="s">
        <v>119</v>
      </c>
      <c r="T26" s="15" t="s">
        <v>119</v>
      </c>
      <c r="U26" s="15" t="s">
        <v>119</v>
      </c>
    </row>
    <row r="27" spans="1:21" ht="13.5">
      <c r="A27" s="25" t="s">
        <v>1</v>
      </c>
      <c r="B27" s="25" t="s">
        <v>41</v>
      </c>
      <c r="C27" s="26" t="s">
        <v>42</v>
      </c>
      <c r="D27" s="12">
        <f t="shared" si="0"/>
        <v>1992</v>
      </c>
      <c r="E27" s="12">
        <f t="shared" si="1"/>
        <v>1079</v>
      </c>
      <c r="F27" s="13">
        <f t="shared" si="8"/>
        <v>54.166666666666664</v>
      </c>
      <c r="G27" s="14">
        <v>1079</v>
      </c>
      <c r="H27" s="14">
        <v>0</v>
      </c>
      <c r="I27" s="12">
        <f t="shared" si="3"/>
        <v>913</v>
      </c>
      <c r="J27" s="13">
        <f t="shared" si="9"/>
        <v>45.83333333333333</v>
      </c>
      <c r="K27" s="14">
        <v>0</v>
      </c>
      <c r="L27" s="13">
        <f t="shared" si="10"/>
        <v>0</v>
      </c>
      <c r="M27" s="14">
        <v>0</v>
      </c>
      <c r="N27" s="13">
        <f t="shared" si="11"/>
        <v>0</v>
      </c>
      <c r="O27" s="14">
        <v>913</v>
      </c>
      <c r="P27" s="14">
        <v>14</v>
      </c>
      <c r="Q27" s="13">
        <f t="shared" si="7"/>
        <v>45.83333333333333</v>
      </c>
      <c r="R27" s="15" t="s">
        <v>118</v>
      </c>
      <c r="S27" s="15" t="s">
        <v>119</v>
      </c>
      <c r="T27" s="15" t="s">
        <v>119</v>
      </c>
      <c r="U27" s="15" t="s">
        <v>119</v>
      </c>
    </row>
    <row r="28" spans="1:21" ht="13.5">
      <c r="A28" s="25" t="s">
        <v>1</v>
      </c>
      <c r="B28" s="25" t="s">
        <v>43</v>
      </c>
      <c r="C28" s="26" t="s">
        <v>44</v>
      </c>
      <c r="D28" s="12">
        <f t="shared" si="0"/>
        <v>32356</v>
      </c>
      <c r="E28" s="12">
        <f t="shared" si="1"/>
        <v>5379</v>
      </c>
      <c r="F28" s="13">
        <f t="shared" si="8"/>
        <v>16.624428235875882</v>
      </c>
      <c r="G28" s="14">
        <v>5081</v>
      </c>
      <c r="H28" s="14">
        <v>298</v>
      </c>
      <c r="I28" s="12">
        <f t="shared" si="3"/>
        <v>26977</v>
      </c>
      <c r="J28" s="13">
        <f t="shared" si="9"/>
        <v>83.37557176412412</v>
      </c>
      <c r="K28" s="14">
        <v>16971</v>
      </c>
      <c r="L28" s="13">
        <f t="shared" si="10"/>
        <v>52.45085919149462</v>
      </c>
      <c r="M28" s="14">
        <v>0</v>
      </c>
      <c r="N28" s="13">
        <f t="shared" si="11"/>
        <v>0</v>
      </c>
      <c r="O28" s="14">
        <v>10006</v>
      </c>
      <c r="P28" s="14">
        <v>1414</v>
      </c>
      <c r="Q28" s="13">
        <f t="shared" si="7"/>
        <v>30.9247125726295</v>
      </c>
      <c r="R28" s="15" t="s">
        <v>118</v>
      </c>
      <c r="S28" s="15" t="s">
        <v>119</v>
      </c>
      <c r="T28" s="15" t="s">
        <v>119</v>
      </c>
      <c r="U28" s="15" t="s">
        <v>119</v>
      </c>
    </row>
    <row r="29" spans="1:21" ht="13.5">
      <c r="A29" s="25" t="s">
        <v>1</v>
      </c>
      <c r="B29" s="25" t="s">
        <v>45</v>
      </c>
      <c r="C29" s="26" t="s">
        <v>46</v>
      </c>
      <c r="D29" s="12">
        <f t="shared" si="0"/>
        <v>12863</v>
      </c>
      <c r="E29" s="12">
        <f t="shared" si="1"/>
        <v>2358</v>
      </c>
      <c r="F29" s="13">
        <f t="shared" si="8"/>
        <v>18.331648915494053</v>
      </c>
      <c r="G29" s="14">
        <v>2358</v>
      </c>
      <c r="H29" s="14">
        <v>0</v>
      </c>
      <c r="I29" s="12">
        <f t="shared" si="3"/>
        <v>10505</v>
      </c>
      <c r="J29" s="13">
        <f t="shared" si="9"/>
        <v>81.66835108450596</v>
      </c>
      <c r="K29" s="14">
        <v>4920</v>
      </c>
      <c r="L29" s="13">
        <f t="shared" si="10"/>
        <v>38.24924201197232</v>
      </c>
      <c r="M29" s="14">
        <v>653</v>
      </c>
      <c r="N29" s="13">
        <f t="shared" si="11"/>
        <v>5.0765762263857575</v>
      </c>
      <c r="O29" s="14">
        <v>4932</v>
      </c>
      <c r="P29" s="14">
        <v>40</v>
      </c>
      <c r="Q29" s="13">
        <f t="shared" si="7"/>
        <v>38.34253284614786</v>
      </c>
      <c r="R29" s="15" t="s">
        <v>118</v>
      </c>
      <c r="S29" s="15" t="s">
        <v>119</v>
      </c>
      <c r="T29" s="15" t="s">
        <v>119</v>
      </c>
      <c r="U29" s="15" t="s">
        <v>119</v>
      </c>
    </row>
    <row r="30" spans="1:21" ht="13.5">
      <c r="A30" s="25" t="s">
        <v>1</v>
      </c>
      <c r="B30" s="25" t="s">
        <v>47</v>
      </c>
      <c r="C30" s="26" t="s">
        <v>48</v>
      </c>
      <c r="D30" s="12">
        <f t="shared" si="0"/>
        <v>2108</v>
      </c>
      <c r="E30" s="12">
        <f t="shared" si="1"/>
        <v>9</v>
      </c>
      <c r="F30" s="13">
        <f t="shared" si="8"/>
        <v>0.4269449715370019</v>
      </c>
      <c r="G30" s="14">
        <v>9</v>
      </c>
      <c r="H30" s="14">
        <v>0</v>
      </c>
      <c r="I30" s="12">
        <f t="shared" si="3"/>
        <v>2099</v>
      </c>
      <c r="J30" s="13">
        <f t="shared" si="9"/>
        <v>99.573055028463</v>
      </c>
      <c r="K30" s="14">
        <v>0</v>
      </c>
      <c r="L30" s="13">
        <f t="shared" si="10"/>
        <v>0</v>
      </c>
      <c r="M30" s="14">
        <v>0</v>
      </c>
      <c r="N30" s="13">
        <f t="shared" si="11"/>
        <v>0</v>
      </c>
      <c r="O30" s="14">
        <v>2099</v>
      </c>
      <c r="P30" s="14">
        <v>257</v>
      </c>
      <c r="Q30" s="13">
        <f t="shared" si="7"/>
        <v>99.573055028463</v>
      </c>
      <c r="R30" s="15" t="s">
        <v>118</v>
      </c>
      <c r="S30" s="15" t="s">
        <v>119</v>
      </c>
      <c r="T30" s="15" t="s">
        <v>119</v>
      </c>
      <c r="U30" s="15" t="s">
        <v>119</v>
      </c>
    </row>
    <row r="31" spans="1:21" ht="13.5">
      <c r="A31" s="25" t="s">
        <v>1</v>
      </c>
      <c r="B31" s="25" t="s">
        <v>49</v>
      </c>
      <c r="C31" s="26" t="s">
        <v>0</v>
      </c>
      <c r="D31" s="12">
        <f t="shared" si="0"/>
        <v>9389</v>
      </c>
      <c r="E31" s="12">
        <f t="shared" si="1"/>
        <v>1660</v>
      </c>
      <c r="F31" s="13">
        <f t="shared" si="8"/>
        <v>17.68026413888593</v>
      </c>
      <c r="G31" s="14">
        <v>1660</v>
      </c>
      <c r="H31" s="14">
        <v>0</v>
      </c>
      <c r="I31" s="12">
        <f t="shared" si="3"/>
        <v>7729</v>
      </c>
      <c r="J31" s="13">
        <f t="shared" si="9"/>
        <v>82.31973586111407</v>
      </c>
      <c r="K31" s="14">
        <v>1527</v>
      </c>
      <c r="L31" s="13">
        <f t="shared" si="10"/>
        <v>16.263712855469166</v>
      </c>
      <c r="M31" s="14">
        <v>0</v>
      </c>
      <c r="N31" s="13">
        <f t="shared" si="11"/>
        <v>0</v>
      </c>
      <c r="O31" s="14">
        <v>6202</v>
      </c>
      <c r="P31" s="14">
        <v>125</v>
      </c>
      <c r="Q31" s="13">
        <f t="shared" si="7"/>
        <v>66.0560230056449</v>
      </c>
      <c r="R31" s="15" t="s">
        <v>118</v>
      </c>
      <c r="S31" s="15" t="s">
        <v>119</v>
      </c>
      <c r="T31" s="15" t="s">
        <v>119</v>
      </c>
      <c r="U31" s="15" t="s">
        <v>119</v>
      </c>
    </row>
    <row r="32" spans="1:21" ht="13.5">
      <c r="A32" s="25" t="s">
        <v>1</v>
      </c>
      <c r="B32" s="25" t="s">
        <v>50</v>
      </c>
      <c r="C32" s="26" t="s">
        <v>51</v>
      </c>
      <c r="D32" s="12">
        <f t="shared" si="0"/>
        <v>10047</v>
      </c>
      <c r="E32" s="12">
        <f t="shared" si="1"/>
        <v>2555</v>
      </c>
      <c r="F32" s="13">
        <f t="shared" si="8"/>
        <v>25.430476759231613</v>
      </c>
      <c r="G32" s="14">
        <v>2555</v>
      </c>
      <c r="H32" s="14">
        <v>0</v>
      </c>
      <c r="I32" s="12">
        <f t="shared" si="3"/>
        <v>7492</v>
      </c>
      <c r="J32" s="13">
        <f t="shared" si="9"/>
        <v>74.56952324076839</v>
      </c>
      <c r="K32" s="14">
        <v>2808</v>
      </c>
      <c r="L32" s="13">
        <f t="shared" si="10"/>
        <v>27.948641385488205</v>
      </c>
      <c r="M32" s="14">
        <v>0</v>
      </c>
      <c r="N32" s="13">
        <f t="shared" si="11"/>
        <v>0</v>
      </c>
      <c r="O32" s="14">
        <v>4684</v>
      </c>
      <c r="P32" s="14">
        <v>2269</v>
      </c>
      <c r="Q32" s="13">
        <f t="shared" si="7"/>
        <v>46.62088185528018</v>
      </c>
      <c r="R32" s="15" t="s">
        <v>118</v>
      </c>
      <c r="S32" s="15" t="s">
        <v>119</v>
      </c>
      <c r="T32" s="15" t="s">
        <v>119</v>
      </c>
      <c r="U32" s="15" t="s">
        <v>119</v>
      </c>
    </row>
    <row r="33" spans="1:21" ht="13.5">
      <c r="A33" s="25" t="s">
        <v>1</v>
      </c>
      <c r="B33" s="25" t="s">
        <v>52</v>
      </c>
      <c r="C33" s="26" t="s">
        <v>53</v>
      </c>
      <c r="D33" s="12">
        <f t="shared" si="0"/>
        <v>1471</v>
      </c>
      <c r="E33" s="12">
        <f t="shared" si="1"/>
        <v>206</v>
      </c>
      <c r="F33" s="13">
        <f t="shared" si="8"/>
        <v>14.004078857919783</v>
      </c>
      <c r="G33" s="14">
        <v>206</v>
      </c>
      <c r="H33" s="14">
        <v>0</v>
      </c>
      <c r="I33" s="12">
        <f t="shared" si="3"/>
        <v>1265</v>
      </c>
      <c r="J33" s="13">
        <f t="shared" si="9"/>
        <v>85.99592114208022</v>
      </c>
      <c r="K33" s="14">
        <v>343</v>
      </c>
      <c r="L33" s="13">
        <f t="shared" si="10"/>
        <v>23.317471108089734</v>
      </c>
      <c r="M33" s="14">
        <v>0</v>
      </c>
      <c r="N33" s="13">
        <f t="shared" si="11"/>
        <v>0</v>
      </c>
      <c r="O33" s="14">
        <v>922</v>
      </c>
      <c r="P33" s="14">
        <v>11</v>
      </c>
      <c r="Q33" s="13">
        <f t="shared" si="7"/>
        <v>62.67845003399049</v>
      </c>
      <c r="R33" s="15" t="s">
        <v>118</v>
      </c>
      <c r="S33" s="15" t="s">
        <v>119</v>
      </c>
      <c r="T33" s="15" t="s">
        <v>119</v>
      </c>
      <c r="U33" s="15" t="s">
        <v>119</v>
      </c>
    </row>
    <row r="34" spans="1:21" ht="13.5">
      <c r="A34" s="25" t="s">
        <v>1</v>
      </c>
      <c r="B34" s="25" t="s">
        <v>54</v>
      </c>
      <c r="C34" s="26" t="s">
        <v>55</v>
      </c>
      <c r="D34" s="12">
        <f t="shared" si="0"/>
        <v>888</v>
      </c>
      <c r="E34" s="12">
        <f t="shared" si="1"/>
        <v>85</v>
      </c>
      <c r="F34" s="13">
        <f t="shared" si="8"/>
        <v>9.572072072072071</v>
      </c>
      <c r="G34" s="14">
        <v>85</v>
      </c>
      <c r="H34" s="14">
        <v>0</v>
      </c>
      <c r="I34" s="12">
        <f t="shared" si="3"/>
        <v>803</v>
      </c>
      <c r="J34" s="13">
        <f t="shared" si="9"/>
        <v>90.42792792792793</v>
      </c>
      <c r="K34" s="14">
        <v>759</v>
      </c>
      <c r="L34" s="13">
        <f t="shared" si="10"/>
        <v>85.47297297297297</v>
      </c>
      <c r="M34" s="14">
        <v>0</v>
      </c>
      <c r="N34" s="13">
        <f t="shared" si="11"/>
        <v>0</v>
      </c>
      <c r="O34" s="14">
        <v>44</v>
      </c>
      <c r="P34" s="14">
        <v>35</v>
      </c>
      <c r="Q34" s="13">
        <f t="shared" si="7"/>
        <v>4.954954954954955</v>
      </c>
      <c r="R34" s="15" t="s">
        <v>118</v>
      </c>
      <c r="S34" s="15" t="s">
        <v>119</v>
      </c>
      <c r="T34" s="15" t="s">
        <v>119</v>
      </c>
      <c r="U34" s="15" t="s">
        <v>119</v>
      </c>
    </row>
    <row r="35" spans="1:21" ht="13.5">
      <c r="A35" s="25" t="s">
        <v>1</v>
      </c>
      <c r="B35" s="25" t="s">
        <v>56</v>
      </c>
      <c r="C35" s="26" t="s">
        <v>57</v>
      </c>
      <c r="D35" s="12">
        <f t="shared" si="0"/>
        <v>1007</v>
      </c>
      <c r="E35" s="12">
        <f t="shared" si="1"/>
        <v>81</v>
      </c>
      <c r="F35" s="13">
        <f t="shared" si="8"/>
        <v>8.04369414101291</v>
      </c>
      <c r="G35" s="14">
        <v>81</v>
      </c>
      <c r="H35" s="14">
        <v>0</v>
      </c>
      <c r="I35" s="12">
        <f t="shared" si="3"/>
        <v>926</v>
      </c>
      <c r="J35" s="13">
        <f t="shared" si="9"/>
        <v>91.9563058589871</v>
      </c>
      <c r="K35" s="14">
        <v>0</v>
      </c>
      <c r="L35" s="13">
        <f t="shared" si="10"/>
        <v>0</v>
      </c>
      <c r="M35" s="14">
        <v>0</v>
      </c>
      <c r="N35" s="13">
        <f t="shared" si="11"/>
        <v>0</v>
      </c>
      <c r="O35" s="14">
        <v>926</v>
      </c>
      <c r="P35" s="14">
        <v>729</v>
      </c>
      <c r="Q35" s="13">
        <f t="shared" si="7"/>
        <v>91.9563058589871</v>
      </c>
      <c r="R35" s="15" t="s">
        <v>118</v>
      </c>
      <c r="S35" s="15" t="s">
        <v>119</v>
      </c>
      <c r="T35" s="15" t="s">
        <v>119</v>
      </c>
      <c r="U35" s="15" t="s">
        <v>119</v>
      </c>
    </row>
    <row r="36" spans="1:21" ht="13.5">
      <c r="A36" s="25" t="s">
        <v>1</v>
      </c>
      <c r="B36" s="25" t="s">
        <v>58</v>
      </c>
      <c r="C36" s="26" t="s">
        <v>59</v>
      </c>
      <c r="D36" s="12">
        <f t="shared" si="0"/>
        <v>7321</v>
      </c>
      <c r="E36" s="12">
        <f t="shared" si="1"/>
        <v>1100</v>
      </c>
      <c r="F36" s="13">
        <f t="shared" si="8"/>
        <v>15.025269771889086</v>
      </c>
      <c r="G36" s="14">
        <v>1100</v>
      </c>
      <c r="H36" s="14">
        <v>0</v>
      </c>
      <c r="I36" s="12">
        <f t="shared" si="3"/>
        <v>6221</v>
      </c>
      <c r="J36" s="13">
        <f t="shared" si="9"/>
        <v>84.97473022811091</v>
      </c>
      <c r="K36" s="14">
        <v>4250</v>
      </c>
      <c r="L36" s="13">
        <f t="shared" si="10"/>
        <v>58.05217866411693</v>
      </c>
      <c r="M36" s="14">
        <v>0</v>
      </c>
      <c r="N36" s="13">
        <f t="shared" si="11"/>
        <v>0</v>
      </c>
      <c r="O36" s="14">
        <v>1971</v>
      </c>
      <c r="P36" s="14">
        <v>277</v>
      </c>
      <c r="Q36" s="13">
        <f t="shared" si="7"/>
        <v>26.92255156399399</v>
      </c>
      <c r="R36" s="15" t="s">
        <v>118</v>
      </c>
      <c r="S36" s="15" t="s">
        <v>119</v>
      </c>
      <c r="T36" s="15" t="s">
        <v>119</v>
      </c>
      <c r="U36" s="15" t="s">
        <v>119</v>
      </c>
    </row>
    <row r="37" spans="1:21" ht="13.5">
      <c r="A37" s="25" t="s">
        <v>1</v>
      </c>
      <c r="B37" s="25" t="s">
        <v>60</v>
      </c>
      <c r="C37" s="26" t="s">
        <v>61</v>
      </c>
      <c r="D37" s="12">
        <f t="shared" si="0"/>
        <v>10487</v>
      </c>
      <c r="E37" s="12">
        <f t="shared" si="1"/>
        <v>2507</v>
      </c>
      <c r="F37" s="13">
        <f t="shared" si="8"/>
        <v>23.905788118623057</v>
      </c>
      <c r="G37" s="14">
        <v>2483</v>
      </c>
      <c r="H37" s="14">
        <v>24</v>
      </c>
      <c r="I37" s="12">
        <f t="shared" si="3"/>
        <v>7980</v>
      </c>
      <c r="J37" s="13">
        <f t="shared" si="9"/>
        <v>76.09421188137694</v>
      </c>
      <c r="K37" s="14">
        <v>4578</v>
      </c>
      <c r="L37" s="13">
        <f t="shared" si="10"/>
        <v>43.65404786878993</v>
      </c>
      <c r="M37" s="14">
        <v>0</v>
      </c>
      <c r="N37" s="13">
        <f t="shared" si="11"/>
        <v>0</v>
      </c>
      <c r="O37" s="14">
        <v>3402</v>
      </c>
      <c r="P37" s="14">
        <v>24</v>
      </c>
      <c r="Q37" s="13">
        <f t="shared" si="7"/>
        <v>32.44016401258701</v>
      </c>
      <c r="R37" s="15" t="s">
        <v>118</v>
      </c>
      <c r="S37" s="15" t="s">
        <v>119</v>
      </c>
      <c r="T37" s="15" t="s">
        <v>119</v>
      </c>
      <c r="U37" s="15" t="s">
        <v>119</v>
      </c>
    </row>
    <row r="38" spans="1:21" ht="13.5">
      <c r="A38" s="25" t="s">
        <v>1</v>
      </c>
      <c r="B38" s="25" t="s">
        <v>62</v>
      </c>
      <c r="C38" s="26" t="s">
        <v>63</v>
      </c>
      <c r="D38" s="12">
        <f t="shared" si="0"/>
        <v>1360</v>
      </c>
      <c r="E38" s="12">
        <f t="shared" si="1"/>
        <v>157</v>
      </c>
      <c r="F38" s="13">
        <f t="shared" si="8"/>
        <v>11.544117647058824</v>
      </c>
      <c r="G38" s="14">
        <v>62</v>
      </c>
      <c r="H38" s="14">
        <v>95</v>
      </c>
      <c r="I38" s="12">
        <f t="shared" si="3"/>
        <v>1203</v>
      </c>
      <c r="J38" s="13">
        <f t="shared" si="9"/>
        <v>88.45588235294117</v>
      </c>
      <c r="K38" s="14">
        <v>1067</v>
      </c>
      <c r="L38" s="13">
        <f t="shared" si="10"/>
        <v>78.45588235294117</v>
      </c>
      <c r="M38" s="14">
        <v>0</v>
      </c>
      <c r="N38" s="13">
        <f t="shared" si="11"/>
        <v>0</v>
      </c>
      <c r="O38" s="14">
        <v>136</v>
      </c>
      <c r="P38" s="14">
        <v>0</v>
      </c>
      <c r="Q38" s="13">
        <f t="shared" si="7"/>
        <v>10</v>
      </c>
      <c r="R38" s="15" t="s">
        <v>118</v>
      </c>
      <c r="S38" s="15" t="s">
        <v>119</v>
      </c>
      <c r="T38" s="15" t="s">
        <v>119</v>
      </c>
      <c r="U38" s="15" t="s">
        <v>119</v>
      </c>
    </row>
    <row r="39" spans="1:21" ht="13.5">
      <c r="A39" s="25" t="s">
        <v>1</v>
      </c>
      <c r="B39" s="25" t="s">
        <v>64</v>
      </c>
      <c r="C39" s="26" t="s">
        <v>65</v>
      </c>
      <c r="D39" s="12">
        <f t="shared" si="0"/>
        <v>14946</v>
      </c>
      <c r="E39" s="12">
        <f t="shared" si="1"/>
        <v>1695</v>
      </c>
      <c r="F39" s="13">
        <f t="shared" si="8"/>
        <v>11.340826977117624</v>
      </c>
      <c r="G39" s="14">
        <v>1692</v>
      </c>
      <c r="H39" s="14">
        <v>3</v>
      </c>
      <c r="I39" s="12">
        <f t="shared" si="3"/>
        <v>13251</v>
      </c>
      <c r="J39" s="13">
        <f t="shared" si="9"/>
        <v>88.65917302288237</v>
      </c>
      <c r="K39" s="14">
        <v>9256</v>
      </c>
      <c r="L39" s="13">
        <f t="shared" si="10"/>
        <v>61.92961327445471</v>
      </c>
      <c r="M39" s="14">
        <v>0</v>
      </c>
      <c r="N39" s="13">
        <f t="shared" si="11"/>
        <v>0</v>
      </c>
      <c r="O39" s="14">
        <v>3995</v>
      </c>
      <c r="P39" s="14">
        <v>500</v>
      </c>
      <c r="Q39" s="13">
        <f t="shared" si="7"/>
        <v>26.729559748427672</v>
      </c>
      <c r="R39" s="15" t="s">
        <v>118</v>
      </c>
      <c r="S39" s="15" t="s">
        <v>119</v>
      </c>
      <c r="T39" s="15" t="s">
        <v>119</v>
      </c>
      <c r="U39" s="15" t="s">
        <v>119</v>
      </c>
    </row>
    <row r="40" spans="1:21" ht="13.5">
      <c r="A40" s="25" t="s">
        <v>1</v>
      </c>
      <c r="B40" s="25" t="s">
        <v>66</v>
      </c>
      <c r="C40" s="26" t="s">
        <v>67</v>
      </c>
      <c r="D40" s="12">
        <f t="shared" si="0"/>
        <v>20771</v>
      </c>
      <c r="E40" s="12">
        <f t="shared" si="1"/>
        <v>3712</v>
      </c>
      <c r="F40" s="13">
        <f t="shared" si="8"/>
        <v>17.871070242164556</v>
      </c>
      <c r="G40" s="14">
        <v>3445</v>
      </c>
      <c r="H40" s="14">
        <v>267</v>
      </c>
      <c r="I40" s="12">
        <f t="shared" si="3"/>
        <v>17059</v>
      </c>
      <c r="J40" s="13">
        <f t="shared" si="9"/>
        <v>82.12892975783545</v>
      </c>
      <c r="K40" s="14">
        <v>10432</v>
      </c>
      <c r="L40" s="13">
        <f t="shared" si="10"/>
        <v>50.223869818496944</v>
      </c>
      <c r="M40" s="14">
        <v>0</v>
      </c>
      <c r="N40" s="13">
        <f t="shared" si="11"/>
        <v>0</v>
      </c>
      <c r="O40" s="14">
        <v>6627</v>
      </c>
      <c r="P40" s="14">
        <v>78</v>
      </c>
      <c r="Q40" s="13">
        <f t="shared" si="7"/>
        <v>31.9050599393385</v>
      </c>
      <c r="R40" s="15" t="s">
        <v>118</v>
      </c>
      <c r="S40" s="15" t="s">
        <v>119</v>
      </c>
      <c r="T40" s="15" t="s">
        <v>119</v>
      </c>
      <c r="U40" s="15" t="s">
        <v>119</v>
      </c>
    </row>
    <row r="41" spans="1:21" ht="13.5">
      <c r="A41" s="25" t="s">
        <v>1</v>
      </c>
      <c r="B41" s="25" t="s">
        <v>68</v>
      </c>
      <c r="C41" s="26" t="s">
        <v>69</v>
      </c>
      <c r="D41" s="12">
        <f t="shared" si="0"/>
        <v>13625</v>
      </c>
      <c r="E41" s="12">
        <f t="shared" si="1"/>
        <v>4024</v>
      </c>
      <c r="F41" s="13">
        <f t="shared" si="8"/>
        <v>29.533944954128437</v>
      </c>
      <c r="G41" s="14">
        <v>3900</v>
      </c>
      <c r="H41" s="14">
        <v>124</v>
      </c>
      <c r="I41" s="12">
        <f t="shared" si="3"/>
        <v>9601</v>
      </c>
      <c r="J41" s="13">
        <f t="shared" si="9"/>
        <v>70.46605504587156</v>
      </c>
      <c r="K41" s="14">
        <v>2644</v>
      </c>
      <c r="L41" s="13">
        <f t="shared" si="10"/>
        <v>19.405504587155963</v>
      </c>
      <c r="M41" s="14">
        <v>0</v>
      </c>
      <c r="N41" s="13">
        <f t="shared" si="11"/>
        <v>0</v>
      </c>
      <c r="O41" s="14">
        <v>6957</v>
      </c>
      <c r="P41" s="14">
        <v>2308</v>
      </c>
      <c r="Q41" s="13">
        <f t="shared" si="7"/>
        <v>51.06055045871559</v>
      </c>
      <c r="R41" s="15" t="s">
        <v>118</v>
      </c>
      <c r="S41" s="15" t="s">
        <v>119</v>
      </c>
      <c r="T41" s="15" t="s">
        <v>119</v>
      </c>
      <c r="U41" s="15" t="s">
        <v>119</v>
      </c>
    </row>
    <row r="42" spans="1:21" ht="13.5">
      <c r="A42" s="41" t="s">
        <v>70</v>
      </c>
      <c r="B42" s="42"/>
      <c r="C42" s="43"/>
      <c r="D42" s="12">
        <f>E42+I42</f>
        <v>1127442</v>
      </c>
      <c r="E42" s="12">
        <f>G42+H42</f>
        <v>189027</v>
      </c>
      <c r="F42" s="13">
        <f>E42/D42*100</f>
        <v>16.76600658836552</v>
      </c>
      <c r="G42" s="14">
        <f>SUM(G7:G41)</f>
        <v>179259</v>
      </c>
      <c r="H42" s="14">
        <f>SUM(H7:H41)</f>
        <v>9768</v>
      </c>
      <c r="I42" s="12">
        <f>K42+M42+O42</f>
        <v>938415</v>
      </c>
      <c r="J42" s="13">
        <f>I42/D42*100</f>
        <v>83.23399341163447</v>
      </c>
      <c r="K42" s="14">
        <f>SUM(K7:K41)</f>
        <v>531458</v>
      </c>
      <c r="L42" s="13">
        <f>K42/D42*100</f>
        <v>47.138389380562366</v>
      </c>
      <c r="M42" s="14">
        <f>SUM(M7:M41)</f>
        <v>7437</v>
      </c>
      <c r="N42" s="13">
        <f>M42/D42*100</f>
        <v>0.6596348193521263</v>
      </c>
      <c r="O42" s="14">
        <f>SUM(O7:O41)</f>
        <v>399520</v>
      </c>
      <c r="P42" s="14">
        <f>SUM(P7:P41)</f>
        <v>68527</v>
      </c>
      <c r="Q42" s="13">
        <f>O42/D42*100</f>
        <v>35.43596921171998</v>
      </c>
      <c r="R42" s="16">
        <f>COUNTIF(R7:R41,"○")</f>
        <v>35</v>
      </c>
      <c r="S42" s="16">
        <f>COUNTIF(S7:S41,"○")</f>
        <v>0</v>
      </c>
      <c r="T42" s="16">
        <f>COUNTIF(T7:T41,"○")</f>
        <v>0</v>
      </c>
      <c r="U42" s="16">
        <f>COUNTIF(U7:U41,"○")</f>
        <v>0</v>
      </c>
    </row>
  </sheetData>
  <mergeCells count="19">
    <mergeCell ref="A42:C42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92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71</v>
      </c>
      <c r="B2" s="49" t="s">
        <v>72</v>
      </c>
      <c r="C2" s="52" t="s">
        <v>73</v>
      </c>
      <c r="D2" s="19" t="s">
        <v>74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75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76</v>
      </c>
      <c r="E3" s="64" t="s">
        <v>77</v>
      </c>
      <c r="F3" s="72"/>
      <c r="G3" s="73"/>
      <c r="H3" s="61" t="s">
        <v>78</v>
      </c>
      <c r="I3" s="62"/>
      <c r="J3" s="63"/>
      <c r="K3" s="64" t="s">
        <v>79</v>
      </c>
      <c r="L3" s="62"/>
      <c r="M3" s="63"/>
      <c r="N3" s="34" t="s">
        <v>76</v>
      </c>
      <c r="O3" s="22" t="s">
        <v>80</v>
      </c>
      <c r="P3" s="32"/>
      <c r="Q3" s="32"/>
      <c r="R3" s="32"/>
      <c r="S3" s="32"/>
      <c r="T3" s="33"/>
      <c r="U3" s="22" t="s">
        <v>81</v>
      </c>
      <c r="V3" s="32"/>
      <c r="W3" s="32"/>
      <c r="X3" s="32"/>
      <c r="Y3" s="32"/>
      <c r="Z3" s="33"/>
      <c r="AA3" s="22" t="s">
        <v>82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76</v>
      </c>
      <c r="F4" s="23" t="s">
        <v>83</v>
      </c>
      <c r="G4" s="23" t="s">
        <v>84</v>
      </c>
      <c r="H4" s="34" t="s">
        <v>76</v>
      </c>
      <c r="I4" s="23" t="s">
        <v>83</v>
      </c>
      <c r="J4" s="23" t="s">
        <v>84</v>
      </c>
      <c r="K4" s="34" t="s">
        <v>76</v>
      </c>
      <c r="L4" s="23" t="s">
        <v>83</v>
      </c>
      <c r="M4" s="23" t="s">
        <v>84</v>
      </c>
      <c r="N4" s="35"/>
      <c r="O4" s="34" t="s">
        <v>76</v>
      </c>
      <c r="P4" s="23" t="s">
        <v>85</v>
      </c>
      <c r="Q4" s="23" t="s">
        <v>86</v>
      </c>
      <c r="R4" s="23" t="s">
        <v>87</v>
      </c>
      <c r="S4" s="23" t="s">
        <v>88</v>
      </c>
      <c r="T4" s="23" t="s">
        <v>89</v>
      </c>
      <c r="U4" s="34" t="s">
        <v>76</v>
      </c>
      <c r="V4" s="23" t="s">
        <v>85</v>
      </c>
      <c r="W4" s="23" t="s">
        <v>86</v>
      </c>
      <c r="X4" s="23" t="s">
        <v>87</v>
      </c>
      <c r="Y4" s="23" t="s">
        <v>88</v>
      </c>
      <c r="Z4" s="23" t="s">
        <v>89</v>
      </c>
      <c r="AA4" s="34" t="s">
        <v>76</v>
      </c>
      <c r="AB4" s="23" t="s">
        <v>83</v>
      </c>
      <c r="AC4" s="23" t="s">
        <v>84</v>
      </c>
    </row>
    <row r="5" spans="1:29" s="29" customFormat="1" ht="13.5">
      <c r="A5" s="48"/>
      <c r="B5" s="69"/>
      <c r="C5" s="71"/>
      <c r="D5" s="24" t="s">
        <v>90</v>
      </c>
      <c r="E5" s="24" t="s">
        <v>90</v>
      </c>
      <c r="F5" s="24" t="s">
        <v>90</v>
      </c>
      <c r="G5" s="24" t="s">
        <v>90</v>
      </c>
      <c r="H5" s="24" t="s">
        <v>90</v>
      </c>
      <c r="I5" s="24" t="s">
        <v>90</v>
      </c>
      <c r="J5" s="24" t="s">
        <v>90</v>
      </c>
      <c r="K5" s="24" t="s">
        <v>90</v>
      </c>
      <c r="L5" s="24" t="s">
        <v>90</v>
      </c>
      <c r="M5" s="24" t="s">
        <v>90</v>
      </c>
      <c r="N5" s="24" t="s">
        <v>90</v>
      </c>
      <c r="O5" s="24" t="s">
        <v>90</v>
      </c>
      <c r="P5" s="24" t="s">
        <v>90</v>
      </c>
      <c r="Q5" s="24" t="s">
        <v>90</v>
      </c>
      <c r="R5" s="24" t="s">
        <v>90</v>
      </c>
      <c r="S5" s="24" t="s">
        <v>90</v>
      </c>
      <c r="T5" s="24" t="s">
        <v>90</v>
      </c>
      <c r="U5" s="24" t="s">
        <v>90</v>
      </c>
      <c r="V5" s="24" t="s">
        <v>90</v>
      </c>
      <c r="W5" s="24" t="s">
        <v>90</v>
      </c>
      <c r="X5" s="24" t="s">
        <v>90</v>
      </c>
      <c r="Y5" s="24" t="s">
        <v>90</v>
      </c>
      <c r="Z5" s="24" t="s">
        <v>90</v>
      </c>
      <c r="AA5" s="24" t="s">
        <v>90</v>
      </c>
      <c r="AB5" s="24" t="s">
        <v>90</v>
      </c>
      <c r="AC5" s="24" t="s">
        <v>90</v>
      </c>
    </row>
    <row r="6" spans="1:29" ht="13.5">
      <c r="A6" s="25" t="s">
        <v>1</v>
      </c>
      <c r="B6" s="25" t="s">
        <v>2</v>
      </c>
      <c r="C6" s="26" t="s">
        <v>3</v>
      </c>
      <c r="D6" s="14">
        <f aca="true" t="shared" si="0" ref="D6:D40">E6+H6+K6</f>
        <v>52225</v>
      </c>
      <c r="E6" s="14">
        <f aca="true" t="shared" si="1" ref="E6:E40">F6+G6</f>
        <v>0</v>
      </c>
      <c r="F6" s="14">
        <v>0</v>
      </c>
      <c r="G6" s="14">
        <v>0</v>
      </c>
      <c r="H6" s="14">
        <f aca="true" t="shared" si="2" ref="H6:H40">I6+J6</f>
        <v>21204</v>
      </c>
      <c r="I6" s="14">
        <v>21204</v>
      </c>
      <c r="J6" s="14">
        <v>0</v>
      </c>
      <c r="K6" s="14">
        <f aca="true" t="shared" si="3" ref="K6:K40">L6+M6</f>
        <v>31021</v>
      </c>
      <c r="L6" s="14">
        <v>0</v>
      </c>
      <c r="M6" s="14">
        <v>31021</v>
      </c>
      <c r="N6" s="14">
        <f aca="true" t="shared" si="4" ref="N6:N40">O6+U6+AA6</f>
        <v>52225</v>
      </c>
      <c r="O6" s="14">
        <f aca="true" t="shared" si="5" ref="O6:O40">SUM(P6:T6)</f>
        <v>21204</v>
      </c>
      <c r="P6" s="14">
        <v>21204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40">SUM(V6:Z6)</f>
        <v>31021</v>
      </c>
      <c r="V6" s="14">
        <v>31021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40">AB6+AC6</f>
        <v>0</v>
      </c>
      <c r="AB6" s="14">
        <v>0</v>
      </c>
      <c r="AC6" s="14">
        <v>0</v>
      </c>
    </row>
    <row r="7" spans="1:29" ht="13.5">
      <c r="A7" s="25" t="s">
        <v>1</v>
      </c>
      <c r="B7" s="25" t="s">
        <v>4</v>
      </c>
      <c r="C7" s="26" t="s">
        <v>5</v>
      </c>
      <c r="D7" s="14">
        <f t="shared" si="0"/>
        <v>29982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29982</v>
      </c>
      <c r="L7" s="14">
        <v>10471</v>
      </c>
      <c r="M7" s="14">
        <v>19511</v>
      </c>
      <c r="N7" s="14">
        <f t="shared" si="4"/>
        <v>29982</v>
      </c>
      <c r="O7" s="14">
        <f t="shared" si="5"/>
        <v>10471</v>
      </c>
      <c r="P7" s="14">
        <v>10471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19511</v>
      </c>
      <c r="V7" s="14">
        <v>0</v>
      </c>
      <c r="W7" s="14">
        <v>19511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1</v>
      </c>
      <c r="B8" s="25" t="s">
        <v>6</v>
      </c>
      <c r="C8" s="26" t="s">
        <v>7</v>
      </c>
      <c r="D8" s="14">
        <f t="shared" si="0"/>
        <v>8672</v>
      </c>
      <c r="E8" s="14">
        <f t="shared" si="1"/>
        <v>0</v>
      </c>
      <c r="F8" s="14">
        <v>0</v>
      </c>
      <c r="G8" s="14">
        <v>0</v>
      </c>
      <c r="H8" s="14">
        <f t="shared" si="2"/>
        <v>3259</v>
      </c>
      <c r="I8" s="14">
        <v>3259</v>
      </c>
      <c r="J8" s="14">
        <v>0</v>
      </c>
      <c r="K8" s="14">
        <f t="shared" si="3"/>
        <v>5413</v>
      </c>
      <c r="L8" s="14">
        <v>0</v>
      </c>
      <c r="M8" s="14">
        <v>5413</v>
      </c>
      <c r="N8" s="14">
        <f t="shared" si="4"/>
        <v>8672</v>
      </c>
      <c r="O8" s="14">
        <f t="shared" si="5"/>
        <v>3259</v>
      </c>
      <c r="P8" s="14">
        <v>3259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5413</v>
      </c>
      <c r="V8" s="14">
        <v>5413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1</v>
      </c>
      <c r="B9" s="25" t="s">
        <v>8</v>
      </c>
      <c r="C9" s="26" t="s">
        <v>9</v>
      </c>
      <c r="D9" s="14">
        <f t="shared" si="0"/>
        <v>21042</v>
      </c>
      <c r="E9" s="14">
        <f t="shared" si="1"/>
        <v>0</v>
      </c>
      <c r="F9" s="14">
        <v>0</v>
      </c>
      <c r="G9" s="14">
        <v>0</v>
      </c>
      <c r="H9" s="14">
        <f t="shared" si="2"/>
        <v>7157</v>
      </c>
      <c r="I9" s="14">
        <v>7157</v>
      </c>
      <c r="J9" s="14">
        <v>0</v>
      </c>
      <c r="K9" s="14">
        <f t="shared" si="3"/>
        <v>13885</v>
      </c>
      <c r="L9" s="14">
        <v>0</v>
      </c>
      <c r="M9" s="14">
        <v>13885</v>
      </c>
      <c r="N9" s="14">
        <f t="shared" si="4"/>
        <v>21084</v>
      </c>
      <c r="O9" s="14">
        <f t="shared" si="5"/>
        <v>7157</v>
      </c>
      <c r="P9" s="14">
        <v>7157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13885</v>
      </c>
      <c r="V9" s="14">
        <v>13885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42</v>
      </c>
      <c r="AB9" s="14">
        <v>42</v>
      </c>
      <c r="AC9" s="14">
        <v>0</v>
      </c>
    </row>
    <row r="10" spans="1:29" ht="13.5">
      <c r="A10" s="25" t="s">
        <v>1</v>
      </c>
      <c r="B10" s="25" t="s">
        <v>10</v>
      </c>
      <c r="C10" s="26" t="s">
        <v>11</v>
      </c>
      <c r="D10" s="14">
        <f t="shared" si="0"/>
        <v>17208</v>
      </c>
      <c r="E10" s="14">
        <f t="shared" si="1"/>
        <v>0</v>
      </c>
      <c r="F10" s="14">
        <v>0</v>
      </c>
      <c r="G10" s="14">
        <v>0</v>
      </c>
      <c r="H10" s="14">
        <f t="shared" si="2"/>
        <v>8946</v>
      </c>
      <c r="I10" s="14">
        <v>8946</v>
      </c>
      <c r="J10" s="14">
        <v>0</v>
      </c>
      <c r="K10" s="14">
        <f t="shared" si="3"/>
        <v>8262</v>
      </c>
      <c r="L10" s="14">
        <v>0</v>
      </c>
      <c r="M10" s="14">
        <v>8262</v>
      </c>
      <c r="N10" s="14">
        <f t="shared" si="4"/>
        <v>19648</v>
      </c>
      <c r="O10" s="14">
        <f t="shared" si="5"/>
        <v>8946</v>
      </c>
      <c r="P10" s="14">
        <v>8946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8262</v>
      </c>
      <c r="V10" s="14">
        <v>8262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2440</v>
      </c>
      <c r="AB10" s="14">
        <v>2440</v>
      </c>
      <c r="AC10" s="14">
        <v>0</v>
      </c>
    </row>
    <row r="11" spans="1:29" ht="13.5">
      <c r="A11" s="25" t="s">
        <v>1</v>
      </c>
      <c r="B11" s="25" t="s">
        <v>12</v>
      </c>
      <c r="C11" s="26" t="s">
        <v>13</v>
      </c>
      <c r="D11" s="14">
        <f t="shared" si="0"/>
        <v>10179</v>
      </c>
      <c r="E11" s="14">
        <f t="shared" si="1"/>
        <v>0</v>
      </c>
      <c r="F11" s="14">
        <v>0</v>
      </c>
      <c r="G11" s="14">
        <v>0</v>
      </c>
      <c r="H11" s="14">
        <f t="shared" si="2"/>
        <v>4778</v>
      </c>
      <c r="I11" s="14">
        <v>4778</v>
      </c>
      <c r="J11" s="14">
        <v>0</v>
      </c>
      <c r="K11" s="14">
        <f t="shared" si="3"/>
        <v>5401</v>
      </c>
      <c r="L11" s="14">
        <v>0</v>
      </c>
      <c r="M11" s="14">
        <v>5401</v>
      </c>
      <c r="N11" s="14">
        <f t="shared" si="4"/>
        <v>10513</v>
      </c>
      <c r="O11" s="14">
        <f t="shared" si="5"/>
        <v>4778</v>
      </c>
      <c r="P11" s="14">
        <v>4778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5401</v>
      </c>
      <c r="V11" s="14">
        <v>5401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334</v>
      </c>
      <c r="AB11" s="14">
        <v>334</v>
      </c>
      <c r="AC11" s="14">
        <v>0</v>
      </c>
    </row>
    <row r="12" spans="1:29" ht="13.5">
      <c r="A12" s="25" t="s">
        <v>1</v>
      </c>
      <c r="B12" s="25" t="s">
        <v>14</v>
      </c>
      <c r="C12" s="26" t="s">
        <v>15</v>
      </c>
      <c r="D12" s="14">
        <f t="shared" si="0"/>
        <v>12818</v>
      </c>
      <c r="E12" s="14">
        <f t="shared" si="1"/>
        <v>0</v>
      </c>
      <c r="F12" s="14">
        <v>0</v>
      </c>
      <c r="G12" s="14">
        <v>0</v>
      </c>
      <c r="H12" s="14">
        <f t="shared" si="2"/>
        <v>4321</v>
      </c>
      <c r="I12" s="14">
        <v>4321</v>
      </c>
      <c r="J12" s="14">
        <v>0</v>
      </c>
      <c r="K12" s="14">
        <f t="shared" si="3"/>
        <v>8497</v>
      </c>
      <c r="L12" s="14">
        <v>0</v>
      </c>
      <c r="M12" s="14">
        <v>8497</v>
      </c>
      <c r="N12" s="14">
        <f t="shared" si="4"/>
        <v>12823</v>
      </c>
      <c r="O12" s="14">
        <f t="shared" si="5"/>
        <v>4321</v>
      </c>
      <c r="P12" s="14">
        <v>4321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8497</v>
      </c>
      <c r="V12" s="14">
        <v>8497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5</v>
      </c>
      <c r="AB12" s="14">
        <v>5</v>
      </c>
      <c r="AC12" s="14">
        <v>0</v>
      </c>
    </row>
    <row r="13" spans="1:29" ht="13.5">
      <c r="A13" s="25" t="s">
        <v>1</v>
      </c>
      <c r="B13" s="25" t="s">
        <v>16</v>
      </c>
      <c r="C13" s="26" t="s">
        <v>17</v>
      </c>
      <c r="D13" s="14">
        <f t="shared" si="0"/>
        <v>11520</v>
      </c>
      <c r="E13" s="14">
        <f t="shared" si="1"/>
        <v>0</v>
      </c>
      <c r="F13" s="14">
        <v>0</v>
      </c>
      <c r="G13" s="14">
        <v>0</v>
      </c>
      <c r="H13" s="14">
        <f t="shared" si="2"/>
        <v>4500</v>
      </c>
      <c r="I13" s="14">
        <v>4500</v>
      </c>
      <c r="J13" s="14">
        <v>0</v>
      </c>
      <c r="K13" s="14">
        <f t="shared" si="3"/>
        <v>7020</v>
      </c>
      <c r="L13" s="14">
        <v>0</v>
      </c>
      <c r="M13" s="14">
        <v>7020</v>
      </c>
      <c r="N13" s="14">
        <f t="shared" si="4"/>
        <v>12029</v>
      </c>
      <c r="O13" s="14">
        <f t="shared" si="5"/>
        <v>4500</v>
      </c>
      <c r="P13" s="14">
        <v>4500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7020</v>
      </c>
      <c r="V13" s="14">
        <v>7020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509</v>
      </c>
      <c r="AB13" s="14">
        <v>509</v>
      </c>
      <c r="AC13" s="14">
        <v>0</v>
      </c>
    </row>
    <row r="14" spans="1:29" ht="13.5">
      <c r="A14" s="25" t="s">
        <v>1</v>
      </c>
      <c r="B14" s="25" t="s">
        <v>18</v>
      </c>
      <c r="C14" s="26" t="s">
        <v>19</v>
      </c>
      <c r="D14" s="14">
        <f t="shared" si="0"/>
        <v>9226</v>
      </c>
      <c r="E14" s="14">
        <f t="shared" si="1"/>
        <v>0</v>
      </c>
      <c r="F14" s="14">
        <v>0</v>
      </c>
      <c r="G14" s="14">
        <v>0</v>
      </c>
      <c r="H14" s="14">
        <f t="shared" si="2"/>
        <v>5651</v>
      </c>
      <c r="I14" s="14">
        <v>5651</v>
      </c>
      <c r="J14" s="14">
        <v>0</v>
      </c>
      <c r="K14" s="14">
        <f t="shared" si="3"/>
        <v>3575</v>
      </c>
      <c r="L14" s="14">
        <v>0</v>
      </c>
      <c r="M14" s="14">
        <v>3575</v>
      </c>
      <c r="N14" s="14">
        <f t="shared" si="4"/>
        <v>9541</v>
      </c>
      <c r="O14" s="14">
        <f t="shared" si="5"/>
        <v>5651</v>
      </c>
      <c r="P14" s="14">
        <v>5651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3575</v>
      </c>
      <c r="V14" s="14">
        <v>3575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315</v>
      </c>
      <c r="AB14" s="14">
        <v>315</v>
      </c>
      <c r="AC14" s="14">
        <v>0</v>
      </c>
    </row>
    <row r="15" spans="1:29" ht="13.5">
      <c r="A15" s="25" t="s">
        <v>1</v>
      </c>
      <c r="B15" s="25" t="s">
        <v>20</v>
      </c>
      <c r="C15" s="26" t="s">
        <v>21</v>
      </c>
      <c r="D15" s="14">
        <f t="shared" si="0"/>
        <v>4436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4436</v>
      </c>
      <c r="L15" s="14">
        <v>3167</v>
      </c>
      <c r="M15" s="14">
        <v>1269</v>
      </c>
      <c r="N15" s="14">
        <f t="shared" si="4"/>
        <v>4462</v>
      </c>
      <c r="O15" s="14">
        <f t="shared" si="5"/>
        <v>3167</v>
      </c>
      <c r="P15" s="14">
        <v>3167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1269</v>
      </c>
      <c r="V15" s="14">
        <v>1269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26</v>
      </c>
      <c r="AB15" s="14">
        <v>26</v>
      </c>
      <c r="AC15" s="14">
        <v>0</v>
      </c>
    </row>
    <row r="16" spans="1:29" ht="13.5">
      <c r="A16" s="25" t="s">
        <v>1</v>
      </c>
      <c r="B16" s="25" t="s">
        <v>22</v>
      </c>
      <c r="C16" s="26" t="s">
        <v>23</v>
      </c>
      <c r="D16" s="14">
        <f t="shared" si="0"/>
        <v>1555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1555</v>
      </c>
      <c r="L16" s="14">
        <v>877</v>
      </c>
      <c r="M16" s="14">
        <v>678</v>
      </c>
      <c r="N16" s="14">
        <f t="shared" si="4"/>
        <v>1571</v>
      </c>
      <c r="O16" s="14">
        <f t="shared" si="5"/>
        <v>877</v>
      </c>
      <c r="P16" s="14">
        <v>877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678</v>
      </c>
      <c r="V16" s="14">
        <v>678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16</v>
      </c>
      <c r="AB16" s="14">
        <v>16</v>
      </c>
      <c r="AC16" s="14">
        <v>0</v>
      </c>
    </row>
    <row r="17" spans="1:29" ht="13.5">
      <c r="A17" s="25" t="s">
        <v>1</v>
      </c>
      <c r="B17" s="25" t="s">
        <v>24</v>
      </c>
      <c r="C17" s="26" t="s">
        <v>25</v>
      </c>
      <c r="D17" s="14">
        <f t="shared" si="0"/>
        <v>144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144</v>
      </c>
      <c r="L17" s="14">
        <v>87</v>
      </c>
      <c r="M17" s="14">
        <v>57</v>
      </c>
      <c r="N17" s="14">
        <f t="shared" si="4"/>
        <v>149</v>
      </c>
      <c r="O17" s="14">
        <f t="shared" si="5"/>
        <v>87</v>
      </c>
      <c r="P17" s="14">
        <v>87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57</v>
      </c>
      <c r="V17" s="14">
        <v>57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5</v>
      </c>
      <c r="AB17" s="14">
        <v>5</v>
      </c>
      <c r="AC17" s="14">
        <v>0</v>
      </c>
    </row>
    <row r="18" spans="1:29" ht="13.5">
      <c r="A18" s="25" t="s">
        <v>1</v>
      </c>
      <c r="B18" s="25" t="s">
        <v>26</v>
      </c>
      <c r="C18" s="26" t="s">
        <v>27</v>
      </c>
      <c r="D18" s="14">
        <f t="shared" si="0"/>
        <v>9548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9548</v>
      </c>
      <c r="L18" s="14">
        <v>6318</v>
      </c>
      <c r="M18" s="14">
        <v>3230</v>
      </c>
      <c r="N18" s="14">
        <f t="shared" si="4"/>
        <v>9548</v>
      </c>
      <c r="O18" s="14">
        <f t="shared" si="5"/>
        <v>6318</v>
      </c>
      <c r="P18" s="14">
        <v>6318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3230</v>
      </c>
      <c r="V18" s="14">
        <v>3230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1</v>
      </c>
      <c r="B19" s="25" t="s">
        <v>28</v>
      </c>
      <c r="C19" s="26" t="s">
        <v>29</v>
      </c>
      <c r="D19" s="14">
        <f t="shared" si="0"/>
        <v>9528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9528</v>
      </c>
      <c r="L19" s="14">
        <v>4455</v>
      </c>
      <c r="M19" s="14">
        <v>5073</v>
      </c>
      <c r="N19" s="14">
        <f t="shared" si="4"/>
        <v>9553</v>
      </c>
      <c r="O19" s="14">
        <f t="shared" si="5"/>
        <v>4455</v>
      </c>
      <c r="P19" s="14">
        <v>4455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5073</v>
      </c>
      <c r="V19" s="14">
        <v>5073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25</v>
      </c>
      <c r="AB19" s="14">
        <v>25</v>
      </c>
      <c r="AC19" s="14">
        <v>0</v>
      </c>
    </row>
    <row r="20" spans="1:29" ht="13.5">
      <c r="A20" s="25" t="s">
        <v>1</v>
      </c>
      <c r="B20" s="25" t="s">
        <v>30</v>
      </c>
      <c r="C20" s="26" t="s">
        <v>31</v>
      </c>
      <c r="D20" s="14">
        <f t="shared" si="0"/>
        <v>2572</v>
      </c>
      <c r="E20" s="14">
        <f t="shared" si="1"/>
        <v>0</v>
      </c>
      <c r="F20" s="14">
        <v>0</v>
      </c>
      <c r="G20" s="14">
        <v>0</v>
      </c>
      <c r="H20" s="14">
        <f t="shared" si="2"/>
        <v>705</v>
      </c>
      <c r="I20" s="14">
        <v>705</v>
      </c>
      <c r="J20" s="14">
        <v>0</v>
      </c>
      <c r="K20" s="14">
        <f t="shared" si="3"/>
        <v>1867</v>
      </c>
      <c r="L20" s="14">
        <v>0</v>
      </c>
      <c r="M20" s="14">
        <v>1867</v>
      </c>
      <c r="N20" s="14">
        <f t="shared" si="4"/>
        <v>2574</v>
      </c>
      <c r="O20" s="14">
        <f t="shared" si="5"/>
        <v>705</v>
      </c>
      <c r="P20" s="14">
        <v>705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1867</v>
      </c>
      <c r="V20" s="14">
        <v>1867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2</v>
      </c>
      <c r="AB20" s="14">
        <v>2</v>
      </c>
      <c r="AC20" s="14">
        <v>0</v>
      </c>
    </row>
    <row r="21" spans="1:29" ht="13.5">
      <c r="A21" s="25" t="s">
        <v>1</v>
      </c>
      <c r="B21" s="25" t="s">
        <v>32</v>
      </c>
      <c r="C21" s="26" t="s">
        <v>33</v>
      </c>
      <c r="D21" s="14">
        <f t="shared" si="0"/>
        <v>11600</v>
      </c>
      <c r="E21" s="14">
        <f t="shared" si="1"/>
        <v>0</v>
      </c>
      <c r="F21" s="14">
        <v>0</v>
      </c>
      <c r="G21" s="14">
        <v>0</v>
      </c>
      <c r="H21" s="14">
        <f t="shared" si="2"/>
        <v>5688</v>
      </c>
      <c r="I21" s="14">
        <v>5688</v>
      </c>
      <c r="J21" s="14">
        <v>0</v>
      </c>
      <c r="K21" s="14">
        <f t="shared" si="3"/>
        <v>5912</v>
      </c>
      <c r="L21" s="14">
        <v>0</v>
      </c>
      <c r="M21" s="14">
        <v>5912</v>
      </c>
      <c r="N21" s="14">
        <f t="shared" si="4"/>
        <v>11921</v>
      </c>
      <c r="O21" s="14">
        <f t="shared" si="5"/>
        <v>5688</v>
      </c>
      <c r="P21" s="14">
        <v>5688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5912</v>
      </c>
      <c r="V21" s="14">
        <v>5912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321</v>
      </c>
      <c r="AB21" s="14">
        <v>321</v>
      </c>
      <c r="AC21" s="14">
        <v>0</v>
      </c>
    </row>
    <row r="22" spans="1:29" ht="13.5">
      <c r="A22" s="25" t="s">
        <v>1</v>
      </c>
      <c r="B22" s="25" t="s">
        <v>34</v>
      </c>
      <c r="C22" s="26" t="s">
        <v>120</v>
      </c>
      <c r="D22" s="14">
        <f t="shared" si="0"/>
        <v>7261</v>
      </c>
      <c r="E22" s="14">
        <f t="shared" si="1"/>
        <v>0</v>
      </c>
      <c r="F22" s="14">
        <v>0</v>
      </c>
      <c r="G22" s="14">
        <v>0</v>
      </c>
      <c r="H22" s="14">
        <f t="shared" si="2"/>
        <v>4011</v>
      </c>
      <c r="I22" s="14">
        <v>4011</v>
      </c>
      <c r="J22" s="14">
        <v>0</v>
      </c>
      <c r="K22" s="14">
        <f t="shared" si="3"/>
        <v>3250</v>
      </c>
      <c r="L22" s="14">
        <v>0</v>
      </c>
      <c r="M22" s="14">
        <v>3250</v>
      </c>
      <c r="N22" s="14">
        <f t="shared" si="4"/>
        <v>7315</v>
      </c>
      <c r="O22" s="14">
        <f t="shared" si="5"/>
        <v>4011</v>
      </c>
      <c r="P22" s="14">
        <v>4011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3250</v>
      </c>
      <c r="V22" s="14">
        <v>3250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54</v>
      </c>
      <c r="AB22" s="14">
        <v>54</v>
      </c>
      <c r="AC22" s="14">
        <v>0</v>
      </c>
    </row>
    <row r="23" spans="1:29" ht="13.5">
      <c r="A23" s="25" t="s">
        <v>1</v>
      </c>
      <c r="B23" s="25" t="s">
        <v>35</v>
      </c>
      <c r="C23" s="26" t="s">
        <v>36</v>
      </c>
      <c r="D23" s="14">
        <f t="shared" si="0"/>
        <v>9763</v>
      </c>
      <c r="E23" s="14">
        <f t="shared" si="1"/>
        <v>0</v>
      </c>
      <c r="F23" s="14">
        <v>0</v>
      </c>
      <c r="G23" s="14">
        <v>0</v>
      </c>
      <c r="H23" s="14">
        <f t="shared" si="2"/>
        <v>6959</v>
      </c>
      <c r="I23" s="14">
        <v>6959</v>
      </c>
      <c r="J23" s="14">
        <v>0</v>
      </c>
      <c r="K23" s="14">
        <f t="shared" si="3"/>
        <v>2804</v>
      </c>
      <c r="L23" s="14">
        <v>0</v>
      </c>
      <c r="M23" s="14">
        <v>2804</v>
      </c>
      <c r="N23" s="14">
        <f t="shared" si="4"/>
        <v>9815</v>
      </c>
      <c r="O23" s="14">
        <f t="shared" si="5"/>
        <v>6959</v>
      </c>
      <c r="P23" s="14">
        <v>6959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2804</v>
      </c>
      <c r="V23" s="14">
        <v>2804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52</v>
      </c>
      <c r="AB23" s="14">
        <v>52</v>
      </c>
      <c r="AC23" s="14">
        <v>0</v>
      </c>
    </row>
    <row r="24" spans="1:29" ht="13.5">
      <c r="A24" s="25" t="s">
        <v>1</v>
      </c>
      <c r="B24" s="25" t="s">
        <v>37</v>
      </c>
      <c r="C24" s="26" t="s">
        <v>38</v>
      </c>
      <c r="D24" s="14">
        <f t="shared" si="0"/>
        <v>15535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15535</v>
      </c>
      <c r="L24" s="14">
        <v>9010</v>
      </c>
      <c r="M24" s="14">
        <v>6525</v>
      </c>
      <c r="N24" s="14">
        <f t="shared" si="4"/>
        <v>16411</v>
      </c>
      <c r="O24" s="14">
        <f t="shared" si="5"/>
        <v>9010</v>
      </c>
      <c r="P24" s="14">
        <v>9010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6525</v>
      </c>
      <c r="V24" s="14">
        <v>6525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876</v>
      </c>
      <c r="AB24" s="14">
        <v>876</v>
      </c>
      <c r="AC24" s="14">
        <v>0</v>
      </c>
    </row>
    <row r="25" spans="1:29" ht="13.5">
      <c r="A25" s="25" t="s">
        <v>1</v>
      </c>
      <c r="B25" s="25" t="s">
        <v>39</v>
      </c>
      <c r="C25" s="26" t="s">
        <v>40</v>
      </c>
      <c r="D25" s="14">
        <f t="shared" si="0"/>
        <v>175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175</v>
      </c>
      <c r="L25" s="14">
        <v>91</v>
      </c>
      <c r="M25" s="14">
        <v>84</v>
      </c>
      <c r="N25" s="14">
        <f t="shared" si="4"/>
        <v>175</v>
      </c>
      <c r="O25" s="14">
        <f t="shared" si="5"/>
        <v>91</v>
      </c>
      <c r="P25" s="14">
        <v>91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84</v>
      </c>
      <c r="V25" s="14">
        <v>84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1</v>
      </c>
      <c r="B26" s="25" t="s">
        <v>41</v>
      </c>
      <c r="C26" s="26" t="s">
        <v>42</v>
      </c>
      <c r="D26" s="14">
        <f t="shared" si="0"/>
        <v>1230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1230</v>
      </c>
      <c r="L26" s="14">
        <v>918</v>
      </c>
      <c r="M26" s="14">
        <v>312</v>
      </c>
      <c r="N26" s="14">
        <f t="shared" si="4"/>
        <v>1230</v>
      </c>
      <c r="O26" s="14">
        <f t="shared" si="5"/>
        <v>918</v>
      </c>
      <c r="P26" s="14">
        <v>918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312</v>
      </c>
      <c r="V26" s="14">
        <v>312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1</v>
      </c>
      <c r="B27" s="25" t="s">
        <v>43</v>
      </c>
      <c r="C27" s="26" t="s">
        <v>44</v>
      </c>
      <c r="D27" s="14">
        <f t="shared" si="0"/>
        <v>8434</v>
      </c>
      <c r="E27" s="14">
        <f t="shared" si="1"/>
        <v>0</v>
      </c>
      <c r="F27" s="14">
        <v>0</v>
      </c>
      <c r="G27" s="14">
        <v>0</v>
      </c>
      <c r="H27" s="14">
        <f t="shared" si="2"/>
        <v>4067</v>
      </c>
      <c r="I27" s="14">
        <v>4067</v>
      </c>
      <c r="J27" s="14">
        <v>0</v>
      </c>
      <c r="K27" s="14">
        <f t="shared" si="3"/>
        <v>4367</v>
      </c>
      <c r="L27" s="14">
        <v>0</v>
      </c>
      <c r="M27" s="14">
        <v>4367</v>
      </c>
      <c r="N27" s="14">
        <f t="shared" si="4"/>
        <v>8673</v>
      </c>
      <c r="O27" s="14">
        <f t="shared" si="5"/>
        <v>4067</v>
      </c>
      <c r="P27" s="14">
        <v>4067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4367</v>
      </c>
      <c r="V27" s="14">
        <v>4367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239</v>
      </c>
      <c r="AB27" s="14">
        <v>239</v>
      </c>
      <c r="AC27" s="14">
        <v>0</v>
      </c>
    </row>
    <row r="28" spans="1:29" ht="13.5">
      <c r="A28" s="25" t="s">
        <v>1</v>
      </c>
      <c r="B28" s="25" t="s">
        <v>45</v>
      </c>
      <c r="C28" s="26" t="s">
        <v>46</v>
      </c>
      <c r="D28" s="14">
        <f t="shared" si="0"/>
        <v>4526</v>
      </c>
      <c r="E28" s="14">
        <f t="shared" si="1"/>
        <v>0</v>
      </c>
      <c r="F28" s="14">
        <v>0</v>
      </c>
      <c r="G28" s="14">
        <v>0</v>
      </c>
      <c r="H28" s="14">
        <f t="shared" si="2"/>
        <v>4387</v>
      </c>
      <c r="I28" s="14">
        <v>1835</v>
      </c>
      <c r="J28" s="14">
        <v>2552</v>
      </c>
      <c r="K28" s="14">
        <f t="shared" si="3"/>
        <v>139</v>
      </c>
      <c r="L28" s="14">
        <v>0</v>
      </c>
      <c r="M28" s="14">
        <v>139</v>
      </c>
      <c r="N28" s="14">
        <f t="shared" si="4"/>
        <v>4526</v>
      </c>
      <c r="O28" s="14">
        <f t="shared" si="5"/>
        <v>1835</v>
      </c>
      <c r="P28" s="14">
        <v>1835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2691</v>
      </c>
      <c r="V28" s="14">
        <v>2691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1</v>
      </c>
      <c r="B29" s="25" t="s">
        <v>47</v>
      </c>
      <c r="C29" s="26" t="s">
        <v>48</v>
      </c>
      <c r="D29" s="14">
        <f t="shared" si="0"/>
        <v>172</v>
      </c>
      <c r="E29" s="14">
        <f t="shared" si="1"/>
        <v>0</v>
      </c>
      <c r="F29" s="14">
        <v>0</v>
      </c>
      <c r="G29" s="14">
        <v>0</v>
      </c>
      <c r="H29" s="14">
        <f t="shared" si="2"/>
        <v>11</v>
      </c>
      <c r="I29" s="14">
        <v>11</v>
      </c>
      <c r="J29" s="14">
        <v>0</v>
      </c>
      <c r="K29" s="14">
        <f t="shared" si="3"/>
        <v>161</v>
      </c>
      <c r="L29" s="14">
        <v>0</v>
      </c>
      <c r="M29" s="14">
        <v>161</v>
      </c>
      <c r="N29" s="14">
        <f t="shared" si="4"/>
        <v>172</v>
      </c>
      <c r="O29" s="14">
        <f t="shared" si="5"/>
        <v>11</v>
      </c>
      <c r="P29" s="14">
        <v>11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161</v>
      </c>
      <c r="V29" s="14">
        <v>161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1</v>
      </c>
      <c r="B30" s="25" t="s">
        <v>49</v>
      </c>
      <c r="C30" s="26" t="s">
        <v>0</v>
      </c>
      <c r="D30" s="14">
        <f t="shared" si="0"/>
        <v>4196</v>
      </c>
      <c r="E30" s="14">
        <f t="shared" si="1"/>
        <v>0</v>
      </c>
      <c r="F30" s="14">
        <v>0</v>
      </c>
      <c r="G30" s="14">
        <v>0</v>
      </c>
      <c r="H30" s="14">
        <f t="shared" si="2"/>
        <v>1423</v>
      </c>
      <c r="I30" s="14">
        <v>1423</v>
      </c>
      <c r="J30" s="14">
        <v>0</v>
      </c>
      <c r="K30" s="14">
        <f t="shared" si="3"/>
        <v>2773</v>
      </c>
      <c r="L30" s="14">
        <v>0</v>
      </c>
      <c r="M30" s="14">
        <v>2773</v>
      </c>
      <c r="N30" s="14">
        <f t="shared" si="4"/>
        <v>4196</v>
      </c>
      <c r="O30" s="14">
        <f t="shared" si="5"/>
        <v>1423</v>
      </c>
      <c r="P30" s="14">
        <v>1423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2773</v>
      </c>
      <c r="V30" s="14">
        <v>2773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1</v>
      </c>
      <c r="B31" s="25" t="s">
        <v>50</v>
      </c>
      <c r="C31" s="26" t="s">
        <v>51</v>
      </c>
      <c r="D31" s="14">
        <f t="shared" si="0"/>
        <v>2580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2580</v>
      </c>
      <c r="L31" s="14">
        <v>1384</v>
      </c>
      <c r="M31" s="14">
        <v>1196</v>
      </c>
      <c r="N31" s="14">
        <f t="shared" si="4"/>
        <v>2580</v>
      </c>
      <c r="O31" s="14">
        <f t="shared" si="5"/>
        <v>1384</v>
      </c>
      <c r="P31" s="14">
        <v>1384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1196</v>
      </c>
      <c r="V31" s="14">
        <v>1196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1</v>
      </c>
      <c r="B32" s="25" t="s">
        <v>52</v>
      </c>
      <c r="C32" s="26" t="s">
        <v>53</v>
      </c>
      <c r="D32" s="14">
        <f t="shared" si="0"/>
        <v>372</v>
      </c>
      <c r="E32" s="14">
        <f t="shared" si="1"/>
        <v>0</v>
      </c>
      <c r="F32" s="14">
        <v>0</v>
      </c>
      <c r="G32" s="14">
        <v>0</v>
      </c>
      <c r="H32" s="14">
        <f t="shared" si="2"/>
        <v>372</v>
      </c>
      <c r="I32" s="14">
        <v>212</v>
      </c>
      <c r="J32" s="14">
        <v>160</v>
      </c>
      <c r="K32" s="14">
        <f t="shared" si="3"/>
        <v>0</v>
      </c>
      <c r="L32" s="14">
        <v>0</v>
      </c>
      <c r="M32" s="14">
        <v>0</v>
      </c>
      <c r="N32" s="14">
        <f t="shared" si="4"/>
        <v>372</v>
      </c>
      <c r="O32" s="14">
        <f t="shared" si="5"/>
        <v>212</v>
      </c>
      <c r="P32" s="14">
        <v>212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160</v>
      </c>
      <c r="V32" s="14">
        <v>160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1</v>
      </c>
      <c r="B33" s="25" t="s">
        <v>54</v>
      </c>
      <c r="C33" s="26" t="s">
        <v>55</v>
      </c>
      <c r="D33" s="14">
        <f t="shared" si="0"/>
        <v>393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393</v>
      </c>
      <c r="L33" s="14">
        <v>164</v>
      </c>
      <c r="M33" s="14">
        <v>229</v>
      </c>
      <c r="N33" s="14">
        <f t="shared" si="4"/>
        <v>393</v>
      </c>
      <c r="O33" s="14">
        <f t="shared" si="5"/>
        <v>164</v>
      </c>
      <c r="P33" s="14">
        <v>164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229</v>
      </c>
      <c r="V33" s="14">
        <v>229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1</v>
      </c>
      <c r="B34" s="25" t="s">
        <v>56</v>
      </c>
      <c r="C34" s="26" t="s">
        <v>57</v>
      </c>
      <c r="D34" s="14">
        <f t="shared" si="0"/>
        <v>239</v>
      </c>
      <c r="E34" s="14">
        <f t="shared" si="1"/>
        <v>1</v>
      </c>
      <c r="F34" s="14">
        <v>0</v>
      </c>
      <c r="G34" s="14">
        <v>1</v>
      </c>
      <c r="H34" s="14">
        <f t="shared" si="2"/>
        <v>0</v>
      </c>
      <c r="I34" s="14">
        <v>0</v>
      </c>
      <c r="J34" s="14">
        <v>0</v>
      </c>
      <c r="K34" s="14">
        <f t="shared" si="3"/>
        <v>238</v>
      </c>
      <c r="L34" s="14">
        <v>39</v>
      </c>
      <c r="M34" s="14">
        <v>199</v>
      </c>
      <c r="N34" s="14">
        <f t="shared" si="4"/>
        <v>239</v>
      </c>
      <c r="O34" s="14">
        <f t="shared" si="5"/>
        <v>39</v>
      </c>
      <c r="P34" s="14">
        <v>39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200</v>
      </c>
      <c r="V34" s="14">
        <v>199</v>
      </c>
      <c r="W34" s="14">
        <v>0</v>
      </c>
      <c r="X34" s="14">
        <v>0</v>
      </c>
      <c r="Y34" s="14">
        <v>1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1</v>
      </c>
      <c r="B35" s="25" t="s">
        <v>58</v>
      </c>
      <c r="C35" s="26" t="s">
        <v>59</v>
      </c>
      <c r="D35" s="14">
        <f t="shared" si="0"/>
        <v>1636</v>
      </c>
      <c r="E35" s="14">
        <f t="shared" si="1"/>
        <v>0</v>
      </c>
      <c r="F35" s="14">
        <v>0</v>
      </c>
      <c r="G35" s="14">
        <v>0</v>
      </c>
      <c r="H35" s="14">
        <f t="shared" si="2"/>
        <v>1132</v>
      </c>
      <c r="I35" s="14">
        <v>1132</v>
      </c>
      <c r="J35" s="14">
        <v>0</v>
      </c>
      <c r="K35" s="14">
        <f t="shared" si="3"/>
        <v>504</v>
      </c>
      <c r="L35" s="14">
        <v>0</v>
      </c>
      <c r="M35" s="14">
        <v>504</v>
      </c>
      <c r="N35" s="14">
        <f t="shared" si="4"/>
        <v>1636</v>
      </c>
      <c r="O35" s="14">
        <f t="shared" si="5"/>
        <v>1132</v>
      </c>
      <c r="P35" s="14">
        <v>1132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504</v>
      </c>
      <c r="V35" s="14">
        <v>504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1</v>
      </c>
      <c r="B36" s="25" t="s">
        <v>60</v>
      </c>
      <c r="C36" s="26" t="s">
        <v>61</v>
      </c>
      <c r="D36" s="14">
        <f t="shared" si="0"/>
        <v>2355</v>
      </c>
      <c r="E36" s="14">
        <f t="shared" si="1"/>
        <v>0</v>
      </c>
      <c r="F36" s="14">
        <v>0</v>
      </c>
      <c r="G36" s="14">
        <v>0</v>
      </c>
      <c r="H36" s="14">
        <f t="shared" si="2"/>
        <v>1711</v>
      </c>
      <c r="I36" s="14">
        <v>1711</v>
      </c>
      <c r="J36" s="14">
        <v>0</v>
      </c>
      <c r="K36" s="14">
        <f t="shared" si="3"/>
        <v>644</v>
      </c>
      <c r="L36" s="14">
        <v>0</v>
      </c>
      <c r="M36" s="14">
        <v>644</v>
      </c>
      <c r="N36" s="14">
        <f t="shared" si="4"/>
        <v>2357</v>
      </c>
      <c r="O36" s="14">
        <f t="shared" si="5"/>
        <v>1711</v>
      </c>
      <c r="P36" s="14">
        <v>1711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644</v>
      </c>
      <c r="V36" s="14">
        <v>644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2</v>
      </c>
      <c r="AB36" s="14">
        <v>2</v>
      </c>
      <c r="AC36" s="14">
        <v>0</v>
      </c>
    </row>
    <row r="37" spans="1:29" ht="13.5">
      <c r="A37" s="25" t="s">
        <v>1</v>
      </c>
      <c r="B37" s="25" t="s">
        <v>62</v>
      </c>
      <c r="C37" s="26" t="s">
        <v>63</v>
      </c>
      <c r="D37" s="14">
        <f t="shared" si="0"/>
        <v>115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115</v>
      </c>
      <c r="L37" s="14">
        <v>60</v>
      </c>
      <c r="M37" s="14">
        <v>55</v>
      </c>
      <c r="N37" s="14">
        <f t="shared" si="4"/>
        <v>207</v>
      </c>
      <c r="O37" s="14">
        <f t="shared" si="5"/>
        <v>60</v>
      </c>
      <c r="P37" s="14">
        <v>60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55</v>
      </c>
      <c r="V37" s="14">
        <v>55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92</v>
      </c>
      <c r="AB37" s="14">
        <v>92</v>
      </c>
      <c r="AC37" s="14">
        <v>0</v>
      </c>
    </row>
    <row r="38" spans="1:29" ht="13.5">
      <c r="A38" s="25" t="s">
        <v>1</v>
      </c>
      <c r="B38" s="25" t="s">
        <v>64</v>
      </c>
      <c r="C38" s="26" t="s">
        <v>65</v>
      </c>
      <c r="D38" s="14">
        <f t="shared" si="0"/>
        <v>2340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2340</v>
      </c>
      <c r="L38" s="14">
        <v>1301</v>
      </c>
      <c r="M38" s="14">
        <v>1039</v>
      </c>
      <c r="N38" s="14">
        <f t="shared" si="4"/>
        <v>2342</v>
      </c>
      <c r="O38" s="14">
        <f t="shared" si="5"/>
        <v>1301</v>
      </c>
      <c r="P38" s="14">
        <v>1301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1039</v>
      </c>
      <c r="V38" s="14">
        <v>1039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2</v>
      </c>
      <c r="AB38" s="14">
        <v>2</v>
      </c>
      <c r="AC38" s="14">
        <v>0</v>
      </c>
    </row>
    <row r="39" spans="1:29" ht="13.5">
      <c r="A39" s="25" t="s">
        <v>1</v>
      </c>
      <c r="B39" s="25" t="s">
        <v>66</v>
      </c>
      <c r="C39" s="26" t="s">
        <v>67</v>
      </c>
      <c r="D39" s="14">
        <f t="shared" si="0"/>
        <v>3174</v>
      </c>
      <c r="E39" s="14">
        <f t="shared" si="1"/>
        <v>0</v>
      </c>
      <c r="F39" s="14">
        <v>0</v>
      </c>
      <c r="G39" s="14">
        <v>0</v>
      </c>
      <c r="H39" s="14">
        <f t="shared" si="2"/>
        <v>3174</v>
      </c>
      <c r="I39" s="14">
        <v>1929</v>
      </c>
      <c r="J39" s="14">
        <v>1245</v>
      </c>
      <c r="K39" s="14">
        <f t="shared" si="3"/>
        <v>0</v>
      </c>
      <c r="L39" s="14">
        <v>0</v>
      </c>
      <c r="M39" s="14">
        <v>0</v>
      </c>
      <c r="N39" s="14">
        <f t="shared" si="4"/>
        <v>3288</v>
      </c>
      <c r="O39" s="14">
        <f t="shared" si="5"/>
        <v>1929</v>
      </c>
      <c r="P39" s="14">
        <v>1929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1245</v>
      </c>
      <c r="V39" s="14">
        <v>1245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114</v>
      </c>
      <c r="AB39" s="14">
        <v>114</v>
      </c>
      <c r="AC39" s="14">
        <v>0</v>
      </c>
    </row>
    <row r="40" spans="1:29" ht="13.5">
      <c r="A40" s="25" t="s">
        <v>1</v>
      </c>
      <c r="B40" s="25" t="s">
        <v>68</v>
      </c>
      <c r="C40" s="26" t="s">
        <v>69</v>
      </c>
      <c r="D40" s="14">
        <f t="shared" si="0"/>
        <v>3914</v>
      </c>
      <c r="E40" s="14">
        <f t="shared" si="1"/>
        <v>0</v>
      </c>
      <c r="F40" s="14">
        <v>0</v>
      </c>
      <c r="G40" s="14">
        <v>0</v>
      </c>
      <c r="H40" s="14">
        <f t="shared" si="2"/>
        <v>2065</v>
      </c>
      <c r="I40" s="14">
        <v>2065</v>
      </c>
      <c r="J40" s="14">
        <v>0</v>
      </c>
      <c r="K40" s="14">
        <f t="shared" si="3"/>
        <v>1849</v>
      </c>
      <c r="L40" s="14">
        <v>0</v>
      </c>
      <c r="M40" s="14">
        <v>1849</v>
      </c>
      <c r="N40" s="14">
        <f t="shared" si="4"/>
        <v>3977</v>
      </c>
      <c r="O40" s="14">
        <f t="shared" si="5"/>
        <v>2065</v>
      </c>
      <c r="P40" s="14">
        <v>2065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1849</v>
      </c>
      <c r="V40" s="14">
        <v>1849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63</v>
      </c>
      <c r="AB40" s="14">
        <v>63</v>
      </c>
      <c r="AC40" s="14">
        <v>0</v>
      </c>
    </row>
    <row r="41" spans="1:29" ht="13.5">
      <c r="A41" s="65" t="s">
        <v>70</v>
      </c>
      <c r="B41" s="66"/>
      <c r="C41" s="66"/>
      <c r="D41" s="14">
        <f aca="true" t="shared" si="8" ref="D41:AC41">SUM(D6:D40)</f>
        <v>280665</v>
      </c>
      <c r="E41" s="14">
        <f t="shared" si="8"/>
        <v>1</v>
      </c>
      <c r="F41" s="14">
        <f t="shared" si="8"/>
        <v>0</v>
      </c>
      <c r="G41" s="14">
        <f t="shared" si="8"/>
        <v>1</v>
      </c>
      <c r="H41" s="14">
        <f t="shared" si="8"/>
        <v>95521</v>
      </c>
      <c r="I41" s="14">
        <f t="shared" si="8"/>
        <v>91564</v>
      </c>
      <c r="J41" s="14">
        <f t="shared" si="8"/>
        <v>3957</v>
      </c>
      <c r="K41" s="14">
        <f t="shared" si="8"/>
        <v>185143</v>
      </c>
      <c r="L41" s="14">
        <f t="shared" si="8"/>
        <v>38342</v>
      </c>
      <c r="M41" s="14">
        <f t="shared" si="8"/>
        <v>146801</v>
      </c>
      <c r="N41" s="14">
        <f t="shared" si="8"/>
        <v>286199</v>
      </c>
      <c r="O41" s="14">
        <f t="shared" si="8"/>
        <v>129906</v>
      </c>
      <c r="P41" s="14">
        <f t="shared" si="8"/>
        <v>129906</v>
      </c>
      <c r="Q41" s="14">
        <f t="shared" si="8"/>
        <v>0</v>
      </c>
      <c r="R41" s="14">
        <f t="shared" si="8"/>
        <v>0</v>
      </c>
      <c r="S41" s="14">
        <f t="shared" si="8"/>
        <v>0</v>
      </c>
      <c r="T41" s="14">
        <f t="shared" si="8"/>
        <v>0</v>
      </c>
      <c r="U41" s="14">
        <f t="shared" si="8"/>
        <v>150759</v>
      </c>
      <c r="V41" s="14">
        <f t="shared" si="8"/>
        <v>131247</v>
      </c>
      <c r="W41" s="14">
        <f t="shared" si="8"/>
        <v>19511</v>
      </c>
      <c r="X41" s="14">
        <f t="shared" si="8"/>
        <v>0</v>
      </c>
      <c r="Y41" s="14">
        <f t="shared" si="8"/>
        <v>1</v>
      </c>
      <c r="Z41" s="14">
        <f t="shared" si="8"/>
        <v>0</v>
      </c>
      <c r="AA41" s="14">
        <f t="shared" si="8"/>
        <v>5534</v>
      </c>
      <c r="AB41" s="14">
        <f t="shared" si="8"/>
        <v>5534</v>
      </c>
      <c r="AC41" s="14">
        <f t="shared" si="8"/>
        <v>0</v>
      </c>
    </row>
  </sheetData>
  <mergeCells count="7">
    <mergeCell ref="H3:J3"/>
    <mergeCell ref="K3:M3"/>
    <mergeCell ref="A41:C41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2003-02-07T12:07:10Z</dcterms:modified>
  <cp:category/>
  <cp:version/>
  <cp:contentType/>
  <cp:contentStatus/>
</cp:coreProperties>
</file>