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'し尿処理の状況'!$A$2:$AC$43</definedName>
    <definedName name="_xlnm.Print_Area" localSheetId="0">'水洗化人口等'!$A$2:$U$44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<sst xmlns="http://schemas.openxmlformats.org/spreadsheetml/2006/main" count="475" uniqueCount="125">
  <si>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</si>
  <si>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</si>
  <si>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</si>
  <si>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</si>
  <si>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</si>
  <si>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</si>
  <si>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</si>
  <si>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</si>
  <si>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</si>
  <si>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</si>
  <si>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</si>
  <si>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</si>
  <si>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</si>
  <si>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</si>
  <si>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</si>
  <si>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</si>
  <si>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</si>
  <si>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</si>
  <si>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</si>
  <si>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</si>
  <si>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</si>
  <si>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</si>
  <si>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</si>
  <si>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</si>
  <si>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</si>
  <si>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</si>
  <si>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</si>
  <si>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</si>
  <si>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</si>
  <si>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</si>
  <si>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</si>
  <si>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</si>
  <si>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</si>
  <si>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</si>
  <si>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</si>
  <si>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</si>
  <si>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</si>
  <si>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</si>
  <si>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</si>
  <si>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</si>
  <si>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</si>
  <si>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</si>
  <si>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</si>
  <si>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</si>
  <si>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</si>
  <si>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</si>
  <si>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</si>
  <si>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</si>
  <si>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</si>
  <si>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</si>
  <si>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</si>
  <si>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</si>
  <si>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</si>
  <si>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</si>
  <si>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</si>
  <si>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</si>
  <si>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</si>
  <si>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</si>
  <si>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</si>
  <si>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</si>
  <si>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</si>
  <si>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</si>
  <si>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</si>
  <si>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</si>
  <si>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</si>
  <si>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</si>
  <si>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</si>
  <si>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</si>
  <si>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</si>
  <si>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</si>
  <si>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</si>
  <si>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</si>
  <si>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</si>
  <si>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</si>
  <si>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</si>
  <si>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</si>
  <si>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</si>
  <si>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</si>
  <si>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</si>
  <si>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</si>
  <si>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</si>
  <si>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</si>
  <si>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</si>
  <si>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</si>
  <si>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</si>
  <si>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</si>
  <si>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</si>
  <si>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</si>
  <si>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</si>
  <si>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</si>
  <si>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</si>
  <si>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</si>
  <si>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</si>
  <si>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</si>
  <si>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</si>
  <si>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</si>
  <si>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</si>
  <si>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</si>
  <si>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</si>
  <si>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</si>
  <si>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</si>
  <si>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</si>
  <si>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</si>
  <si>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</si>
  <si>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</si>
  <si>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</si>
  <si>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</si>
  <si>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</si>
  <si>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</si>
  <si>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</si>
  <si>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</si>
  <si>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</si>
  <si>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</si>
  <si>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</si>
  <si>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</si>
  <si>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</si>
  <si>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</si>
  <si>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</si>
  <si>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</si>
  <si>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</si>
  <si>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</si>
  <si>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</si>
  <si>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</si>
  <si>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二宮町</t>
  </si>
  <si>
    <t>大井町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</si>
</sst>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94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96</v>
      </c>
      <c r="B2" s="49" t="s">
        <v>97</v>
      </c>
      <c r="C2" s="52" t="s">
        <v>98</v>
      </c>
      <c r="D2" s="5" t="s">
        <v>99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100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101</v>
      </c>
      <c r="F3" s="27"/>
      <c r="G3" s="27"/>
      <c r="H3" s="31"/>
      <c r="I3" s="7" t="s">
        <v>102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103</v>
      </c>
      <c r="F4" s="36" t="s">
        <v>104</v>
      </c>
      <c r="G4" s="36" t="s">
        <v>105</v>
      </c>
      <c r="H4" s="36" t="s">
        <v>106</v>
      </c>
      <c r="I4" s="6" t="s">
        <v>103</v>
      </c>
      <c r="J4" s="36" t="s">
        <v>107</v>
      </c>
      <c r="K4" s="36" t="s">
        <v>108</v>
      </c>
      <c r="L4" s="36" t="s">
        <v>109</v>
      </c>
      <c r="M4" s="36" t="s">
        <v>110</v>
      </c>
      <c r="N4" s="36" t="s">
        <v>111</v>
      </c>
      <c r="O4" s="40" t="s">
        <v>112</v>
      </c>
      <c r="P4" s="8"/>
      <c r="Q4" s="36" t="s">
        <v>113</v>
      </c>
      <c r="R4" s="36" t="s">
        <v>114</v>
      </c>
      <c r="S4" s="36" t="s">
        <v>115</v>
      </c>
      <c r="T4" s="38" t="s">
        <v>116</v>
      </c>
      <c r="U4" s="38" t="s">
        <v>117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118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119</v>
      </c>
      <c r="E6" s="10" t="s">
        <v>119</v>
      </c>
      <c r="F6" s="11" t="s">
        <v>120</v>
      </c>
      <c r="G6" s="10" t="s">
        <v>119</v>
      </c>
      <c r="H6" s="10" t="s">
        <v>119</v>
      </c>
      <c r="I6" s="10" t="s">
        <v>119</v>
      </c>
      <c r="J6" s="11" t="s">
        <v>120</v>
      </c>
      <c r="K6" s="10" t="s">
        <v>119</v>
      </c>
      <c r="L6" s="11" t="s">
        <v>120</v>
      </c>
      <c r="M6" s="10" t="s">
        <v>119</v>
      </c>
      <c r="N6" s="11" t="s">
        <v>120</v>
      </c>
      <c r="O6" s="10" t="s">
        <v>119</v>
      </c>
      <c r="P6" s="10" t="s">
        <v>119</v>
      </c>
      <c r="Q6" s="11" t="s">
        <v>120</v>
      </c>
      <c r="R6" s="45"/>
      <c r="S6" s="45"/>
      <c r="T6" s="45"/>
      <c r="U6" s="39"/>
    </row>
    <row r="7" spans="1:21" ht="13.5">
      <c r="A7" s="25" t="s">
        <v>0</v>
      </c>
      <c r="B7" s="25" t="s">
        <v>1</v>
      </c>
      <c r="C7" s="26" t="s">
        <v>2</v>
      </c>
      <c r="D7" s="12">
        <f aca="true" t="shared" si="0" ref="D7:D43">E7+I7</f>
        <v>3426506</v>
      </c>
      <c r="E7" s="12">
        <f aca="true" t="shared" si="1" ref="E7:E43">G7+H7</f>
        <v>20909</v>
      </c>
      <c r="F7" s="13">
        <f aca="true" t="shared" si="2" ref="F7:F43">E7/D7*100</f>
        <v>0.6102134360774504</v>
      </c>
      <c r="G7" s="14">
        <v>20909</v>
      </c>
      <c r="H7" s="14">
        <v>0</v>
      </c>
      <c r="I7" s="12">
        <f aca="true" t="shared" si="3" ref="I7:I43">K7+M7+O7</f>
        <v>3405597</v>
      </c>
      <c r="J7" s="13">
        <f aca="true" t="shared" si="4" ref="J7:J43">I7/D7*100</f>
        <v>99.38978656392254</v>
      </c>
      <c r="K7" s="14">
        <v>3347536</v>
      </c>
      <c r="L7" s="13">
        <f aca="true" t="shared" si="5" ref="L7:L43">K7/D7*100</f>
        <v>97.6953199556633</v>
      </c>
      <c r="M7" s="14">
        <v>0</v>
      </c>
      <c r="N7" s="13">
        <f aca="true" t="shared" si="6" ref="N7:N43">M7/D7*100</f>
        <v>0</v>
      </c>
      <c r="O7" s="14">
        <v>58061</v>
      </c>
      <c r="P7" s="14">
        <v>13454</v>
      </c>
      <c r="Q7" s="13">
        <f aca="true" t="shared" si="7" ref="Q7:Q43">O7/D7*100</f>
        <v>1.694466608259259</v>
      </c>
      <c r="R7" s="15" t="s">
        <v>122</v>
      </c>
      <c r="S7" s="15" t="s">
        <v>122</v>
      </c>
      <c r="T7" s="15" t="s">
        <v>121</v>
      </c>
      <c r="U7" s="15" t="s">
        <v>122</v>
      </c>
    </row>
    <row r="8" spans="1:21" ht="13.5">
      <c r="A8" s="25" t="s">
        <v>0</v>
      </c>
      <c r="B8" s="25" t="s">
        <v>3</v>
      </c>
      <c r="C8" s="26" t="s">
        <v>4</v>
      </c>
      <c r="D8" s="12">
        <f t="shared" si="0"/>
        <v>1249851</v>
      </c>
      <c r="E8" s="12">
        <f t="shared" si="1"/>
        <v>27346</v>
      </c>
      <c r="F8" s="13">
        <f t="shared" si="2"/>
        <v>2.1879408025436633</v>
      </c>
      <c r="G8" s="14">
        <v>27346</v>
      </c>
      <c r="H8" s="14">
        <v>0</v>
      </c>
      <c r="I8" s="12">
        <f t="shared" si="3"/>
        <v>1222505</v>
      </c>
      <c r="J8" s="13">
        <f t="shared" si="4"/>
        <v>97.81205919745634</v>
      </c>
      <c r="K8" s="14">
        <v>1192995</v>
      </c>
      <c r="L8" s="13">
        <f t="shared" si="5"/>
        <v>95.45097775654858</v>
      </c>
      <c r="M8" s="14">
        <v>0</v>
      </c>
      <c r="N8" s="13">
        <f t="shared" si="6"/>
        <v>0</v>
      </c>
      <c r="O8" s="14">
        <v>29510</v>
      </c>
      <c r="P8" s="14">
        <v>8450</v>
      </c>
      <c r="Q8" s="13">
        <f t="shared" si="7"/>
        <v>2.361081440907756</v>
      </c>
      <c r="R8" s="15" t="s">
        <v>122</v>
      </c>
      <c r="S8" s="15" t="s">
        <v>122</v>
      </c>
      <c r="T8" s="15" t="s">
        <v>121</v>
      </c>
      <c r="U8" s="15" t="s">
        <v>122</v>
      </c>
    </row>
    <row r="9" spans="1:21" ht="13.5">
      <c r="A9" s="25" t="s">
        <v>0</v>
      </c>
      <c r="B9" s="25" t="s">
        <v>5</v>
      </c>
      <c r="C9" s="26" t="s">
        <v>6</v>
      </c>
      <c r="D9" s="12">
        <f t="shared" si="0"/>
        <v>428836</v>
      </c>
      <c r="E9" s="12">
        <f t="shared" si="1"/>
        <v>5729</v>
      </c>
      <c r="F9" s="13">
        <f t="shared" si="2"/>
        <v>1.3359419451725136</v>
      </c>
      <c r="G9" s="14">
        <v>5729</v>
      </c>
      <c r="H9" s="14">
        <v>0</v>
      </c>
      <c r="I9" s="12">
        <f t="shared" si="3"/>
        <v>423107</v>
      </c>
      <c r="J9" s="13">
        <f t="shared" si="4"/>
        <v>98.66405805482749</v>
      </c>
      <c r="K9" s="14">
        <v>361735</v>
      </c>
      <c r="L9" s="13">
        <f t="shared" si="5"/>
        <v>84.35275956309638</v>
      </c>
      <c r="M9" s="14">
        <v>0</v>
      </c>
      <c r="N9" s="13">
        <f t="shared" si="6"/>
        <v>0</v>
      </c>
      <c r="O9" s="14">
        <v>61372</v>
      </c>
      <c r="P9" s="14">
        <v>11660</v>
      </c>
      <c r="Q9" s="13">
        <f t="shared" si="7"/>
        <v>14.311298491731106</v>
      </c>
      <c r="R9" s="15" t="s">
        <v>122</v>
      </c>
      <c r="S9" s="15" t="s">
        <v>121</v>
      </c>
      <c r="T9" s="15" t="s">
        <v>122</v>
      </c>
      <c r="U9" s="15" t="s">
        <v>122</v>
      </c>
    </row>
    <row r="10" spans="1:21" ht="13.5">
      <c r="A10" s="25" t="s">
        <v>0</v>
      </c>
      <c r="B10" s="25" t="s">
        <v>7</v>
      </c>
      <c r="C10" s="26" t="s">
        <v>8</v>
      </c>
      <c r="D10" s="12">
        <f t="shared" si="0"/>
        <v>254630</v>
      </c>
      <c r="E10" s="12">
        <f t="shared" si="1"/>
        <v>8540</v>
      </c>
      <c r="F10" s="13">
        <f t="shared" si="2"/>
        <v>3.3538860307112284</v>
      </c>
      <c r="G10" s="14">
        <v>8408</v>
      </c>
      <c r="H10" s="14">
        <v>132</v>
      </c>
      <c r="I10" s="12">
        <f t="shared" si="3"/>
        <v>246090</v>
      </c>
      <c r="J10" s="13">
        <f t="shared" si="4"/>
        <v>96.64611396928878</v>
      </c>
      <c r="K10" s="14">
        <v>198344</v>
      </c>
      <c r="L10" s="13">
        <f t="shared" si="5"/>
        <v>77.894984880022</v>
      </c>
      <c r="M10" s="14">
        <v>0</v>
      </c>
      <c r="N10" s="13">
        <f t="shared" si="6"/>
        <v>0</v>
      </c>
      <c r="O10" s="14">
        <v>47746</v>
      </c>
      <c r="P10" s="14">
        <v>13540</v>
      </c>
      <c r="Q10" s="13">
        <f t="shared" si="7"/>
        <v>18.75112908926678</v>
      </c>
      <c r="R10" s="15" t="s">
        <v>122</v>
      </c>
      <c r="S10" s="15" t="s">
        <v>121</v>
      </c>
      <c r="T10" s="15" t="s">
        <v>122</v>
      </c>
      <c r="U10" s="15" t="s">
        <v>122</v>
      </c>
    </row>
    <row r="11" spans="1:21" ht="13.5">
      <c r="A11" s="25" t="s">
        <v>0</v>
      </c>
      <c r="B11" s="25" t="s">
        <v>9</v>
      </c>
      <c r="C11" s="26" t="s">
        <v>10</v>
      </c>
      <c r="D11" s="12">
        <f t="shared" si="0"/>
        <v>167585</v>
      </c>
      <c r="E11" s="12">
        <f t="shared" si="1"/>
        <v>2975</v>
      </c>
      <c r="F11" s="13">
        <f t="shared" si="2"/>
        <v>1.7752185458125729</v>
      </c>
      <c r="G11" s="14">
        <v>2975</v>
      </c>
      <c r="H11" s="14">
        <v>0</v>
      </c>
      <c r="I11" s="12">
        <f t="shared" si="3"/>
        <v>164610</v>
      </c>
      <c r="J11" s="13">
        <f t="shared" si="4"/>
        <v>98.22478145418742</v>
      </c>
      <c r="K11" s="14">
        <v>103744</v>
      </c>
      <c r="L11" s="13">
        <f t="shared" si="5"/>
        <v>61.90530178715279</v>
      </c>
      <c r="M11" s="14">
        <v>0</v>
      </c>
      <c r="N11" s="13">
        <f t="shared" si="6"/>
        <v>0</v>
      </c>
      <c r="O11" s="14">
        <v>60866</v>
      </c>
      <c r="P11" s="14">
        <v>28672</v>
      </c>
      <c r="Q11" s="13">
        <f t="shared" si="7"/>
        <v>36.319479667034635</v>
      </c>
      <c r="R11" s="15" t="s">
        <v>122</v>
      </c>
      <c r="S11" s="15" t="s">
        <v>121</v>
      </c>
      <c r="T11" s="15" t="s">
        <v>122</v>
      </c>
      <c r="U11" s="15" t="s">
        <v>122</v>
      </c>
    </row>
    <row r="12" spans="1:21" ht="13.5">
      <c r="A12" s="25" t="s">
        <v>0</v>
      </c>
      <c r="B12" s="25" t="s">
        <v>11</v>
      </c>
      <c r="C12" s="26" t="s">
        <v>12</v>
      </c>
      <c r="D12" s="12">
        <f t="shared" si="0"/>
        <v>379151</v>
      </c>
      <c r="E12" s="12">
        <f t="shared" si="1"/>
        <v>6788</v>
      </c>
      <c r="F12" s="13">
        <f t="shared" si="2"/>
        <v>1.7903157317269374</v>
      </c>
      <c r="G12" s="14">
        <v>6788</v>
      </c>
      <c r="H12" s="14">
        <v>0</v>
      </c>
      <c r="I12" s="12">
        <f t="shared" si="3"/>
        <v>372363</v>
      </c>
      <c r="J12" s="13">
        <f t="shared" si="4"/>
        <v>98.20968426827307</v>
      </c>
      <c r="K12" s="14">
        <v>333345</v>
      </c>
      <c r="L12" s="13">
        <f t="shared" si="5"/>
        <v>87.91879752394165</v>
      </c>
      <c r="M12" s="14">
        <v>0</v>
      </c>
      <c r="N12" s="13">
        <f t="shared" si="6"/>
        <v>0</v>
      </c>
      <c r="O12" s="14">
        <v>39018</v>
      </c>
      <c r="P12" s="14">
        <v>5732</v>
      </c>
      <c r="Q12" s="13">
        <f t="shared" si="7"/>
        <v>10.290886744331413</v>
      </c>
      <c r="R12" s="15" t="s">
        <v>122</v>
      </c>
      <c r="S12" s="15" t="s">
        <v>121</v>
      </c>
      <c r="T12" s="15" t="s">
        <v>122</v>
      </c>
      <c r="U12" s="15" t="s">
        <v>122</v>
      </c>
    </row>
    <row r="13" spans="1:21" ht="13.5">
      <c r="A13" s="25" t="s">
        <v>0</v>
      </c>
      <c r="B13" s="25" t="s">
        <v>13</v>
      </c>
      <c r="C13" s="26" t="s">
        <v>14</v>
      </c>
      <c r="D13" s="12">
        <f t="shared" si="0"/>
        <v>200173</v>
      </c>
      <c r="E13" s="12">
        <f t="shared" si="1"/>
        <v>9511</v>
      </c>
      <c r="F13" s="13">
        <f t="shared" si="2"/>
        <v>4.751390047608818</v>
      </c>
      <c r="G13" s="14">
        <v>9511</v>
      </c>
      <c r="H13" s="14">
        <v>0</v>
      </c>
      <c r="I13" s="12">
        <f t="shared" si="3"/>
        <v>190662</v>
      </c>
      <c r="J13" s="13">
        <f t="shared" si="4"/>
        <v>95.24860995239118</v>
      </c>
      <c r="K13" s="14">
        <v>118300</v>
      </c>
      <c r="L13" s="13">
        <f t="shared" si="5"/>
        <v>59.09887946925909</v>
      </c>
      <c r="M13" s="14">
        <v>0</v>
      </c>
      <c r="N13" s="13">
        <f t="shared" si="6"/>
        <v>0</v>
      </c>
      <c r="O13" s="14">
        <v>72362</v>
      </c>
      <c r="P13" s="14">
        <v>11797</v>
      </c>
      <c r="Q13" s="13">
        <f t="shared" si="7"/>
        <v>36.14973048313209</v>
      </c>
      <c r="R13" s="15" t="s">
        <v>122</v>
      </c>
      <c r="S13" s="15" t="s">
        <v>121</v>
      </c>
      <c r="T13" s="15" t="s">
        <v>122</v>
      </c>
      <c r="U13" s="15" t="s">
        <v>122</v>
      </c>
    </row>
    <row r="14" spans="1:21" ht="13.5">
      <c r="A14" s="25" t="s">
        <v>0</v>
      </c>
      <c r="B14" s="25" t="s">
        <v>15</v>
      </c>
      <c r="C14" s="26" t="s">
        <v>16</v>
      </c>
      <c r="D14" s="12">
        <f t="shared" si="0"/>
        <v>220810</v>
      </c>
      <c r="E14" s="12">
        <f t="shared" si="1"/>
        <v>5606</v>
      </c>
      <c r="F14" s="13">
        <f t="shared" si="2"/>
        <v>2.5388342919251845</v>
      </c>
      <c r="G14" s="14">
        <v>5606</v>
      </c>
      <c r="H14" s="14">
        <v>0</v>
      </c>
      <c r="I14" s="12">
        <f t="shared" si="3"/>
        <v>215204</v>
      </c>
      <c r="J14" s="13">
        <f t="shared" si="4"/>
        <v>97.46116570807482</v>
      </c>
      <c r="K14" s="14">
        <v>185504</v>
      </c>
      <c r="L14" s="13">
        <f t="shared" si="5"/>
        <v>84.01068792174267</v>
      </c>
      <c r="M14" s="14">
        <v>0</v>
      </c>
      <c r="N14" s="13">
        <f t="shared" si="6"/>
        <v>0</v>
      </c>
      <c r="O14" s="14">
        <v>29700</v>
      </c>
      <c r="P14" s="14">
        <v>3693</v>
      </c>
      <c r="Q14" s="13">
        <f t="shared" si="7"/>
        <v>13.45047778633214</v>
      </c>
      <c r="R14" s="15" t="s">
        <v>122</v>
      </c>
      <c r="S14" s="15" t="s">
        <v>121</v>
      </c>
      <c r="T14" s="15" t="s">
        <v>122</v>
      </c>
      <c r="U14" s="15" t="s">
        <v>122</v>
      </c>
    </row>
    <row r="15" spans="1:21" ht="13.5">
      <c r="A15" s="25" t="s">
        <v>0</v>
      </c>
      <c r="B15" s="25" t="s">
        <v>17</v>
      </c>
      <c r="C15" s="26" t="s">
        <v>18</v>
      </c>
      <c r="D15" s="12">
        <f t="shared" si="0"/>
        <v>60493</v>
      </c>
      <c r="E15" s="12">
        <f t="shared" si="1"/>
        <v>564</v>
      </c>
      <c r="F15" s="13">
        <f t="shared" si="2"/>
        <v>0.9323392789248344</v>
      </c>
      <c r="G15" s="14">
        <v>564</v>
      </c>
      <c r="H15" s="14">
        <v>0</v>
      </c>
      <c r="I15" s="12">
        <f t="shared" si="3"/>
        <v>59929</v>
      </c>
      <c r="J15" s="13">
        <f t="shared" si="4"/>
        <v>99.06766072107517</v>
      </c>
      <c r="K15" s="14">
        <v>58663</v>
      </c>
      <c r="L15" s="13">
        <f t="shared" si="5"/>
        <v>96.97485659497794</v>
      </c>
      <c r="M15" s="14">
        <v>0</v>
      </c>
      <c r="N15" s="13">
        <f t="shared" si="6"/>
        <v>0</v>
      </c>
      <c r="O15" s="14">
        <v>1266</v>
      </c>
      <c r="P15" s="14">
        <v>0</v>
      </c>
      <c r="Q15" s="13">
        <f t="shared" si="7"/>
        <v>2.092804126097234</v>
      </c>
      <c r="R15" s="15" t="s">
        <v>122</v>
      </c>
      <c r="S15" s="15" t="s">
        <v>121</v>
      </c>
      <c r="T15" s="15" t="s">
        <v>122</v>
      </c>
      <c r="U15" s="15" t="s">
        <v>122</v>
      </c>
    </row>
    <row r="16" spans="1:21" ht="13.5">
      <c r="A16" s="25" t="s">
        <v>0</v>
      </c>
      <c r="B16" s="25" t="s">
        <v>19</v>
      </c>
      <c r="C16" s="26" t="s">
        <v>20</v>
      </c>
      <c r="D16" s="12">
        <f t="shared" si="0"/>
        <v>605555</v>
      </c>
      <c r="E16" s="12">
        <f t="shared" si="1"/>
        <v>9821</v>
      </c>
      <c r="F16" s="13">
        <f t="shared" si="2"/>
        <v>1.6218180016678914</v>
      </c>
      <c r="G16" s="14">
        <v>9821</v>
      </c>
      <c r="H16" s="14">
        <v>0</v>
      </c>
      <c r="I16" s="12">
        <f t="shared" si="3"/>
        <v>595734</v>
      </c>
      <c r="J16" s="13">
        <f t="shared" si="4"/>
        <v>98.37818199833211</v>
      </c>
      <c r="K16" s="14">
        <v>567664</v>
      </c>
      <c r="L16" s="13">
        <f t="shared" si="5"/>
        <v>93.74276490161918</v>
      </c>
      <c r="M16" s="14">
        <v>0</v>
      </c>
      <c r="N16" s="13">
        <f t="shared" si="6"/>
        <v>0</v>
      </c>
      <c r="O16" s="14">
        <v>28070</v>
      </c>
      <c r="P16" s="14">
        <v>26258</v>
      </c>
      <c r="Q16" s="13">
        <f t="shared" si="7"/>
        <v>4.635417096712933</v>
      </c>
      <c r="R16" s="15" t="s">
        <v>122</v>
      </c>
      <c r="S16" s="15" t="s">
        <v>121</v>
      </c>
      <c r="T16" s="15" t="s">
        <v>122</v>
      </c>
      <c r="U16" s="15" t="s">
        <v>122</v>
      </c>
    </row>
    <row r="17" spans="1:21" ht="13.5">
      <c r="A17" s="25" t="s">
        <v>0</v>
      </c>
      <c r="B17" s="25" t="s">
        <v>21</v>
      </c>
      <c r="C17" s="26" t="s">
        <v>22</v>
      </c>
      <c r="D17" s="12">
        <f t="shared" si="0"/>
        <v>52251</v>
      </c>
      <c r="E17" s="12">
        <f t="shared" si="1"/>
        <v>9587</v>
      </c>
      <c r="F17" s="13">
        <f t="shared" si="2"/>
        <v>18.34797420145069</v>
      </c>
      <c r="G17" s="14">
        <v>9587</v>
      </c>
      <c r="H17" s="14">
        <v>0</v>
      </c>
      <c r="I17" s="12">
        <f t="shared" si="3"/>
        <v>42664</v>
      </c>
      <c r="J17" s="13">
        <f t="shared" si="4"/>
        <v>81.65202579854932</v>
      </c>
      <c r="K17" s="14">
        <v>8689</v>
      </c>
      <c r="L17" s="13">
        <f t="shared" si="5"/>
        <v>16.629346806759678</v>
      </c>
      <c r="M17" s="14">
        <v>0</v>
      </c>
      <c r="N17" s="13">
        <f t="shared" si="6"/>
        <v>0</v>
      </c>
      <c r="O17" s="14">
        <v>33975</v>
      </c>
      <c r="P17" s="14">
        <v>11133</v>
      </c>
      <c r="Q17" s="13">
        <f t="shared" si="7"/>
        <v>65.02267899178963</v>
      </c>
      <c r="R17" s="15" t="s">
        <v>122</v>
      </c>
      <c r="S17" s="15" t="s">
        <v>121</v>
      </c>
      <c r="T17" s="15" t="s">
        <v>122</v>
      </c>
      <c r="U17" s="15" t="s">
        <v>122</v>
      </c>
    </row>
    <row r="18" spans="1:21" ht="13.5">
      <c r="A18" s="25" t="s">
        <v>0</v>
      </c>
      <c r="B18" s="25" t="s">
        <v>23</v>
      </c>
      <c r="C18" s="26" t="s">
        <v>24</v>
      </c>
      <c r="D18" s="12">
        <f t="shared" si="0"/>
        <v>168185</v>
      </c>
      <c r="E18" s="12">
        <f t="shared" si="1"/>
        <v>5158</v>
      </c>
      <c r="F18" s="13">
        <f t="shared" si="2"/>
        <v>3.0668608972262685</v>
      </c>
      <c r="G18" s="14">
        <v>5091</v>
      </c>
      <c r="H18" s="14">
        <v>67</v>
      </c>
      <c r="I18" s="12">
        <f t="shared" si="3"/>
        <v>163027</v>
      </c>
      <c r="J18" s="13">
        <f t="shared" si="4"/>
        <v>96.93313910277374</v>
      </c>
      <c r="K18" s="14">
        <v>74378</v>
      </c>
      <c r="L18" s="13">
        <f t="shared" si="5"/>
        <v>44.22392008799834</v>
      </c>
      <c r="M18" s="14">
        <v>0</v>
      </c>
      <c r="N18" s="13">
        <f t="shared" si="6"/>
        <v>0</v>
      </c>
      <c r="O18" s="14">
        <v>88649</v>
      </c>
      <c r="P18" s="14">
        <v>33219</v>
      </c>
      <c r="Q18" s="13">
        <f t="shared" si="7"/>
        <v>52.7092190147754</v>
      </c>
      <c r="R18" s="15" t="s">
        <v>122</v>
      </c>
      <c r="S18" s="15" t="s">
        <v>121</v>
      </c>
      <c r="T18" s="15" t="s">
        <v>122</v>
      </c>
      <c r="U18" s="15" t="s">
        <v>122</v>
      </c>
    </row>
    <row r="19" spans="1:21" ht="13.5">
      <c r="A19" s="25" t="s">
        <v>0</v>
      </c>
      <c r="B19" s="25" t="s">
        <v>25</v>
      </c>
      <c r="C19" s="26" t="s">
        <v>26</v>
      </c>
      <c r="D19" s="12">
        <f t="shared" si="0"/>
        <v>217366</v>
      </c>
      <c r="E19" s="12">
        <f t="shared" si="1"/>
        <v>3934</v>
      </c>
      <c r="F19" s="13">
        <f t="shared" si="2"/>
        <v>1.8098506666175944</v>
      </c>
      <c r="G19" s="14">
        <v>3934</v>
      </c>
      <c r="H19" s="14">
        <v>0</v>
      </c>
      <c r="I19" s="12">
        <f t="shared" si="3"/>
        <v>213432</v>
      </c>
      <c r="J19" s="13">
        <f t="shared" si="4"/>
        <v>98.19014933338241</v>
      </c>
      <c r="K19" s="14">
        <v>189375</v>
      </c>
      <c r="L19" s="13">
        <f t="shared" si="5"/>
        <v>87.12264107542119</v>
      </c>
      <c r="M19" s="14">
        <v>0</v>
      </c>
      <c r="N19" s="13">
        <f t="shared" si="6"/>
        <v>0</v>
      </c>
      <c r="O19" s="14">
        <v>24057</v>
      </c>
      <c r="P19" s="14">
        <v>4319</v>
      </c>
      <c r="Q19" s="13">
        <f t="shared" si="7"/>
        <v>11.067508257961228</v>
      </c>
      <c r="R19" s="15" t="s">
        <v>122</v>
      </c>
      <c r="S19" s="15" t="s">
        <v>121</v>
      </c>
      <c r="T19" s="15" t="s">
        <v>122</v>
      </c>
      <c r="U19" s="15" t="s">
        <v>122</v>
      </c>
    </row>
    <row r="20" spans="1:21" ht="13.5">
      <c r="A20" s="25" t="s">
        <v>0</v>
      </c>
      <c r="B20" s="25" t="s">
        <v>27</v>
      </c>
      <c r="C20" s="26" t="s">
        <v>28</v>
      </c>
      <c r="D20" s="12">
        <f t="shared" si="0"/>
        <v>212752</v>
      </c>
      <c r="E20" s="12">
        <f t="shared" si="1"/>
        <v>3389</v>
      </c>
      <c r="F20" s="13">
        <f t="shared" si="2"/>
        <v>1.5929344965029708</v>
      </c>
      <c r="G20" s="14">
        <v>3389</v>
      </c>
      <c r="H20" s="14">
        <v>0</v>
      </c>
      <c r="I20" s="12">
        <f t="shared" si="3"/>
        <v>209363</v>
      </c>
      <c r="J20" s="13">
        <f t="shared" si="4"/>
        <v>98.40706550349702</v>
      </c>
      <c r="K20" s="14">
        <v>169157</v>
      </c>
      <c r="L20" s="13">
        <f t="shared" si="5"/>
        <v>79.50900579077988</v>
      </c>
      <c r="M20" s="14">
        <v>0</v>
      </c>
      <c r="N20" s="13">
        <f t="shared" si="6"/>
        <v>0</v>
      </c>
      <c r="O20" s="14">
        <v>40206</v>
      </c>
      <c r="P20" s="14">
        <v>12386</v>
      </c>
      <c r="Q20" s="13">
        <f t="shared" si="7"/>
        <v>18.898059712717156</v>
      </c>
      <c r="R20" s="15" t="s">
        <v>122</v>
      </c>
      <c r="S20" s="15" t="s">
        <v>121</v>
      </c>
      <c r="T20" s="15" t="s">
        <v>122</v>
      </c>
      <c r="U20" s="15" t="s">
        <v>122</v>
      </c>
    </row>
    <row r="21" spans="1:21" ht="13.5">
      <c r="A21" s="25" t="s">
        <v>0</v>
      </c>
      <c r="B21" s="25" t="s">
        <v>29</v>
      </c>
      <c r="C21" s="26" t="s">
        <v>30</v>
      </c>
      <c r="D21" s="12">
        <f t="shared" si="0"/>
        <v>99536</v>
      </c>
      <c r="E21" s="12">
        <f t="shared" si="1"/>
        <v>4610</v>
      </c>
      <c r="F21" s="13">
        <f t="shared" si="2"/>
        <v>4.631490114129561</v>
      </c>
      <c r="G21" s="14">
        <v>4510</v>
      </c>
      <c r="H21" s="14">
        <v>100</v>
      </c>
      <c r="I21" s="12">
        <f t="shared" si="3"/>
        <v>94926</v>
      </c>
      <c r="J21" s="13">
        <f t="shared" si="4"/>
        <v>95.36850988587044</v>
      </c>
      <c r="K21" s="14">
        <v>62027</v>
      </c>
      <c r="L21" s="13">
        <f t="shared" si="5"/>
        <v>62.316146921716765</v>
      </c>
      <c r="M21" s="14">
        <v>0</v>
      </c>
      <c r="N21" s="13">
        <f t="shared" si="6"/>
        <v>0</v>
      </c>
      <c r="O21" s="14">
        <v>32899</v>
      </c>
      <c r="P21" s="14">
        <v>9320</v>
      </c>
      <c r="Q21" s="13">
        <f t="shared" si="7"/>
        <v>33.05236296415367</v>
      </c>
      <c r="R21" s="15" t="s">
        <v>122</v>
      </c>
      <c r="S21" s="15" t="s">
        <v>121</v>
      </c>
      <c r="T21" s="15" t="s">
        <v>122</v>
      </c>
      <c r="U21" s="15" t="s">
        <v>122</v>
      </c>
    </row>
    <row r="22" spans="1:21" ht="13.5">
      <c r="A22" s="25" t="s">
        <v>0</v>
      </c>
      <c r="B22" s="25" t="s">
        <v>31</v>
      </c>
      <c r="C22" s="26" t="s">
        <v>32</v>
      </c>
      <c r="D22" s="12">
        <f t="shared" si="0"/>
        <v>117510</v>
      </c>
      <c r="E22" s="12">
        <f t="shared" si="1"/>
        <v>3259</v>
      </c>
      <c r="F22" s="13">
        <f t="shared" si="2"/>
        <v>2.7733809888520127</v>
      </c>
      <c r="G22" s="14">
        <v>3259</v>
      </c>
      <c r="H22" s="14">
        <v>0</v>
      </c>
      <c r="I22" s="12">
        <f t="shared" si="3"/>
        <v>114251</v>
      </c>
      <c r="J22" s="13">
        <f t="shared" si="4"/>
        <v>97.22661901114799</v>
      </c>
      <c r="K22" s="14">
        <v>98945</v>
      </c>
      <c r="L22" s="13">
        <f t="shared" si="5"/>
        <v>84.20134456641988</v>
      </c>
      <c r="M22" s="14">
        <v>0</v>
      </c>
      <c r="N22" s="13">
        <f t="shared" si="6"/>
        <v>0</v>
      </c>
      <c r="O22" s="14">
        <v>15306</v>
      </c>
      <c r="P22" s="14">
        <v>2258</v>
      </c>
      <c r="Q22" s="13">
        <f t="shared" si="7"/>
        <v>13.025274444728108</v>
      </c>
      <c r="R22" s="15" t="s">
        <v>122</v>
      </c>
      <c r="S22" s="15" t="s">
        <v>121</v>
      </c>
      <c r="T22" s="15" t="s">
        <v>122</v>
      </c>
      <c r="U22" s="15" t="s">
        <v>122</v>
      </c>
    </row>
    <row r="23" spans="1:21" ht="13.5">
      <c r="A23" s="25" t="s">
        <v>0</v>
      </c>
      <c r="B23" s="25" t="s">
        <v>33</v>
      </c>
      <c r="C23" s="26" t="s">
        <v>34</v>
      </c>
      <c r="D23" s="12">
        <f t="shared" si="0"/>
        <v>125683</v>
      </c>
      <c r="E23" s="12">
        <f t="shared" si="1"/>
        <v>3092</v>
      </c>
      <c r="F23" s="13">
        <f t="shared" si="2"/>
        <v>2.4601576983362907</v>
      </c>
      <c r="G23" s="14">
        <v>3092</v>
      </c>
      <c r="H23" s="14">
        <v>0</v>
      </c>
      <c r="I23" s="12">
        <f t="shared" si="3"/>
        <v>122591</v>
      </c>
      <c r="J23" s="13">
        <f t="shared" si="4"/>
        <v>97.5398423016637</v>
      </c>
      <c r="K23" s="14">
        <v>91763</v>
      </c>
      <c r="L23" s="13">
        <f t="shared" si="5"/>
        <v>73.01146535330952</v>
      </c>
      <c r="M23" s="14">
        <v>0</v>
      </c>
      <c r="N23" s="13">
        <f t="shared" si="6"/>
        <v>0</v>
      </c>
      <c r="O23" s="14">
        <v>30828</v>
      </c>
      <c r="P23" s="14">
        <v>3111</v>
      </c>
      <c r="Q23" s="13">
        <f t="shared" si="7"/>
        <v>24.528376948354193</v>
      </c>
      <c r="R23" s="15" t="s">
        <v>122</v>
      </c>
      <c r="S23" s="15" t="s">
        <v>121</v>
      </c>
      <c r="T23" s="15" t="s">
        <v>122</v>
      </c>
      <c r="U23" s="15" t="s">
        <v>122</v>
      </c>
    </row>
    <row r="24" spans="1:21" ht="13.5">
      <c r="A24" s="25" t="s">
        <v>0</v>
      </c>
      <c r="B24" s="25" t="s">
        <v>35</v>
      </c>
      <c r="C24" s="26" t="s">
        <v>36</v>
      </c>
      <c r="D24" s="12">
        <f t="shared" si="0"/>
        <v>44153</v>
      </c>
      <c r="E24" s="12">
        <f t="shared" si="1"/>
        <v>2979</v>
      </c>
      <c r="F24" s="13">
        <f t="shared" si="2"/>
        <v>6.746993409281362</v>
      </c>
      <c r="G24" s="14">
        <v>2979</v>
      </c>
      <c r="H24" s="14">
        <v>0</v>
      </c>
      <c r="I24" s="12">
        <f t="shared" si="3"/>
        <v>41174</v>
      </c>
      <c r="J24" s="13">
        <f t="shared" si="4"/>
        <v>93.25300659071864</v>
      </c>
      <c r="K24" s="14">
        <v>14714</v>
      </c>
      <c r="L24" s="13">
        <f t="shared" si="5"/>
        <v>33.32502887686001</v>
      </c>
      <c r="M24" s="14">
        <v>0</v>
      </c>
      <c r="N24" s="13">
        <f t="shared" si="6"/>
        <v>0</v>
      </c>
      <c r="O24" s="14">
        <v>26460</v>
      </c>
      <c r="P24" s="14">
        <v>2262</v>
      </c>
      <c r="Q24" s="13">
        <f t="shared" si="7"/>
        <v>59.927977713858624</v>
      </c>
      <c r="R24" s="15" t="s">
        <v>122</v>
      </c>
      <c r="S24" s="15" t="s">
        <v>121</v>
      </c>
      <c r="T24" s="15" t="s">
        <v>122</v>
      </c>
      <c r="U24" s="15" t="s">
        <v>122</v>
      </c>
    </row>
    <row r="25" spans="1:21" ht="13.5">
      <c r="A25" s="25" t="s">
        <v>0</v>
      </c>
      <c r="B25" s="25" t="s">
        <v>37</v>
      </c>
      <c r="C25" s="26" t="s">
        <v>38</v>
      </c>
      <c r="D25" s="12">
        <f t="shared" si="0"/>
        <v>81023</v>
      </c>
      <c r="E25" s="12">
        <f t="shared" si="1"/>
        <v>2566</v>
      </c>
      <c r="F25" s="13">
        <f t="shared" si="2"/>
        <v>3.167001962405737</v>
      </c>
      <c r="G25" s="14">
        <v>2566</v>
      </c>
      <c r="H25" s="14">
        <v>0</v>
      </c>
      <c r="I25" s="12">
        <f t="shared" si="3"/>
        <v>78457</v>
      </c>
      <c r="J25" s="13">
        <f t="shared" si="4"/>
        <v>96.83299803759427</v>
      </c>
      <c r="K25" s="14">
        <v>61511</v>
      </c>
      <c r="L25" s="13">
        <f t="shared" si="5"/>
        <v>75.91794922429433</v>
      </c>
      <c r="M25" s="14">
        <v>0</v>
      </c>
      <c r="N25" s="13">
        <f t="shared" si="6"/>
        <v>0</v>
      </c>
      <c r="O25" s="14">
        <v>16946</v>
      </c>
      <c r="P25" s="14">
        <v>1622</v>
      </c>
      <c r="Q25" s="13">
        <f t="shared" si="7"/>
        <v>20.915048813299926</v>
      </c>
      <c r="R25" s="15" t="s">
        <v>122</v>
      </c>
      <c r="S25" s="15" t="s">
        <v>121</v>
      </c>
      <c r="T25" s="15" t="s">
        <v>122</v>
      </c>
      <c r="U25" s="15" t="s">
        <v>122</v>
      </c>
    </row>
    <row r="26" spans="1:21" ht="13.5">
      <c r="A26" s="25" t="s">
        <v>0</v>
      </c>
      <c r="B26" s="25" t="s">
        <v>39</v>
      </c>
      <c r="C26" s="26" t="s">
        <v>40</v>
      </c>
      <c r="D26" s="12">
        <f t="shared" si="0"/>
        <v>30413</v>
      </c>
      <c r="E26" s="12">
        <f t="shared" si="1"/>
        <v>897</v>
      </c>
      <c r="F26" s="13">
        <f t="shared" si="2"/>
        <v>2.94939663959491</v>
      </c>
      <c r="G26" s="14">
        <v>825</v>
      </c>
      <c r="H26" s="14">
        <v>72</v>
      </c>
      <c r="I26" s="12">
        <f t="shared" si="3"/>
        <v>29516</v>
      </c>
      <c r="J26" s="13">
        <f t="shared" si="4"/>
        <v>97.05060336040509</v>
      </c>
      <c r="K26" s="14">
        <v>4800</v>
      </c>
      <c r="L26" s="13">
        <f t="shared" si="5"/>
        <v>15.782724492815573</v>
      </c>
      <c r="M26" s="14">
        <v>0</v>
      </c>
      <c r="N26" s="13">
        <f t="shared" si="6"/>
        <v>0</v>
      </c>
      <c r="O26" s="14">
        <v>24716</v>
      </c>
      <c r="P26" s="14">
        <v>3435</v>
      </c>
      <c r="Q26" s="13">
        <f t="shared" si="7"/>
        <v>81.26787886758952</v>
      </c>
      <c r="R26" s="15" t="s">
        <v>122</v>
      </c>
      <c r="S26" s="15" t="s">
        <v>121</v>
      </c>
      <c r="T26" s="15" t="s">
        <v>122</v>
      </c>
      <c r="U26" s="15" t="s">
        <v>122</v>
      </c>
    </row>
    <row r="27" spans="1:21" ht="13.5">
      <c r="A27" s="25" t="s">
        <v>0</v>
      </c>
      <c r="B27" s="25" t="s">
        <v>41</v>
      </c>
      <c r="C27" s="26" t="s">
        <v>42</v>
      </c>
      <c r="D27" s="12">
        <f t="shared" si="0"/>
        <v>46366</v>
      </c>
      <c r="E27" s="12">
        <f t="shared" si="1"/>
        <v>2508</v>
      </c>
      <c r="F27" s="13">
        <f t="shared" si="2"/>
        <v>5.409136004831126</v>
      </c>
      <c r="G27" s="14">
        <v>2508</v>
      </c>
      <c r="H27" s="14">
        <v>0</v>
      </c>
      <c r="I27" s="12">
        <f t="shared" si="3"/>
        <v>43858</v>
      </c>
      <c r="J27" s="13">
        <f t="shared" si="4"/>
        <v>94.59086399516887</v>
      </c>
      <c r="K27" s="14">
        <v>34614</v>
      </c>
      <c r="L27" s="13">
        <f t="shared" si="5"/>
        <v>74.65384117672433</v>
      </c>
      <c r="M27" s="14">
        <v>0</v>
      </c>
      <c r="N27" s="13">
        <f t="shared" si="6"/>
        <v>0</v>
      </c>
      <c r="O27" s="14">
        <v>9244</v>
      </c>
      <c r="P27" s="14">
        <v>1221</v>
      </c>
      <c r="Q27" s="13">
        <f t="shared" si="7"/>
        <v>19.93702281844455</v>
      </c>
      <c r="R27" s="15" t="s">
        <v>122</v>
      </c>
      <c r="S27" s="15" t="s">
        <v>121</v>
      </c>
      <c r="T27" s="15" t="s">
        <v>122</v>
      </c>
      <c r="U27" s="15" t="s">
        <v>122</v>
      </c>
    </row>
    <row r="28" spans="1:21" ht="13.5">
      <c r="A28" s="25" t="s">
        <v>0</v>
      </c>
      <c r="B28" s="25" t="s">
        <v>43</v>
      </c>
      <c r="C28" s="26" t="s">
        <v>44</v>
      </c>
      <c r="D28" s="12">
        <f t="shared" si="0"/>
        <v>32261</v>
      </c>
      <c r="E28" s="12">
        <f t="shared" si="1"/>
        <v>2555</v>
      </c>
      <c r="F28" s="13">
        <f t="shared" si="2"/>
        <v>7.919779300083693</v>
      </c>
      <c r="G28" s="14">
        <v>2555</v>
      </c>
      <c r="H28" s="14">
        <v>0</v>
      </c>
      <c r="I28" s="12">
        <f t="shared" si="3"/>
        <v>29706</v>
      </c>
      <c r="J28" s="13">
        <f t="shared" si="4"/>
        <v>92.08022069991631</v>
      </c>
      <c r="K28" s="14">
        <v>1308</v>
      </c>
      <c r="L28" s="13">
        <f t="shared" si="5"/>
        <v>4.054431046774744</v>
      </c>
      <c r="M28" s="14">
        <v>0</v>
      </c>
      <c r="N28" s="13">
        <f t="shared" si="6"/>
        <v>0</v>
      </c>
      <c r="O28" s="14">
        <v>28398</v>
      </c>
      <c r="P28" s="14">
        <v>7750</v>
      </c>
      <c r="Q28" s="13">
        <f t="shared" si="7"/>
        <v>88.02578965314156</v>
      </c>
      <c r="R28" s="15" t="s">
        <v>122</v>
      </c>
      <c r="S28" s="15" t="s">
        <v>121</v>
      </c>
      <c r="T28" s="15" t="s">
        <v>122</v>
      </c>
      <c r="U28" s="15" t="s">
        <v>122</v>
      </c>
    </row>
    <row r="29" spans="1:21" ht="13.5">
      <c r="A29" s="25" t="s">
        <v>0</v>
      </c>
      <c r="B29" s="25" t="s">
        <v>45</v>
      </c>
      <c r="C29" s="26" t="s">
        <v>123</v>
      </c>
      <c r="D29" s="12">
        <f t="shared" si="0"/>
        <v>30801</v>
      </c>
      <c r="E29" s="12">
        <f t="shared" si="1"/>
        <v>3562</v>
      </c>
      <c r="F29" s="13">
        <f t="shared" si="2"/>
        <v>11.56455959222103</v>
      </c>
      <c r="G29" s="14">
        <v>3562</v>
      </c>
      <c r="H29" s="14">
        <v>0</v>
      </c>
      <c r="I29" s="12">
        <f t="shared" si="3"/>
        <v>27239</v>
      </c>
      <c r="J29" s="13">
        <f t="shared" si="4"/>
        <v>88.43544040777897</v>
      </c>
      <c r="K29" s="14">
        <v>6137</v>
      </c>
      <c r="L29" s="13">
        <f t="shared" si="5"/>
        <v>19.924677770202265</v>
      </c>
      <c r="M29" s="14">
        <v>0</v>
      </c>
      <c r="N29" s="13">
        <f t="shared" si="6"/>
        <v>0</v>
      </c>
      <c r="O29" s="14">
        <v>21102</v>
      </c>
      <c r="P29" s="14">
        <v>3196</v>
      </c>
      <c r="Q29" s="13">
        <f t="shared" si="7"/>
        <v>68.5107626375767</v>
      </c>
      <c r="R29" s="15" t="s">
        <v>121</v>
      </c>
      <c r="S29" s="15" t="s">
        <v>122</v>
      </c>
      <c r="T29" s="15" t="s">
        <v>122</v>
      </c>
      <c r="U29" s="15" t="s">
        <v>122</v>
      </c>
    </row>
    <row r="30" spans="1:21" ht="13.5">
      <c r="A30" s="25" t="s">
        <v>0</v>
      </c>
      <c r="B30" s="25" t="s">
        <v>46</v>
      </c>
      <c r="C30" s="26" t="s">
        <v>47</v>
      </c>
      <c r="D30" s="12">
        <f t="shared" si="0"/>
        <v>10222</v>
      </c>
      <c r="E30" s="12">
        <f t="shared" si="1"/>
        <v>269</v>
      </c>
      <c r="F30" s="13">
        <f t="shared" si="2"/>
        <v>2.631578947368421</v>
      </c>
      <c r="G30" s="14">
        <v>269</v>
      </c>
      <c r="H30" s="14">
        <v>0</v>
      </c>
      <c r="I30" s="12">
        <f t="shared" si="3"/>
        <v>9953</v>
      </c>
      <c r="J30" s="13">
        <f t="shared" si="4"/>
        <v>97.36842105263158</v>
      </c>
      <c r="K30" s="14">
        <v>704</v>
      </c>
      <c r="L30" s="13">
        <f t="shared" si="5"/>
        <v>6.887106241440032</v>
      </c>
      <c r="M30" s="14">
        <v>550</v>
      </c>
      <c r="N30" s="13">
        <f t="shared" si="6"/>
        <v>5.380551751125025</v>
      </c>
      <c r="O30" s="14">
        <v>8699</v>
      </c>
      <c r="P30" s="14">
        <v>436</v>
      </c>
      <c r="Q30" s="13">
        <f t="shared" si="7"/>
        <v>85.10076306006653</v>
      </c>
      <c r="R30" s="15" t="s">
        <v>122</v>
      </c>
      <c r="S30" s="15" t="s">
        <v>121</v>
      </c>
      <c r="T30" s="15" t="s">
        <v>122</v>
      </c>
      <c r="U30" s="15" t="s">
        <v>122</v>
      </c>
    </row>
    <row r="31" spans="1:21" ht="13.5">
      <c r="A31" s="25" t="s">
        <v>0</v>
      </c>
      <c r="B31" s="25" t="s">
        <v>48</v>
      </c>
      <c r="C31" s="26" t="s">
        <v>124</v>
      </c>
      <c r="D31" s="12">
        <f t="shared" si="0"/>
        <v>16582</v>
      </c>
      <c r="E31" s="12">
        <f t="shared" si="1"/>
        <v>544</v>
      </c>
      <c r="F31" s="13">
        <f t="shared" si="2"/>
        <v>3.280665782173441</v>
      </c>
      <c r="G31" s="14">
        <v>544</v>
      </c>
      <c r="H31" s="14">
        <v>0</v>
      </c>
      <c r="I31" s="12">
        <f t="shared" si="3"/>
        <v>16038</v>
      </c>
      <c r="J31" s="13">
        <f t="shared" si="4"/>
        <v>96.71933421782656</v>
      </c>
      <c r="K31" s="14">
        <v>12198</v>
      </c>
      <c r="L31" s="13">
        <f t="shared" si="5"/>
        <v>73.56169340248462</v>
      </c>
      <c r="M31" s="14">
        <v>0</v>
      </c>
      <c r="N31" s="13">
        <f t="shared" si="6"/>
        <v>0</v>
      </c>
      <c r="O31" s="14">
        <v>3840</v>
      </c>
      <c r="P31" s="14">
        <v>159</v>
      </c>
      <c r="Q31" s="13">
        <f t="shared" si="7"/>
        <v>23.15764081534194</v>
      </c>
      <c r="R31" s="15" t="s">
        <v>122</v>
      </c>
      <c r="S31" s="15" t="s">
        <v>121</v>
      </c>
      <c r="T31" s="15" t="s">
        <v>122</v>
      </c>
      <c r="U31" s="15" t="s">
        <v>122</v>
      </c>
    </row>
    <row r="32" spans="1:21" ht="13.5">
      <c r="A32" s="25" t="s">
        <v>0</v>
      </c>
      <c r="B32" s="25" t="s">
        <v>49</v>
      </c>
      <c r="C32" s="26" t="s">
        <v>50</v>
      </c>
      <c r="D32" s="12">
        <f t="shared" si="0"/>
        <v>12987</v>
      </c>
      <c r="E32" s="12">
        <f t="shared" si="1"/>
        <v>960</v>
      </c>
      <c r="F32" s="13">
        <f t="shared" si="2"/>
        <v>7.392007392007392</v>
      </c>
      <c r="G32" s="14">
        <v>960</v>
      </c>
      <c r="H32" s="14">
        <v>0</v>
      </c>
      <c r="I32" s="12">
        <f t="shared" si="3"/>
        <v>12027</v>
      </c>
      <c r="J32" s="13">
        <f t="shared" si="4"/>
        <v>92.6079926079926</v>
      </c>
      <c r="K32" s="14">
        <v>6668</v>
      </c>
      <c r="L32" s="13">
        <f t="shared" si="5"/>
        <v>51.343651343651345</v>
      </c>
      <c r="M32" s="14">
        <v>0</v>
      </c>
      <c r="N32" s="13">
        <f t="shared" si="6"/>
        <v>0</v>
      </c>
      <c r="O32" s="14">
        <v>5359</v>
      </c>
      <c r="P32" s="14">
        <v>359</v>
      </c>
      <c r="Q32" s="13">
        <f t="shared" si="7"/>
        <v>41.26434126434126</v>
      </c>
      <c r="R32" s="15" t="s">
        <v>122</v>
      </c>
      <c r="S32" s="15" t="s">
        <v>121</v>
      </c>
      <c r="T32" s="15" t="s">
        <v>122</v>
      </c>
      <c r="U32" s="15" t="s">
        <v>122</v>
      </c>
    </row>
    <row r="33" spans="1:21" ht="13.5">
      <c r="A33" s="25" t="s">
        <v>0</v>
      </c>
      <c r="B33" s="25" t="s">
        <v>51</v>
      </c>
      <c r="C33" s="26" t="s">
        <v>52</v>
      </c>
      <c r="D33" s="12">
        <f t="shared" si="0"/>
        <v>13607</v>
      </c>
      <c r="E33" s="12">
        <f t="shared" si="1"/>
        <v>1951</v>
      </c>
      <c r="F33" s="13">
        <f t="shared" si="2"/>
        <v>14.338208275152494</v>
      </c>
      <c r="G33" s="14">
        <v>1951</v>
      </c>
      <c r="H33" s="14">
        <v>0</v>
      </c>
      <c r="I33" s="12">
        <f t="shared" si="3"/>
        <v>11656</v>
      </c>
      <c r="J33" s="13">
        <f t="shared" si="4"/>
        <v>85.6617917248475</v>
      </c>
      <c r="K33" s="14">
        <v>4079</v>
      </c>
      <c r="L33" s="13">
        <f t="shared" si="5"/>
        <v>29.977217608583818</v>
      </c>
      <c r="M33" s="14">
        <v>0</v>
      </c>
      <c r="N33" s="13">
        <f t="shared" si="6"/>
        <v>0</v>
      </c>
      <c r="O33" s="14">
        <v>7577</v>
      </c>
      <c r="P33" s="14">
        <v>291</v>
      </c>
      <c r="Q33" s="13">
        <f t="shared" si="7"/>
        <v>55.68457411626368</v>
      </c>
      <c r="R33" s="15" t="s">
        <v>122</v>
      </c>
      <c r="S33" s="15" t="s">
        <v>121</v>
      </c>
      <c r="T33" s="15" t="s">
        <v>122</v>
      </c>
      <c r="U33" s="15" t="s">
        <v>122</v>
      </c>
    </row>
    <row r="34" spans="1:21" ht="13.5">
      <c r="A34" s="25" t="s">
        <v>0</v>
      </c>
      <c r="B34" s="25" t="s">
        <v>53</v>
      </c>
      <c r="C34" s="26" t="s">
        <v>54</v>
      </c>
      <c r="D34" s="12">
        <f t="shared" si="0"/>
        <v>13394</v>
      </c>
      <c r="E34" s="12">
        <f t="shared" si="1"/>
        <v>939</v>
      </c>
      <c r="F34" s="13">
        <f t="shared" si="2"/>
        <v>7.0106017619829775</v>
      </c>
      <c r="G34" s="14">
        <v>939</v>
      </c>
      <c r="H34" s="14">
        <v>0</v>
      </c>
      <c r="I34" s="12">
        <f t="shared" si="3"/>
        <v>12455</v>
      </c>
      <c r="J34" s="13">
        <f t="shared" si="4"/>
        <v>92.98939823801702</v>
      </c>
      <c r="K34" s="14">
        <v>5742</v>
      </c>
      <c r="L34" s="13">
        <f t="shared" si="5"/>
        <v>42.86994176496939</v>
      </c>
      <c r="M34" s="14">
        <v>0</v>
      </c>
      <c r="N34" s="13">
        <f t="shared" si="6"/>
        <v>0</v>
      </c>
      <c r="O34" s="14">
        <v>6713</v>
      </c>
      <c r="P34" s="14">
        <v>483</v>
      </c>
      <c r="Q34" s="13">
        <f t="shared" si="7"/>
        <v>50.11945647304763</v>
      </c>
      <c r="R34" s="15" t="s">
        <v>122</v>
      </c>
      <c r="S34" s="15" t="s">
        <v>121</v>
      </c>
      <c r="T34" s="15" t="s">
        <v>122</v>
      </c>
      <c r="U34" s="15" t="s">
        <v>122</v>
      </c>
    </row>
    <row r="35" spans="1:21" ht="13.5">
      <c r="A35" s="25" t="s">
        <v>0</v>
      </c>
      <c r="B35" s="25" t="s">
        <v>55</v>
      </c>
      <c r="C35" s="26" t="s">
        <v>56</v>
      </c>
      <c r="D35" s="12">
        <f t="shared" si="0"/>
        <v>15829</v>
      </c>
      <c r="E35" s="12">
        <f t="shared" si="1"/>
        <v>603</v>
      </c>
      <c r="F35" s="13">
        <f t="shared" si="2"/>
        <v>3.8094636426811546</v>
      </c>
      <c r="G35" s="14">
        <v>603</v>
      </c>
      <c r="H35" s="14">
        <v>0</v>
      </c>
      <c r="I35" s="12">
        <f t="shared" si="3"/>
        <v>15226</v>
      </c>
      <c r="J35" s="13">
        <f t="shared" si="4"/>
        <v>96.19053635731885</v>
      </c>
      <c r="K35" s="14">
        <v>7213</v>
      </c>
      <c r="L35" s="13">
        <f t="shared" si="5"/>
        <v>45.5682607871628</v>
      </c>
      <c r="M35" s="14">
        <v>0</v>
      </c>
      <c r="N35" s="13">
        <f t="shared" si="6"/>
        <v>0</v>
      </c>
      <c r="O35" s="14">
        <v>8013</v>
      </c>
      <c r="P35" s="14">
        <v>5306</v>
      </c>
      <c r="Q35" s="13">
        <f t="shared" si="7"/>
        <v>50.62227557015604</v>
      </c>
      <c r="R35" s="15" t="s">
        <v>122</v>
      </c>
      <c r="S35" s="15" t="s">
        <v>121</v>
      </c>
      <c r="T35" s="15" t="s">
        <v>122</v>
      </c>
      <c r="U35" s="15" t="s">
        <v>122</v>
      </c>
    </row>
    <row r="36" spans="1:21" ht="13.5">
      <c r="A36" s="25" t="s">
        <v>0</v>
      </c>
      <c r="B36" s="25" t="s">
        <v>57</v>
      </c>
      <c r="C36" s="26" t="s">
        <v>58</v>
      </c>
      <c r="D36" s="12">
        <f t="shared" si="0"/>
        <v>9075</v>
      </c>
      <c r="E36" s="12">
        <f t="shared" si="1"/>
        <v>815</v>
      </c>
      <c r="F36" s="13">
        <f t="shared" si="2"/>
        <v>8.980716253443525</v>
      </c>
      <c r="G36" s="14">
        <v>815</v>
      </c>
      <c r="H36" s="14">
        <v>0</v>
      </c>
      <c r="I36" s="12">
        <f t="shared" si="3"/>
        <v>8260</v>
      </c>
      <c r="J36" s="13">
        <f t="shared" si="4"/>
        <v>91.01928374655648</v>
      </c>
      <c r="K36" s="14">
        <v>0</v>
      </c>
      <c r="L36" s="13">
        <f t="shared" si="5"/>
        <v>0</v>
      </c>
      <c r="M36" s="14">
        <v>0</v>
      </c>
      <c r="N36" s="13">
        <f t="shared" si="6"/>
        <v>0</v>
      </c>
      <c r="O36" s="14">
        <v>8260</v>
      </c>
      <c r="P36" s="14">
        <v>3058</v>
      </c>
      <c r="Q36" s="13">
        <f t="shared" si="7"/>
        <v>91.01928374655648</v>
      </c>
      <c r="R36" s="15" t="s">
        <v>122</v>
      </c>
      <c r="S36" s="15" t="s">
        <v>121</v>
      </c>
      <c r="T36" s="15" t="s">
        <v>122</v>
      </c>
      <c r="U36" s="15" t="s">
        <v>122</v>
      </c>
    </row>
    <row r="37" spans="1:21" ht="13.5">
      <c r="A37" s="25" t="s">
        <v>0</v>
      </c>
      <c r="B37" s="25" t="s">
        <v>59</v>
      </c>
      <c r="C37" s="26" t="s">
        <v>60</v>
      </c>
      <c r="D37" s="12">
        <f t="shared" si="0"/>
        <v>27720</v>
      </c>
      <c r="E37" s="12">
        <f t="shared" si="1"/>
        <v>664</v>
      </c>
      <c r="F37" s="13">
        <f t="shared" si="2"/>
        <v>2.3953823953823954</v>
      </c>
      <c r="G37" s="14">
        <v>664</v>
      </c>
      <c r="H37" s="14">
        <v>0</v>
      </c>
      <c r="I37" s="12">
        <f t="shared" si="3"/>
        <v>27056</v>
      </c>
      <c r="J37" s="13">
        <f t="shared" si="4"/>
        <v>97.6046176046176</v>
      </c>
      <c r="K37" s="14">
        <v>17696</v>
      </c>
      <c r="L37" s="13">
        <f t="shared" si="5"/>
        <v>63.83838383838384</v>
      </c>
      <c r="M37" s="14">
        <v>0</v>
      </c>
      <c r="N37" s="13">
        <f t="shared" si="6"/>
        <v>0</v>
      </c>
      <c r="O37" s="14">
        <v>9360</v>
      </c>
      <c r="P37" s="14">
        <v>637</v>
      </c>
      <c r="Q37" s="13">
        <f t="shared" si="7"/>
        <v>33.76623376623377</v>
      </c>
      <c r="R37" s="15" t="s">
        <v>122</v>
      </c>
      <c r="S37" s="15" t="s">
        <v>122</v>
      </c>
      <c r="T37" s="15" t="s">
        <v>121</v>
      </c>
      <c r="U37" s="15" t="s">
        <v>122</v>
      </c>
    </row>
    <row r="38" spans="1:21" ht="13.5">
      <c r="A38" s="25" t="s">
        <v>0</v>
      </c>
      <c r="B38" s="25" t="s">
        <v>61</v>
      </c>
      <c r="C38" s="26" t="s">
        <v>62</v>
      </c>
      <c r="D38" s="12">
        <f t="shared" si="0"/>
        <v>42762</v>
      </c>
      <c r="E38" s="12">
        <f t="shared" si="1"/>
        <v>1394</v>
      </c>
      <c r="F38" s="13">
        <f t="shared" si="2"/>
        <v>3.2599036527758294</v>
      </c>
      <c r="G38" s="14">
        <v>1394</v>
      </c>
      <c r="H38" s="14">
        <v>0</v>
      </c>
      <c r="I38" s="12">
        <f t="shared" si="3"/>
        <v>41368</v>
      </c>
      <c r="J38" s="13">
        <f t="shared" si="4"/>
        <v>96.74009634722417</v>
      </c>
      <c r="K38" s="14">
        <v>29679</v>
      </c>
      <c r="L38" s="13">
        <f t="shared" si="5"/>
        <v>69.4050792759927</v>
      </c>
      <c r="M38" s="14">
        <v>0</v>
      </c>
      <c r="N38" s="13">
        <f t="shared" si="6"/>
        <v>0</v>
      </c>
      <c r="O38" s="14">
        <v>11689</v>
      </c>
      <c r="P38" s="14">
        <v>1440</v>
      </c>
      <c r="Q38" s="13">
        <f t="shared" si="7"/>
        <v>27.335017071231466</v>
      </c>
      <c r="R38" s="15" t="s">
        <v>121</v>
      </c>
      <c r="S38" s="15" t="s">
        <v>122</v>
      </c>
      <c r="T38" s="15" t="s">
        <v>122</v>
      </c>
      <c r="U38" s="15" t="s">
        <v>122</v>
      </c>
    </row>
    <row r="39" spans="1:21" ht="13.5">
      <c r="A39" s="25" t="s">
        <v>0</v>
      </c>
      <c r="B39" s="25" t="s">
        <v>63</v>
      </c>
      <c r="C39" s="26" t="s">
        <v>64</v>
      </c>
      <c r="D39" s="12">
        <f t="shared" si="0"/>
        <v>3482</v>
      </c>
      <c r="E39" s="12">
        <f t="shared" si="1"/>
        <v>240</v>
      </c>
      <c r="F39" s="13">
        <f t="shared" si="2"/>
        <v>6.892590465249857</v>
      </c>
      <c r="G39" s="14">
        <v>240</v>
      </c>
      <c r="H39" s="14">
        <v>0</v>
      </c>
      <c r="I39" s="12">
        <f t="shared" si="3"/>
        <v>3242</v>
      </c>
      <c r="J39" s="13">
        <f t="shared" si="4"/>
        <v>93.10740953475015</v>
      </c>
      <c r="K39" s="14">
        <v>1675</v>
      </c>
      <c r="L39" s="13">
        <f t="shared" si="5"/>
        <v>48.104537622056284</v>
      </c>
      <c r="M39" s="14">
        <v>0</v>
      </c>
      <c r="N39" s="13">
        <f t="shared" si="6"/>
        <v>0</v>
      </c>
      <c r="O39" s="14">
        <v>1567</v>
      </c>
      <c r="P39" s="14">
        <v>65</v>
      </c>
      <c r="Q39" s="13">
        <f t="shared" si="7"/>
        <v>45.002871912693855</v>
      </c>
      <c r="R39" s="15" t="s">
        <v>121</v>
      </c>
      <c r="S39" s="15" t="s">
        <v>122</v>
      </c>
      <c r="T39" s="15" t="s">
        <v>122</v>
      </c>
      <c r="U39" s="15" t="s">
        <v>122</v>
      </c>
    </row>
    <row r="40" spans="1:21" ht="13.5">
      <c r="A40" s="25" t="s">
        <v>0</v>
      </c>
      <c r="B40" s="25" t="s">
        <v>65</v>
      </c>
      <c r="C40" s="26" t="s">
        <v>66</v>
      </c>
      <c r="D40" s="12">
        <f t="shared" si="0"/>
        <v>23034</v>
      </c>
      <c r="E40" s="12">
        <f t="shared" si="1"/>
        <v>935</v>
      </c>
      <c r="F40" s="13">
        <f t="shared" si="2"/>
        <v>4.059216809933142</v>
      </c>
      <c r="G40" s="14">
        <v>935</v>
      </c>
      <c r="H40" s="14">
        <v>0</v>
      </c>
      <c r="I40" s="12">
        <f t="shared" si="3"/>
        <v>22099</v>
      </c>
      <c r="J40" s="13">
        <f t="shared" si="4"/>
        <v>95.94078319006685</v>
      </c>
      <c r="K40" s="14">
        <v>19114</v>
      </c>
      <c r="L40" s="13">
        <f t="shared" si="5"/>
        <v>82.9816792567509</v>
      </c>
      <c r="M40" s="14">
        <v>0</v>
      </c>
      <c r="N40" s="13">
        <f t="shared" si="6"/>
        <v>0</v>
      </c>
      <c r="O40" s="14">
        <v>2985</v>
      </c>
      <c r="P40" s="14">
        <v>261</v>
      </c>
      <c r="Q40" s="13">
        <f t="shared" si="7"/>
        <v>12.95910393331597</v>
      </c>
      <c r="R40" s="15" t="s">
        <v>122</v>
      </c>
      <c r="S40" s="15" t="s">
        <v>121</v>
      </c>
      <c r="T40" s="15" t="s">
        <v>122</v>
      </c>
      <c r="U40" s="15" t="s">
        <v>122</v>
      </c>
    </row>
    <row r="41" spans="1:21" ht="13.5">
      <c r="A41" s="25" t="s">
        <v>0</v>
      </c>
      <c r="B41" s="25" t="s">
        <v>67</v>
      </c>
      <c r="C41" s="26" t="s">
        <v>68</v>
      </c>
      <c r="D41" s="12">
        <f t="shared" si="0"/>
        <v>30343</v>
      </c>
      <c r="E41" s="12">
        <f t="shared" si="1"/>
        <v>2732</v>
      </c>
      <c r="F41" s="13">
        <f t="shared" si="2"/>
        <v>9.003724087928022</v>
      </c>
      <c r="G41" s="14">
        <v>2732</v>
      </c>
      <c r="H41" s="14">
        <v>0</v>
      </c>
      <c r="I41" s="12">
        <f t="shared" si="3"/>
        <v>27611</v>
      </c>
      <c r="J41" s="13">
        <f t="shared" si="4"/>
        <v>90.99627591207198</v>
      </c>
      <c r="K41" s="14">
        <v>4990</v>
      </c>
      <c r="L41" s="13">
        <f t="shared" si="5"/>
        <v>16.4453086379066</v>
      </c>
      <c r="M41" s="14">
        <v>0</v>
      </c>
      <c r="N41" s="13">
        <f t="shared" si="6"/>
        <v>0</v>
      </c>
      <c r="O41" s="14">
        <v>22621</v>
      </c>
      <c r="P41" s="14">
        <v>1856</v>
      </c>
      <c r="Q41" s="13">
        <f t="shared" si="7"/>
        <v>74.55096727416539</v>
      </c>
      <c r="R41" s="15" t="s">
        <v>122</v>
      </c>
      <c r="S41" s="15" t="s">
        <v>121</v>
      </c>
      <c r="T41" s="15" t="s">
        <v>122</v>
      </c>
      <c r="U41" s="15" t="s">
        <v>122</v>
      </c>
    </row>
    <row r="42" spans="1:21" ht="13.5">
      <c r="A42" s="25" t="s">
        <v>0</v>
      </c>
      <c r="B42" s="25" t="s">
        <v>69</v>
      </c>
      <c r="C42" s="26" t="s">
        <v>70</v>
      </c>
      <c r="D42" s="12">
        <f t="shared" si="0"/>
        <v>10896</v>
      </c>
      <c r="E42" s="12">
        <f t="shared" si="1"/>
        <v>1299</v>
      </c>
      <c r="F42" s="13">
        <f t="shared" si="2"/>
        <v>11.92180616740088</v>
      </c>
      <c r="G42" s="14">
        <v>1299</v>
      </c>
      <c r="H42" s="14">
        <v>0</v>
      </c>
      <c r="I42" s="12">
        <f t="shared" si="3"/>
        <v>9597</v>
      </c>
      <c r="J42" s="13">
        <f t="shared" si="4"/>
        <v>88.07819383259911</v>
      </c>
      <c r="K42" s="14">
        <v>1670</v>
      </c>
      <c r="L42" s="13">
        <f t="shared" si="5"/>
        <v>15.326725403817914</v>
      </c>
      <c r="M42" s="14">
        <v>0</v>
      </c>
      <c r="N42" s="13">
        <f t="shared" si="6"/>
        <v>0</v>
      </c>
      <c r="O42" s="14">
        <v>7927</v>
      </c>
      <c r="P42" s="14">
        <v>818</v>
      </c>
      <c r="Q42" s="13">
        <f t="shared" si="7"/>
        <v>72.75146842878121</v>
      </c>
      <c r="R42" s="15" t="s">
        <v>122</v>
      </c>
      <c r="S42" s="15" t="s">
        <v>121</v>
      </c>
      <c r="T42" s="15" t="s">
        <v>122</v>
      </c>
      <c r="U42" s="15" t="s">
        <v>122</v>
      </c>
    </row>
    <row r="43" spans="1:21" ht="13.5">
      <c r="A43" s="25" t="s">
        <v>0</v>
      </c>
      <c r="B43" s="25" t="s">
        <v>71</v>
      </c>
      <c r="C43" s="26" t="s">
        <v>72</v>
      </c>
      <c r="D43" s="12">
        <f t="shared" si="0"/>
        <v>11312</v>
      </c>
      <c r="E43" s="12">
        <f t="shared" si="1"/>
        <v>1799</v>
      </c>
      <c r="F43" s="13">
        <f t="shared" si="2"/>
        <v>15.903465346534654</v>
      </c>
      <c r="G43" s="14">
        <v>1799</v>
      </c>
      <c r="H43" s="14">
        <v>0</v>
      </c>
      <c r="I43" s="12">
        <f t="shared" si="3"/>
        <v>9513</v>
      </c>
      <c r="J43" s="13">
        <f t="shared" si="4"/>
        <v>84.09653465346535</v>
      </c>
      <c r="K43" s="14">
        <v>60</v>
      </c>
      <c r="L43" s="13">
        <f t="shared" si="5"/>
        <v>0.5304101838755304</v>
      </c>
      <c r="M43" s="14">
        <v>0</v>
      </c>
      <c r="N43" s="13">
        <f t="shared" si="6"/>
        <v>0</v>
      </c>
      <c r="O43" s="14">
        <v>9453</v>
      </c>
      <c r="P43" s="14">
        <v>9453</v>
      </c>
      <c r="Q43" s="13">
        <f t="shared" si="7"/>
        <v>83.56612446958982</v>
      </c>
      <c r="R43" s="15" t="s">
        <v>122</v>
      </c>
      <c r="S43" s="15" t="s">
        <v>121</v>
      </c>
      <c r="T43" s="15" t="s">
        <v>122</v>
      </c>
      <c r="U43" s="15" t="s">
        <v>122</v>
      </c>
    </row>
    <row r="44" spans="1:21" ht="13.5">
      <c r="A44" s="41" t="s">
        <v>73</v>
      </c>
      <c r="B44" s="42"/>
      <c r="C44" s="43"/>
      <c r="D44" s="12">
        <f>E44+I44</f>
        <v>8493135</v>
      </c>
      <c r="E44" s="12">
        <f>G44+H44</f>
        <v>161029</v>
      </c>
      <c r="F44" s="13">
        <f>E44/D44*100</f>
        <v>1.8959901143688402</v>
      </c>
      <c r="G44" s="14">
        <f>SUM(G7:G43)</f>
        <v>160658</v>
      </c>
      <c r="H44" s="14">
        <f>SUM(H7:H43)</f>
        <v>371</v>
      </c>
      <c r="I44" s="12">
        <f>K44+M44+O44</f>
        <v>8332106</v>
      </c>
      <c r="J44" s="13">
        <f>I44/D44*100</f>
        <v>98.10400988563116</v>
      </c>
      <c r="K44" s="14">
        <f>SUM(K7:K43)</f>
        <v>7396736</v>
      </c>
      <c r="L44" s="13">
        <f>K44/D44*100</f>
        <v>87.09076212729457</v>
      </c>
      <c r="M44" s="14">
        <f>SUM(M7:M43)</f>
        <v>550</v>
      </c>
      <c r="N44" s="13">
        <f>M44/D44*100</f>
        <v>0.006475818410987226</v>
      </c>
      <c r="O44" s="14">
        <f>SUM(O7:O43)</f>
        <v>934820</v>
      </c>
      <c r="P44" s="14">
        <f>SUM(P7:P43)</f>
        <v>243110</v>
      </c>
      <c r="Q44" s="13">
        <f>O44/D44*100</f>
        <v>11.0067719399256</v>
      </c>
      <c r="R44" s="16">
        <f>COUNTIF(R7:R43,"○")</f>
        <v>3</v>
      </c>
      <c r="S44" s="16">
        <f>COUNTIF(S7:S43,"○")</f>
        <v>31</v>
      </c>
      <c r="T44" s="16">
        <f>COUNTIF(T7:T43,"○")</f>
        <v>3</v>
      </c>
      <c r="U44" s="16">
        <f>COUNTIF(U7:U43,"○")</f>
        <v>0</v>
      </c>
    </row>
  </sheetData>
  <mergeCells count="19">
    <mergeCell ref="A44:C44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95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74</v>
      </c>
      <c r="B2" s="49" t="s">
        <v>75</v>
      </c>
      <c r="C2" s="52" t="s">
        <v>76</v>
      </c>
      <c r="D2" s="19" t="s">
        <v>77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78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79</v>
      </c>
      <c r="E3" s="64" t="s">
        <v>80</v>
      </c>
      <c r="F3" s="72"/>
      <c r="G3" s="73"/>
      <c r="H3" s="61" t="s">
        <v>81</v>
      </c>
      <c r="I3" s="62"/>
      <c r="J3" s="63"/>
      <c r="K3" s="64" t="s">
        <v>82</v>
      </c>
      <c r="L3" s="62"/>
      <c r="M3" s="63"/>
      <c r="N3" s="34" t="s">
        <v>79</v>
      </c>
      <c r="O3" s="22" t="s">
        <v>83</v>
      </c>
      <c r="P3" s="32"/>
      <c r="Q3" s="32"/>
      <c r="R3" s="32"/>
      <c r="S3" s="32"/>
      <c r="T3" s="33"/>
      <c r="U3" s="22" t="s">
        <v>84</v>
      </c>
      <c r="V3" s="32"/>
      <c r="W3" s="32"/>
      <c r="X3" s="32"/>
      <c r="Y3" s="32"/>
      <c r="Z3" s="33"/>
      <c r="AA3" s="22" t="s">
        <v>85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79</v>
      </c>
      <c r="F4" s="23" t="s">
        <v>86</v>
      </c>
      <c r="G4" s="23" t="s">
        <v>87</v>
      </c>
      <c r="H4" s="34" t="s">
        <v>79</v>
      </c>
      <c r="I4" s="23" t="s">
        <v>86</v>
      </c>
      <c r="J4" s="23" t="s">
        <v>87</v>
      </c>
      <c r="K4" s="34" t="s">
        <v>79</v>
      </c>
      <c r="L4" s="23" t="s">
        <v>86</v>
      </c>
      <c r="M4" s="23" t="s">
        <v>87</v>
      </c>
      <c r="N4" s="35"/>
      <c r="O4" s="34" t="s">
        <v>79</v>
      </c>
      <c r="P4" s="23" t="s">
        <v>88</v>
      </c>
      <c r="Q4" s="23" t="s">
        <v>89</v>
      </c>
      <c r="R4" s="23" t="s">
        <v>90</v>
      </c>
      <c r="S4" s="23" t="s">
        <v>91</v>
      </c>
      <c r="T4" s="23" t="s">
        <v>92</v>
      </c>
      <c r="U4" s="34" t="s">
        <v>79</v>
      </c>
      <c r="V4" s="23" t="s">
        <v>88</v>
      </c>
      <c r="W4" s="23" t="s">
        <v>89</v>
      </c>
      <c r="X4" s="23" t="s">
        <v>90</v>
      </c>
      <c r="Y4" s="23" t="s">
        <v>91</v>
      </c>
      <c r="Z4" s="23" t="s">
        <v>92</v>
      </c>
      <c r="AA4" s="34" t="s">
        <v>79</v>
      </c>
      <c r="AB4" s="23" t="s">
        <v>86</v>
      </c>
      <c r="AC4" s="23" t="s">
        <v>87</v>
      </c>
    </row>
    <row r="5" spans="1:29" s="29" customFormat="1" ht="13.5">
      <c r="A5" s="48"/>
      <c r="B5" s="69"/>
      <c r="C5" s="71"/>
      <c r="D5" s="24" t="s">
        <v>93</v>
      </c>
      <c r="E5" s="24" t="s">
        <v>93</v>
      </c>
      <c r="F5" s="24" t="s">
        <v>93</v>
      </c>
      <c r="G5" s="24" t="s">
        <v>93</v>
      </c>
      <c r="H5" s="24" t="s">
        <v>93</v>
      </c>
      <c r="I5" s="24" t="s">
        <v>93</v>
      </c>
      <c r="J5" s="24" t="s">
        <v>93</v>
      </c>
      <c r="K5" s="24" t="s">
        <v>93</v>
      </c>
      <c r="L5" s="24" t="s">
        <v>93</v>
      </c>
      <c r="M5" s="24" t="s">
        <v>93</v>
      </c>
      <c r="N5" s="24" t="s">
        <v>93</v>
      </c>
      <c r="O5" s="24" t="s">
        <v>93</v>
      </c>
      <c r="P5" s="24" t="s">
        <v>93</v>
      </c>
      <c r="Q5" s="24" t="s">
        <v>93</v>
      </c>
      <c r="R5" s="24" t="s">
        <v>93</v>
      </c>
      <c r="S5" s="24" t="s">
        <v>93</v>
      </c>
      <c r="T5" s="24" t="s">
        <v>93</v>
      </c>
      <c r="U5" s="24" t="s">
        <v>93</v>
      </c>
      <c r="V5" s="24" t="s">
        <v>93</v>
      </c>
      <c r="W5" s="24" t="s">
        <v>93</v>
      </c>
      <c r="X5" s="24" t="s">
        <v>93</v>
      </c>
      <c r="Y5" s="24" t="s">
        <v>93</v>
      </c>
      <c r="Z5" s="24" t="s">
        <v>93</v>
      </c>
      <c r="AA5" s="24" t="s">
        <v>93</v>
      </c>
      <c r="AB5" s="24" t="s">
        <v>93</v>
      </c>
      <c r="AC5" s="24" t="s">
        <v>93</v>
      </c>
    </row>
    <row r="6" spans="1:29" ht="13.5">
      <c r="A6" s="25" t="s">
        <v>0</v>
      </c>
      <c r="B6" s="25" t="s">
        <v>1</v>
      </c>
      <c r="C6" s="26" t="s">
        <v>2</v>
      </c>
      <c r="D6" s="14">
        <f aca="true" t="shared" si="0" ref="D6:D42">E6+H6+K6</f>
        <v>57144</v>
      </c>
      <c r="E6" s="14">
        <f aca="true" t="shared" si="1" ref="E6:E42">F6+G6</f>
        <v>18233</v>
      </c>
      <c r="F6" s="14">
        <v>18233</v>
      </c>
      <c r="G6" s="14">
        <v>0</v>
      </c>
      <c r="H6" s="14">
        <f aca="true" t="shared" si="2" ref="H6:H42">I6+J6</f>
        <v>0</v>
      </c>
      <c r="I6" s="14">
        <v>0</v>
      </c>
      <c r="J6" s="14">
        <v>0</v>
      </c>
      <c r="K6" s="14">
        <f aca="true" t="shared" si="3" ref="K6:K42">L6+M6</f>
        <v>38911</v>
      </c>
      <c r="L6" s="14">
        <v>0</v>
      </c>
      <c r="M6" s="14">
        <v>38911</v>
      </c>
      <c r="N6" s="14">
        <f aca="true" t="shared" si="4" ref="N6:N42">O6+U6+AA6</f>
        <v>57144</v>
      </c>
      <c r="O6" s="14">
        <f aca="true" t="shared" si="5" ref="O6:O42">SUM(P6:T6)</f>
        <v>18233</v>
      </c>
      <c r="P6" s="14">
        <v>0</v>
      </c>
      <c r="Q6" s="14">
        <v>18233</v>
      </c>
      <c r="R6" s="14">
        <v>0</v>
      </c>
      <c r="S6" s="14">
        <v>0</v>
      </c>
      <c r="T6" s="14">
        <v>0</v>
      </c>
      <c r="U6" s="14">
        <f aca="true" t="shared" si="6" ref="U6:U42">SUM(V6:Z6)</f>
        <v>38911</v>
      </c>
      <c r="V6" s="14">
        <v>0</v>
      </c>
      <c r="W6" s="14">
        <v>38911</v>
      </c>
      <c r="X6" s="14">
        <v>0</v>
      </c>
      <c r="Y6" s="14">
        <v>0</v>
      </c>
      <c r="Z6" s="14">
        <v>0</v>
      </c>
      <c r="AA6" s="14">
        <f aca="true" t="shared" si="7" ref="AA6:AA42">AB6+AC6</f>
        <v>0</v>
      </c>
      <c r="AB6" s="14">
        <v>0</v>
      </c>
      <c r="AC6" s="14">
        <v>0</v>
      </c>
    </row>
    <row r="7" spans="1:29" ht="13.5">
      <c r="A7" s="25" t="s">
        <v>0</v>
      </c>
      <c r="B7" s="25" t="s">
        <v>3</v>
      </c>
      <c r="C7" s="26" t="s">
        <v>4</v>
      </c>
      <c r="D7" s="14">
        <f t="shared" si="0"/>
        <v>55721</v>
      </c>
      <c r="E7" s="14">
        <f t="shared" si="1"/>
        <v>55721</v>
      </c>
      <c r="F7" s="14">
        <v>13216</v>
      </c>
      <c r="G7" s="14">
        <v>42505</v>
      </c>
      <c r="H7" s="14">
        <f t="shared" si="2"/>
        <v>0</v>
      </c>
      <c r="I7" s="14">
        <v>0</v>
      </c>
      <c r="J7" s="14">
        <v>0</v>
      </c>
      <c r="K7" s="14">
        <f t="shared" si="3"/>
        <v>0</v>
      </c>
      <c r="L7" s="14">
        <v>0</v>
      </c>
      <c r="M7" s="14">
        <v>0</v>
      </c>
      <c r="N7" s="14">
        <f t="shared" si="4"/>
        <v>55721</v>
      </c>
      <c r="O7" s="14">
        <f t="shared" si="5"/>
        <v>13216</v>
      </c>
      <c r="P7" s="14">
        <v>0</v>
      </c>
      <c r="Q7" s="14">
        <v>13216</v>
      </c>
      <c r="R7" s="14">
        <v>0</v>
      </c>
      <c r="S7" s="14">
        <v>0</v>
      </c>
      <c r="T7" s="14">
        <v>0</v>
      </c>
      <c r="U7" s="14">
        <f t="shared" si="6"/>
        <v>42505</v>
      </c>
      <c r="V7" s="14">
        <v>0</v>
      </c>
      <c r="W7" s="14">
        <v>42505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0</v>
      </c>
      <c r="B8" s="25" t="s">
        <v>5</v>
      </c>
      <c r="C8" s="26" t="s">
        <v>6</v>
      </c>
      <c r="D8" s="14">
        <f t="shared" si="0"/>
        <v>41958</v>
      </c>
      <c r="E8" s="14">
        <f t="shared" si="1"/>
        <v>0</v>
      </c>
      <c r="F8" s="14">
        <v>0</v>
      </c>
      <c r="G8" s="14">
        <v>0</v>
      </c>
      <c r="H8" s="14">
        <f t="shared" si="2"/>
        <v>41767</v>
      </c>
      <c r="I8" s="14">
        <v>9289</v>
      </c>
      <c r="J8" s="14">
        <v>32478</v>
      </c>
      <c r="K8" s="14">
        <f t="shared" si="3"/>
        <v>191</v>
      </c>
      <c r="L8" s="14">
        <v>191</v>
      </c>
      <c r="M8" s="14">
        <v>0</v>
      </c>
      <c r="N8" s="14">
        <f t="shared" si="4"/>
        <v>41958</v>
      </c>
      <c r="O8" s="14">
        <f t="shared" si="5"/>
        <v>9480</v>
      </c>
      <c r="P8" s="14">
        <v>0</v>
      </c>
      <c r="Q8" s="14">
        <v>0</v>
      </c>
      <c r="R8" s="14">
        <v>9480</v>
      </c>
      <c r="S8" s="14">
        <v>0</v>
      </c>
      <c r="T8" s="14">
        <v>0</v>
      </c>
      <c r="U8" s="14">
        <f t="shared" si="6"/>
        <v>32478</v>
      </c>
      <c r="V8" s="14">
        <v>0</v>
      </c>
      <c r="W8" s="14">
        <v>0</v>
      </c>
      <c r="X8" s="14">
        <v>32478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0</v>
      </c>
      <c r="B9" s="25" t="s">
        <v>7</v>
      </c>
      <c r="C9" s="26" t="s">
        <v>8</v>
      </c>
      <c r="D9" s="14">
        <f t="shared" si="0"/>
        <v>29900</v>
      </c>
      <c r="E9" s="14">
        <f t="shared" si="1"/>
        <v>0</v>
      </c>
      <c r="F9" s="14">
        <v>0</v>
      </c>
      <c r="G9" s="14">
        <v>0</v>
      </c>
      <c r="H9" s="14">
        <f t="shared" si="2"/>
        <v>8781</v>
      </c>
      <c r="I9" s="14">
        <v>8781</v>
      </c>
      <c r="J9" s="14">
        <v>0</v>
      </c>
      <c r="K9" s="14">
        <f t="shared" si="3"/>
        <v>21119</v>
      </c>
      <c r="L9" s="14">
        <v>0</v>
      </c>
      <c r="M9" s="14">
        <v>21119</v>
      </c>
      <c r="N9" s="14">
        <f t="shared" si="4"/>
        <v>30158</v>
      </c>
      <c r="O9" s="14">
        <f t="shared" si="5"/>
        <v>8781</v>
      </c>
      <c r="P9" s="14">
        <v>8781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21119</v>
      </c>
      <c r="V9" s="14">
        <v>21119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258</v>
      </c>
      <c r="AB9" s="14">
        <v>138</v>
      </c>
      <c r="AC9" s="14">
        <v>120</v>
      </c>
    </row>
    <row r="10" spans="1:29" ht="13.5">
      <c r="A10" s="25" t="s">
        <v>0</v>
      </c>
      <c r="B10" s="25" t="s">
        <v>9</v>
      </c>
      <c r="C10" s="26" t="s">
        <v>10</v>
      </c>
      <c r="D10" s="14">
        <f t="shared" si="0"/>
        <v>27077</v>
      </c>
      <c r="E10" s="14">
        <f t="shared" si="1"/>
        <v>3748</v>
      </c>
      <c r="F10" s="14">
        <v>2689</v>
      </c>
      <c r="G10" s="14">
        <v>1059</v>
      </c>
      <c r="H10" s="14">
        <f t="shared" si="2"/>
        <v>1541</v>
      </c>
      <c r="I10" s="14">
        <v>1541</v>
      </c>
      <c r="J10" s="14">
        <v>0</v>
      </c>
      <c r="K10" s="14">
        <f t="shared" si="3"/>
        <v>21788</v>
      </c>
      <c r="L10" s="14">
        <v>0</v>
      </c>
      <c r="M10" s="14">
        <v>21788</v>
      </c>
      <c r="N10" s="14">
        <f t="shared" si="4"/>
        <v>27077</v>
      </c>
      <c r="O10" s="14">
        <f t="shared" si="5"/>
        <v>4230</v>
      </c>
      <c r="P10" s="14">
        <v>4230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22847</v>
      </c>
      <c r="V10" s="14">
        <v>22847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0</v>
      </c>
      <c r="B11" s="25" t="s">
        <v>11</v>
      </c>
      <c r="C11" s="26" t="s">
        <v>12</v>
      </c>
      <c r="D11" s="14">
        <f t="shared" si="0"/>
        <v>25874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25874</v>
      </c>
      <c r="L11" s="14">
        <v>6015</v>
      </c>
      <c r="M11" s="14">
        <v>19859</v>
      </c>
      <c r="N11" s="14">
        <f t="shared" si="4"/>
        <v>25874</v>
      </c>
      <c r="O11" s="14">
        <f t="shared" si="5"/>
        <v>6015</v>
      </c>
      <c r="P11" s="14">
        <v>6015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19859</v>
      </c>
      <c r="V11" s="14">
        <v>19859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0</v>
      </c>
      <c r="B12" s="25" t="s">
        <v>13</v>
      </c>
      <c r="C12" s="26" t="s">
        <v>14</v>
      </c>
      <c r="D12" s="14">
        <f t="shared" si="0"/>
        <v>49325</v>
      </c>
      <c r="E12" s="14">
        <f t="shared" si="1"/>
        <v>0</v>
      </c>
      <c r="F12" s="14">
        <v>0</v>
      </c>
      <c r="G12" s="14">
        <v>0</v>
      </c>
      <c r="H12" s="14">
        <f t="shared" si="2"/>
        <v>49325</v>
      </c>
      <c r="I12" s="14">
        <v>5263</v>
      </c>
      <c r="J12" s="14">
        <v>44062</v>
      </c>
      <c r="K12" s="14">
        <f t="shared" si="3"/>
        <v>0</v>
      </c>
      <c r="L12" s="14">
        <v>0</v>
      </c>
      <c r="M12" s="14">
        <v>0</v>
      </c>
      <c r="N12" s="14">
        <f t="shared" si="4"/>
        <v>49325</v>
      </c>
      <c r="O12" s="14">
        <f t="shared" si="5"/>
        <v>5263</v>
      </c>
      <c r="P12" s="14">
        <v>0</v>
      </c>
      <c r="Q12" s="14">
        <v>5263</v>
      </c>
      <c r="R12" s="14">
        <v>0</v>
      </c>
      <c r="S12" s="14">
        <v>0</v>
      </c>
      <c r="T12" s="14">
        <v>0</v>
      </c>
      <c r="U12" s="14">
        <f t="shared" si="6"/>
        <v>44062</v>
      </c>
      <c r="V12" s="14">
        <v>0</v>
      </c>
      <c r="W12" s="14">
        <v>44062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0</v>
      </c>
      <c r="B13" s="25" t="s">
        <v>15</v>
      </c>
      <c r="C13" s="26" t="s">
        <v>16</v>
      </c>
      <c r="D13" s="14">
        <f t="shared" si="0"/>
        <v>17732</v>
      </c>
      <c r="E13" s="14">
        <f t="shared" si="1"/>
        <v>0</v>
      </c>
      <c r="F13" s="14">
        <v>0</v>
      </c>
      <c r="G13" s="14">
        <v>0</v>
      </c>
      <c r="H13" s="14">
        <f t="shared" si="2"/>
        <v>17732</v>
      </c>
      <c r="I13" s="14">
        <v>4284</v>
      </c>
      <c r="J13" s="14">
        <v>13448</v>
      </c>
      <c r="K13" s="14">
        <f t="shared" si="3"/>
        <v>0</v>
      </c>
      <c r="L13" s="14">
        <v>0</v>
      </c>
      <c r="M13" s="14">
        <v>0</v>
      </c>
      <c r="N13" s="14">
        <f t="shared" si="4"/>
        <v>17732</v>
      </c>
      <c r="O13" s="14">
        <f t="shared" si="5"/>
        <v>4284</v>
      </c>
      <c r="P13" s="14">
        <v>4284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13448</v>
      </c>
      <c r="V13" s="14">
        <v>13448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0</v>
      </c>
      <c r="B14" s="25" t="s">
        <v>17</v>
      </c>
      <c r="C14" s="26" t="s">
        <v>18</v>
      </c>
      <c r="D14" s="14">
        <f t="shared" si="0"/>
        <v>1384</v>
      </c>
      <c r="E14" s="14">
        <f t="shared" si="1"/>
        <v>1384</v>
      </c>
      <c r="F14" s="14">
        <v>990</v>
      </c>
      <c r="G14" s="14">
        <v>394</v>
      </c>
      <c r="H14" s="14">
        <f t="shared" si="2"/>
        <v>0</v>
      </c>
      <c r="I14" s="14">
        <v>0</v>
      </c>
      <c r="J14" s="14">
        <v>0</v>
      </c>
      <c r="K14" s="14">
        <f t="shared" si="3"/>
        <v>0</v>
      </c>
      <c r="L14" s="14">
        <v>0</v>
      </c>
      <c r="M14" s="14">
        <v>0</v>
      </c>
      <c r="N14" s="14">
        <f t="shared" si="4"/>
        <v>1384</v>
      </c>
      <c r="O14" s="14">
        <f t="shared" si="5"/>
        <v>990</v>
      </c>
      <c r="P14" s="14">
        <v>0</v>
      </c>
      <c r="Q14" s="14">
        <v>990</v>
      </c>
      <c r="R14" s="14">
        <v>0</v>
      </c>
      <c r="S14" s="14">
        <v>0</v>
      </c>
      <c r="T14" s="14">
        <v>0</v>
      </c>
      <c r="U14" s="14">
        <f t="shared" si="6"/>
        <v>394</v>
      </c>
      <c r="V14" s="14">
        <v>0</v>
      </c>
      <c r="W14" s="14">
        <v>394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0</v>
      </c>
      <c r="B15" s="25" t="s">
        <v>19</v>
      </c>
      <c r="C15" s="26" t="s">
        <v>20</v>
      </c>
      <c r="D15" s="14">
        <f t="shared" si="0"/>
        <v>22700</v>
      </c>
      <c r="E15" s="14">
        <f t="shared" si="1"/>
        <v>22700</v>
      </c>
      <c r="F15" s="14">
        <v>4732</v>
      </c>
      <c r="G15" s="14">
        <v>17968</v>
      </c>
      <c r="H15" s="14">
        <f t="shared" si="2"/>
        <v>0</v>
      </c>
      <c r="I15" s="14">
        <v>0</v>
      </c>
      <c r="J15" s="14">
        <v>0</v>
      </c>
      <c r="K15" s="14">
        <f t="shared" si="3"/>
        <v>0</v>
      </c>
      <c r="L15" s="14">
        <v>0</v>
      </c>
      <c r="M15" s="14">
        <v>0</v>
      </c>
      <c r="N15" s="14">
        <f t="shared" si="4"/>
        <v>22700</v>
      </c>
      <c r="O15" s="14">
        <f t="shared" si="5"/>
        <v>4732</v>
      </c>
      <c r="P15" s="14">
        <v>4732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17968</v>
      </c>
      <c r="V15" s="14">
        <v>17968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0</v>
      </c>
      <c r="B16" s="25" t="s">
        <v>21</v>
      </c>
      <c r="C16" s="26" t="s">
        <v>22</v>
      </c>
      <c r="D16" s="14">
        <f t="shared" si="0"/>
        <v>24180</v>
      </c>
      <c r="E16" s="14">
        <f t="shared" si="1"/>
        <v>0</v>
      </c>
      <c r="F16" s="14">
        <v>0</v>
      </c>
      <c r="G16" s="14">
        <v>0</v>
      </c>
      <c r="H16" s="14">
        <f t="shared" si="2"/>
        <v>8149</v>
      </c>
      <c r="I16" s="14">
        <v>8149</v>
      </c>
      <c r="J16" s="14">
        <v>0</v>
      </c>
      <c r="K16" s="14">
        <f t="shared" si="3"/>
        <v>16031</v>
      </c>
      <c r="L16" s="14">
        <v>0</v>
      </c>
      <c r="M16" s="14">
        <v>16031</v>
      </c>
      <c r="N16" s="14">
        <f t="shared" si="4"/>
        <v>24180</v>
      </c>
      <c r="O16" s="14">
        <f t="shared" si="5"/>
        <v>8149</v>
      </c>
      <c r="P16" s="14">
        <v>8149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16031</v>
      </c>
      <c r="V16" s="14">
        <v>15597</v>
      </c>
      <c r="W16" s="14">
        <v>0</v>
      </c>
      <c r="X16" s="14">
        <v>0</v>
      </c>
      <c r="Y16" s="14">
        <v>0</v>
      </c>
      <c r="Z16" s="14">
        <v>434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0</v>
      </c>
      <c r="B17" s="25" t="s">
        <v>23</v>
      </c>
      <c r="C17" s="26" t="s">
        <v>24</v>
      </c>
      <c r="D17" s="14">
        <f t="shared" si="0"/>
        <v>40728</v>
      </c>
      <c r="E17" s="14">
        <f t="shared" si="1"/>
        <v>0</v>
      </c>
      <c r="F17" s="14">
        <v>0</v>
      </c>
      <c r="G17" s="14">
        <v>0</v>
      </c>
      <c r="H17" s="14">
        <f t="shared" si="2"/>
        <v>3739</v>
      </c>
      <c r="I17" s="14">
        <v>3739</v>
      </c>
      <c r="J17" s="14">
        <v>0</v>
      </c>
      <c r="K17" s="14">
        <f t="shared" si="3"/>
        <v>36989</v>
      </c>
      <c r="L17" s="14">
        <v>0</v>
      </c>
      <c r="M17" s="14">
        <v>36989</v>
      </c>
      <c r="N17" s="14">
        <f t="shared" si="4"/>
        <v>40777</v>
      </c>
      <c r="O17" s="14">
        <f t="shared" si="5"/>
        <v>3739</v>
      </c>
      <c r="P17" s="14">
        <v>3739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36989</v>
      </c>
      <c r="V17" s="14">
        <v>36989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49</v>
      </c>
      <c r="AB17" s="14">
        <v>49</v>
      </c>
      <c r="AC17" s="14">
        <v>0</v>
      </c>
    </row>
    <row r="18" spans="1:29" ht="13.5">
      <c r="A18" s="25" t="s">
        <v>0</v>
      </c>
      <c r="B18" s="25" t="s">
        <v>25</v>
      </c>
      <c r="C18" s="26" t="s">
        <v>26</v>
      </c>
      <c r="D18" s="14">
        <f t="shared" si="0"/>
        <v>16439</v>
      </c>
      <c r="E18" s="14">
        <f t="shared" si="1"/>
        <v>0</v>
      </c>
      <c r="F18" s="14">
        <v>0</v>
      </c>
      <c r="G18" s="14">
        <v>0</v>
      </c>
      <c r="H18" s="14">
        <f t="shared" si="2"/>
        <v>3371</v>
      </c>
      <c r="I18" s="14">
        <v>3371</v>
      </c>
      <c r="J18" s="14">
        <v>0</v>
      </c>
      <c r="K18" s="14">
        <f t="shared" si="3"/>
        <v>13068</v>
      </c>
      <c r="L18" s="14">
        <v>0</v>
      </c>
      <c r="M18" s="14">
        <v>13068</v>
      </c>
      <c r="N18" s="14">
        <f t="shared" si="4"/>
        <v>16439</v>
      </c>
      <c r="O18" s="14">
        <f t="shared" si="5"/>
        <v>3371</v>
      </c>
      <c r="P18" s="14">
        <v>3371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13068</v>
      </c>
      <c r="V18" s="14">
        <v>13068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0</v>
      </c>
      <c r="B19" s="25" t="s">
        <v>27</v>
      </c>
      <c r="C19" s="26" t="s">
        <v>28</v>
      </c>
      <c r="D19" s="14">
        <f t="shared" si="0"/>
        <v>13519</v>
      </c>
      <c r="E19" s="14">
        <f t="shared" si="1"/>
        <v>0</v>
      </c>
      <c r="F19" s="14">
        <v>0</v>
      </c>
      <c r="G19" s="14">
        <v>0</v>
      </c>
      <c r="H19" s="14">
        <f t="shared" si="2"/>
        <v>4304</v>
      </c>
      <c r="I19" s="14">
        <v>4304</v>
      </c>
      <c r="J19" s="14">
        <v>0</v>
      </c>
      <c r="K19" s="14">
        <f t="shared" si="3"/>
        <v>9215</v>
      </c>
      <c r="L19" s="14">
        <v>0</v>
      </c>
      <c r="M19" s="14">
        <v>9215</v>
      </c>
      <c r="N19" s="14">
        <f t="shared" si="4"/>
        <v>13519</v>
      </c>
      <c r="O19" s="14">
        <f t="shared" si="5"/>
        <v>4304</v>
      </c>
      <c r="P19" s="14">
        <v>0</v>
      </c>
      <c r="Q19" s="14">
        <v>4304</v>
      </c>
      <c r="R19" s="14">
        <v>0</v>
      </c>
      <c r="S19" s="14">
        <v>0</v>
      </c>
      <c r="T19" s="14">
        <v>0</v>
      </c>
      <c r="U19" s="14">
        <f t="shared" si="6"/>
        <v>9215</v>
      </c>
      <c r="V19" s="14">
        <v>0</v>
      </c>
      <c r="W19" s="14">
        <v>9215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0</v>
      </c>
      <c r="B20" s="25" t="s">
        <v>29</v>
      </c>
      <c r="C20" s="26" t="s">
        <v>30</v>
      </c>
      <c r="D20" s="14">
        <f t="shared" si="0"/>
        <v>20631</v>
      </c>
      <c r="E20" s="14">
        <f t="shared" si="1"/>
        <v>0</v>
      </c>
      <c r="F20" s="14">
        <v>0</v>
      </c>
      <c r="G20" s="14">
        <v>0</v>
      </c>
      <c r="H20" s="14">
        <f t="shared" si="2"/>
        <v>2747</v>
      </c>
      <c r="I20" s="14">
        <v>2747</v>
      </c>
      <c r="J20" s="14">
        <v>0</v>
      </c>
      <c r="K20" s="14">
        <f t="shared" si="3"/>
        <v>17884</v>
      </c>
      <c r="L20" s="14">
        <v>0</v>
      </c>
      <c r="M20" s="14">
        <v>17884</v>
      </c>
      <c r="N20" s="14">
        <f t="shared" si="4"/>
        <v>20692</v>
      </c>
      <c r="O20" s="14">
        <f t="shared" si="5"/>
        <v>2747</v>
      </c>
      <c r="P20" s="14">
        <v>2747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17884</v>
      </c>
      <c r="V20" s="14">
        <v>17884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61</v>
      </c>
      <c r="AB20" s="14">
        <v>61</v>
      </c>
      <c r="AC20" s="14">
        <v>0</v>
      </c>
    </row>
    <row r="21" spans="1:29" ht="13.5">
      <c r="A21" s="25" t="s">
        <v>0</v>
      </c>
      <c r="B21" s="25" t="s">
        <v>31</v>
      </c>
      <c r="C21" s="26" t="s">
        <v>32</v>
      </c>
      <c r="D21" s="14">
        <f t="shared" si="0"/>
        <v>9408</v>
      </c>
      <c r="E21" s="14">
        <f t="shared" si="1"/>
        <v>2231</v>
      </c>
      <c r="F21" s="14">
        <v>2231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7177</v>
      </c>
      <c r="L21" s="14">
        <v>0</v>
      </c>
      <c r="M21" s="14">
        <v>7177</v>
      </c>
      <c r="N21" s="14">
        <f t="shared" si="4"/>
        <v>9408</v>
      </c>
      <c r="O21" s="14">
        <f t="shared" si="5"/>
        <v>2231</v>
      </c>
      <c r="P21" s="14">
        <v>2231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7177</v>
      </c>
      <c r="V21" s="14">
        <v>7177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0</v>
      </c>
      <c r="B22" s="25" t="s">
        <v>33</v>
      </c>
      <c r="C22" s="26" t="s">
        <v>34</v>
      </c>
      <c r="D22" s="14">
        <f t="shared" si="0"/>
        <v>14542</v>
      </c>
      <c r="E22" s="14">
        <f t="shared" si="1"/>
        <v>2438</v>
      </c>
      <c r="F22" s="14">
        <v>2438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12104</v>
      </c>
      <c r="L22" s="14">
        <v>0</v>
      </c>
      <c r="M22" s="14">
        <v>12104</v>
      </c>
      <c r="N22" s="14">
        <f t="shared" si="4"/>
        <v>14542</v>
      </c>
      <c r="O22" s="14">
        <f t="shared" si="5"/>
        <v>2438</v>
      </c>
      <c r="P22" s="14">
        <v>2438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12104</v>
      </c>
      <c r="V22" s="14">
        <v>12104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0</v>
      </c>
      <c r="B23" s="25" t="s">
        <v>35</v>
      </c>
      <c r="C23" s="26" t="s">
        <v>36</v>
      </c>
      <c r="D23" s="14">
        <f t="shared" si="0"/>
        <v>15875</v>
      </c>
      <c r="E23" s="14">
        <f t="shared" si="1"/>
        <v>0</v>
      </c>
      <c r="F23" s="14">
        <v>0</v>
      </c>
      <c r="G23" s="14">
        <v>0</v>
      </c>
      <c r="H23" s="14">
        <f t="shared" si="2"/>
        <v>1629</v>
      </c>
      <c r="I23" s="14">
        <v>1629</v>
      </c>
      <c r="J23" s="14">
        <v>0</v>
      </c>
      <c r="K23" s="14">
        <f t="shared" si="3"/>
        <v>14246</v>
      </c>
      <c r="L23" s="14">
        <v>0</v>
      </c>
      <c r="M23" s="14">
        <v>14246</v>
      </c>
      <c r="N23" s="14">
        <f t="shared" si="4"/>
        <v>15875</v>
      </c>
      <c r="O23" s="14">
        <f t="shared" si="5"/>
        <v>1629</v>
      </c>
      <c r="P23" s="14">
        <v>1629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14246</v>
      </c>
      <c r="V23" s="14">
        <v>14246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0</v>
      </c>
      <c r="B24" s="25" t="s">
        <v>37</v>
      </c>
      <c r="C24" s="26" t="s">
        <v>38</v>
      </c>
      <c r="D24" s="14">
        <f t="shared" si="0"/>
        <v>13161</v>
      </c>
      <c r="E24" s="14">
        <f t="shared" si="1"/>
        <v>2930</v>
      </c>
      <c r="F24" s="14">
        <v>2930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10231</v>
      </c>
      <c r="L24" s="14">
        <v>0</v>
      </c>
      <c r="M24" s="14">
        <v>10231</v>
      </c>
      <c r="N24" s="14">
        <f t="shared" si="4"/>
        <v>13161</v>
      </c>
      <c r="O24" s="14">
        <f t="shared" si="5"/>
        <v>2930</v>
      </c>
      <c r="P24" s="14">
        <v>2930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10231</v>
      </c>
      <c r="V24" s="14">
        <v>10231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0</v>
      </c>
      <c r="B25" s="25" t="s">
        <v>39</v>
      </c>
      <c r="C25" s="26" t="s">
        <v>40</v>
      </c>
      <c r="D25" s="14">
        <f t="shared" si="0"/>
        <v>12944</v>
      </c>
      <c r="E25" s="14">
        <f t="shared" si="1"/>
        <v>0</v>
      </c>
      <c r="F25" s="14">
        <v>0</v>
      </c>
      <c r="G25" s="14">
        <v>0</v>
      </c>
      <c r="H25" s="14">
        <f t="shared" si="2"/>
        <v>12944</v>
      </c>
      <c r="I25" s="14">
        <v>853</v>
      </c>
      <c r="J25" s="14">
        <v>12091</v>
      </c>
      <c r="K25" s="14">
        <f t="shared" si="3"/>
        <v>0</v>
      </c>
      <c r="L25" s="14">
        <v>0</v>
      </c>
      <c r="M25" s="14">
        <v>0</v>
      </c>
      <c r="N25" s="14">
        <f t="shared" si="4"/>
        <v>13018</v>
      </c>
      <c r="O25" s="14">
        <f t="shared" si="5"/>
        <v>853</v>
      </c>
      <c r="P25" s="14">
        <v>853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12091</v>
      </c>
      <c r="V25" s="14">
        <v>12091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74</v>
      </c>
      <c r="AB25" s="14">
        <v>74</v>
      </c>
      <c r="AC25" s="14">
        <v>0</v>
      </c>
    </row>
    <row r="26" spans="1:29" ht="13.5">
      <c r="A26" s="25" t="s">
        <v>0</v>
      </c>
      <c r="B26" s="25" t="s">
        <v>41</v>
      </c>
      <c r="C26" s="26" t="s">
        <v>42</v>
      </c>
      <c r="D26" s="14">
        <f t="shared" si="0"/>
        <v>5653</v>
      </c>
      <c r="E26" s="14">
        <f t="shared" si="1"/>
        <v>0</v>
      </c>
      <c r="F26" s="14">
        <v>0</v>
      </c>
      <c r="G26" s="14">
        <v>0</v>
      </c>
      <c r="H26" s="14">
        <f t="shared" si="2"/>
        <v>1903</v>
      </c>
      <c r="I26" s="14">
        <v>1903</v>
      </c>
      <c r="J26" s="14">
        <v>0</v>
      </c>
      <c r="K26" s="14">
        <f t="shared" si="3"/>
        <v>3750</v>
      </c>
      <c r="L26" s="14">
        <v>0</v>
      </c>
      <c r="M26" s="14">
        <v>3750</v>
      </c>
      <c r="N26" s="14">
        <f t="shared" si="4"/>
        <v>5653</v>
      </c>
      <c r="O26" s="14">
        <f t="shared" si="5"/>
        <v>1903</v>
      </c>
      <c r="P26" s="14">
        <v>1903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3750</v>
      </c>
      <c r="V26" s="14">
        <v>3750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0</v>
      </c>
      <c r="B27" s="25" t="s">
        <v>43</v>
      </c>
      <c r="C27" s="26" t="s">
        <v>44</v>
      </c>
      <c r="D27" s="14">
        <f t="shared" si="0"/>
        <v>14959</v>
      </c>
      <c r="E27" s="14">
        <f t="shared" si="1"/>
        <v>0</v>
      </c>
      <c r="F27" s="14">
        <v>0</v>
      </c>
      <c r="G27" s="14">
        <v>0</v>
      </c>
      <c r="H27" s="14">
        <f t="shared" si="2"/>
        <v>1781</v>
      </c>
      <c r="I27" s="14">
        <v>1781</v>
      </c>
      <c r="J27" s="14">
        <v>0</v>
      </c>
      <c r="K27" s="14">
        <f t="shared" si="3"/>
        <v>13178</v>
      </c>
      <c r="L27" s="14">
        <v>0</v>
      </c>
      <c r="M27" s="14">
        <v>13178</v>
      </c>
      <c r="N27" s="14">
        <f t="shared" si="4"/>
        <v>14959</v>
      </c>
      <c r="O27" s="14">
        <f t="shared" si="5"/>
        <v>1781</v>
      </c>
      <c r="P27" s="14">
        <v>1781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13178</v>
      </c>
      <c r="V27" s="14">
        <v>13178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0</v>
      </c>
      <c r="B28" s="25" t="s">
        <v>45</v>
      </c>
      <c r="C28" s="26" t="s">
        <v>123</v>
      </c>
      <c r="D28" s="14">
        <f t="shared" si="0"/>
        <v>14596</v>
      </c>
      <c r="E28" s="14">
        <f t="shared" si="1"/>
        <v>0</v>
      </c>
      <c r="F28" s="14">
        <v>0</v>
      </c>
      <c r="G28" s="14">
        <v>0</v>
      </c>
      <c r="H28" s="14">
        <f t="shared" si="2"/>
        <v>1366</v>
      </c>
      <c r="I28" s="14">
        <v>1366</v>
      </c>
      <c r="J28" s="14">
        <v>0</v>
      </c>
      <c r="K28" s="14">
        <f t="shared" si="3"/>
        <v>13230</v>
      </c>
      <c r="L28" s="14">
        <v>0</v>
      </c>
      <c r="M28" s="14">
        <v>13230</v>
      </c>
      <c r="N28" s="14">
        <f t="shared" si="4"/>
        <v>14596</v>
      </c>
      <c r="O28" s="14">
        <f t="shared" si="5"/>
        <v>1366</v>
      </c>
      <c r="P28" s="14">
        <v>1366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13230</v>
      </c>
      <c r="V28" s="14">
        <v>13230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0</v>
      </c>
      <c r="B29" s="25" t="s">
        <v>46</v>
      </c>
      <c r="C29" s="26" t="s">
        <v>47</v>
      </c>
      <c r="D29" s="14">
        <f t="shared" si="0"/>
        <v>4040</v>
      </c>
      <c r="E29" s="14">
        <f t="shared" si="1"/>
        <v>0</v>
      </c>
      <c r="F29" s="14">
        <v>0</v>
      </c>
      <c r="G29" s="14">
        <v>0</v>
      </c>
      <c r="H29" s="14">
        <f t="shared" si="2"/>
        <v>276</v>
      </c>
      <c r="I29" s="14">
        <v>276</v>
      </c>
      <c r="J29" s="14">
        <v>0</v>
      </c>
      <c r="K29" s="14">
        <f t="shared" si="3"/>
        <v>3764</v>
      </c>
      <c r="L29" s="14">
        <v>0</v>
      </c>
      <c r="M29" s="14">
        <v>3764</v>
      </c>
      <c r="N29" s="14">
        <f t="shared" si="4"/>
        <v>4040</v>
      </c>
      <c r="O29" s="14">
        <f t="shared" si="5"/>
        <v>276</v>
      </c>
      <c r="P29" s="14">
        <v>276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3764</v>
      </c>
      <c r="V29" s="14">
        <v>3764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0</v>
      </c>
      <c r="B30" s="25" t="s">
        <v>48</v>
      </c>
      <c r="C30" s="26" t="s">
        <v>124</v>
      </c>
      <c r="D30" s="14">
        <f t="shared" si="0"/>
        <v>1982</v>
      </c>
      <c r="E30" s="14">
        <f t="shared" si="1"/>
        <v>0</v>
      </c>
      <c r="F30" s="14">
        <v>0</v>
      </c>
      <c r="G30" s="14">
        <v>0</v>
      </c>
      <c r="H30" s="14">
        <f t="shared" si="2"/>
        <v>235</v>
      </c>
      <c r="I30" s="14">
        <v>235</v>
      </c>
      <c r="J30" s="14">
        <v>0</v>
      </c>
      <c r="K30" s="14">
        <f t="shared" si="3"/>
        <v>1747</v>
      </c>
      <c r="L30" s="14">
        <v>0</v>
      </c>
      <c r="M30" s="14">
        <v>1747</v>
      </c>
      <c r="N30" s="14">
        <f t="shared" si="4"/>
        <v>1982</v>
      </c>
      <c r="O30" s="14">
        <f t="shared" si="5"/>
        <v>235</v>
      </c>
      <c r="P30" s="14">
        <v>235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1747</v>
      </c>
      <c r="V30" s="14">
        <v>1747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0</v>
      </c>
      <c r="B31" s="25" t="s">
        <v>49</v>
      </c>
      <c r="C31" s="26" t="s">
        <v>50</v>
      </c>
      <c r="D31" s="14">
        <f t="shared" si="0"/>
        <v>3036</v>
      </c>
      <c r="E31" s="14">
        <f t="shared" si="1"/>
        <v>0</v>
      </c>
      <c r="F31" s="14">
        <v>0</v>
      </c>
      <c r="G31" s="14">
        <v>0</v>
      </c>
      <c r="H31" s="14">
        <f t="shared" si="2"/>
        <v>700</v>
      </c>
      <c r="I31" s="14">
        <v>700</v>
      </c>
      <c r="J31" s="14">
        <v>0</v>
      </c>
      <c r="K31" s="14">
        <f t="shared" si="3"/>
        <v>2336</v>
      </c>
      <c r="L31" s="14">
        <v>0</v>
      </c>
      <c r="M31" s="14">
        <v>2336</v>
      </c>
      <c r="N31" s="14">
        <f t="shared" si="4"/>
        <v>3036</v>
      </c>
      <c r="O31" s="14">
        <f t="shared" si="5"/>
        <v>700</v>
      </c>
      <c r="P31" s="14">
        <v>700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2336</v>
      </c>
      <c r="V31" s="14">
        <v>2336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0</v>
      </c>
      <c r="B32" s="25" t="s">
        <v>51</v>
      </c>
      <c r="C32" s="26" t="s">
        <v>52</v>
      </c>
      <c r="D32" s="14">
        <f t="shared" si="0"/>
        <v>6178</v>
      </c>
      <c r="E32" s="14">
        <f t="shared" si="1"/>
        <v>0</v>
      </c>
      <c r="F32" s="14">
        <v>0</v>
      </c>
      <c r="G32" s="14">
        <v>0</v>
      </c>
      <c r="H32" s="14">
        <f t="shared" si="2"/>
        <v>871</v>
      </c>
      <c r="I32" s="14">
        <v>871</v>
      </c>
      <c r="J32" s="14">
        <v>0</v>
      </c>
      <c r="K32" s="14">
        <f t="shared" si="3"/>
        <v>5307</v>
      </c>
      <c r="L32" s="14">
        <v>0</v>
      </c>
      <c r="M32" s="14">
        <v>5307</v>
      </c>
      <c r="N32" s="14">
        <f t="shared" si="4"/>
        <v>6178</v>
      </c>
      <c r="O32" s="14">
        <f t="shared" si="5"/>
        <v>871</v>
      </c>
      <c r="P32" s="14">
        <v>871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5307</v>
      </c>
      <c r="V32" s="14">
        <v>5307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0</v>
      </c>
      <c r="B33" s="25" t="s">
        <v>53</v>
      </c>
      <c r="C33" s="26" t="s">
        <v>54</v>
      </c>
      <c r="D33" s="14">
        <f t="shared" si="0"/>
        <v>3587</v>
      </c>
      <c r="E33" s="14">
        <f t="shared" si="1"/>
        <v>0</v>
      </c>
      <c r="F33" s="14">
        <v>0</v>
      </c>
      <c r="G33" s="14">
        <v>0</v>
      </c>
      <c r="H33" s="14">
        <f t="shared" si="2"/>
        <v>654</v>
      </c>
      <c r="I33" s="14">
        <v>654</v>
      </c>
      <c r="J33" s="14">
        <v>0</v>
      </c>
      <c r="K33" s="14">
        <f t="shared" si="3"/>
        <v>2933</v>
      </c>
      <c r="L33" s="14">
        <v>0</v>
      </c>
      <c r="M33" s="14">
        <v>2933</v>
      </c>
      <c r="N33" s="14">
        <f t="shared" si="4"/>
        <v>3587</v>
      </c>
      <c r="O33" s="14">
        <f t="shared" si="5"/>
        <v>654</v>
      </c>
      <c r="P33" s="14">
        <v>654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2933</v>
      </c>
      <c r="V33" s="14">
        <v>2933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0</v>
      </c>
      <c r="B34" s="25" t="s">
        <v>55</v>
      </c>
      <c r="C34" s="26" t="s">
        <v>56</v>
      </c>
      <c r="D34" s="14">
        <f t="shared" si="0"/>
        <v>10864</v>
      </c>
      <c r="E34" s="14">
        <f t="shared" si="1"/>
        <v>0</v>
      </c>
      <c r="F34" s="14">
        <v>0</v>
      </c>
      <c r="G34" s="14">
        <v>0</v>
      </c>
      <c r="H34" s="14">
        <f t="shared" si="2"/>
        <v>471</v>
      </c>
      <c r="I34" s="14">
        <v>471</v>
      </c>
      <c r="J34" s="14">
        <v>0</v>
      </c>
      <c r="K34" s="14">
        <f t="shared" si="3"/>
        <v>10393</v>
      </c>
      <c r="L34" s="14">
        <v>0</v>
      </c>
      <c r="M34" s="14">
        <v>10393</v>
      </c>
      <c r="N34" s="14">
        <f t="shared" si="4"/>
        <v>10864</v>
      </c>
      <c r="O34" s="14">
        <f t="shared" si="5"/>
        <v>471</v>
      </c>
      <c r="P34" s="14">
        <v>471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10393</v>
      </c>
      <c r="V34" s="14">
        <v>10393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0</v>
      </c>
      <c r="B35" s="25" t="s">
        <v>57</v>
      </c>
      <c r="C35" s="26" t="s">
        <v>58</v>
      </c>
      <c r="D35" s="14">
        <f t="shared" si="0"/>
        <v>6373</v>
      </c>
      <c r="E35" s="14">
        <f t="shared" si="1"/>
        <v>0</v>
      </c>
      <c r="F35" s="14">
        <v>0</v>
      </c>
      <c r="G35" s="14">
        <v>0</v>
      </c>
      <c r="H35" s="14">
        <f t="shared" si="2"/>
        <v>403</v>
      </c>
      <c r="I35" s="14">
        <v>403</v>
      </c>
      <c r="J35" s="14">
        <v>0</v>
      </c>
      <c r="K35" s="14">
        <f t="shared" si="3"/>
        <v>5970</v>
      </c>
      <c r="L35" s="14">
        <v>0</v>
      </c>
      <c r="M35" s="14">
        <v>5970</v>
      </c>
      <c r="N35" s="14">
        <f t="shared" si="4"/>
        <v>6373</v>
      </c>
      <c r="O35" s="14">
        <f t="shared" si="5"/>
        <v>403</v>
      </c>
      <c r="P35" s="14">
        <v>0</v>
      </c>
      <c r="Q35" s="14">
        <v>0</v>
      </c>
      <c r="R35" s="14">
        <v>403</v>
      </c>
      <c r="S35" s="14">
        <v>0</v>
      </c>
      <c r="T35" s="14">
        <v>0</v>
      </c>
      <c r="U35" s="14">
        <f t="shared" si="6"/>
        <v>5970</v>
      </c>
      <c r="V35" s="14">
        <v>0</v>
      </c>
      <c r="W35" s="14">
        <v>0</v>
      </c>
      <c r="X35" s="14">
        <v>5970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0</v>
      </c>
      <c r="B36" s="25" t="s">
        <v>59</v>
      </c>
      <c r="C36" s="26" t="s">
        <v>60</v>
      </c>
      <c r="D36" s="14">
        <f t="shared" si="0"/>
        <v>7523</v>
      </c>
      <c r="E36" s="14">
        <f t="shared" si="1"/>
        <v>0</v>
      </c>
      <c r="F36" s="14">
        <v>0</v>
      </c>
      <c r="G36" s="14">
        <v>0</v>
      </c>
      <c r="H36" s="14">
        <f t="shared" si="2"/>
        <v>499</v>
      </c>
      <c r="I36" s="14">
        <v>499</v>
      </c>
      <c r="J36" s="14">
        <v>0</v>
      </c>
      <c r="K36" s="14">
        <f t="shared" si="3"/>
        <v>7024</v>
      </c>
      <c r="L36" s="14">
        <v>0</v>
      </c>
      <c r="M36" s="14">
        <v>7024</v>
      </c>
      <c r="N36" s="14">
        <f t="shared" si="4"/>
        <v>7523</v>
      </c>
      <c r="O36" s="14">
        <f t="shared" si="5"/>
        <v>499</v>
      </c>
      <c r="P36" s="14">
        <v>0</v>
      </c>
      <c r="Q36" s="14">
        <v>0</v>
      </c>
      <c r="R36" s="14">
        <v>499</v>
      </c>
      <c r="S36" s="14">
        <v>0</v>
      </c>
      <c r="T36" s="14">
        <v>0</v>
      </c>
      <c r="U36" s="14">
        <f t="shared" si="6"/>
        <v>7024</v>
      </c>
      <c r="V36" s="14">
        <v>0</v>
      </c>
      <c r="W36" s="14">
        <v>0</v>
      </c>
      <c r="X36" s="14">
        <v>7024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0</v>
      </c>
      <c r="B37" s="25" t="s">
        <v>61</v>
      </c>
      <c r="C37" s="26" t="s">
        <v>62</v>
      </c>
      <c r="D37" s="14">
        <f t="shared" si="0"/>
        <v>6468</v>
      </c>
      <c r="E37" s="14">
        <f t="shared" si="1"/>
        <v>6468</v>
      </c>
      <c r="F37" s="14">
        <v>1353</v>
      </c>
      <c r="G37" s="14">
        <v>5115</v>
      </c>
      <c r="H37" s="14">
        <f t="shared" si="2"/>
        <v>0</v>
      </c>
      <c r="I37" s="14">
        <v>0</v>
      </c>
      <c r="J37" s="14">
        <v>0</v>
      </c>
      <c r="K37" s="14">
        <f t="shared" si="3"/>
        <v>0</v>
      </c>
      <c r="L37" s="14">
        <v>0</v>
      </c>
      <c r="M37" s="14">
        <v>0</v>
      </c>
      <c r="N37" s="14">
        <f t="shared" si="4"/>
        <v>6468</v>
      </c>
      <c r="O37" s="14">
        <f t="shared" si="5"/>
        <v>1353</v>
      </c>
      <c r="P37" s="14">
        <v>1353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5115</v>
      </c>
      <c r="V37" s="14">
        <v>5115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0</v>
      </c>
      <c r="B38" s="25" t="s">
        <v>63</v>
      </c>
      <c r="C38" s="26" t="s">
        <v>64</v>
      </c>
      <c r="D38" s="14">
        <f t="shared" si="0"/>
        <v>919</v>
      </c>
      <c r="E38" s="14">
        <f t="shared" si="1"/>
        <v>0</v>
      </c>
      <c r="F38" s="14">
        <v>0</v>
      </c>
      <c r="G38" s="14">
        <v>0</v>
      </c>
      <c r="H38" s="14">
        <f t="shared" si="2"/>
        <v>919</v>
      </c>
      <c r="I38" s="14">
        <v>132</v>
      </c>
      <c r="J38" s="14">
        <v>787</v>
      </c>
      <c r="K38" s="14">
        <f t="shared" si="3"/>
        <v>0</v>
      </c>
      <c r="L38" s="14">
        <v>0</v>
      </c>
      <c r="M38" s="14">
        <v>0</v>
      </c>
      <c r="N38" s="14">
        <f t="shared" si="4"/>
        <v>919</v>
      </c>
      <c r="O38" s="14">
        <f t="shared" si="5"/>
        <v>132</v>
      </c>
      <c r="P38" s="14">
        <v>132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787</v>
      </c>
      <c r="V38" s="14">
        <v>787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0</v>
      </c>
      <c r="B39" s="25" t="s">
        <v>65</v>
      </c>
      <c r="C39" s="26" t="s">
        <v>66</v>
      </c>
      <c r="D39" s="14">
        <f t="shared" si="0"/>
        <v>2696</v>
      </c>
      <c r="E39" s="14">
        <f t="shared" si="1"/>
        <v>0</v>
      </c>
      <c r="F39" s="14">
        <v>0</v>
      </c>
      <c r="G39" s="14">
        <v>0</v>
      </c>
      <c r="H39" s="14">
        <f t="shared" si="2"/>
        <v>750</v>
      </c>
      <c r="I39" s="14">
        <v>750</v>
      </c>
      <c r="J39" s="14">
        <v>0</v>
      </c>
      <c r="K39" s="14">
        <f t="shared" si="3"/>
        <v>1946</v>
      </c>
      <c r="L39" s="14">
        <v>0</v>
      </c>
      <c r="M39" s="14">
        <v>1946</v>
      </c>
      <c r="N39" s="14">
        <f t="shared" si="4"/>
        <v>2696</v>
      </c>
      <c r="O39" s="14">
        <f t="shared" si="5"/>
        <v>750</v>
      </c>
      <c r="P39" s="14">
        <v>750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1946</v>
      </c>
      <c r="V39" s="14">
        <v>1946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0</v>
      </c>
      <c r="B40" s="25" t="s">
        <v>67</v>
      </c>
      <c r="C40" s="26" t="s">
        <v>68</v>
      </c>
      <c r="D40" s="14">
        <f t="shared" si="0"/>
        <v>10136</v>
      </c>
      <c r="E40" s="14">
        <f t="shared" si="1"/>
        <v>0</v>
      </c>
      <c r="F40" s="14">
        <v>0</v>
      </c>
      <c r="G40" s="14">
        <v>0</v>
      </c>
      <c r="H40" s="14">
        <f t="shared" si="2"/>
        <v>2299</v>
      </c>
      <c r="I40" s="14">
        <v>2299</v>
      </c>
      <c r="J40" s="14">
        <v>0</v>
      </c>
      <c r="K40" s="14">
        <f t="shared" si="3"/>
        <v>7837</v>
      </c>
      <c r="L40" s="14">
        <v>0</v>
      </c>
      <c r="M40" s="14">
        <v>7837</v>
      </c>
      <c r="N40" s="14">
        <f t="shared" si="4"/>
        <v>10136</v>
      </c>
      <c r="O40" s="14">
        <f t="shared" si="5"/>
        <v>2299</v>
      </c>
      <c r="P40" s="14">
        <v>2299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7837</v>
      </c>
      <c r="V40" s="14">
        <v>7837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0</v>
      </c>
      <c r="B41" s="25" t="s">
        <v>69</v>
      </c>
      <c r="C41" s="26" t="s">
        <v>70</v>
      </c>
      <c r="D41" s="14">
        <f t="shared" si="0"/>
        <v>6622</v>
      </c>
      <c r="E41" s="14">
        <f t="shared" si="1"/>
        <v>0</v>
      </c>
      <c r="F41" s="14">
        <v>0</v>
      </c>
      <c r="G41" s="14">
        <v>0</v>
      </c>
      <c r="H41" s="14">
        <f t="shared" si="2"/>
        <v>6622</v>
      </c>
      <c r="I41" s="14">
        <v>1056</v>
      </c>
      <c r="J41" s="14">
        <v>5566</v>
      </c>
      <c r="K41" s="14">
        <f t="shared" si="3"/>
        <v>0</v>
      </c>
      <c r="L41" s="14">
        <v>0</v>
      </c>
      <c r="M41" s="14">
        <v>0</v>
      </c>
      <c r="N41" s="14">
        <f t="shared" si="4"/>
        <v>6622</v>
      </c>
      <c r="O41" s="14">
        <f t="shared" si="5"/>
        <v>1056</v>
      </c>
      <c r="P41" s="14">
        <v>1056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5566</v>
      </c>
      <c r="V41" s="14">
        <v>5566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0</v>
      </c>
      <c r="B42" s="25" t="s">
        <v>71</v>
      </c>
      <c r="C42" s="26" t="s">
        <v>72</v>
      </c>
      <c r="D42" s="14">
        <f t="shared" si="0"/>
        <v>7035</v>
      </c>
      <c r="E42" s="14">
        <f t="shared" si="1"/>
        <v>0</v>
      </c>
      <c r="F42" s="14">
        <v>0</v>
      </c>
      <c r="G42" s="14">
        <v>0</v>
      </c>
      <c r="H42" s="14">
        <f t="shared" si="2"/>
        <v>7035</v>
      </c>
      <c r="I42" s="14">
        <v>1479</v>
      </c>
      <c r="J42" s="14">
        <v>5556</v>
      </c>
      <c r="K42" s="14">
        <f t="shared" si="3"/>
        <v>0</v>
      </c>
      <c r="L42" s="14">
        <v>0</v>
      </c>
      <c r="M42" s="14">
        <v>0</v>
      </c>
      <c r="N42" s="14">
        <f t="shared" si="4"/>
        <v>7035</v>
      </c>
      <c r="O42" s="14">
        <f t="shared" si="5"/>
        <v>1479</v>
      </c>
      <c r="P42" s="14">
        <v>1479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5556</v>
      </c>
      <c r="V42" s="14">
        <v>5556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65" t="s">
        <v>73</v>
      </c>
      <c r="B43" s="66"/>
      <c r="C43" s="66"/>
      <c r="D43" s="14">
        <f aca="true" t="shared" si="8" ref="D43:AC43">SUM(D6:D42)</f>
        <v>622909</v>
      </c>
      <c r="E43" s="14">
        <f t="shared" si="8"/>
        <v>115853</v>
      </c>
      <c r="F43" s="14">
        <f t="shared" si="8"/>
        <v>48812</v>
      </c>
      <c r="G43" s="14">
        <f t="shared" si="8"/>
        <v>67041</v>
      </c>
      <c r="H43" s="14">
        <f t="shared" si="8"/>
        <v>182813</v>
      </c>
      <c r="I43" s="14">
        <f t="shared" si="8"/>
        <v>68825</v>
      </c>
      <c r="J43" s="14">
        <f t="shared" si="8"/>
        <v>113988</v>
      </c>
      <c r="K43" s="14">
        <f t="shared" si="8"/>
        <v>324243</v>
      </c>
      <c r="L43" s="14">
        <f t="shared" si="8"/>
        <v>6206</v>
      </c>
      <c r="M43" s="14">
        <f t="shared" si="8"/>
        <v>318037</v>
      </c>
      <c r="N43" s="14">
        <f t="shared" si="8"/>
        <v>623351</v>
      </c>
      <c r="O43" s="14">
        <f t="shared" si="8"/>
        <v>123843</v>
      </c>
      <c r="P43" s="14">
        <f t="shared" si="8"/>
        <v>71455</v>
      </c>
      <c r="Q43" s="14">
        <f t="shared" si="8"/>
        <v>42006</v>
      </c>
      <c r="R43" s="14">
        <f t="shared" si="8"/>
        <v>10382</v>
      </c>
      <c r="S43" s="14">
        <f t="shared" si="8"/>
        <v>0</v>
      </c>
      <c r="T43" s="14">
        <f t="shared" si="8"/>
        <v>0</v>
      </c>
      <c r="U43" s="14">
        <f t="shared" si="8"/>
        <v>499066</v>
      </c>
      <c r="V43" s="14">
        <f t="shared" si="8"/>
        <v>318073</v>
      </c>
      <c r="W43" s="14">
        <f t="shared" si="8"/>
        <v>135087</v>
      </c>
      <c r="X43" s="14">
        <f t="shared" si="8"/>
        <v>45472</v>
      </c>
      <c r="Y43" s="14">
        <f t="shared" si="8"/>
        <v>0</v>
      </c>
      <c r="Z43" s="14">
        <f t="shared" si="8"/>
        <v>434</v>
      </c>
      <c r="AA43" s="14">
        <f t="shared" si="8"/>
        <v>442</v>
      </c>
      <c r="AB43" s="14">
        <f t="shared" si="8"/>
        <v>322</v>
      </c>
      <c r="AC43" s="14">
        <f t="shared" si="8"/>
        <v>120</v>
      </c>
    </row>
  </sheetData>
  <mergeCells count="7">
    <mergeCell ref="H3:J3"/>
    <mergeCell ref="K3:M3"/>
    <mergeCell ref="A43:C43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2003-02-07T11:59:41Z</dcterms:modified>
  <cp:category/>
  <cp:version/>
  <cp:contentType/>
  <cp:contentStatus/>
</cp:coreProperties>
</file>