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'ごみ処理概要'!$A$2:$AP$76</definedName>
    <definedName name="_xlnm.Print_Area" localSheetId="2">'ごみ処理量内訳'!$A$2:$AI$76</definedName>
    <definedName name="_xlnm.Print_Area" localSheetId="1">'ごみ搬入量内訳'!$A$2:$AH$77</definedName>
    <definedName name="_xlnm.Print_Area" localSheetId="3">'資源化量内訳'!$A$2:$BN$75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<sst xmlns="http://schemas.openxmlformats.org/spreadsheetml/2006/main" count="2133" uniqueCount="248">
  <si>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</si>
  <si>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</si>
  <si>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</si>
  <si>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</si>
  <si>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</si>
  <si>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</si>
  <si>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</si>
  <si>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</si>
  <si>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</si>
  <si>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</si>
  <si>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</si>
  <si>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</si>
  <si>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</si>
  <si>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</si>
  <si>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</si>
  <si>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</si>
  <si>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</si>
  <si>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</si>
  <si>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</si>
  <si>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</si>
  <si>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</si>
  <si>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</si>
  <si>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</si>
  <si>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</si>
  <si>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</si>
  <si>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</si>
  <si>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</si>
  <si>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</si>
  <si>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</si>
  <si>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10304</t>
  </si>
  <si>
    <t>大胡町</t>
  </si>
  <si>
    <t>10305</t>
  </si>
  <si>
    <t>宮城村</t>
  </si>
  <si>
    <t>10306</t>
  </si>
  <si>
    <t>粕川村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</si>
  <si>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</si>
  <si>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</si>
  <si>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</si>
  <si>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</si>
  <si>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</si>
  <si>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</si>
  <si>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</si>
  <si>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</si>
  <si>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</si>
  <si>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</si>
  <si>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</si>
  <si>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</si>
  <si>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</si>
  <si>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</si>
  <si>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</si>
  <si>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</si>
  <si>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</si>
  <si>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</si>
  <si>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</si>
  <si>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</si>
  <si>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</si>
  <si>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</si>
  <si>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</si>
  <si>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</si>
  <si>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</si>
  <si>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</si>
  <si>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</si>
  <si>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</si>
  <si>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10364</t>
  </si>
  <si>
    <t>万場町</t>
  </si>
  <si>
    <t>10365</t>
  </si>
  <si>
    <t>中里村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</si>
  <si>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</si>
  <si>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</si>
  <si>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</si>
  <si>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</si>
  <si>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</si>
  <si>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</si>
  <si>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</si>
  <si>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</si>
  <si>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</si>
  <si>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</si>
  <si>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</si>
  <si>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</si>
  <si>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</si>
  <si>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</si>
  <si>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</si>
  <si>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</si>
  <si>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</si>
  <si>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</si>
  <si>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</si>
  <si>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</si>
  <si>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</si>
  <si>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</si>
  <si>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</si>
  <si>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</si>
  <si>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</si>
  <si>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</si>
  <si>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</si>
  <si>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10441</t>
  </si>
  <si>
    <t>10442</t>
  </si>
  <si>
    <t>利根村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</si>
  <si>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</si>
  <si>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</si>
  <si>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</si>
  <si>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</si>
  <si>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</si>
  <si>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</si>
  <si>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</si>
  <si>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</si>
  <si>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</si>
  <si>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10448</t>
  </si>
  <si>
    <t>10461</t>
  </si>
  <si>
    <t>赤堀町</t>
  </si>
  <si>
    <t>10462</t>
  </si>
  <si>
    <t>10463</t>
  </si>
  <si>
    <t>10464</t>
  </si>
  <si>
    <t>玉村町</t>
  </si>
  <si>
    <t>10481</t>
  </si>
  <si>
    <t>尾島町</t>
  </si>
  <si>
    <t>10482</t>
  </si>
  <si>
    <t>新田町</t>
  </si>
  <si>
    <t>10483</t>
  </si>
  <si>
    <t>薮塚本町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</si>
  <si>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</si>
  <si>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</si>
  <si>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</si>
  <si>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</si>
  <si>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</si>
  <si>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</si>
  <si>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</si>
  <si>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</si>
  <si>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</si>
  <si>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10524</t>
  </si>
  <si>
    <t>大泉町</t>
  </si>
  <si>
    <t>10525</t>
  </si>
  <si>
    <t>邑楽町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</si>
  <si>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</si>
  <si>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</si>
  <si>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</si>
  <si>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</si>
  <si>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</si>
  <si>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</si>
  <si>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</si>
  <si>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</si>
  <si>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</si>
  <si>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</si>
  <si>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</si>
  <si>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</si>
  <si>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</si>
  <si>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</si>
  <si>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</si>
  <si>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</si>
  <si>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</si>
  <si>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</si>
  <si>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</si>
  <si>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</si>
  <si>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</si>
  <si>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</si>
  <si>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</si>
  <si>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</si>
  <si>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</si>
  <si>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</si>
  <si>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</si>
  <si>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</si>
  <si>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</si>
  <si>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</si>
  <si>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</si>
  <si>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</si>
  <si>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</si>
  <si>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</si>
  <si>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</si>
  <si>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</si>
  <si>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</si>
  <si>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</si>
  <si>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</si>
  <si>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</si>
  <si>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</si>
  <si>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</si>
  <si>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</si>
  <si>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</si>
  <si>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</si>
  <si>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</si>
  <si>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</si>
  <si>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</si>
  <si>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</si>
  <si>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</si>
  <si>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</si>
  <si>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</si>
  <si>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</si>
  <si>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</si>
  <si>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</si>
  <si>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</si>
  <si>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</si>
  <si>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</si>
  <si>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</si>
  <si>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</si>
  <si>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</si>
  <si>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</si>
  <si>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</si>
  <si>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</si>
  <si>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</si>
  <si>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</si>
  <si>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</si>
  <si>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</si>
  <si>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</si>
  <si>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</si>
  <si>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</si>
  <si>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</si>
  <si>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</si>
  <si>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</si>
  <si>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</si>
  <si>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</si>
  <si>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</si>
  <si>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</si>
  <si>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</si>
  <si>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</si>
  <si>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</si>
  <si>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</si>
  <si>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</si>
  <si>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</si>
  <si>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</si>
  <si>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</si>
  <si>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</si>
  <si>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</si>
  <si>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</si>
  <si>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</si>
  <si>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</si>
  <si>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</si>
  <si>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</si>
  <si>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</si>
  <si>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</si>
  <si>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</si>
  <si>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</si>
  <si>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</si>
  <si>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</si>
  <si>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</si>
  <si>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</si>
  <si>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</si>
  <si>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</si>
  <si>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</si>
  <si>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</si>
  <si>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</si>
  <si>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</si>
  <si>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</si>
  <si>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</si>
  <si>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新里村</t>
  </si>
  <si>
    <t>白沢村</t>
  </si>
  <si>
    <t>昭和村</t>
  </si>
  <si>
    <t>東村</t>
  </si>
  <si>
    <t>千代田町</t>
  </si>
  <si>
    <t>新治村</t>
  </si>
  <si>
    <t>境町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</si>
</sst>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219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185</v>
      </c>
      <c r="B2" s="49" t="s">
        <v>186</v>
      </c>
      <c r="C2" s="54" t="s">
        <v>187</v>
      </c>
      <c r="D2" s="57" t="s">
        <v>188</v>
      </c>
      <c r="E2" s="47"/>
      <c r="F2" s="57" t="s">
        <v>189</v>
      </c>
      <c r="G2" s="47"/>
      <c r="H2" s="47"/>
      <c r="I2" s="48"/>
      <c r="J2" s="58" t="s">
        <v>190</v>
      </c>
      <c r="K2" s="59"/>
      <c r="L2" s="60"/>
      <c r="M2" s="54" t="s">
        <v>191</v>
      </c>
      <c r="N2" s="8" t="s">
        <v>192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142</v>
      </c>
      <c r="AE2" s="57" t="s">
        <v>193</v>
      </c>
      <c r="AF2" s="68"/>
      <c r="AG2" s="68"/>
      <c r="AH2" s="68"/>
      <c r="AI2" s="68"/>
      <c r="AJ2" s="68"/>
      <c r="AK2" s="69"/>
      <c r="AL2" s="62" t="s">
        <v>143</v>
      </c>
      <c r="AM2" s="57" t="s">
        <v>194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195</v>
      </c>
      <c r="F3" s="54" t="s">
        <v>196</v>
      </c>
      <c r="G3" s="54" t="s">
        <v>197</v>
      </c>
      <c r="H3" s="54" t="s">
        <v>198</v>
      </c>
      <c r="I3" s="12" t="s">
        <v>199</v>
      </c>
      <c r="J3" s="62" t="s">
        <v>238</v>
      </c>
      <c r="K3" s="62" t="s">
        <v>239</v>
      </c>
      <c r="L3" s="62" t="s">
        <v>240</v>
      </c>
      <c r="M3" s="61"/>
      <c r="N3" s="54" t="s">
        <v>200</v>
      </c>
      <c r="O3" s="54" t="s">
        <v>221</v>
      </c>
      <c r="P3" s="65" t="s">
        <v>201</v>
      </c>
      <c r="Q3" s="66"/>
      <c r="R3" s="66"/>
      <c r="S3" s="66"/>
      <c r="T3" s="66"/>
      <c r="U3" s="67"/>
      <c r="V3" s="14" t="s">
        <v>202</v>
      </c>
      <c r="W3" s="9"/>
      <c r="X3" s="9"/>
      <c r="Y3" s="9"/>
      <c r="Z3" s="9"/>
      <c r="AA3" s="9"/>
      <c r="AB3" s="15"/>
      <c r="AC3" s="12" t="s">
        <v>199</v>
      </c>
      <c r="AD3" s="63"/>
      <c r="AE3" s="54" t="s">
        <v>203</v>
      </c>
      <c r="AF3" s="54" t="s">
        <v>227</v>
      </c>
      <c r="AG3" s="54" t="s">
        <v>223</v>
      </c>
      <c r="AH3" s="54" t="s">
        <v>224</v>
      </c>
      <c r="AI3" s="54" t="s">
        <v>225</v>
      </c>
      <c r="AJ3" s="54" t="s">
        <v>226</v>
      </c>
      <c r="AK3" s="12" t="s">
        <v>204</v>
      </c>
      <c r="AL3" s="63"/>
      <c r="AM3" s="54" t="s">
        <v>221</v>
      </c>
      <c r="AN3" s="54" t="s">
        <v>205</v>
      </c>
      <c r="AO3" s="54" t="s">
        <v>206</v>
      </c>
      <c r="AP3" s="12" t="s">
        <v>199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199</v>
      </c>
      <c r="Q4" s="7" t="s">
        <v>222</v>
      </c>
      <c r="R4" s="7" t="s">
        <v>223</v>
      </c>
      <c r="S4" s="7" t="s">
        <v>224</v>
      </c>
      <c r="T4" s="7" t="s">
        <v>225</v>
      </c>
      <c r="U4" s="7" t="s">
        <v>226</v>
      </c>
      <c r="V4" s="12" t="s">
        <v>199</v>
      </c>
      <c r="W4" s="7" t="s">
        <v>207</v>
      </c>
      <c r="X4" s="7" t="s">
        <v>208</v>
      </c>
      <c r="Y4" s="7" t="s">
        <v>209</v>
      </c>
      <c r="Z4" s="17" t="s">
        <v>210</v>
      </c>
      <c r="AA4" s="7" t="s">
        <v>211</v>
      </c>
      <c r="AB4" s="7" t="s">
        <v>212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213</v>
      </c>
      <c r="E5" s="19" t="s">
        <v>213</v>
      </c>
      <c r="F5" s="20" t="s">
        <v>214</v>
      </c>
      <c r="G5" s="20" t="s">
        <v>214</v>
      </c>
      <c r="H5" s="20" t="s">
        <v>214</v>
      </c>
      <c r="I5" s="20" t="s">
        <v>214</v>
      </c>
      <c r="J5" s="21" t="s">
        <v>215</v>
      </c>
      <c r="K5" s="21" t="s">
        <v>215</v>
      </c>
      <c r="L5" s="21" t="s">
        <v>215</v>
      </c>
      <c r="M5" s="20" t="s">
        <v>216</v>
      </c>
      <c r="N5" s="20" t="s">
        <v>216</v>
      </c>
      <c r="O5" s="20" t="s">
        <v>216</v>
      </c>
      <c r="P5" s="20" t="s">
        <v>216</v>
      </c>
      <c r="Q5" s="20" t="s">
        <v>216</v>
      </c>
      <c r="R5" s="20" t="s">
        <v>216</v>
      </c>
      <c r="S5" s="20" t="s">
        <v>216</v>
      </c>
      <c r="T5" s="20" t="s">
        <v>216</v>
      </c>
      <c r="U5" s="20" t="s">
        <v>216</v>
      </c>
      <c r="V5" s="20" t="s">
        <v>216</v>
      </c>
      <c r="W5" s="20" t="s">
        <v>216</v>
      </c>
      <c r="X5" s="20" t="s">
        <v>216</v>
      </c>
      <c r="Y5" s="20" t="s">
        <v>216</v>
      </c>
      <c r="Z5" s="20" t="s">
        <v>216</v>
      </c>
      <c r="AA5" s="20" t="s">
        <v>216</v>
      </c>
      <c r="AB5" s="20" t="s">
        <v>216</v>
      </c>
      <c r="AC5" s="20" t="s">
        <v>216</v>
      </c>
      <c r="AD5" s="20" t="s">
        <v>217</v>
      </c>
      <c r="AE5" s="20" t="s">
        <v>216</v>
      </c>
      <c r="AF5" s="20" t="s">
        <v>216</v>
      </c>
      <c r="AG5" s="20" t="s">
        <v>216</v>
      </c>
      <c r="AH5" s="20" t="s">
        <v>216</v>
      </c>
      <c r="AI5" s="20" t="s">
        <v>216</v>
      </c>
      <c r="AJ5" s="20" t="s">
        <v>216</v>
      </c>
      <c r="AK5" s="20" t="s">
        <v>216</v>
      </c>
      <c r="AL5" s="20" t="s">
        <v>217</v>
      </c>
      <c r="AM5" s="20" t="s">
        <v>216</v>
      </c>
      <c r="AN5" s="20" t="s">
        <v>216</v>
      </c>
      <c r="AO5" s="20" t="s">
        <v>216</v>
      </c>
      <c r="AP5" s="20" t="s">
        <v>216</v>
      </c>
    </row>
    <row r="6" spans="1:42" ht="13.5">
      <c r="A6" s="40" t="s">
        <v>0</v>
      </c>
      <c r="B6" s="40" t="s">
        <v>1</v>
      </c>
      <c r="C6" s="41" t="s">
        <v>2</v>
      </c>
      <c r="D6" s="22">
        <v>283962</v>
      </c>
      <c r="E6" s="22">
        <v>283962</v>
      </c>
      <c r="F6" s="22">
        <v>115392</v>
      </c>
      <c r="G6" s="22">
        <v>3986</v>
      </c>
      <c r="H6" s="22">
        <v>0</v>
      </c>
      <c r="I6" s="22">
        <f aca="true" t="shared" si="0" ref="I6:I28">SUM(F6:H6)</f>
        <v>119378</v>
      </c>
      <c r="J6" s="22">
        <v>1151.784441927547</v>
      </c>
      <c r="K6" s="22">
        <v>798.1291727920762</v>
      </c>
      <c r="L6" s="22">
        <v>353.65526913547086</v>
      </c>
      <c r="M6" s="22">
        <v>10345</v>
      </c>
      <c r="N6" s="22">
        <v>99415</v>
      </c>
      <c r="O6" s="22">
        <v>736</v>
      </c>
      <c r="P6" s="22">
        <f aca="true" t="shared" si="1" ref="P6:P28">SUM(Q6:U6)</f>
        <v>19112</v>
      </c>
      <c r="Q6" s="22">
        <v>15440</v>
      </c>
      <c r="R6" s="22">
        <v>3672</v>
      </c>
      <c r="S6" s="22">
        <v>0</v>
      </c>
      <c r="T6" s="22">
        <v>0</v>
      </c>
      <c r="U6" s="22">
        <v>0</v>
      </c>
      <c r="V6" s="22">
        <f aca="true" t="shared" si="2" ref="V6:V28">SUM(W6:AB6)</f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28">N6+O6+P6+V6</f>
        <v>119263</v>
      </c>
      <c r="AD6" s="23">
        <v>99.3828764998365</v>
      </c>
      <c r="AE6" s="22">
        <v>0</v>
      </c>
      <c r="AF6" s="22">
        <v>4661</v>
      </c>
      <c r="AG6" s="22">
        <v>3672</v>
      </c>
      <c r="AH6" s="22">
        <v>0</v>
      </c>
      <c r="AI6" s="22">
        <v>0</v>
      </c>
      <c r="AJ6" s="22" t="s">
        <v>218</v>
      </c>
      <c r="AK6" s="22">
        <f aca="true" t="shared" si="4" ref="AK6:AK28">SUM(AE6:AI6)</f>
        <v>8333</v>
      </c>
      <c r="AL6" s="23">
        <v>14.41114746003333</v>
      </c>
      <c r="AM6" s="22">
        <v>736</v>
      </c>
      <c r="AN6" s="22">
        <v>12156</v>
      </c>
      <c r="AO6" s="22">
        <v>8559</v>
      </c>
      <c r="AP6" s="22">
        <f aca="true" t="shared" si="5" ref="AP6:AP28">SUM(AM6:AO6)</f>
        <v>21451</v>
      </c>
    </row>
    <row r="7" spans="1:42" ht="13.5">
      <c r="A7" s="40" t="s">
        <v>0</v>
      </c>
      <c r="B7" s="40" t="s">
        <v>3</v>
      </c>
      <c r="C7" s="41" t="s">
        <v>4</v>
      </c>
      <c r="D7" s="22">
        <v>241949</v>
      </c>
      <c r="E7" s="22">
        <v>241949</v>
      </c>
      <c r="F7" s="22">
        <v>98472</v>
      </c>
      <c r="G7" s="22">
        <v>12040</v>
      </c>
      <c r="H7" s="22">
        <v>0</v>
      </c>
      <c r="I7" s="22">
        <f t="shared" si="0"/>
        <v>110512</v>
      </c>
      <c r="J7" s="22">
        <v>1251.3901803261267</v>
      </c>
      <c r="K7" s="22">
        <v>812.5226435979913</v>
      </c>
      <c r="L7" s="22">
        <v>438.8675367281353</v>
      </c>
      <c r="M7" s="22">
        <v>8687</v>
      </c>
      <c r="N7" s="22">
        <v>93682</v>
      </c>
      <c r="O7" s="22">
        <v>1536</v>
      </c>
      <c r="P7" s="22">
        <f t="shared" si="1"/>
        <v>15293</v>
      </c>
      <c r="Q7" s="22">
        <v>9677</v>
      </c>
      <c r="R7" s="22">
        <v>5616</v>
      </c>
      <c r="S7" s="22">
        <v>0</v>
      </c>
      <c r="T7" s="22">
        <v>0</v>
      </c>
      <c r="U7" s="22">
        <v>0</v>
      </c>
      <c r="V7" s="22">
        <f t="shared" si="2"/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110511</v>
      </c>
      <c r="AD7" s="23">
        <v>98.61009311290279</v>
      </c>
      <c r="AE7" s="22">
        <v>0</v>
      </c>
      <c r="AF7" s="22">
        <v>2862</v>
      </c>
      <c r="AG7" s="22">
        <v>5149</v>
      </c>
      <c r="AH7" s="22">
        <v>0</v>
      </c>
      <c r="AI7" s="22">
        <v>0</v>
      </c>
      <c r="AJ7" s="22" t="s">
        <v>218</v>
      </c>
      <c r="AK7" s="22">
        <f t="shared" si="4"/>
        <v>8011</v>
      </c>
      <c r="AL7" s="23">
        <v>14.008624305776943</v>
      </c>
      <c r="AM7" s="22">
        <v>1536</v>
      </c>
      <c r="AN7" s="22">
        <v>12981</v>
      </c>
      <c r="AO7" s="22">
        <v>3283</v>
      </c>
      <c r="AP7" s="22">
        <f t="shared" si="5"/>
        <v>17800</v>
      </c>
    </row>
    <row r="8" spans="1:42" ht="13.5">
      <c r="A8" s="40" t="s">
        <v>0</v>
      </c>
      <c r="B8" s="40" t="s">
        <v>5</v>
      </c>
      <c r="C8" s="41" t="s">
        <v>6</v>
      </c>
      <c r="D8" s="22">
        <v>116373</v>
      </c>
      <c r="E8" s="22">
        <v>116373</v>
      </c>
      <c r="F8" s="22">
        <v>50140</v>
      </c>
      <c r="G8" s="22">
        <v>9905</v>
      </c>
      <c r="H8" s="22">
        <v>0</v>
      </c>
      <c r="I8" s="22">
        <f t="shared" si="0"/>
        <v>60045</v>
      </c>
      <c r="J8" s="22">
        <v>1413.6169843096636</v>
      </c>
      <c r="K8" s="22">
        <v>830.0423684870649</v>
      </c>
      <c r="L8" s="22">
        <v>583.5746158225987</v>
      </c>
      <c r="M8" s="22">
        <v>3059</v>
      </c>
      <c r="N8" s="22">
        <v>52440</v>
      </c>
      <c r="O8" s="22">
        <v>1523</v>
      </c>
      <c r="P8" s="22">
        <f t="shared" si="1"/>
        <v>5939</v>
      </c>
      <c r="Q8" s="22">
        <v>5745</v>
      </c>
      <c r="R8" s="22">
        <v>194</v>
      </c>
      <c r="S8" s="22">
        <v>0</v>
      </c>
      <c r="T8" s="22">
        <v>0</v>
      </c>
      <c r="U8" s="22">
        <v>0</v>
      </c>
      <c r="V8" s="22">
        <f t="shared" si="2"/>
        <v>99</v>
      </c>
      <c r="W8" s="22">
        <v>99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t="shared" si="3"/>
        <v>60001</v>
      </c>
      <c r="AD8" s="23">
        <v>97.46170897151714</v>
      </c>
      <c r="AE8" s="22">
        <v>0</v>
      </c>
      <c r="AF8" s="22">
        <v>2561</v>
      </c>
      <c r="AG8" s="22">
        <v>100</v>
      </c>
      <c r="AH8" s="22">
        <v>0</v>
      </c>
      <c r="AI8" s="22">
        <v>0</v>
      </c>
      <c r="AJ8" s="22" t="s">
        <v>218</v>
      </c>
      <c r="AK8" s="22">
        <f t="shared" si="4"/>
        <v>2661</v>
      </c>
      <c r="AL8" s="23">
        <v>9.227719632096417</v>
      </c>
      <c r="AM8" s="22">
        <v>1523</v>
      </c>
      <c r="AN8" s="22">
        <v>5895</v>
      </c>
      <c r="AO8" s="22">
        <v>2122</v>
      </c>
      <c r="AP8" s="22">
        <f t="shared" si="5"/>
        <v>9540</v>
      </c>
    </row>
    <row r="9" spans="1:42" ht="13.5">
      <c r="A9" s="40" t="s">
        <v>0</v>
      </c>
      <c r="B9" s="40" t="s">
        <v>7</v>
      </c>
      <c r="C9" s="41" t="s">
        <v>8</v>
      </c>
      <c r="D9" s="22">
        <v>121601</v>
      </c>
      <c r="E9" s="22">
        <v>121601</v>
      </c>
      <c r="F9" s="22">
        <v>51034</v>
      </c>
      <c r="G9" s="22">
        <v>1458</v>
      </c>
      <c r="H9" s="22">
        <v>0</v>
      </c>
      <c r="I9" s="22">
        <f t="shared" si="0"/>
        <v>52492</v>
      </c>
      <c r="J9" s="22">
        <v>1182.668716787995</v>
      </c>
      <c r="K9" s="22">
        <v>873.8437510596355</v>
      </c>
      <c r="L9" s="22">
        <v>308.82496572835953</v>
      </c>
      <c r="M9" s="22">
        <v>1500</v>
      </c>
      <c r="N9" s="22">
        <v>41755</v>
      </c>
      <c r="O9" s="22">
        <v>0</v>
      </c>
      <c r="P9" s="22">
        <f t="shared" si="1"/>
        <v>6333</v>
      </c>
      <c r="Q9" s="22">
        <v>6333</v>
      </c>
      <c r="R9" s="22">
        <v>0</v>
      </c>
      <c r="S9" s="22">
        <v>0</v>
      </c>
      <c r="T9" s="22">
        <v>0</v>
      </c>
      <c r="U9" s="22">
        <v>0</v>
      </c>
      <c r="V9" s="22">
        <f t="shared" si="2"/>
        <v>4404</v>
      </c>
      <c r="W9" s="22">
        <v>3208</v>
      </c>
      <c r="X9" s="22">
        <v>276</v>
      </c>
      <c r="Y9" s="22">
        <v>782</v>
      </c>
      <c r="Z9" s="22">
        <v>0</v>
      </c>
      <c r="AA9" s="22">
        <v>0</v>
      </c>
      <c r="AB9" s="22">
        <v>138</v>
      </c>
      <c r="AC9" s="22">
        <f t="shared" si="3"/>
        <v>52492</v>
      </c>
      <c r="AD9" s="23">
        <v>100</v>
      </c>
      <c r="AE9" s="22">
        <v>0</v>
      </c>
      <c r="AF9" s="22">
        <v>2118</v>
      </c>
      <c r="AG9" s="22">
        <v>0</v>
      </c>
      <c r="AH9" s="22">
        <v>0</v>
      </c>
      <c r="AI9" s="22">
        <v>0</v>
      </c>
      <c r="AJ9" s="22" t="s">
        <v>218</v>
      </c>
      <c r="AK9" s="22">
        <f t="shared" si="4"/>
        <v>2118</v>
      </c>
      <c r="AL9" s="23">
        <v>14.857756704696993</v>
      </c>
      <c r="AM9" s="22">
        <v>0</v>
      </c>
      <c r="AN9" s="22">
        <v>3593</v>
      </c>
      <c r="AO9" s="22">
        <v>2633</v>
      </c>
      <c r="AP9" s="22">
        <f t="shared" si="5"/>
        <v>6226</v>
      </c>
    </row>
    <row r="10" spans="1:42" ht="13.5">
      <c r="A10" s="40" t="s">
        <v>0</v>
      </c>
      <c r="B10" s="40" t="s">
        <v>9</v>
      </c>
      <c r="C10" s="41" t="s">
        <v>10</v>
      </c>
      <c r="D10" s="22">
        <v>142157</v>
      </c>
      <c r="E10" s="22">
        <v>142157</v>
      </c>
      <c r="F10" s="22">
        <v>60283</v>
      </c>
      <c r="G10" s="22">
        <v>4697</v>
      </c>
      <c r="H10" s="22">
        <v>4086</v>
      </c>
      <c r="I10" s="22">
        <f t="shared" si="0"/>
        <v>69066</v>
      </c>
      <c r="J10" s="22">
        <v>1331.0770331972337</v>
      </c>
      <c r="K10" s="22">
        <v>950.0975238548234</v>
      </c>
      <c r="L10" s="22">
        <v>380.97950934241044</v>
      </c>
      <c r="M10" s="22">
        <v>3883</v>
      </c>
      <c r="N10" s="22">
        <v>57265</v>
      </c>
      <c r="O10" s="22">
        <v>0</v>
      </c>
      <c r="P10" s="22">
        <f t="shared" si="1"/>
        <v>7101</v>
      </c>
      <c r="Q10" s="22">
        <v>5729</v>
      </c>
      <c r="R10" s="22">
        <v>1372</v>
      </c>
      <c r="S10" s="22">
        <v>0</v>
      </c>
      <c r="T10" s="22">
        <v>0</v>
      </c>
      <c r="U10" s="22">
        <v>0</v>
      </c>
      <c r="V10" s="22">
        <f t="shared" si="2"/>
        <v>601</v>
      </c>
      <c r="W10" s="22">
        <v>0</v>
      </c>
      <c r="X10" s="22">
        <v>459</v>
      </c>
      <c r="Y10" s="22">
        <v>0</v>
      </c>
      <c r="Z10" s="22">
        <v>56</v>
      </c>
      <c r="AA10" s="22">
        <v>0</v>
      </c>
      <c r="AB10" s="22">
        <v>86</v>
      </c>
      <c r="AC10" s="22">
        <f t="shared" si="3"/>
        <v>64967</v>
      </c>
      <c r="AD10" s="23">
        <v>100</v>
      </c>
      <c r="AE10" s="22">
        <v>1210</v>
      </c>
      <c r="AF10" s="22">
        <v>2626</v>
      </c>
      <c r="AG10" s="22">
        <v>1372</v>
      </c>
      <c r="AH10" s="22">
        <v>0</v>
      </c>
      <c r="AI10" s="22">
        <v>0</v>
      </c>
      <c r="AJ10" s="22" t="s">
        <v>218</v>
      </c>
      <c r="AK10" s="22">
        <f t="shared" si="4"/>
        <v>5208</v>
      </c>
      <c r="AL10" s="23">
        <v>14.07697893972404</v>
      </c>
      <c r="AM10" s="22">
        <v>0</v>
      </c>
      <c r="AN10" s="22">
        <v>5977</v>
      </c>
      <c r="AO10" s="22">
        <v>2000</v>
      </c>
      <c r="AP10" s="22">
        <f t="shared" si="5"/>
        <v>7977</v>
      </c>
    </row>
    <row r="11" spans="1:42" ht="13.5">
      <c r="A11" s="40" t="s">
        <v>0</v>
      </c>
      <c r="B11" s="40" t="s">
        <v>11</v>
      </c>
      <c r="C11" s="41" t="s">
        <v>12</v>
      </c>
      <c r="D11" s="22">
        <v>47075</v>
      </c>
      <c r="E11" s="22">
        <v>47075</v>
      </c>
      <c r="F11" s="22">
        <v>15738</v>
      </c>
      <c r="G11" s="22">
        <v>3918</v>
      </c>
      <c r="H11" s="22">
        <v>0</v>
      </c>
      <c r="I11" s="22">
        <f t="shared" si="0"/>
        <v>19656</v>
      </c>
      <c r="J11" s="22">
        <v>1143.9629271273618</v>
      </c>
      <c r="K11" s="22">
        <v>784.9322343389664</v>
      </c>
      <c r="L11" s="22">
        <v>359.0306927883951</v>
      </c>
      <c r="M11" s="22">
        <v>1049</v>
      </c>
      <c r="N11" s="22">
        <v>13588</v>
      </c>
      <c r="O11" s="22">
        <v>3893</v>
      </c>
      <c r="P11" s="22">
        <f t="shared" si="1"/>
        <v>710</v>
      </c>
      <c r="Q11" s="22">
        <v>0</v>
      </c>
      <c r="R11" s="22">
        <v>710</v>
      </c>
      <c r="S11" s="22">
        <v>0</v>
      </c>
      <c r="T11" s="22">
        <v>0</v>
      </c>
      <c r="U11" s="22">
        <v>0</v>
      </c>
      <c r="V11" s="22">
        <f t="shared" si="2"/>
        <v>1465</v>
      </c>
      <c r="W11" s="22">
        <v>1403</v>
      </c>
      <c r="X11" s="22">
        <v>0</v>
      </c>
      <c r="Y11" s="22">
        <v>62</v>
      </c>
      <c r="Z11" s="22">
        <v>0</v>
      </c>
      <c r="AA11" s="22">
        <v>0</v>
      </c>
      <c r="AB11" s="22">
        <v>0</v>
      </c>
      <c r="AC11" s="22">
        <f t="shared" si="3"/>
        <v>19656</v>
      </c>
      <c r="AD11" s="23">
        <v>80.1943426943427</v>
      </c>
      <c r="AE11" s="22">
        <v>0</v>
      </c>
      <c r="AF11" s="22">
        <v>0</v>
      </c>
      <c r="AG11" s="22">
        <v>710</v>
      </c>
      <c r="AH11" s="22">
        <v>0</v>
      </c>
      <c r="AI11" s="22">
        <v>0</v>
      </c>
      <c r="AJ11" s="22" t="s">
        <v>218</v>
      </c>
      <c r="AK11" s="22">
        <f t="shared" si="4"/>
        <v>710</v>
      </c>
      <c r="AL11" s="23">
        <v>15.571118087418498</v>
      </c>
      <c r="AM11" s="22">
        <v>3893</v>
      </c>
      <c r="AN11" s="22">
        <v>1394</v>
      </c>
      <c r="AO11" s="22">
        <v>0</v>
      </c>
      <c r="AP11" s="22">
        <f t="shared" si="5"/>
        <v>5287</v>
      </c>
    </row>
    <row r="12" spans="1:42" ht="13.5">
      <c r="A12" s="40" t="s">
        <v>0</v>
      </c>
      <c r="B12" s="40" t="s">
        <v>13</v>
      </c>
      <c r="C12" s="41" t="s">
        <v>14</v>
      </c>
      <c r="D12" s="22">
        <v>79116</v>
      </c>
      <c r="E12" s="22">
        <v>79116</v>
      </c>
      <c r="F12" s="22">
        <v>29586</v>
      </c>
      <c r="G12" s="22">
        <v>3549</v>
      </c>
      <c r="H12" s="22">
        <v>0</v>
      </c>
      <c r="I12" s="22">
        <f t="shared" si="0"/>
        <v>33135</v>
      </c>
      <c r="J12" s="22">
        <v>1147.4394802291347</v>
      </c>
      <c r="K12" s="22">
        <v>739.2301368477844</v>
      </c>
      <c r="L12" s="22">
        <v>408.20934338135027</v>
      </c>
      <c r="M12" s="22">
        <v>2308</v>
      </c>
      <c r="N12" s="22">
        <v>27613</v>
      </c>
      <c r="O12" s="22">
        <v>0</v>
      </c>
      <c r="P12" s="22">
        <f t="shared" si="1"/>
        <v>4142</v>
      </c>
      <c r="Q12" s="22">
        <v>4142</v>
      </c>
      <c r="R12" s="22">
        <v>0</v>
      </c>
      <c r="S12" s="22">
        <v>0</v>
      </c>
      <c r="T12" s="22">
        <v>0</v>
      </c>
      <c r="U12" s="22">
        <v>0</v>
      </c>
      <c r="V12" s="22">
        <f t="shared" si="2"/>
        <v>1362</v>
      </c>
      <c r="W12" s="22">
        <v>1205</v>
      </c>
      <c r="X12" s="22">
        <v>0</v>
      </c>
      <c r="Y12" s="22">
        <v>0</v>
      </c>
      <c r="Z12" s="22">
        <v>0</v>
      </c>
      <c r="AA12" s="22">
        <v>13</v>
      </c>
      <c r="AB12" s="22">
        <v>144</v>
      </c>
      <c r="AC12" s="22">
        <f t="shared" si="3"/>
        <v>33117</v>
      </c>
      <c r="AD12" s="23">
        <v>100</v>
      </c>
      <c r="AE12" s="22">
        <v>0</v>
      </c>
      <c r="AF12" s="22">
        <v>2623</v>
      </c>
      <c r="AG12" s="22">
        <v>0</v>
      </c>
      <c r="AH12" s="22">
        <v>0</v>
      </c>
      <c r="AI12" s="22">
        <v>0</v>
      </c>
      <c r="AJ12" s="22" t="s">
        <v>218</v>
      </c>
      <c r="AK12" s="22">
        <f t="shared" si="4"/>
        <v>2623</v>
      </c>
      <c r="AL12" s="23">
        <v>17.764290755116445</v>
      </c>
      <c r="AM12" s="22">
        <v>0</v>
      </c>
      <c r="AN12" s="22">
        <v>3470</v>
      </c>
      <c r="AO12" s="22">
        <v>726</v>
      </c>
      <c r="AP12" s="22">
        <f t="shared" si="5"/>
        <v>4196</v>
      </c>
    </row>
    <row r="13" spans="1:42" ht="13.5">
      <c r="A13" s="40" t="s">
        <v>0</v>
      </c>
      <c r="B13" s="40" t="s">
        <v>15</v>
      </c>
      <c r="C13" s="41" t="s">
        <v>16</v>
      </c>
      <c r="D13" s="22">
        <v>48330</v>
      </c>
      <c r="E13" s="22">
        <v>48330</v>
      </c>
      <c r="F13" s="22">
        <v>18003</v>
      </c>
      <c r="G13" s="22">
        <v>3424</v>
      </c>
      <c r="H13" s="22">
        <v>656</v>
      </c>
      <c r="I13" s="22">
        <f t="shared" si="0"/>
        <v>22083</v>
      </c>
      <c r="J13" s="22">
        <v>1251.8388136357064</v>
      </c>
      <c r="K13" s="22">
        <v>699.6987038312515</v>
      </c>
      <c r="L13" s="22">
        <v>552.140109804455</v>
      </c>
      <c r="M13" s="22">
        <v>3147</v>
      </c>
      <c r="N13" s="22">
        <v>19028</v>
      </c>
      <c r="O13" s="22">
        <v>173</v>
      </c>
      <c r="P13" s="22">
        <f t="shared" si="1"/>
        <v>2226</v>
      </c>
      <c r="Q13" s="22">
        <v>1877</v>
      </c>
      <c r="R13" s="22">
        <v>349</v>
      </c>
      <c r="S13" s="22">
        <v>0</v>
      </c>
      <c r="T13" s="22">
        <v>0</v>
      </c>
      <c r="U13" s="22">
        <v>0</v>
      </c>
      <c r="V13" s="22">
        <f t="shared" si="2"/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21427</v>
      </c>
      <c r="AD13" s="23">
        <v>99.19260745788024</v>
      </c>
      <c r="AE13" s="22">
        <v>0</v>
      </c>
      <c r="AF13" s="22">
        <v>729</v>
      </c>
      <c r="AG13" s="22">
        <v>341</v>
      </c>
      <c r="AH13" s="22">
        <v>0</v>
      </c>
      <c r="AI13" s="22">
        <v>0</v>
      </c>
      <c r="AJ13" s="22" t="s">
        <v>218</v>
      </c>
      <c r="AK13" s="22">
        <f t="shared" si="4"/>
        <v>1070</v>
      </c>
      <c r="AL13" s="23">
        <v>17.160413445104584</v>
      </c>
      <c r="AM13" s="22">
        <v>173</v>
      </c>
      <c r="AN13" s="22">
        <v>2376</v>
      </c>
      <c r="AO13" s="22">
        <v>471</v>
      </c>
      <c r="AP13" s="22">
        <f t="shared" si="5"/>
        <v>3020</v>
      </c>
    </row>
    <row r="14" spans="1:42" ht="13.5">
      <c r="A14" s="40" t="s">
        <v>0</v>
      </c>
      <c r="B14" s="40" t="s">
        <v>17</v>
      </c>
      <c r="C14" s="41" t="s">
        <v>18</v>
      </c>
      <c r="D14" s="22">
        <v>63786</v>
      </c>
      <c r="E14" s="22">
        <v>63786</v>
      </c>
      <c r="F14" s="22">
        <v>19238</v>
      </c>
      <c r="G14" s="22">
        <v>2821</v>
      </c>
      <c r="H14" s="22">
        <v>0</v>
      </c>
      <c r="I14" s="22">
        <f t="shared" si="0"/>
        <v>22059</v>
      </c>
      <c r="J14" s="22">
        <v>947.4746251270838</v>
      </c>
      <c r="K14" s="22">
        <v>739.0723004017286</v>
      </c>
      <c r="L14" s="22">
        <v>208.4023247253552</v>
      </c>
      <c r="M14" s="22">
        <v>581</v>
      </c>
      <c r="N14" s="22">
        <v>18528</v>
      </c>
      <c r="O14" s="22">
        <v>0</v>
      </c>
      <c r="P14" s="22">
        <f t="shared" si="1"/>
        <v>3370</v>
      </c>
      <c r="Q14" s="22">
        <v>2625</v>
      </c>
      <c r="R14" s="22">
        <v>745</v>
      </c>
      <c r="S14" s="22">
        <v>0</v>
      </c>
      <c r="T14" s="22">
        <v>0</v>
      </c>
      <c r="U14" s="22">
        <v>0</v>
      </c>
      <c r="V14" s="22">
        <f t="shared" si="2"/>
        <v>84</v>
      </c>
      <c r="W14" s="22">
        <v>76</v>
      </c>
      <c r="X14" s="22">
        <v>8</v>
      </c>
      <c r="Y14" s="22">
        <v>0</v>
      </c>
      <c r="Z14" s="22">
        <v>0</v>
      </c>
      <c r="AA14" s="22">
        <v>0</v>
      </c>
      <c r="AB14" s="22">
        <v>0</v>
      </c>
      <c r="AC14" s="22">
        <f t="shared" si="3"/>
        <v>21982</v>
      </c>
      <c r="AD14" s="23">
        <v>100</v>
      </c>
      <c r="AE14" s="22">
        <v>0</v>
      </c>
      <c r="AF14" s="22">
        <v>610</v>
      </c>
      <c r="AG14" s="22">
        <v>745</v>
      </c>
      <c r="AH14" s="22">
        <v>0</v>
      </c>
      <c r="AI14" s="22">
        <v>0</v>
      </c>
      <c r="AJ14" s="22" t="s">
        <v>218</v>
      </c>
      <c r="AK14" s="22">
        <f t="shared" si="4"/>
        <v>1355</v>
      </c>
      <c r="AL14" s="23">
        <v>8.952710189247885</v>
      </c>
      <c r="AM14" s="22">
        <v>0</v>
      </c>
      <c r="AN14" s="22">
        <v>2904</v>
      </c>
      <c r="AO14" s="22">
        <v>631</v>
      </c>
      <c r="AP14" s="22">
        <f t="shared" si="5"/>
        <v>3535</v>
      </c>
    </row>
    <row r="15" spans="1:42" ht="13.5">
      <c r="A15" s="40" t="s">
        <v>0</v>
      </c>
      <c r="B15" s="40" t="s">
        <v>19</v>
      </c>
      <c r="C15" s="41" t="s">
        <v>20</v>
      </c>
      <c r="D15" s="22">
        <v>49737</v>
      </c>
      <c r="E15" s="22">
        <v>49737</v>
      </c>
      <c r="F15" s="22">
        <v>12589</v>
      </c>
      <c r="G15" s="22">
        <v>5950</v>
      </c>
      <c r="H15" s="22">
        <v>0</v>
      </c>
      <c r="I15" s="22">
        <f t="shared" si="0"/>
        <v>18539</v>
      </c>
      <c r="J15" s="22">
        <v>1021.2071661322116</v>
      </c>
      <c r="K15" s="22">
        <v>693.4557966685588</v>
      </c>
      <c r="L15" s="22">
        <v>327.75136946365274</v>
      </c>
      <c r="M15" s="22">
        <v>1419</v>
      </c>
      <c r="N15" s="22">
        <v>12949</v>
      </c>
      <c r="O15" s="22">
        <v>4706</v>
      </c>
      <c r="P15" s="22">
        <f t="shared" si="1"/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f t="shared" si="2"/>
        <v>871</v>
      </c>
      <c r="W15" s="22">
        <v>732</v>
      </c>
      <c r="X15" s="22">
        <v>92</v>
      </c>
      <c r="Y15" s="22">
        <v>25</v>
      </c>
      <c r="Z15" s="22">
        <v>2</v>
      </c>
      <c r="AA15" s="22">
        <v>0</v>
      </c>
      <c r="AB15" s="22">
        <v>20</v>
      </c>
      <c r="AC15" s="22">
        <f t="shared" si="3"/>
        <v>18526</v>
      </c>
      <c r="AD15" s="23">
        <v>74.59786246356472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 t="s">
        <v>218</v>
      </c>
      <c r="AK15" s="22">
        <f t="shared" si="4"/>
        <v>0</v>
      </c>
      <c r="AL15" s="23">
        <v>11.481574329405866</v>
      </c>
      <c r="AM15" s="22">
        <v>4706</v>
      </c>
      <c r="AN15" s="22">
        <v>1831</v>
      </c>
      <c r="AO15" s="22">
        <v>0</v>
      </c>
      <c r="AP15" s="22">
        <f t="shared" si="5"/>
        <v>6537</v>
      </c>
    </row>
    <row r="16" spans="1:42" ht="13.5">
      <c r="A16" s="40" t="s">
        <v>0</v>
      </c>
      <c r="B16" s="40" t="s">
        <v>21</v>
      </c>
      <c r="C16" s="41" t="s">
        <v>22</v>
      </c>
      <c r="D16" s="22">
        <v>48854</v>
      </c>
      <c r="E16" s="22">
        <v>48854</v>
      </c>
      <c r="F16" s="22">
        <v>14238</v>
      </c>
      <c r="G16" s="22">
        <v>1773</v>
      </c>
      <c r="H16" s="22">
        <v>0</v>
      </c>
      <c r="I16" s="22">
        <f t="shared" si="0"/>
        <v>16011</v>
      </c>
      <c r="J16" s="22">
        <v>897.8948177151826</v>
      </c>
      <c r="K16" s="22">
        <v>740.7590186246861</v>
      </c>
      <c r="L16" s="22">
        <v>157.13579909049665</v>
      </c>
      <c r="M16" s="22">
        <v>1530</v>
      </c>
      <c r="N16" s="22">
        <v>14242</v>
      </c>
      <c r="O16" s="22">
        <v>0</v>
      </c>
      <c r="P16" s="22">
        <f t="shared" si="1"/>
        <v>1753</v>
      </c>
      <c r="Q16" s="22">
        <v>1753</v>
      </c>
      <c r="R16" s="22">
        <v>0</v>
      </c>
      <c r="S16" s="22">
        <v>0</v>
      </c>
      <c r="T16" s="22">
        <v>0</v>
      </c>
      <c r="U16" s="22">
        <v>0</v>
      </c>
      <c r="V16" s="22">
        <f t="shared" si="2"/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15995</v>
      </c>
      <c r="AD16" s="23">
        <v>100</v>
      </c>
      <c r="AE16" s="22">
        <v>0</v>
      </c>
      <c r="AF16" s="22">
        <v>754</v>
      </c>
      <c r="AG16" s="22">
        <v>0</v>
      </c>
      <c r="AH16" s="22">
        <v>0</v>
      </c>
      <c r="AI16" s="22">
        <v>0</v>
      </c>
      <c r="AJ16" s="22" t="s">
        <v>218</v>
      </c>
      <c r="AK16" s="22">
        <f t="shared" si="4"/>
        <v>754</v>
      </c>
      <c r="AL16" s="23">
        <v>13.03281027104137</v>
      </c>
      <c r="AM16" s="22">
        <v>0</v>
      </c>
      <c r="AN16" s="22">
        <v>1586</v>
      </c>
      <c r="AO16" s="22">
        <v>751</v>
      </c>
      <c r="AP16" s="22">
        <f t="shared" si="5"/>
        <v>2337</v>
      </c>
    </row>
    <row r="17" spans="1:42" ht="13.5">
      <c r="A17" s="40" t="s">
        <v>0</v>
      </c>
      <c r="B17" s="40" t="s">
        <v>23</v>
      </c>
      <c r="C17" s="41" t="s">
        <v>24</v>
      </c>
      <c r="D17" s="22">
        <v>10307</v>
      </c>
      <c r="E17" s="22">
        <v>10307</v>
      </c>
      <c r="F17" s="22">
        <v>1695</v>
      </c>
      <c r="G17" s="22">
        <v>589</v>
      </c>
      <c r="H17" s="22">
        <v>0</v>
      </c>
      <c r="I17" s="22">
        <f t="shared" si="0"/>
        <v>2284</v>
      </c>
      <c r="J17" s="22">
        <v>607.1149943315555</v>
      </c>
      <c r="K17" s="22">
        <v>450.5516267040221</v>
      </c>
      <c r="L17" s="22">
        <v>156.56336762753338</v>
      </c>
      <c r="M17" s="22">
        <v>0</v>
      </c>
      <c r="N17" s="22">
        <v>1876</v>
      </c>
      <c r="O17" s="22">
        <v>8</v>
      </c>
      <c r="P17" s="22">
        <f t="shared" si="1"/>
        <v>431</v>
      </c>
      <c r="Q17" s="22">
        <v>400</v>
      </c>
      <c r="R17" s="22">
        <v>31</v>
      </c>
      <c r="S17" s="22">
        <v>0</v>
      </c>
      <c r="T17" s="22">
        <v>0</v>
      </c>
      <c r="U17" s="22">
        <v>0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2315</v>
      </c>
      <c r="AD17" s="23">
        <v>99.65442764578833</v>
      </c>
      <c r="AE17" s="22">
        <v>0</v>
      </c>
      <c r="AF17" s="22">
        <v>157</v>
      </c>
      <c r="AG17" s="22">
        <v>31</v>
      </c>
      <c r="AH17" s="22">
        <v>0</v>
      </c>
      <c r="AI17" s="22">
        <v>0</v>
      </c>
      <c r="AJ17" s="22" t="s">
        <v>218</v>
      </c>
      <c r="AK17" s="22">
        <f t="shared" si="4"/>
        <v>188</v>
      </c>
      <c r="AL17" s="23">
        <v>8.120950323974082</v>
      </c>
      <c r="AM17" s="22">
        <v>8</v>
      </c>
      <c r="AN17" s="22">
        <v>244</v>
      </c>
      <c r="AO17" s="22">
        <v>100</v>
      </c>
      <c r="AP17" s="22">
        <f t="shared" si="5"/>
        <v>352</v>
      </c>
    </row>
    <row r="18" spans="1:42" ht="13.5">
      <c r="A18" s="40" t="s">
        <v>0</v>
      </c>
      <c r="B18" s="40" t="s">
        <v>25</v>
      </c>
      <c r="C18" s="41" t="s">
        <v>26</v>
      </c>
      <c r="D18" s="22">
        <v>12859</v>
      </c>
      <c r="E18" s="22">
        <v>12859</v>
      </c>
      <c r="F18" s="22">
        <v>1921</v>
      </c>
      <c r="G18" s="22">
        <v>246</v>
      </c>
      <c r="H18" s="22">
        <v>0</v>
      </c>
      <c r="I18" s="22">
        <f t="shared" si="0"/>
        <v>2167</v>
      </c>
      <c r="J18" s="22">
        <v>461.69891137490185</v>
      </c>
      <c r="K18" s="22">
        <v>363.05258190255313</v>
      </c>
      <c r="L18" s="22">
        <v>98.64632947234867</v>
      </c>
      <c r="M18" s="22">
        <v>175</v>
      </c>
      <c r="N18" s="22">
        <v>1719</v>
      </c>
      <c r="O18" s="22">
        <v>10</v>
      </c>
      <c r="P18" s="22">
        <f t="shared" si="1"/>
        <v>438</v>
      </c>
      <c r="Q18" s="22">
        <v>405</v>
      </c>
      <c r="R18" s="22">
        <v>33</v>
      </c>
      <c r="S18" s="22">
        <v>0</v>
      </c>
      <c r="T18" s="22">
        <v>0</v>
      </c>
      <c r="U18" s="22">
        <v>0</v>
      </c>
      <c r="V18" s="22">
        <f t="shared" si="2"/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2167</v>
      </c>
      <c r="AD18" s="23">
        <v>99.53853253345639</v>
      </c>
      <c r="AE18" s="22">
        <v>0</v>
      </c>
      <c r="AF18" s="22">
        <v>159</v>
      </c>
      <c r="AG18" s="22">
        <v>32</v>
      </c>
      <c r="AH18" s="22">
        <v>0</v>
      </c>
      <c r="AI18" s="22">
        <v>0</v>
      </c>
      <c r="AJ18" s="22" t="s">
        <v>218</v>
      </c>
      <c r="AK18" s="22">
        <f t="shared" si="4"/>
        <v>191</v>
      </c>
      <c r="AL18" s="23">
        <v>15.627668659265584</v>
      </c>
      <c r="AM18" s="22">
        <v>10</v>
      </c>
      <c r="AN18" s="22">
        <v>225</v>
      </c>
      <c r="AO18" s="22">
        <v>102</v>
      </c>
      <c r="AP18" s="22">
        <f t="shared" si="5"/>
        <v>337</v>
      </c>
    </row>
    <row r="19" spans="1:42" ht="13.5">
      <c r="A19" s="40" t="s">
        <v>0</v>
      </c>
      <c r="B19" s="40" t="s">
        <v>27</v>
      </c>
      <c r="C19" s="41" t="s">
        <v>28</v>
      </c>
      <c r="D19" s="22">
        <v>21566</v>
      </c>
      <c r="E19" s="22">
        <v>21566</v>
      </c>
      <c r="F19" s="22">
        <v>3440</v>
      </c>
      <c r="G19" s="22">
        <v>454</v>
      </c>
      <c r="H19" s="22">
        <v>3987</v>
      </c>
      <c r="I19" s="22">
        <f t="shared" si="0"/>
        <v>7881</v>
      </c>
      <c r="J19" s="22">
        <v>1001.1954382786706</v>
      </c>
      <c r="K19" s="22">
        <v>869.3288141277684</v>
      </c>
      <c r="L19" s="22">
        <v>131.86662415090217</v>
      </c>
      <c r="M19" s="22">
        <v>628</v>
      </c>
      <c r="N19" s="22">
        <v>2846</v>
      </c>
      <c r="O19" s="22">
        <v>422</v>
      </c>
      <c r="P19" s="22">
        <f t="shared" si="1"/>
        <v>619</v>
      </c>
      <c r="Q19" s="22">
        <v>619</v>
      </c>
      <c r="R19" s="22">
        <v>0</v>
      </c>
      <c r="S19" s="22">
        <v>0</v>
      </c>
      <c r="T19" s="22">
        <v>0</v>
      </c>
      <c r="U19" s="22">
        <v>0</v>
      </c>
      <c r="V19" s="22">
        <f t="shared" si="2"/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3887</v>
      </c>
      <c r="AD19" s="23">
        <v>89.1432981733985</v>
      </c>
      <c r="AE19" s="22">
        <v>0</v>
      </c>
      <c r="AF19" s="22">
        <v>365</v>
      </c>
      <c r="AG19" s="22">
        <v>0</v>
      </c>
      <c r="AH19" s="22">
        <v>0</v>
      </c>
      <c r="AI19" s="22">
        <v>0</v>
      </c>
      <c r="AJ19" s="22" t="s">
        <v>218</v>
      </c>
      <c r="AK19" s="22">
        <f t="shared" si="4"/>
        <v>365</v>
      </c>
      <c r="AL19" s="23">
        <v>21.993355481727576</v>
      </c>
      <c r="AM19" s="22">
        <v>422</v>
      </c>
      <c r="AN19" s="22">
        <v>252</v>
      </c>
      <c r="AO19" s="22">
        <v>191</v>
      </c>
      <c r="AP19" s="22">
        <f t="shared" si="5"/>
        <v>865</v>
      </c>
    </row>
    <row r="20" spans="1:42" ht="13.5">
      <c r="A20" s="40" t="s">
        <v>0</v>
      </c>
      <c r="B20" s="40" t="s">
        <v>29</v>
      </c>
      <c r="C20" s="41" t="s">
        <v>30</v>
      </c>
      <c r="D20" s="22">
        <v>16690</v>
      </c>
      <c r="E20" s="22">
        <v>16690</v>
      </c>
      <c r="F20" s="22">
        <v>3849</v>
      </c>
      <c r="G20" s="22">
        <v>226</v>
      </c>
      <c r="H20" s="22">
        <v>1089</v>
      </c>
      <c r="I20" s="22">
        <f t="shared" si="0"/>
        <v>5164</v>
      </c>
      <c r="J20" s="22">
        <v>847.6899464038017</v>
      </c>
      <c r="K20" s="22">
        <v>674.3435902065875</v>
      </c>
      <c r="L20" s="22">
        <v>173.34635619721433</v>
      </c>
      <c r="M20" s="22">
        <v>0</v>
      </c>
      <c r="N20" s="22">
        <v>3484</v>
      </c>
      <c r="O20" s="22">
        <v>47</v>
      </c>
      <c r="P20" s="22">
        <f t="shared" si="1"/>
        <v>540</v>
      </c>
      <c r="Q20" s="22">
        <v>540</v>
      </c>
      <c r="R20" s="22">
        <v>0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4071</v>
      </c>
      <c r="AD20" s="23">
        <v>98.8454925079833</v>
      </c>
      <c r="AE20" s="22">
        <v>0</v>
      </c>
      <c r="AF20" s="22">
        <v>342</v>
      </c>
      <c r="AG20" s="22">
        <v>0</v>
      </c>
      <c r="AH20" s="22">
        <v>0</v>
      </c>
      <c r="AI20" s="22">
        <v>0</v>
      </c>
      <c r="AJ20" s="22" t="s">
        <v>218</v>
      </c>
      <c r="AK20" s="22">
        <f t="shared" si="4"/>
        <v>342</v>
      </c>
      <c r="AL20" s="23">
        <v>8.400884303610907</v>
      </c>
      <c r="AM20" s="22">
        <v>47</v>
      </c>
      <c r="AN20" s="22">
        <v>307</v>
      </c>
      <c r="AO20" s="22">
        <v>156</v>
      </c>
      <c r="AP20" s="22">
        <f t="shared" si="5"/>
        <v>510</v>
      </c>
    </row>
    <row r="21" spans="1:42" ht="13.5">
      <c r="A21" s="40" t="s">
        <v>0</v>
      </c>
      <c r="B21" s="40" t="s">
        <v>31</v>
      </c>
      <c r="C21" s="41" t="s">
        <v>32</v>
      </c>
      <c r="D21" s="22">
        <v>8663</v>
      </c>
      <c r="E21" s="22">
        <v>8663</v>
      </c>
      <c r="F21" s="22">
        <v>1138</v>
      </c>
      <c r="G21" s="22">
        <v>135</v>
      </c>
      <c r="H21" s="22">
        <v>1918</v>
      </c>
      <c r="I21" s="22">
        <f t="shared" si="0"/>
        <v>3191</v>
      </c>
      <c r="J21" s="22">
        <v>1009.1730062824261</v>
      </c>
      <c r="K21" s="22">
        <v>899.1159062553862</v>
      </c>
      <c r="L21" s="22">
        <v>110.0571000270399</v>
      </c>
      <c r="M21" s="22">
        <v>8</v>
      </c>
      <c r="N21" s="22">
        <v>889</v>
      </c>
      <c r="O21" s="22">
        <v>37</v>
      </c>
      <c r="P21" s="22">
        <f t="shared" si="1"/>
        <v>324</v>
      </c>
      <c r="Q21" s="22">
        <v>324</v>
      </c>
      <c r="R21" s="22">
        <v>0</v>
      </c>
      <c r="S21" s="22">
        <v>0</v>
      </c>
      <c r="T21" s="22">
        <v>0</v>
      </c>
      <c r="U21" s="22">
        <v>0</v>
      </c>
      <c r="V21" s="22">
        <f t="shared" si="2"/>
        <v>21</v>
      </c>
      <c r="W21" s="22">
        <v>0</v>
      </c>
      <c r="X21" s="22">
        <v>3</v>
      </c>
      <c r="Y21" s="22">
        <v>0</v>
      </c>
      <c r="Z21" s="22">
        <v>0</v>
      </c>
      <c r="AA21" s="22">
        <v>0</v>
      </c>
      <c r="AB21" s="22">
        <v>18</v>
      </c>
      <c r="AC21" s="22">
        <f t="shared" si="3"/>
        <v>1271</v>
      </c>
      <c r="AD21" s="23">
        <v>97.0889063729347</v>
      </c>
      <c r="AE21" s="22">
        <v>0</v>
      </c>
      <c r="AF21" s="22">
        <v>197</v>
      </c>
      <c r="AG21" s="22">
        <v>0</v>
      </c>
      <c r="AH21" s="22">
        <v>0</v>
      </c>
      <c r="AI21" s="22">
        <v>0</v>
      </c>
      <c r="AJ21" s="22" t="s">
        <v>218</v>
      </c>
      <c r="AK21" s="22">
        <f t="shared" si="4"/>
        <v>197</v>
      </c>
      <c r="AL21" s="23">
        <v>17.670054730258013</v>
      </c>
      <c r="AM21" s="22">
        <v>37</v>
      </c>
      <c r="AN21" s="22">
        <v>78</v>
      </c>
      <c r="AO21" s="22">
        <v>97</v>
      </c>
      <c r="AP21" s="22">
        <f t="shared" si="5"/>
        <v>212</v>
      </c>
    </row>
    <row r="22" spans="1:42" ht="13.5">
      <c r="A22" s="40" t="s">
        <v>0</v>
      </c>
      <c r="B22" s="40" t="s">
        <v>33</v>
      </c>
      <c r="C22" s="41" t="s">
        <v>34</v>
      </c>
      <c r="D22" s="22">
        <v>11743</v>
      </c>
      <c r="E22" s="22">
        <v>11743</v>
      </c>
      <c r="F22" s="22">
        <v>1937</v>
      </c>
      <c r="G22" s="22">
        <v>136</v>
      </c>
      <c r="H22" s="22">
        <v>2235</v>
      </c>
      <c r="I22" s="22">
        <f t="shared" si="0"/>
        <v>4308</v>
      </c>
      <c r="J22" s="22">
        <v>1005.0872627120325</v>
      </c>
      <c r="K22" s="22">
        <v>927.3959770845703</v>
      </c>
      <c r="L22" s="22">
        <v>77.69128562746211</v>
      </c>
      <c r="M22" s="22">
        <v>0</v>
      </c>
      <c r="N22" s="22">
        <v>1616</v>
      </c>
      <c r="O22" s="22">
        <v>63</v>
      </c>
      <c r="P22" s="22">
        <f t="shared" si="1"/>
        <v>393</v>
      </c>
      <c r="Q22" s="22">
        <v>393</v>
      </c>
      <c r="R22" s="22">
        <v>0</v>
      </c>
      <c r="S22" s="22">
        <v>0</v>
      </c>
      <c r="T22" s="22">
        <v>0</v>
      </c>
      <c r="U22" s="22">
        <v>0</v>
      </c>
      <c r="V22" s="22">
        <f t="shared" si="2"/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2072</v>
      </c>
      <c r="AD22" s="23">
        <v>96.95945945945947</v>
      </c>
      <c r="AE22" s="22">
        <v>0</v>
      </c>
      <c r="AF22" s="22">
        <v>259</v>
      </c>
      <c r="AG22" s="22">
        <v>0</v>
      </c>
      <c r="AH22" s="22">
        <v>0</v>
      </c>
      <c r="AI22" s="22">
        <v>0</v>
      </c>
      <c r="AJ22" s="22" t="s">
        <v>218</v>
      </c>
      <c r="AK22" s="22">
        <f t="shared" si="4"/>
        <v>259</v>
      </c>
      <c r="AL22" s="23">
        <v>12.5</v>
      </c>
      <c r="AM22" s="22">
        <v>63</v>
      </c>
      <c r="AN22" s="22">
        <v>142</v>
      </c>
      <c r="AO22" s="22">
        <v>104</v>
      </c>
      <c r="AP22" s="22">
        <f t="shared" si="5"/>
        <v>309</v>
      </c>
    </row>
    <row r="23" spans="1:42" ht="13.5">
      <c r="A23" s="40" t="s">
        <v>0</v>
      </c>
      <c r="B23" s="40" t="s">
        <v>35</v>
      </c>
      <c r="C23" s="41" t="s">
        <v>241</v>
      </c>
      <c r="D23" s="22">
        <v>16241</v>
      </c>
      <c r="E23" s="22">
        <v>16241</v>
      </c>
      <c r="F23" s="22">
        <v>4095</v>
      </c>
      <c r="G23" s="22">
        <v>504</v>
      </c>
      <c r="H23" s="22">
        <v>0</v>
      </c>
      <c r="I23" s="22">
        <f t="shared" si="0"/>
        <v>4599</v>
      </c>
      <c r="J23" s="22">
        <v>775.8142971491902</v>
      </c>
      <c r="K23" s="22">
        <v>639.0051223311879</v>
      </c>
      <c r="L23" s="22">
        <v>136.80917481800248</v>
      </c>
      <c r="M23" s="22">
        <v>0</v>
      </c>
      <c r="N23" s="22">
        <v>3828</v>
      </c>
      <c r="O23" s="22">
        <v>0</v>
      </c>
      <c r="P23" s="22">
        <f t="shared" si="1"/>
        <v>755</v>
      </c>
      <c r="Q23" s="22">
        <v>743</v>
      </c>
      <c r="R23" s="22">
        <v>12</v>
      </c>
      <c r="S23" s="22">
        <v>0</v>
      </c>
      <c r="T23" s="22">
        <v>0</v>
      </c>
      <c r="U23" s="22">
        <v>0</v>
      </c>
      <c r="V23" s="22">
        <f t="shared" si="2"/>
        <v>10</v>
      </c>
      <c r="W23" s="22">
        <v>10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4593</v>
      </c>
      <c r="AD23" s="23">
        <v>100</v>
      </c>
      <c r="AE23" s="22">
        <v>0</v>
      </c>
      <c r="AF23" s="22">
        <v>329</v>
      </c>
      <c r="AG23" s="22">
        <v>6</v>
      </c>
      <c r="AH23" s="22">
        <v>0</v>
      </c>
      <c r="AI23" s="22">
        <v>0</v>
      </c>
      <c r="AJ23" s="22" t="s">
        <v>218</v>
      </c>
      <c r="AK23" s="22">
        <f t="shared" si="4"/>
        <v>335</v>
      </c>
      <c r="AL23" s="23">
        <v>7.511430437622469</v>
      </c>
      <c r="AM23" s="22">
        <v>0</v>
      </c>
      <c r="AN23" s="22">
        <v>434</v>
      </c>
      <c r="AO23" s="22">
        <v>277</v>
      </c>
      <c r="AP23" s="22">
        <f t="shared" si="5"/>
        <v>711</v>
      </c>
    </row>
    <row r="24" spans="1:42" ht="13.5">
      <c r="A24" s="40" t="s">
        <v>0</v>
      </c>
      <c r="B24" s="40" t="s">
        <v>36</v>
      </c>
      <c r="C24" s="41" t="s">
        <v>37</v>
      </c>
      <c r="D24" s="22">
        <v>2813</v>
      </c>
      <c r="E24" s="22">
        <v>2813</v>
      </c>
      <c r="F24" s="22">
        <v>610</v>
      </c>
      <c r="G24" s="22">
        <v>54</v>
      </c>
      <c r="H24" s="22">
        <v>0</v>
      </c>
      <c r="I24" s="22">
        <f t="shared" si="0"/>
        <v>664</v>
      </c>
      <c r="J24" s="22">
        <v>646.7039040852403</v>
      </c>
      <c r="K24" s="22">
        <v>506.45486464506774</v>
      </c>
      <c r="L24" s="22">
        <v>140.2490394401726</v>
      </c>
      <c r="M24" s="22">
        <v>1</v>
      </c>
      <c r="N24" s="22">
        <v>511</v>
      </c>
      <c r="O24" s="22">
        <v>0</v>
      </c>
      <c r="P24" s="22">
        <f t="shared" si="1"/>
        <v>151</v>
      </c>
      <c r="Q24" s="22">
        <v>150</v>
      </c>
      <c r="R24" s="22">
        <v>1</v>
      </c>
      <c r="S24" s="22">
        <v>0</v>
      </c>
      <c r="T24" s="22">
        <v>0</v>
      </c>
      <c r="U24" s="22">
        <v>0</v>
      </c>
      <c r="V24" s="22">
        <f t="shared" si="2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3"/>
        <v>662</v>
      </c>
      <c r="AD24" s="23">
        <v>100</v>
      </c>
      <c r="AE24" s="22">
        <v>0</v>
      </c>
      <c r="AF24" s="22">
        <v>47</v>
      </c>
      <c r="AG24" s="22">
        <v>1</v>
      </c>
      <c r="AH24" s="22">
        <v>0</v>
      </c>
      <c r="AI24" s="22">
        <v>0</v>
      </c>
      <c r="AJ24" s="22" t="s">
        <v>218</v>
      </c>
      <c r="AK24" s="22">
        <f t="shared" si="4"/>
        <v>48</v>
      </c>
      <c r="AL24" s="23">
        <v>7.390648567119156</v>
      </c>
      <c r="AM24" s="22">
        <v>0</v>
      </c>
      <c r="AN24" s="22">
        <v>58</v>
      </c>
      <c r="AO24" s="22">
        <v>75</v>
      </c>
      <c r="AP24" s="22">
        <f t="shared" si="5"/>
        <v>133</v>
      </c>
    </row>
    <row r="25" spans="1:42" ht="13.5">
      <c r="A25" s="40" t="s">
        <v>0</v>
      </c>
      <c r="B25" s="40" t="s">
        <v>38</v>
      </c>
      <c r="C25" s="41" t="s">
        <v>244</v>
      </c>
      <c r="D25" s="22">
        <v>3473</v>
      </c>
      <c r="E25" s="22">
        <v>3473</v>
      </c>
      <c r="F25" s="22">
        <v>814</v>
      </c>
      <c r="G25" s="22">
        <v>52</v>
      </c>
      <c r="H25" s="22">
        <v>0</v>
      </c>
      <c r="I25" s="22">
        <f t="shared" si="0"/>
        <v>866</v>
      </c>
      <c r="J25" s="22">
        <v>683.1565619712144</v>
      </c>
      <c r="K25" s="22">
        <v>660.2794946534716</v>
      </c>
      <c r="L25" s="22">
        <v>22.877067317742743</v>
      </c>
      <c r="M25" s="22">
        <v>0</v>
      </c>
      <c r="N25" s="22">
        <v>668</v>
      </c>
      <c r="O25" s="22">
        <v>0</v>
      </c>
      <c r="P25" s="22">
        <f t="shared" si="1"/>
        <v>195</v>
      </c>
      <c r="Q25" s="22">
        <v>193</v>
      </c>
      <c r="R25" s="22">
        <v>2</v>
      </c>
      <c r="S25" s="22">
        <v>0</v>
      </c>
      <c r="T25" s="22">
        <v>0</v>
      </c>
      <c r="U25" s="22">
        <v>0</v>
      </c>
      <c r="V25" s="22">
        <f t="shared" si="2"/>
        <v>1</v>
      </c>
      <c r="W25" s="22">
        <v>1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3"/>
        <v>864</v>
      </c>
      <c r="AD25" s="23">
        <v>100</v>
      </c>
      <c r="AE25" s="22">
        <v>0</v>
      </c>
      <c r="AF25" s="22">
        <v>93</v>
      </c>
      <c r="AG25" s="22">
        <v>1</v>
      </c>
      <c r="AH25" s="22">
        <v>0</v>
      </c>
      <c r="AI25" s="22">
        <v>0</v>
      </c>
      <c r="AJ25" s="22" t="s">
        <v>218</v>
      </c>
      <c r="AK25" s="22">
        <f t="shared" si="4"/>
        <v>94</v>
      </c>
      <c r="AL25" s="23">
        <v>10.99537037037037</v>
      </c>
      <c r="AM25" s="22">
        <v>0</v>
      </c>
      <c r="AN25" s="22">
        <v>76</v>
      </c>
      <c r="AO25" s="22">
        <v>64</v>
      </c>
      <c r="AP25" s="22">
        <f t="shared" si="5"/>
        <v>140</v>
      </c>
    </row>
    <row r="26" spans="1:42" ht="13.5">
      <c r="A26" s="40" t="s">
        <v>0</v>
      </c>
      <c r="B26" s="40" t="s">
        <v>39</v>
      </c>
      <c r="C26" s="41" t="s">
        <v>40</v>
      </c>
      <c r="D26" s="22">
        <v>22511</v>
      </c>
      <c r="E26" s="22">
        <v>22511</v>
      </c>
      <c r="F26" s="22">
        <v>6022</v>
      </c>
      <c r="G26" s="22">
        <v>0</v>
      </c>
      <c r="H26" s="22">
        <v>0</v>
      </c>
      <c r="I26" s="22">
        <f t="shared" si="0"/>
        <v>6022</v>
      </c>
      <c r="J26" s="22">
        <v>732.9141369546579</v>
      </c>
      <c r="K26" s="22">
        <v>694.698421411024</v>
      </c>
      <c r="L26" s="22">
        <v>38.21571554363377</v>
      </c>
      <c r="M26" s="22">
        <v>724</v>
      </c>
      <c r="N26" s="22">
        <v>4843</v>
      </c>
      <c r="O26" s="22">
        <v>0</v>
      </c>
      <c r="P26" s="22">
        <f t="shared" si="1"/>
        <v>927</v>
      </c>
      <c r="Q26" s="22">
        <v>773</v>
      </c>
      <c r="R26" s="22">
        <v>154</v>
      </c>
      <c r="S26" s="22">
        <v>0</v>
      </c>
      <c r="T26" s="22">
        <v>0</v>
      </c>
      <c r="U26" s="22">
        <v>0</v>
      </c>
      <c r="V26" s="22">
        <f t="shared" si="2"/>
        <v>247</v>
      </c>
      <c r="W26" s="22">
        <v>65</v>
      </c>
      <c r="X26" s="22">
        <v>92</v>
      </c>
      <c r="Y26" s="22">
        <v>90</v>
      </c>
      <c r="Z26" s="22">
        <v>0</v>
      </c>
      <c r="AA26" s="22">
        <v>0</v>
      </c>
      <c r="AB26" s="22">
        <v>0</v>
      </c>
      <c r="AC26" s="22">
        <f t="shared" si="3"/>
        <v>6017</v>
      </c>
      <c r="AD26" s="23">
        <v>100</v>
      </c>
      <c r="AE26" s="22">
        <v>0</v>
      </c>
      <c r="AF26" s="22">
        <v>229</v>
      </c>
      <c r="AG26" s="22">
        <v>140</v>
      </c>
      <c r="AH26" s="22">
        <v>0</v>
      </c>
      <c r="AI26" s="22">
        <v>0</v>
      </c>
      <c r="AJ26" s="22" t="s">
        <v>218</v>
      </c>
      <c r="AK26" s="22">
        <f t="shared" si="4"/>
        <v>369</v>
      </c>
      <c r="AL26" s="23">
        <v>19.878356326954457</v>
      </c>
      <c r="AM26" s="22">
        <v>0</v>
      </c>
      <c r="AN26" s="22">
        <v>684</v>
      </c>
      <c r="AO26" s="22">
        <v>263</v>
      </c>
      <c r="AP26" s="22">
        <f t="shared" si="5"/>
        <v>947</v>
      </c>
    </row>
    <row r="27" spans="1:42" ht="13.5">
      <c r="A27" s="40" t="s">
        <v>0</v>
      </c>
      <c r="B27" s="40" t="s">
        <v>41</v>
      </c>
      <c r="C27" s="41" t="s">
        <v>42</v>
      </c>
      <c r="D27" s="22">
        <v>5077</v>
      </c>
      <c r="E27" s="22">
        <v>5077</v>
      </c>
      <c r="F27" s="22">
        <v>1306</v>
      </c>
      <c r="G27" s="22">
        <v>0</v>
      </c>
      <c r="H27" s="22">
        <v>0</v>
      </c>
      <c r="I27" s="22">
        <f t="shared" si="0"/>
        <v>1306</v>
      </c>
      <c r="J27" s="22">
        <v>704.7630868191495</v>
      </c>
      <c r="K27" s="22">
        <v>563.9183964211419</v>
      </c>
      <c r="L27" s="22">
        <v>140.84469039800766</v>
      </c>
      <c r="M27" s="22">
        <v>0</v>
      </c>
      <c r="N27" s="22">
        <v>868</v>
      </c>
      <c r="O27" s="22">
        <v>0</v>
      </c>
      <c r="P27" s="22">
        <f t="shared" si="1"/>
        <v>435</v>
      </c>
      <c r="Q27" s="22">
        <v>307</v>
      </c>
      <c r="R27" s="22">
        <v>128</v>
      </c>
      <c r="S27" s="22">
        <v>0</v>
      </c>
      <c r="T27" s="22">
        <v>0</v>
      </c>
      <c r="U27" s="22">
        <v>0</v>
      </c>
      <c r="V27" s="22">
        <f t="shared" si="2"/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3"/>
        <v>1303</v>
      </c>
      <c r="AD27" s="23">
        <v>100</v>
      </c>
      <c r="AE27" s="22">
        <v>0</v>
      </c>
      <c r="AF27" s="22">
        <v>91</v>
      </c>
      <c r="AG27" s="22">
        <v>117</v>
      </c>
      <c r="AH27" s="22">
        <v>0</v>
      </c>
      <c r="AI27" s="22">
        <v>0</v>
      </c>
      <c r="AJ27" s="22" t="s">
        <v>218</v>
      </c>
      <c r="AK27" s="22">
        <f t="shared" si="4"/>
        <v>208</v>
      </c>
      <c r="AL27" s="23">
        <v>15.963161933998466</v>
      </c>
      <c r="AM27" s="22">
        <v>0</v>
      </c>
      <c r="AN27" s="22">
        <v>19</v>
      </c>
      <c r="AO27" s="22">
        <v>105</v>
      </c>
      <c r="AP27" s="22">
        <f t="shared" si="5"/>
        <v>124</v>
      </c>
    </row>
    <row r="28" spans="1:42" ht="13.5">
      <c r="A28" s="40" t="s">
        <v>0</v>
      </c>
      <c r="B28" s="40" t="s">
        <v>43</v>
      </c>
      <c r="C28" s="41" t="s">
        <v>44</v>
      </c>
      <c r="D28" s="22">
        <v>18711</v>
      </c>
      <c r="E28" s="22">
        <v>18711</v>
      </c>
      <c r="F28" s="22">
        <v>4924</v>
      </c>
      <c r="G28" s="22">
        <v>0</v>
      </c>
      <c r="H28" s="22">
        <v>0</v>
      </c>
      <c r="I28" s="22">
        <f t="shared" si="0"/>
        <v>4924</v>
      </c>
      <c r="J28" s="22">
        <v>720.9882400141151</v>
      </c>
      <c r="K28" s="22">
        <v>720.9882400141151</v>
      </c>
      <c r="L28" s="22">
        <v>0</v>
      </c>
      <c r="M28" s="22">
        <v>815</v>
      </c>
      <c r="N28" s="22">
        <v>4224</v>
      </c>
      <c r="O28" s="22">
        <v>0</v>
      </c>
      <c r="P28" s="22">
        <f t="shared" si="1"/>
        <v>700</v>
      </c>
      <c r="Q28" s="22">
        <v>530</v>
      </c>
      <c r="R28" s="22">
        <v>170</v>
      </c>
      <c r="S28" s="22">
        <v>0</v>
      </c>
      <c r="T28" s="22">
        <v>0</v>
      </c>
      <c r="U28" s="22">
        <v>0</v>
      </c>
      <c r="V28" s="22">
        <f t="shared" si="2"/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3"/>
        <v>4924</v>
      </c>
      <c r="AD28" s="23">
        <v>100</v>
      </c>
      <c r="AE28" s="22">
        <v>0</v>
      </c>
      <c r="AF28" s="22">
        <v>157</v>
      </c>
      <c r="AG28" s="22">
        <v>147</v>
      </c>
      <c r="AH28" s="22">
        <v>0</v>
      </c>
      <c r="AI28" s="22">
        <v>0</v>
      </c>
      <c r="AJ28" s="22" t="s">
        <v>218</v>
      </c>
      <c r="AK28" s="22">
        <f t="shared" si="4"/>
        <v>304</v>
      </c>
      <c r="AL28" s="23">
        <v>19.49817041296393</v>
      </c>
      <c r="AM28" s="22">
        <v>0</v>
      </c>
      <c r="AN28" s="22">
        <v>589</v>
      </c>
      <c r="AO28" s="22">
        <v>179</v>
      </c>
      <c r="AP28" s="22">
        <f t="shared" si="5"/>
        <v>768</v>
      </c>
    </row>
    <row r="29" spans="1:42" ht="13.5">
      <c r="A29" s="40" t="s">
        <v>0</v>
      </c>
      <c r="B29" s="40" t="s">
        <v>45</v>
      </c>
      <c r="C29" s="41" t="s">
        <v>46</v>
      </c>
      <c r="D29" s="22">
        <v>34887</v>
      </c>
      <c r="E29" s="22">
        <v>34887</v>
      </c>
      <c r="F29" s="22">
        <v>10495</v>
      </c>
      <c r="G29" s="22">
        <v>0</v>
      </c>
      <c r="H29" s="22">
        <v>0</v>
      </c>
      <c r="I29" s="22">
        <f aca="true" t="shared" si="6" ref="I29:I75">SUM(F29:H29)</f>
        <v>10495</v>
      </c>
      <c r="J29" s="22">
        <v>824.1873665701908</v>
      </c>
      <c r="K29" s="22">
        <v>790.7329770362315</v>
      </c>
      <c r="L29" s="22">
        <v>33.454389533959144</v>
      </c>
      <c r="M29" s="22">
        <v>1009</v>
      </c>
      <c r="N29" s="22">
        <v>8130</v>
      </c>
      <c r="O29" s="22">
        <v>0</v>
      </c>
      <c r="P29" s="22">
        <f aca="true" t="shared" si="7" ref="P29:P75">SUM(Q29:U29)</f>
        <v>1514</v>
      </c>
      <c r="Q29" s="22">
        <v>1507</v>
      </c>
      <c r="R29" s="22">
        <v>7</v>
      </c>
      <c r="S29" s="22">
        <v>0</v>
      </c>
      <c r="T29" s="22">
        <v>0</v>
      </c>
      <c r="U29" s="22">
        <v>0</v>
      </c>
      <c r="V29" s="22">
        <f aca="true" t="shared" si="8" ref="V29:V75">SUM(W29:AB29)</f>
        <v>846</v>
      </c>
      <c r="W29" s="22">
        <v>582</v>
      </c>
      <c r="X29" s="22">
        <v>79</v>
      </c>
      <c r="Y29" s="22">
        <v>167</v>
      </c>
      <c r="Z29" s="22">
        <v>4</v>
      </c>
      <c r="AA29" s="22">
        <v>0</v>
      </c>
      <c r="AB29" s="22">
        <v>14</v>
      </c>
      <c r="AC29" s="22">
        <f aca="true" t="shared" si="9" ref="AC29:AC75">N29+O29+P29+V29</f>
        <v>10490</v>
      </c>
      <c r="AD29" s="23">
        <v>100</v>
      </c>
      <c r="AE29" s="22">
        <v>0</v>
      </c>
      <c r="AF29" s="22">
        <v>449</v>
      </c>
      <c r="AG29" s="22">
        <v>5</v>
      </c>
      <c r="AH29" s="22">
        <v>0</v>
      </c>
      <c r="AI29" s="22">
        <v>0</v>
      </c>
      <c r="AJ29" s="22" t="s">
        <v>218</v>
      </c>
      <c r="AK29" s="22">
        <f aca="true" t="shared" si="10" ref="AK29:AK75">SUM(AE29:AI29)</f>
        <v>454</v>
      </c>
      <c r="AL29" s="23">
        <v>20.080006957126706</v>
      </c>
      <c r="AM29" s="22">
        <v>0</v>
      </c>
      <c r="AN29" s="22">
        <v>1153</v>
      </c>
      <c r="AO29" s="22">
        <v>515</v>
      </c>
      <c r="AP29" s="22">
        <f aca="true" t="shared" si="11" ref="AP29:AP75">SUM(AM29:AO29)</f>
        <v>1668</v>
      </c>
    </row>
    <row r="30" spans="1:42" ht="13.5">
      <c r="A30" s="40" t="s">
        <v>0</v>
      </c>
      <c r="B30" s="40" t="s">
        <v>47</v>
      </c>
      <c r="C30" s="41" t="s">
        <v>48</v>
      </c>
      <c r="D30" s="22">
        <v>12335</v>
      </c>
      <c r="E30" s="22">
        <v>12335</v>
      </c>
      <c r="F30" s="22">
        <v>2506</v>
      </c>
      <c r="G30" s="22">
        <v>689</v>
      </c>
      <c r="H30" s="22">
        <v>0</v>
      </c>
      <c r="I30" s="22">
        <f t="shared" si="6"/>
        <v>3195</v>
      </c>
      <c r="J30" s="22">
        <v>709.6412369302186</v>
      </c>
      <c r="K30" s="22">
        <v>541.0597975467957</v>
      </c>
      <c r="L30" s="22">
        <v>168.58143938342283</v>
      </c>
      <c r="M30" s="22">
        <v>286</v>
      </c>
      <c r="N30" s="22">
        <v>2852</v>
      </c>
      <c r="O30" s="22">
        <v>14</v>
      </c>
      <c r="P30" s="22">
        <f t="shared" si="7"/>
        <v>471</v>
      </c>
      <c r="Q30" s="22">
        <v>407</v>
      </c>
      <c r="R30" s="22">
        <v>64</v>
      </c>
      <c r="S30" s="22">
        <v>0</v>
      </c>
      <c r="T30" s="22">
        <v>0</v>
      </c>
      <c r="U30" s="22">
        <v>0</v>
      </c>
      <c r="V30" s="22">
        <f t="shared" si="8"/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9"/>
        <v>3337</v>
      </c>
      <c r="AD30" s="23">
        <v>99.58046149235841</v>
      </c>
      <c r="AE30" s="22">
        <v>0</v>
      </c>
      <c r="AF30" s="22">
        <v>158</v>
      </c>
      <c r="AG30" s="22">
        <v>63</v>
      </c>
      <c r="AH30" s="22">
        <v>0</v>
      </c>
      <c r="AI30" s="22">
        <v>0</v>
      </c>
      <c r="AJ30" s="22" t="s">
        <v>218</v>
      </c>
      <c r="AK30" s="22">
        <f t="shared" si="10"/>
        <v>221</v>
      </c>
      <c r="AL30" s="23">
        <v>13.99392768423958</v>
      </c>
      <c r="AM30" s="22">
        <v>14</v>
      </c>
      <c r="AN30" s="22">
        <v>344</v>
      </c>
      <c r="AO30" s="22">
        <v>103</v>
      </c>
      <c r="AP30" s="22">
        <f t="shared" si="11"/>
        <v>461</v>
      </c>
    </row>
    <row r="31" spans="1:42" ht="13.5">
      <c r="A31" s="40" t="s">
        <v>0</v>
      </c>
      <c r="B31" s="40" t="s">
        <v>49</v>
      </c>
      <c r="C31" s="41" t="s">
        <v>50</v>
      </c>
      <c r="D31" s="22">
        <v>2233</v>
      </c>
      <c r="E31" s="22">
        <v>2233</v>
      </c>
      <c r="F31" s="22">
        <v>412</v>
      </c>
      <c r="G31" s="22">
        <v>66</v>
      </c>
      <c r="H31" s="22">
        <v>0</v>
      </c>
      <c r="I31" s="22">
        <f t="shared" si="6"/>
        <v>478</v>
      </c>
      <c r="J31" s="22">
        <v>586.4706856676625</v>
      </c>
      <c r="K31" s="22">
        <v>485.86274377488365</v>
      </c>
      <c r="L31" s="22">
        <v>100.60794189277892</v>
      </c>
      <c r="M31" s="22">
        <v>0</v>
      </c>
      <c r="N31" s="22">
        <v>372</v>
      </c>
      <c r="O31" s="22">
        <v>6</v>
      </c>
      <c r="P31" s="22">
        <f t="shared" si="7"/>
        <v>113</v>
      </c>
      <c r="Q31" s="22">
        <v>100</v>
      </c>
      <c r="R31" s="22">
        <v>13</v>
      </c>
      <c r="S31" s="22">
        <v>0</v>
      </c>
      <c r="T31" s="22">
        <v>0</v>
      </c>
      <c r="U31" s="22">
        <v>0</v>
      </c>
      <c r="V31" s="22">
        <f t="shared" si="8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9"/>
        <v>491</v>
      </c>
      <c r="AD31" s="23">
        <v>98.77800407331976</v>
      </c>
      <c r="AE31" s="22">
        <v>0</v>
      </c>
      <c r="AF31" s="22">
        <v>39</v>
      </c>
      <c r="AG31" s="22">
        <v>13</v>
      </c>
      <c r="AH31" s="22">
        <v>0</v>
      </c>
      <c r="AI31" s="22">
        <v>0</v>
      </c>
      <c r="AJ31" s="22" t="s">
        <v>218</v>
      </c>
      <c r="AK31" s="22">
        <f t="shared" si="10"/>
        <v>52</v>
      </c>
      <c r="AL31" s="23">
        <v>10.590631364562118</v>
      </c>
      <c r="AM31" s="22">
        <v>6</v>
      </c>
      <c r="AN31" s="22">
        <v>49</v>
      </c>
      <c r="AO31" s="22">
        <v>25</v>
      </c>
      <c r="AP31" s="22">
        <f t="shared" si="11"/>
        <v>80</v>
      </c>
    </row>
    <row r="32" spans="1:42" ht="13.5">
      <c r="A32" s="40" t="s">
        <v>0</v>
      </c>
      <c r="B32" s="40" t="s">
        <v>51</v>
      </c>
      <c r="C32" s="41" t="s">
        <v>52</v>
      </c>
      <c r="D32" s="22">
        <v>3937</v>
      </c>
      <c r="E32" s="22">
        <v>3937</v>
      </c>
      <c r="F32" s="22">
        <v>2679</v>
      </c>
      <c r="G32" s="22">
        <v>1521</v>
      </c>
      <c r="H32" s="22">
        <v>0</v>
      </c>
      <c r="I32" s="22">
        <f t="shared" si="6"/>
        <v>4200</v>
      </c>
      <c r="J32" s="22">
        <v>2922.7455715185406</v>
      </c>
      <c r="K32" s="22">
        <v>1864.294139547183</v>
      </c>
      <c r="L32" s="22">
        <v>1058.4514319713571</v>
      </c>
      <c r="M32" s="22">
        <v>74</v>
      </c>
      <c r="N32" s="22">
        <v>3639</v>
      </c>
      <c r="O32" s="22">
        <v>18</v>
      </c>
      <c r="P32" s="22">
        <f t="shared" si="7"/>
        <v>543</v>
      </c>
      <c r="Q32" s="22">
        <v>519</v>
      </c>
      <c r="R32" s="22">
        <v>24</v>
      </c>
      <c r="S32" s="22">
        <v>0</v>
      </c>
      <c r="T32" s="22">
        <v>0</v>
      </c>
      <c r="U32" s="22">
        <v>0</v>
      </c>
      <c r="V32" s="22">
        <f t="shared" si="8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9"/>
        <v>4200</v>
      </c>
      <c r="AD32" s="23">
        <v>99.57142857142857</v>
      </c>
      <c r="AE32" s="22">
        <v>0</v>
      </c>
      <c r="AF32" s="22">
        <v>202</v>
      </c>
      <c r="AG32" s="22">
        <v>24</v>
      </c>
      <c r="AH32" s="22">
        <v>0</v>
      </c>
      <c r="AI32" s="22">
        <v>0</v>
      </c>
      <c r="AJ32" s="22" t="s">
        <v>218</v>
      </c>
      <c r="AK32" s="22">
        <f t="shared" si="10"/>
        <v>226</v>
      </c>
      <c r="AL32" s="23">
        <v>7.019185774450164</v>
      </c>
      <c r="AM32" s="22">
        <v>18</v>
      </c>
      <c r="AN32" s="22">
        <v>461</v>
      </c>
      <c r="AO32" s="22">
        <v>129</v>
      </c>
      <c r="AP32" s="22">
        <f t="shared" si="11"/>
        <v>608</v>
      </c>
    </row>
    <row r="33" spans="1:42" ht="13.5">
      <c r="A33" s="40" t="s">
        <v>0</v>
      </c>
      <c r="B33" s="40" t="s">
        <v>53</v>
      </c>
      <c r="C33" s="41" t="s">
        <v>54</v>
      </c>
      <c r="D33" s="22">
        <v>13650</v>
      </c>
      <c r="E33" s="22">
        <v>13650</v>
      </c>
      <c r="F33" s="22">
        <v>2643</v>
      </c>
      <c r="G33" s="22">
        <v>685</v>
      </c>
      <c r="H33" s="22">
        <v>0</v>
      </c>
      <c r="I33" s="22">
        <f t="shared" si="6"/>
        <v>3328</v>
      </c>
      <c r="J33" s="22">
        <v>667.9712981082844</v>
      </c>
      <c r="K33" s="22">
        <v>530.4832154147223</v>
      </c>
      <c r="L33" s="22">
        <v>137.48808269356215</v>
      </c>
      <c r="M33" s="22">
        <v>147</v>
      </c>
      <c r="N33" s="22">
        <v>2761</v>
      </c>
      <c r="O33" s="22">
        <v>11</v>
      </c>
      <c r="P33" s="22">
        <f t="shared" si="7"/>
        <v>556</v>
      </c>
      <c r="Q33" s="22">
        <v>519</v>
      </c>
      <c r="R33" s="22">
        <v>37</v>
      </c>
      <c r="S33" s="22">
        <v>0</v>
      </c>
      <c r="T33" s="22">
        <v>0</v>
      </c>
      <c r="U33" s="22">
        <v>0</v>
      </c>
      <c r="V33" s="22">
        <f t="shared" si="8"/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9"/>
        <v>3328</v>
      </c>
      <c r="AD33" s="23">
        <v>99.66947115384616</v>
      </c>
      <c r="AE33" s="22">
        <v>0</v>
      </c>
      <c r="AF33" s="22">
        <v>203</v>
      </c>
      <c r="AG33" s="22">
        <v>35</v>
      </c>
      <c r="AH33" s="22">
        <v>0</v>
      </c>
      <c r="AI33" s="22">
        <v>0</v>
      </c>
      <c r="AJ33" s="22" t="s">
        <v>218</v>
      </c>
      <c r="AK33" s="22">
        <f t="shared" si="10"/>
        <v>238</v>
      </c>
      <c r="AL33" s="23">
        <v>11.07913669064748</v>
      </c>
      <c r="AM33" s="22">
        <v>11</v>
      </c>
      <c r="AN33" s="22">
        <v>355</v>
      </c>
      <c r="AO33" s="22">
        <v>131</v>
      </c>
      <c r="AP33" s="22">
        <f t="shared" si="11"/>
        <v>497</v>
      </c>
    </row>
    <row r="34" spans="1:42" ht="13.5">
      <c r="A34" s="40" t="s">
        <v>0</v>
      </c>
      <c r="B34" s="40" t="s">
        <v>55</v>
      </c>
      <c r="C34" s="41" t="s">
        <v>56</v>
      </c>
      <c r="D34" s="22">
        <v>16318</v>
      </c>
      <c r="E34" s="22">
        <v>16318</v>
      </c>
      <c r="F34" s="22">
        <v>5363</v>
      </c>
      <c r="G34" s="22">
        <v>1228</v>
      </c>
      <c r="H34" s="22">
        <v>0</v>
      </c>
      <c r="I34" s="22">
        <f t="shared" si="6"/>
        <v>6591</v>
      </c>
      <c r="J34" s="22">
        <v>1106.6021722377338</v>
      </c>
      <c r="K34" s="22">
        <v>900.4259520119812</v>
      </c>
      <c r="L34" s="22">
        <v>206.1762202257529</v>
      </c>
      <c r="M34" s="22">
        <v>312</v>
      </c>
      <c r="N34" s="22">
        <v>3789</v>
      </c>
      <c r="O34" s="22">
        <v>15</v>
      </c>
      <c r="P34" s="22">
        <f t="shared" si="7"/>
        <v>762</v>
      </c>
      <c r="Q34" s="22">
        <v>672</v>
      </c>
      <c r="R34" s="22">
        <v>90</v>
      </c>
      <c r="S34" s="22">
        <v>0</v>
      </c>
      <c r="T34" s="22">
        <v>0</v>
      </c>
      <c r="U34" s="22">
        <v>0</v>
      </c>
      <c r="V34" s="22">
        <f t="shared" si="8"/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9"/>
        <v>4566</v>
      </c>
      <c r="AD34" s="23">
        <v>99.67148488830486</v>
      </c>
      <c r="AE34" s="22">
        <v>0</v>
      </c>
      <c r="AF34" s="22">
        <v>262</v>
      </c>
      <c r="AG34" s="22">
        <v>88</v>
      </c>
      <c r="AH34" s="22">
        <v>0</v>
      </c>
      <c r="AI34" s="22">
        <v>0</v>
      </c>
      <c r="AJ34" s="22" t="s">
        <v>218</v>
      </c>
      <c r="AK34" s="22">
        <f t="shared" si="10"/>
        <v>350</v>
      </c>
      <c r="AL34" s="23">
        <v>13.571135711357114</v>
      </c>
      <c r="AM34" s="22">
        <v>15</v>
      </c>
      <c r="AN34" s="22">
        <v>486</v>
      </c>
      <c r="AO34" s="22">
        <v>168</v>
      </c>
      <c r="AP34" s="22">
        <f t="shared" si="11"/>
        <v>669</v>
      </c>
    </row>
    <row r="35" spans="1:42" ht="13.5">
      <c r="A35" s="40" t="s">
        <v>0</v>
      </c>
      <c r="B35" s="40" t="s">
        <v>57</v>
      </c>
      <c r="C35" s="41" t="s">
        <v>58</v>
      </c>
      <c r="D35" s="22">
        <v>12557</v>
      </c>
      <c r="E35" s="22">
        <v>12557</v>
      </c>
      <c r="F35" s="22">
        <v>3944</v>
      </c>
      <c r="G35" s="22">
        <v>673</v>
      </c>
      <c r="H35" s="22">
        <v>0</v>
      </c>
      <c r="I35" s="22">
        <f t="shared" si="6"/>
        <v>4617</v>
      </c>
      <c r="J35" s="22">
        <v>1007.3516818103966</v>
      </c>
      <c r="K35" s="22">
        <v>860.5144104527192</v>
      </c>
      <c r="L35" s="22">
        <v>146.83727135767748</v>
      </c>
      <c r="M35" s="22">
        <v>193</v>
      </c>
      <c r="N35" s="22">
        <v>3615</v>
      </c>
      <c r="O35" s="22">
        <v>322</v>
      </c>
      <c r="P35" s="22">
        <f t="shared" si="7"/>
        <v>680</v>
      </c>
      <c r="Q35" s="22">
        <v>472</v>
      </c>
      <c r="R35" s="22">
        <v>208</v>
      </c>
      <c r="S35" s="22">
        <v>0</v>
      </c>
      <c r="T35" s="22">
        <v>0</v>
      </c>
      <c r="U35" s="22">
        <v>0</v>
      </c>
      <c r="V35" s="22">
        <f t="shared" si="8"/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9"/>
        <v>4617</v>
      </c>
      <c r="AD35" s="23">
        <v>93.02577431232402</v>
      </c>
      <c r="AE35" s="22">
        <v>0</v>
      </c>
      <c r="AF35" s="22">
        <v>472</v>
      </c>
      <c r="AG35" s="22">
        <v>208</v>
      </c>
      <c r="AH35" s="22">
        <v>0</v>
      </c>
      <c r="AI35" s="22">
        <v>0</v>
      </c>
      <c r="AJ35" s="22" t="s">
        <v>218</v>
      </c>
      <c r="AK35" s="22">
        <f t="shared" si="10"/>
        <v>680</v>
      </c>
      <c r="AL35" s="23">
        <v>18.14968814968815</v>
      </c>
      <c r="AM35" s="22">
        <v>322</v>
      </c>
      <c r="AN35" s="22">
        <v>540</v>
      </c>
      <c r="AO35" s="22">
        <v>0</v>
      </c>
      <c r="AP35" s="22">
        <f t="shared" si="11"/>
        <v>862</v>
      </c>
    </row>
    <row r="36" spans="1:42" ht="13.5">
      <c r="A36" s="40" t="s">
        <v>0</v>
      </c>
      <c r="B36" s="40" t="s">
        <v>59</v>
      </c>
      <c r="C36" s="41" t="s">
        <v>60</v>
      </c>
      <c r="D36" s="22">
        <v>7521</v>
      </c>
      <c r="E36" s="22">
        <v>7521</v>
      </c>
      <c r="F36" s="22">
        <v>1969</v>
      </c>
      <c r="G36" s="22">
        <v>333</v>
      </c>
      <c r="H36" s="22">
        <v>0</v>
      </c>
      <c r="I36" s="22">
        <f t="shared" si="6"/>
        <v>2302</v>
      </c>
      <c r="J36" s="22">
        <v>838.5652592831397</v>
      </c>
      <c r="K36" s="22">
        <v>646.5913706462089</v>
      </c>
      <c r="L36" s="22">
        <v>191.97388863693072</v>
      </c>
      <c r="M36" s="22">
        <v>166</v>
      </c>
      <c r="N36" s="22">
        <v>0</v>
      </c>
      <c r="O36" s="22">
        <v>0</v>
      </c>
      <c r="P36" s="22">
        <f t="shared" si="7"/>
        <v>2297</v>
      </c>
      <c r="Q36" s="22">
        <v>0</v>
      </c>
      <c r="R36" s="22">
        <v>584</v>
      </c>
      <c r="S36" s="22">
        <v>0</v>
      </c>
      <c r="T36" s="22">
        <v>1713</v>
      </c>
      <c r="U36" s="22">
        <v>0</v>
      </c>
      <c r="V36" s="22">
        <f t="shared" si="8"/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9"/>
        <v>2297</v>
      </c>
      <c r="AD36" s="23">
        <v>100</v>
      </c>
      <c r="AE36" s="22">
        <v>0</v>
      </c>
      <c r="AF36" s="22">
        <v>0</v>
      </c>
      <c r="AG36" s="22">
        <v>494</v>
      </c>
      <c r="AH36" s="22">
        <v>0</v>
      </c>
      <c r="AI36" s="22">
        <v>835</v>
      </c>
      <c r="AJ36" s="22" t="s">
        <v>218</v>
      </c>
      <c r="AK36" s="22">
        <f t="shared" si="10"/>
        <v>1329</v>
      </c>
      <c r="AL36" s="23">
        <v>60.698335363378</v>
      </c>
      <c r="AM36" s="22">
        <v>0</v>
      </c>
      <c r="AN36" s="22">
        <v>0</v>
      </c>
      <c r="AO36" s="22">
        <v>90</v>
      </c>
      <c r="AP36" s="22">
        <f t="shared" si="11"/>
        <v>90</v>
      </c>
    </row>
    <row r="37" spans="1:42" ht="13.5">
      <c r="A37" s="40" t="s">
        <v>0</v>
      </c>
      <c r="B37" s="40" t="s">
        <v>61</v>
      </c>
      <c r="C37" s="41" t="s">
        <v>62</v>
      </c>
      <c r="D37" s="22">
        <v>25429</v>
      </c>
      <c r="E37" s="22">
        <v>25429</v>
      </c>
      <c r="F37" s="22">
        <v>6986</v>
      </c>
      <c r="G37" s="22">
        <v>1454</v>
      </c>
      <c r="H37" s="22">
        <v>0</v>
      </c>
      <c r="I37" s="22">
        <f t="shared" si="6"/>
        <v>8440</v>
      </c>
      <c r="J37" s="22">
        <v>909.3274478443068</v>
      </c>
      <c r="K37" s="22">
        <v>752.6731695071478</v>
      </c>
      <c r="L37" s="22">
        <v>156.654278337159</v>
      </c>
      <c r="M37" s="22">
        <v>0</v>
      </c>
      <c r="N37" s="22">
        <v>7378</v>
      </c>
      <c r="O37" s="22">
        <v>0</v>
      </c>
      <c r="P37" s="22">
        <f t="shared" si="7"/>
        <v>1041</v>
      </c>
      <c r="Q37" s="22">
        <v>1041</v>
      </c>
      <c r="R37" s="22">
        <v>0</v>
      </c>
      <c r="S37" s="22">
        <v>0</v>
      </c>
      <c r="T37" s="22">
        <v>0</v>
      </c>
      <c r="U37" s="22">
        <v>0</v>
      </c>
      <c r="V37" s="22">
        <f t="shared" si="8"/>
        <v>20</v>
      </c>
      <c r="W37" s="22">
        <v>0</v>
      </c>
      <c r="X37" s="22">
        <v>0</v>
      </c>
      <c r="Y37" s="22">
        <v>20</v>
      </c>
      <c r="Z37" s="22">
        <v>0</v>
      </c>
      <c r="AA37" s="22">
        <v>0</v>
      </c>
      <c r="AB37" s="22">
        <v>0</v>
      </c>
      <c r="AC37" s="22">
        <f t="shared" si="9"/>
        <v>8439</v>
      </c>
      <c r="AD37" s="23">
        <v>100</v>
      </c>
      <c r="AE37" s="22">
        <v>0</v>
      </c>
      <c r="AF37" s="22">
        <v>402</v>
      </c>
      <c r="AG37" s="22">
        <v>0</v>
      </c>
      <c r="AH37" s="22">
        <v>0</v>
      </c>
      <c r="AI37" s="22">
        <v>0</v>
      </c>
      <c r="AJ37" s="22" t="s">
        <v>218</v>
      </c>
      <c r="AK37" s="22">
        <f t="shared" si="10"/>
        <v>402</v>
      </c>
      <c r="AL37" s="23">
        <v>5.000592487261524</v>
      </c>
      <c r="AM37" s="22">
        <v>0</v>
      </c>
      <c r="AN37" s="22">
        <v>879</v>
      </c>
      <c r="AO37" s="22">
        <v>234</v>
      </c>
      <c r="AP37" s="22">
        <f t="shared" si="11"/>
        <v>1113</v>
      </c>
    </row>
    <row r="38" spans="1:42" ht="13.5">
      <c r="A38" s="40" t="s">
        <v>0</v>
      </c>
      <c r="B38" s="40" t="s">
        <v>63</v>
      </c>
      <c r="C38" s="41" t="s">
        <v>64</v>
      </c>
      <c r="D38" s="22">
        <v>2386</v>
      </c>
      <c r="E38" s="22">
        <v>2386</v>
      </c>
      <c r="F38" s="22">
        <v>444</v>
      </c>
      <c r="G38" s="22">
        <v>204</v>
      </c>
      <c r="H38" s="22">
        <v>0</v>
      </c>
      <c r="I38" s="22">
        <f t="shared" si="6"/>
        <v>648</v>
      </c>
      <c r="J38" s="22">
        <v>744.0664148170263</v>
      </c>
      <c r="K38" s="22">
        <v>722.2496526541813</v>
      </c>
      <c r="L38" s="22">
        <v>21.816762162844903</v>
      </c>
      <c r="M38" s="22">
        <v>0</v>
      </c>
      <c r="N38" s="22">
        <v>90</v>
      </c>
      <c r="O38" s="22">
        <v>0</v>
      </c>
      <c r="P38" s="22">
        <f t="shared" si="7"/>
        <v>558</v>
      </c>
      <c r="Q38" s="22">
        <v>0</v>
      </c>
      <c r="R38" s="22">
        <v>137</v>
      </c>
      <c r="S38" s="22">
        <v>0</v>
      </c>
      <c r="T38" s="22">
        <v>421</v>
      </c>
      <c r="U38" s="22">
        <v>0</v>
      </c>
      <c r="V38" s="22">
        <f t="shared" si="8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9"/>
        <v>648</v>
      </c>
      <c r="AD38" s="23">
        <v>100</v>
      </c>
      <c r="AE38" s="22">
        <v>0</v>
      </c>
      <c r="AF38" s="22">
        <v>0</v>
      </c>
      <c r="AG38" s="22">
        <v>64</v>
      </c>
      <c r="AH38" s="22">
        <v>0</v>
      </c>
      <c r="AI38" s="22">
        <v>188</v>
      </c>
      <c r="AJ38" s="22" t="s">
        <v>218</v>
      </c>
      <c r="AK38" s="22">
        <f t="shared" si="10"/>
        <v>252</v>
      </c>
      <c r="AL38" s="23">
        <v>38.88888888888889</v>
      </c>
      <c r="AM38" s="22">
        <v>0</v>
      </c>
      <c r="AN38" s="22">
        <v>7</v>
      </c>
      <c r="AO38" s="22">
        <v>81</v>
      </c>
      <c r="AP38" s="22">
        <f t="shared" si="11"/>
        <v>88</v>
      </c>
    </row>
    <row r="39" spans="1:42" ht="13.5">
      <c r="A39" s="40" t="s">
        <v>0</v>
      </c>
      <c r="B39" s="40" t="s">
        <v>65</v>
      </c>
      <c r="C39" s="41" t="s">
        <v>66</v>
      </c>
      <c r="D39" s="22">
        <v>1005</v>
      </c>
      <c r="E39" s="22">
        <v>1005</v>
      </c>
      <c r="F39" s="22">
        <v>149</v>
      </c>
      <c r="G39" s="22">
        <v>50</v>
      </c>
      <c r="H39" s="22">
        <v>0</v>
      </c>
      <c r="I39" s="22">
        <f t="shared" si="6"/>
        <v>199</v>
      </c>
      <c r="J39" s="22">
        <v>542.4930143801541</v>
      </c>
      <c r="K39" s="22">
        <v>542.4930143801541</v>
      </c>
      <c r="L39" s="22">
        <v>0</v>
      </c>
      <c r="M39" s="22">
        <v>0</v>
      </c>
      <c r="N39" s="22">
        <v>15</v>
      </c>
      <c r="O39" s="22">
        <v>0</v>
      </c>
      <c r="P39" s="22">
        <f t="shared" si="7"/>
        <v>184</v>
      </c>
      <c r="Q39" s="22">
        <v>0</v>
      </c>
      <c r="R39" s="22">
        <v>57</v>
      </c>
      <c r="S39" s="22">
        <v>0</v>
      </c>
      <c r="T39" s="22">
        <v>127</v>
      </c>
      <c r="U39" s="22">
        <v>0</v>
      </c>
      <c r="V39" s="22">
        <f t="shared" si="8"/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f t="shared" si="9"/>
        <v>199</v>
      </c>
      <c r="AD39" s="23">
        <v>100</v>
      </c>
      <c r="AE39" s="22">
        <v>0</v>
      </c>
      <c r="AF39" s="22">
        <v>0</v>
      </c>
      <c r="AG39" s="22">
        <v>27</v>
      </c>
      <c r="AH39" s="22">
        <v>0</v>
      </c>
      <c r="AI39" s="22">
        <v>57</v>
      </c>
      <c r="AJ39" s="22" t="s">
        <v>218</v>
      </c>
      <c r="AK39" s="22">
        <f t="shared" si="10"/>
        <v>84</v>
      </c>
      <c r="AL39" s="23">
        <v>42.211055276381906</v>
      </c>
      <c r="AM39" s="22">
        <v>0</v>
      </c>
      <c r="AN39" s="22">
        <v>1</v>
      </c>
      <c r="AO39" s="22">
        <v>33</v>
      </c>
      <c r="AP39" s="22">
        <f t="shared" si="11"/>
        <v>34</v>
      </c>
    </row>
    <row r="40" spans="1:42" ht="13.5">
      <c r="A40" s="40" t="s">
        <v>0</v>
      </c>
      <c r="B40" s="40" t="s">
        <v>67</v>
      </c>
      <c r="C40" s="41" t="s">
        <v>68</v>
      </c>
      <c r="D40" s="22">
        <v>1702</v>
      </c>
      <c r="E40" s="22">
        <v>1702</v>
      </c>
      <c r="F40" s="22">
        <v>224</v>
      </c>
      <c r="G40" s="22">
        <v>226</v>
      </c>
      <c r="H40" s="22">
        <v>0</v>
      </c>
      <c r="I40" s="22">
        <f t="shared" si="6"/>
        <v>450</v>
      </c>
      <c r="J40" s="22">
        <v>724.3693961978656</v>
      </c>
      <c r="K40" s="22">
        <v>724.3693961978656</v>
      </c>
      <c r="L40" s="22">
        <v>0</v>
      </c>
      <c r="M40" s="22">
        <v>0</v>
      </c>
      <c r="N40" s="22">
        <v>0</v>
      </c>
      <c r="O40" s="22">
        <v>0</v>
      </c>
      <c r="P40" s="22">
        <f t="shared" si="7"/>
        <v>373</v>
      </c>
      <c r="Q40" s="22">
        <v>0</v>
      </c>
      <c r="R40" s="22">
        <v>0</v>
      </c>
      <c r="S40" s="22">
        <v>81</v>
      </c>
      <c r="T40" s="22">
        <v>265</v>
      </c>
      <c r="U40" s="22">
        <v>27</v>
      </c>
      <c r="V40" s="22">
        <f t="shared" si="8"/>
        <v>77</v>
      </c>
      <c r="W40" s="22">
        <v>8</v>
      </c>
      <c r="X40" s="22">
        <v>69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9"/>
        <v>450</v>
      </c>
      <c r="AD40" s="23">
        <v>100</v>
      </c>
      <c r="AE40" s="22">
        <v>0</v>
      </c>
      <c r="AF40" s="22">
        <v>0</v>
      </c>
      <c r="AG40" s="22">
        <v>0</v>
      </c>
      <c r="AH40" s="22">
        <v>81</v>
      </c>
      <c r="AI40" s="22">
        <v>118</v>
      </c>
      <c r="AJ40" s="22" t="s">
        <v>218</v>
      </c>
      <c r="AK40" s="22">
        <f t="shared" si="10"/>
        <v>199</v>
      </c>
      <c r="AL40" s="23">
        <v>61.33333333333333</v>
      </c>
      <c r="AM40" s="22">
        <v>0</v>
      </c>
      <c r="AN40" s="22">
        <v>0</v>
      </c>
      <c r="AO40" s="22">
        <v>27</v>
      </c>
      <c r="AP40" s="22">
        <f t="shared" si="11"/>
        <v>27</v>
      </c>
    </row>
    <row r="41" spans="1:42" ht="13.5">
      <c r="A41" s="40" t="s">
        <v>0</v>
      </c>
      <c r="B41" s="40" t="s">
        <v>69</v>
      </c>
      <c r="C41" s="41" t="s">
        <v>70</v>
      </c>
      <c r="D41" s="22">
        <v>5125</v>
      </c>
      <c r="E41" s="22">
        <v>5125</v>
      </c>
      <c r="F41" s="22">
        <v>907</v>
      </c>
      <c r="G41" s="22">
        <v>50</v>
      </c>
      <c r="H41" s="22">
        <v>487</v>
      </c>
      <c r="I41" s="22">
        <f t="shared" si="6"/>
        <v>1444</v>
      </c>
      <c r="J41" s="22">
        <v>771.9345138656865</v>
      </c>
      <c r="K41" s="22">
        <v>759.639158035416</v>
      </c>
      <c r="L41" s="22">
        <v>12.29535583027063</v>
      </c>
      <c r="M41" s="22">
        <v>128</v>
      </c>
      <c r="N41" s="22">
        <v>616</v>
      </c>
      <c r="O41" s="22">
        <v>304</v>
      </c>
      <c r="P41" s="22">
        <f t="shared" si="7"/>
        <v>14</v>
      </c>
      <c r="Q41" s="22">
        <v>14</v>
      </c>
      <c r="R41" s="22">
        <v>0</v>
      </c>
      <c r="S41" s="22">
        <v>0</v>
      </c>
      <c r="T41" s="22">
        <v>0</v>
      </c>
      <c r="U41" s="22">
        <v>0</v>
      </c>
      <c r="V41" s="22">
        <f t="shared" si="8"/>
        <v>22</v>
      </c>
      <c r="W41" s="22">
        <v>22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9"/>
        <v>956</v>
      </c>
      <c r="AD41" s="23">
        <v>68.20083682008368</v>
      </c>
      <c r="AE41" s="22">
        <v>0</v>
      </c>
      <c r="AF41" s="22">
        <v>14</v>
      </c>
      <c r="AG41" s="22">
        <v>0</v>
      </c>
      <c r="AH41" s="22">
        <v>0</v>
      </c>
      <c r="AI41" s="22">
        <v>0</v>
      </c>
      <c r="AJ41" s="22" t="s">
        <v>218</v>
      </c>
      <c r="AK41" s="22">
        <f t="shared" si="10"/>
        <v>14</v>
      </c>
      <c r="AL41" s="23">
        <v>15.129151291512915</v>
      </c>
      <c r="AM41" s="22">
        <v>304</v>
      </c>
      <c r="AN41" s="22">
        <v>87</v>
      </c>
      <c r="AO41" s="22">
        <v>0</v>
      </c>
      <c r="AP41" s="22">
        <f t="shared" si="11"/>
        <v>391</v>
      </c>
    </row>
    <row r="42" spans="1:42" ht="13.5">
      <c r="A42" s="40" t="s">
        <v>0</v>
      </c>
      <c r="B42" s="40" t="s">
        <v>71</v>
      </c>
      <c r="C42" s="41" t="s">
        <v>72</v>
      </c>
      <c r="D42" s="22">
        <v>11605</v>
      </c>
      <c r="E42" s="22">
        <v>11107</v>
      </c>
      <c r="F42" s="22">
        <v>2212</v>
      </c>
      <c r="G42" s="22">
        <v>1260</v>
      </c>
      <c r="H42" s="22">
        <v>175</v>
      </c>
      <c r="I42" s="22">
        <f t="shared" si="6"/>
        <v>3647</v>
      </c>
      <c r="J42" s="22">
        <v>860.9892996051535</v>
      </c>
      <c r="K42" s="22">
        <v>563.5265857300525</v>
      </c>
      <c r="L42" s="22">
        <v>297.46271387510103</v>
      </c>
      <c r="M42" s="22">
        <v>244</v>
      </c>
      <c r="N42" s="22">
        <v>2819</v>
      </c>
      <c r="O42" s="22">
        <v>0</v>
      </c>
      <c r="P42" s="22">
        <f t="shared" si="7"/>
        <v>77</v>
      </c>
      <c r="Q42" s="22">
        <v>77</v>
      </c>
      <c r="R42" s="22">
        <v>0</v>
      </c>
      <c r="S42" s="22">
        <v>0</v>
      </c>
      <c r="T42" s="22">
        <v>0</v>
      </c>
      <c r="U42" s="22">
        <v>0</v>
      </c>
      <c r="V42" s="22">
        <f t="shared" si="8"/>
        <v>227</v>
      </c>
      <c r="W42" s="22">
        <v>146</v>
      </c>
      <c r="X42" s="22">
        <v>81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9"/>
        <v>3123</v>
      </c>
      <c r="AD42" s="23">
        <v>100</v>
      </c>
      <c r="AE42" s="22">
        <v>0</v>
      </c>
      <c r="AF42" s="22">
        <v>31</v>
      </c>
      <c r="AG42" s="22">
        <v>0</v>
      </c>
      <c r="AH42" s="22">
        <v>0</v>
      </c>
      <c r="AI42" s="22">
        <v>0</v>
      </c>
      <c r="AJ42" s="22" t="s">
        <v>218</v>
      </c>
      <c r="AK42" s="22">
        <f t="shared" si="10"/>
        <v>31</v>
      </c>
      <c r="AL42" s="23">
        <v>14.90941490941491</v>
      </c>
      <c r="AM42" s="22">
        <v>0</v>
      </c>
      <c r="AN42" s="22">
        <v>282</v>
      </c>
      <c r="AO42" s="22">
        <v>46</v>
      </c>
      <c r="AP42" s="22">
        <f t="shared" si="11"/>
        <v>328</v>
      </c>
    </row>
    <row r="43" spans="1:42" ht="13.5">
      <c r="A43" s="40" t="s">
        <v>0</v>
      </c>
      <c r="B43" s="40" t="s">
        <v>73</v>
      </c>
      <c r="C43" s="41" t="s">
        <v>74</v>
      </c>
      <c r="D43" s="22">
        <v>3491</v>
      </c>
      <c r="E43" s="22">
        <v>3366</v>
      </c>
      <c r="F43" s="22">
        <v>586</v>
      </c>
      <c r="G43" s="22">
        <v>8</v>
      </c>
      <c r="H43" s="22">
        <v>52</v>
      </c>
      <c r="I43" s="22">
        <f t="shared" si="6"/>
        <v>646</v>
      </c>
      <c r="J43" s="22">
        <v>506.9788065593326</v>
      </c>
      <c r="K43" s="22">
        <v>506.9788065593326</v>
      </c>
      <c r="L43" s="22">
        <v>0</v>
      </c>
      <c r="M43" s="22">
        <v>50</v>
      </c>
      <c r="N43" s="22">
        <v>480</v>
      </c>
      <c r="O43" s="22">
        <v>0</v>
      </c>
      <c r="P43" s="22">
        <f t="shared" si="7"/>
        <v>14</v>
      </c>
      <c r="Q43" s="22">
        <v>14</v>
      </c>
      <c r="R43" s="22">
        <v>0</v>
      </c>
      <c r="S43" s="22">
        <v>0</v>
      </c>
      <c r="T43" s="22">
        <v>0</v>
      </c>
      <c r="U43" s="22">
        <v>0</v>
      </c>
      <c r="V43" s="22">
        <f t="shared" si="8"/>
        <v>6</v>
      </c>
      <c r="W43" s="22">
        <v>5</v>
      </c>
      <c r="X43" s="22">
        <v>1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9"/>
        <v>500</v>
      </c>
      <c r="AD43" s="23">
        <v>100</v>
      </c>
      <c r="AE43" s="22">
        <v>0</v>
      </c>
      <c r="AF43" s="22">
        <v>5</v>
      </c>
      <c r="AG43" s="22">
        <v>0</v>
      </c>
      <c r="AH43" s="22">
        <v>0</v>
      </c>
      <c r="AI43" s="22">
        <v>0</v>
      </c>
      <c r="AJ43" s="22" t="s">
        <v>218</v>
      </c>
      <c r="AK43" s="22">
        <f t="shared" si="10"/>
        <v>5</v>
      </c>
      <c r="AL43" s="23">
        <v>11.090909090909092</v>
      </c>
      <c r="AM43" s="22">
        <v>0</v>
      </c>
      <c r="AN43" s="22">
        <v>48</v>
      </c>
      <c r="AO43" s="22">
        <v>9</v>
      </c>
      <c r="AP43" s="22">
        <f t="shared" si="11"/>
        <v>57</v>
      </c>
    </row>
    <row r="44" spans="1:42" ht="13.5">
      <c r="A44" s="40" t="s">
        <v>0</v>
      </c>
      <c r="B44" s="40" t="s">
        <v>75</v>
      </c>
      <c r="C44" s="41" t="s">
        <v>76</v>
      </c>
      <c r="D44" s="22">
        <v>15038</v>
      </c>
      <c r="E44" s="22">
        <v>15038</v>
      </c>
      <c r="F44" s="22">
        <v>2504</v>
      </c>
      <c r="G44" s="22">
        <v>229</v>
      </c>
      <c r="H44" s="22">
        <v>0</v>
      </c>
      <c r="I44" s="22">
        <f t="shared" si="6"/>
        <v>2733</v>
      </c>
      <c r="J44" s="22">
        <v>497.916693235584</v>
      </c>
      <c r="K44" s="22">
        <v>456.1959018887312</v>
      </c>
      <c r="L44" s="22">
        <v>41.72079134685281</v>
      </c>
      <c r="M44" s="22">
        <v>187</v>
      </c>
      <c r="N44" s="22">
        <v>1688</v>
      </c>
      <c r="O44" s="22">
        <v>430</v>
      </c>
      <c r="P44" s="22">
        <f t="shared" si="7"/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f t="shared" si="8"/>
        <v>611</v>
      </c>
      <c r="W44" s="22">
        <v>384</v>
      </c>
      <c r="X44" s="22">
        <v>203</v>
      </c>
      <c r="Y44" s="22">
        <v>24</v>
      </c>
      <c r="Z44" s="22">
        <v>0</v>
      </c>
      <c r="AA44" s="22">
        <v>0</v>
      </c>
      <c r="AB44" s="22">
        <v>0</v>
      </c>
      <c r="AC44" s="22">
        <f t="shared" si="9"/>
        <v>2729</v>
      </c>
      <c r="AD44" s="23">
        <v>84.24331256870649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 t="s">
        <v>218</v>
      </c>
      <c r="AK44" s="22">
        <f t="shared" si="10"/>
        <v>0</v>
      </c>
      <c r="AL44" s="23">
        <v>27.36625514403292</v>
      </c>
      <c r="AM44" s="22">
        <v>430</v>
      </c>
      <c r="AN44" s="22">
        <v>239</v>
      </c>
      <c r="AO44" s="22">
        <v>0</v>
      </c>
      <c r="AP44" s="22">
        <f t="shared" si="11"/>
        <v>669</v>
      </c>
    </row>
    <row r="45" spans="1:42" ht="13.5">
      <c r="A45" s="40" t="s">
        <v>0</v>
      </c>
      <c r="B45" s="40" t="s">
        <v>77</v>
      </c>
      <c r="C45" s="41" t="s">
        <v>78</v>
      </c>
      <c r="D45" s="22">
        <v>17745</v>
      </c>
      <c r="E45" s="22">
        <v>17745</v>
      </c>
      <c r="F45" s="22">
        <v>4427</v>
      </c>
      <c r="G45" s="22">
        <v>429</v>
      </c>
      <c r="H45" s="22">
        <v>0</v>
      </c>
      <c r="I45" s="22">
        <f t="shared" si="6"/>
        <v>4856</v>
      </c>
      <c r="J45" s="22">
        <v>749.7384947332259</v>
      </c>
      <c r="K45" s="22">
        <v>650.9261725278585</v>
      </c>
      <c r="L45" s="22">
        <v>98.81232220536751</v>
      </c>
      <c r="M45" s="22">
        <v>373</v>
      </c>
      <c r="N45" s="22">
        <v>4326</v>
      </c>
      <c r="O45" s="22">
        <v>0</v>
      </c>
      <c r="P45" s="22">
        <f t="shared" si="7"/>
        <v>524</v>
      </c>
      <c r="Q45" s="22">
        <v>524</v>
      </c>
      <c r="R45" s="22">
        <v>0</v>
      </c>
      <c r="S45" s="22">
        <v>0</v>
      </c>
      <c r="T45" s="22">
        <v>0</v>
      </c>
      <c r="U45" s="22">
        <v>0</v>
      </c>
      <c r="V45" s="22">
        <f t="shared" si="8"/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9"/>
        <v>4850</v>
      </c>
      <c r="AD45" s="23">
        <v>100</v>
      </c>
      <c r="AE45" s="22">
        <v>0</v>
      </c>
      <c r="AF45" s="22">
        <v>229</v>
      </c>
      <c r="AG45" s="22">
        <v>0</v>
      </c>
      <c r="AH45" s="22">
        <v>0</v>
      </c>
      <c r="AI45" s="22">
        <v>0</v>
      </c>
      <c r="AJ45" s="22" t="s">
        <v>218</v>
      </c>
      <c r="AK45" s="22">
        <f t="shared" si="10"/>
        <v>229</v>
      </c>
      <c r="AL45" s="23">
        <v>11.525942944667815</v>
      </c>
      <c r="AM45" s="22">
        <v>0</v>
      </c>
      <c r="AN45" s="22">
        <v>482</v>
      </c>
      <c r="AO45" s="22">
        <v>228</v>
      </c>
      <c r="AP45" s="22">
        <f t="shared" si="11"/>
        <v>710</v>
      </c>
    </row>
    <row r="46" spans="1:42" ht="13.5">
      <c r="A46" s="40" t="s">
        <v>0</v>
      </c>
      <c r="B46" s="40" t="s">
        <v>79</v>
      </c>
      <c r="C46" s="41" t="s">
        <v>80</v>
      </c>
      <c r="D46" s="22">
        <v>18462</v>
      </c>
      <c r="E46" s="22">
        <v>18462</v>
      </c>
      <c r="F46" s="22">
        <v>5260</v>
      </c>
      <c r="G46" s="22">
        <v>1360</v>
      </c>
      <c r="H46" s="22">
        <v>0</v>
      </c>
      <c r="I46" s="22">
        <f t="shared" si="6"/>
        <v>6620</v>
      </c>
      <c r="J46" s="22">
        <v>982.3955314359151</v>
      </c>
      <c r="K46" s="22">
        <v>725.9635860701655</v>
      </c>
      <c r="L46" s="22">
        <v>256.4319453657494</v>
      </c>
      <c r="M46" s="22">
        <v>0</v>
      </c>
      <c r="N46" s="22">
        <v>5449</v>
      </c>
      <c r="O46" s="22">
        <v>0</v>
      </c>
      <c r="P46" s="22">
        <f t="shared" si="7"/>
        <v>734</v>
      </c>
      <c r="Q46" s="22">
        <v>734</v>
      </c>
      <c r="R46" s="22">
        <v>0</v>
      </c>
      <c r="S46" s="22">
        <v>0</v>
      </c>
      <c r="T46" s="22">
        <v>0</v>
      </c>
      <c r="U46" s="22">
        <v>0</v>
      </c>
      <c r="V46" s="22">
        <f t="shared" si="8"/>
        <v>266</v>
      </c>
      <c r="W46" s="22">
        <v>266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9"/>
        <v>6449</v>
      </c>
      <c r="AD46" s="23">
        <v>100</v>
      </c>
      <c r="AE46" s="22">
        <v>0</v>
      </c>
      <c r="AF46" s="22">
        <v>397</v>
      </c>
      <c r="AG46" s="22">
        <v>0</v>
      </c>
      <c r="AH46" s="22">
        <v>0</v>
      </c>
      <c r="AI46" s="22">
        <v>0</v>
      </c>
      <c r="AJ46" s="22" t="s">
        <v>218</v>
      </c>
      <c r="AK46" s="22">
        <f t="shared" si="10"/>
        <v>397</v>
      </c>
      <c r="AL46" s="23">
        <v>10.280663668785857</v>
      </c>
      <c r="AM46" s="22">
        <v>0</v>
      </c>
      <c r="AN46" s="22">
        <v>576</v>
      </c>
      <c r="AO46" s="22">
        <v>274</v>
      </c>
      <c r="AP46" s="22">
        <f t="shared" si="11"/>
        <v>850</v>
      </c>
    </row>
    <row r="47" spans="1:42" ht="13.5">
      <c r="A47" s="40" t="s">
        <v>0</v>
      </c>
      <c r="B47" s="40" t="s">
        <v>81</v>
      </c>
      <c r="C47" s="41" t="s">
        <v>244</v>
      </c>
      <c r="D47" s="22">
        <v>2528</v>
      </c>
      <c r="E47" s="22">
        <v>2528</v>
      </c>
      <c r="F47" s="22">
        <v>406</v>
      </c>
      <c r="G47" s="22">
        <v>28</v>
      </c>
      <c r="H47" s="22">
        <v>0</v>
      </c>
      <c r="I47" s="22">
        <f t="shared" si="6"/>
        <v>434</v>
      </c>
      <c r="J47" s="22">
        <v>470.3485347667765</v>
      </c>
      <c r="K47" s="22">
        <v>364.1408011097624</v>
      </c>
      <c r="L47" s="22">
        <v>106.20773365701405</v>
      </c>
      <c r="M47" s="22">
        <v>0</v>
      </c>
      <c r="N47" s="22">
        <v>335</v>
      </c>
      <c r="O47" s="22">
        <v>0</v>
      </c>
      <c r="P47" s="22">
        <f t="shared" si="7"/>
        <v>72</v>
      </c>
      <c r="Q47" s="22">
        <v>72</v>
      </c>
      <c r="R47" s="22">
        <v>0</v>
      </c>
      <c r="S47" s="22">
        <v>0</v>
      </c>
      <c r="T47" s="22">
        <v>0</v>
      </c>
      <c r="U47" s="22">
        <v>0</v>
      </c>
      <c r="V47" s="22">
        <f t="shared" si="8"/>
        <v>17</v>
      </c>
      <c r="W47" s="22">
        <v>17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9"/>
        <v>424</v>
      </c>
      <c r="AD47" s="23">
        <v>100</v>
      </c>
      <c r="AE47" s="22">
        <v>0</v>
      </c>
      <c r="AF47" s="22">
        <v>40</v>
      </c>
      <c r="AG47" s="22">
        <v>0</v>
      </c>
      <c r="AH47" s="22">
        <v>0</v>
      </c>
      <c r="AI47" s="22">
        <v>0</v>
      </c>
      <c r="AJ47" s="22" t="s">
        <v>218</v>
      </c>
      <c r="AK47" s="22">
        <f t="shared" si="10"/>
        <v>40</v>
      </c>
      <c r="AL47" s="23">
        <v>13.443396226415095</v>
      </c>
      <c r="AM47" s="22">
        <v>0</v>
      </c>
      <c r="AN47" s="22">
        <v>35</v>
      </c>
      <c r="AO47" s="22">
        <v>26</v>
      </c>
      <c r="AP47" s="22">
        <f t="shared" si="11"/>
        <v>61</v>
      </c>
    </row>
    <row r="48" spans="1:42" ht="13.5">
      <c r="A48" s="40" t="s">
        <v>0</v>
      </c>
      <c r="B48" s="40" t="s">
        <v>82</v>
      </c>
      <c r="C48" s="41" t="s">
        <v>83</v>
      </c>
      <c r="D48" s="22">
        <v>15543</v>
      </c>
      <c r="E48" s="22">
        <v>15543</v>
      </c>
      <c r="F48" s="22">
        <v>3656</v>
      </c>
      <c r="G48" s="22">
        <v>526</v>
      </c>
      <c r="H48" s="22">
        <v>0</v>
      </c>
      <c r="I48" s="22">
        <f t="shared" si="6"/>
        <v>4182</v>
      </c>
      <c r="J48" s="22">
        <v>737.1507589638643</v>
      </c>
      <c r="K48" s="22">
        <v>574.9846426925216</v>
      </c>
      <c r="L48" s="22">
        <v>162.1661162713427</v>
      </c>
      <c r="M48" s="22">
        <v>0</v>
      </c>
      <c r="N48" s="22">
        <v>3371</v>
      </c>
      <c r="O48" s="22">
        <v>0</v>
      </c>
      <c r="P48" s="22">
        <f t="shared" si="7"/>
        <v>540</v>
      </c>
      <c r="Q48" s="22">
        <v>540</v>
      </c>
      <c r="R48" s="22">
        <v>0</v>
      </c>
      <c r="S48" s="22">
        <v>0</v>
      </c>
      <c r="T48" s="22">
        <v>0</v>
      </c>
      <c r="U48" s="22">
        <v>0</v>
      </c>
      <c r="V48" s="22">
        <f t="shared" si="8"/>
        <v>165</v>
      </c>
      <c r="W48" s="22">
        <v>165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9"/>
        <v>4076</v>
      </c>
      <c r="AD48" s="23">
        <v>100</v>
      </c>
      <c r="AE48" s="22">
        <v>0</v>
      </c>
      <c r="AF48" s="22">
        <v>292</v>
      </c>
      <c r="AG48" s="22">
        <v>0</v>
      </c>
      <c r="AH48" s="22">
        <v>0</v>
      </c>
      <c r="AI48" s="22">
        <v>0</v>
      </c>
      <c r="AJ48" s="22" t="s">
        <v>218</v>
      </c>
      <c r="AK48" s="22">
        <f t="shared" si="10"/>
        <v>292</v>
      </c>
      <c r="AL48" s="23">
        <v>11.21197252208047</v>
      </c>
      <c r="AM48" s="22">
        <v>0</v>
      </c>
      <c r="AN48" s="22">
        <v>357</v>
      </c>
      <c r="AO48" s="22">
        <v>201</v>
      </c>
      <c r="AP48" s="22">
        <f t="shared" si="11"/>
        <v>558</v>
      </c>
    </row>
    <row r="49" spans="1:42" ht="13.5">
      <c r="A49" s="40" t="s">
        <v>0</v>
      </c>
      <c r="B49" s="40" t="s">
        <v>84</v>
      </c>
      <c r="C49" s="41" t="s">
        <v>85</v>
      </c>
      <c r="D49" s="22">
        <v>7278</v>
      </c>
      <c r="E49" s="22">
        <v>7244</v>
      </c>
      <c r="F49" s="22">
        <v>3407</v>
      </c>
      <c r="G49" s="22">
        <v>0</v>
      </c>
      <c r="H49" s="22">
        <v>16</v>
      </c>
      <c r="I49" s="22">
        <f t="shared" si="6"/>
        <v>3423</v>
      </c>
      <c r="J49" s="22">
        <v>1288.552101096568</v>
      </c>
      <c r="K49" s="22">
        <v>1054.0303485452498</v>
      </c>
      <c r="L49" s="22">
        <v>234.52175255131812</v>
      </c>
      <c r="M49" s="22">
        <v>20</v>
      </c>
      <c r="N49" s="22">
        <v>2760</v>
      </c>
      <c r="O49" s="22">
        <v>0</v>
      </c>
      <c r="P49" s="22">
        <f t="shared" si="7"/>
        <v>585</v>
      </c>
      <c r="Q49" s="22">
        <v>585</v>
      </c>
      <c r="R49" s="22">
        <v>0</v>
      </c>
      <c r="S49" s="22">
        <v>0</v>
      </c>
      <c r="T49" s="22">
        <v>0</v>
      </c>
      <c r="U49" s="22">
        <v>0</v>
      </c>
      <c r="V49" s="22">
        <f t="shared" si="8"/>
        <v>62</v>
      </c>
      <c r="W49" s="22">
        <v>58</v>
      </c>
      <c r="X49" s="22">
        <v>0</v>
      </c>
      <c r="Y49" s="22">
        <v>0</v>
      </c>
      <c r="Z49" s="22">
        <v>0</v>
      </c>
      <c r="AA49" s="22">
        <v>0</v>
      </c>
      <c r="AB49" s="22">
        <v>4</v>
      </c>
      <c r="AC49" s="22">
        <f t="shared" si="9"/>
        <v>3407</v>
      </c>
      <c r="AD49" s="23">
        <v>100</v>
      </c>
      <c r="AE49" s="22">
        <v>0</v>
      </c>
      <c r="AF49" s="22">
        <v>238</v>
      </c>
      <c r="AG49" s="22">
        <v>0</v>
      </c>
      <c r="AH49" s="22">
        <v>0</v>
      </c>
      <c r="AI49" s="22">
        <v>0</v>
      </c>
      <c r="AJ49" s="22" t="s">
        <v>218</v>
      </c>
      <c r="AK49" s="22">
        <f t="shared" si="10"/>
        <v>238</v>
      </c>
      <c r="AL49" s="23">
        <v>9.337613072658302</v>
      </c>
      <c r="AM49" s="22">
        <v>0</v>
      </c>
      <c r="AN49" s="22">
        <v>362</v>
      </c>
      <c r="AO49" s="22">
        <v>195</v>
      </c>
      <c r="AP49" s="22">
        <f t="shared" si="11"/>
        <v>557</v>
      </c>
    </row>
    <row r="50" spans="1:42" ht="13.5">
      <c r="A50" s="40" t="s">
        <v>0</v>
      </c>
      <c r="B50" s="40" t="s">
        <v>86</v>
      </c>
      <c r="C50" s="41" t="s">
        <v>87</v>
      </c>
      <c r="D50" s="22">
        <v>11256</v>
      </c>
      <c r="E50" s="22">
        <v>11218</v>
      </c>
      <c r="F50" s="22">
        <v>6396</v>
      </c>
      <c r="G50" s="22">
        <v>0</v>
      </c>
      <c r="H50" s="22">
        <v>22</v>
      </c>
      <c r="I50" s="22">
        <f t="shared" si="6"/>
        <v>6418</v>
      </c>
      <c r="J50" s="22">
        <v>1562.15011050423</v>
      </c>
      <c r="K50" s="22">
        <v>914.2156146858663</v>
      </c>
      <c r="L50" s="22">
        <v>647.9344958183642</v>
      </c>
      <c r="M50" s="22">
        <v>0</v>
      </c>
      <c r="N50" s="22">
        <v>5245</v>
      </c>
      <c r="O50" s="22">
        <v>0</v>
      </c>
      <c r="P50" s="22">
        <f t="shared" si="7"/>
        <v>1066</v>
      </c>
      <c r="Q50" s="22">
        <v>1066</v>
      </c>
      <c r="R50" s="22">
        <v>0</v>
      </c>
      <c r="S50" s="22">
        <v>0</v>
      </c>
      <c r="T50" s="22">
        <v>0</v>
      </c>
      <c r="U50" s="22">
        <v>0</v>
      </c>
      <c r="V50" s="22">
        <f t="shared" si="8"/>
        <v>85</v>
      </c>
      <c r="W50" s="22">
        <v>83</v>
      </c>
      <c r="X50" s="22">
        <v>0</v>
      </c>
      <c r="Y50" s="22">
        <v>0</v>
      </c>
      <c r="Z50" s="22">
        <v>0</v>
      </c>
      <c r="AA50" s="22">
        <v>0</v>
      </c>
      <c r="AB50" s="22">
        <v>2</v>
      </c>
      <c r="AC50" s="22">
        <f t="shared" si="9"/>
        <v>6396</v>
      </c>
      <c r="AD50" s="23">
        <v>100</v>
      </c>
      <c r="AE50" s="22">
        <v>0</v>
      </c>
      <c r="AF50" s="22">
        <v>438</v>
      </c>
      <c r="AG50" s="22">
        <v>0</v>
      </c>
      <c r="AH50" s="22">
        <v>0</v>
      </c>
      <c r="AI50" s="22">
        <v>0</v>
      </c>
      <c r="AJ50" s="22" t="s">
        <v>218</v>
      </c>
      <c r="AK50" s="22">
        <f t="shared" si="10"/>
        <v>438</v>
      </c>
      <c r="AL50" s="23">
        <v>8.176985616010006</v>
      </c>
      <c r="AM50" s="22">
        <v>0</v>
      </c>
      <c r="AN50" s="22">
        <v>688</v>
      </c>
      <c r="AO50" s="22">
        <v>341</v>
      </c>
      <c r="AP50" s="22">
        <f t="shared" si="11"/>
        <v>1029</v>
      </c>
    </row>
    <row r="51" spans="1:42" ht="13.5">
      <c r="A51" s="40" t="s">
        <v>0</v>
      </c>
      <c r="B51" s="40" t="s">
        <v>88</v>
      </c>
      <c r="C51" s="41" t="s">
        <v>89</v>
      </c>
      <c r="D51" s="22">
        <v>7650</v>
      </c>
      <c r="E51" s="22">
        <v>7650</v>
      </c>
      <c r="F51" s="22">
        <v>5687</v>
      </c>
      <c r="G51" s="22">
        <v>1431</v>
      </c>
      <c r="H51" s="22">
        <v>0</v>
      </c>
      <c r="I51" s="22">
        <f t="shared" si="6"/>
        <v>7118</v>
      </c>
      <c r="J51" s="22">
        <v>2549.1986749037515</v>
      </c>
      <c r="K51" s="22">
        <v>960.8738472557973</v>
      </c>
      <c r="L51" s="22">
        <v>1588.3248276479542</v>
      </c>
      <c r="M51" s="22">
        <v>69</v>
      </c>
      <c r="N51" s="22">
        <v>6109</v>
      </c>
      <c r="O51" s="22">
        <v>0</v>
      </c>
      <c r="P51" s="22">
        <f t="shared" si="7"/>
        <v>1007</v>
      </c>
      <c r="Q51" s="22">
        <v>0</v>
      </c>
      <c r="R51" s="22">
        <v>1007</v>
      </c>
      <c r="S51" s="22">
        <v>0</v>
      </c>
      <c r="T51" s="22">
        <v>0</v>
      </c>
      <c r="U51" s="22">
        <v>0</v>
      </c>
      <c r="V51" s="22">
        <f t="shared" si="8"/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9"/>
        <v>7116</v>
      </c>
      <c r="AD51" s="23">
        <v>100</v>
      </c>
      <c r="AE51" s="22">
        <v>0</v>
      </c>
      <c r="AF51" s="22">
        <v>0</v>
      </c>
      <c r="AG51" s="22">
        <v>464</v>
      </c>
      <c r="AH51" s="22">
        <v>0</v>
      </c>
      <c r="AI51" s="22">
        <v>0</v>
      </c>
      <c r="AJ51" s="22" t="s">
        <v>218</v>
      </c>
      <c r="AK51" s="22">
        <f t="shared" si="10"/>
        <v>464</v>
      </c>
      <c r="AL51" s="23">
        <v>7.418232428670842</v>
      </c>
      <c r="AM51" s="22">
        <v>0</v>
      </c>
      <c r="AN51" s="22">
        <v>626</v>
      </c>
      <c r="AO51" s="22">
        <v>543</v>
      </c>
      <c r="AP51" s="22">
        <f t="shared" si="11"/>
        <v>1169</v>
      </c>
    </row>
    <row r="52" spans="1:42" ht="13.5">
      <c r="A52" s="40" t="s">
        <v>0</v>
      </c>
      <c r="B52" s="40" t="s">
        <v>90</v>
      </c>
      <c r="C52" s="41" t="s">
        <v>91</v>
      </c>
      <c r="D52" s="22">
        <v>2088</v>
      </c>
      <c r="E52" s="22">
        <v>1568</v>
      </c>
      <c r="F52" s="22">
        <v>546</v>
      </c>
      <c r="G52" s="22">
        <v>0</v>
      </c>
      <c r="H52" s="22">
        <v>190</v>
      </c>
      <c r="I52" s="22">
        <f t="shared" si="6"/>
        <v>736</v>
      </c>
      <c r="J52" s="22">
        <v>965.7271820710648</v>
      </c>
      <c r="K52" s="22">
        <v>955.2301474833359</v>
      </c>
      <c r="L52" s="22">
        <v>10.497034587728967</v>
      </c>
      <c r="M52" s="22">
        <v>0</v>
      </c>
      <c r="N52" s="22">
        <v>395</v>
      </c>
      <c r="O52" s="22">
        <v>0</v>
      </c>
      <c r="P52" s="22">
        <f t="shared" si="7"/>
        <v>138</v>
      </c>
      <c r="Q52" s="22">
        <v>138</v>
      </c>
      <c r="R52" s="22">
        <v>0</v>
      </c>
      <c r="S52" s="22">
        <v>0</v>
      </c>
      <c r="T52" s="22">
        <v>0</v>
      </c>
      <c r="U52" s="22">
        <v>0</v>
      </c>
      <c r="V52" s="22">
        <f t="shared" si="8"/>
        <v>13</v>
      </c>
      <c r="W52" s="22">
        <v>12</v>
      </c>
      <c r="X52" s="22">
        <v>0</v>
      </c>
      <c r="Y52" s="22">
        <v>0</v>
      </c>
      <c r="Z52" s="22">
        <v>0</v>
      </c>
      <c r="AA52" s="22">
        <v>0</v>
      </c>
      <c r="AB52" s="22">
        <v>1</v>
      </c>
      <c r="AC52" s="22">
        <f t="shared" si="9"/>
        <v>546</v>
      </c>
      <c r="AD52" s="23">
        <v>100</v>
      </c>
      <c r="AE52" s="22">
        <v>0</v>
      </c>
      <c r="AF52" s="22">
        <v>55</v>
      </c>
      <c r="AG52" s="22">
        <v>0</v>
      </c>
      <c r="AH52" s="22">
        <v>0</v>
      </c>
      <c r="AI52" s="22">
        <v>0</v>
      </c>
      <c r="AJ52" s="22" t="s">
        <v>218</v>
      </c>
      <c r="AK52" s="22">
        <f t="shared" si="10"/>
        <v>55</v>
      </c>
      <c r="AL52" s="23">
        <v>12.454212454212454</v>
      </c>
      <c r="AM52" s="22">
        <v>0</v>
      </c>
      <c r="AN52" s="22">
        <v>52</v>
      </c>
      <c r="AO52" s="22">
        <v>61</v>
      </c>
      <c r="AP52" s="22">
        <f t="shared" si="11"/>
        <v>113</v>
      </c>
    </row>
    <row r="53" spans="1:42" ht="13.5">
      <c r="A53" s="40" t="s">
        <v>0</v>
      </c>
      <c r="B53" s="40" t="s">
        <v>92</v>
      </c>
      <c r="C53" s="41" t="s">
        <v>93</v>
      </c>
      <c r="D53" s="22">
        <v>4295</v>
      </c>
      <c r="E53" s="22">
        <v>4295</v>
      </c>
      <c r="F53" s="22">
        <v>840</v>
      </c>
      <c r="G53" s="22">
        <v>184</v>
      </c>
      <c r="H53" s="22">
        <v>0</v>
      </c>
      <c r="I53" s="22">
        <f t="shared" si="6"/>
        <v>1024</v>
      </c>
      <c r="J53" s="22">
        <v>653.1966128183457</v>
      </c>
      <c r="K53" s="22">
        <v>464.3819669255426</v>
      </c>
      <c r="L53" s="22">
        <v>188.81464589280304</v>
      </c>
      <c r="M53" s="22">
        <v>0</v>
      </c>
      <c r="N53" s="22">
        <v>795</v>
      </c>
      <c r="O53" s="22">
        <v>0</v>
      </c>
      <c r="P53" s="22">
        <f t="shared" si="7"/>
        <v>165</v>
      </c>
      <c r="Q53" s="22">
        <v>165</v>
      </c>
      <c r="R53" s="22">
        <v>0</v>
      </c>
      <c r="S53" s="22">
        <v>0</v>
      </c>
      <c r="T53" s="22">
        <v>0</v>
      </c>
      <c r="U53" s="22">
        <v>0</v>
      </c>
      <c r="V53" s="22">
        <f t="shared" si="8"/>
        <v>39</v>
      </c>
      <c r="W53" s="22">
        <v>39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f t="shared" si="9"/>
        <v>999</v>
      </c>
      <c r="AD53" s="23">
        <v>100</v>
      </c>
      <c r="AE53" s="22">
        <v>0</v>
      </c>
      <c r="AF53" s="22">
        <v>89</v>
      </c>
      <c r="AG53" s="22">
        <v>0</v>
      </c>
      <c r="AH53" s="22">
        <v>0</v>
      </c>
      <c r="AI53" s="22">
        <v>0</v>
      </c>
      <c r="AJ53" s="22" t="s">
        <v>218</v>
      </c>
      <c r="AK53" s="22">
        <f t="shared" si="10"/>
        <v>89</v>
      </c>
      <c r="AL53" s="23">
        <v>12.812812812812812</v>
      </c>
      <c r="AM53" s="22">
        <v>0</v>
      </c>
      <c r="AN53" s="22">
        <v>84</v>
      </c>
      <c r="AO53" s="22">
        <v>62</v>
      </c>
      <c r="AP53" s="22">
        <f t="shared" si="11"/>
        <v>146</v>
      </c>
    </row>
    <row r="54" spans="1:42" ht="13.5">
      <c r="A54" s="40" t="s">
        <v>0</v>
      </c>
      <c r="B54" s="40" t="s">
        <v>94</v>
      </c>
      <c r="C54" s="41" t="s">
        <v>242</v>
      </c>
      <c r="D54" s="22">
        <v>3743</v>
      </c>
      <c r="E54" s="22">
        <v>3743</v>
      </c>
      <c r="F54" s="22">
        <v>596</v>
      </c>
      <c r="G54" s="22">
        <v>58</v>
      </c>
      <c r="H54" s="22">
        <v>0</v>
      </c>
      <c r="I54" s="22">
        <f t="shared" si="6"/>
        <v>654</v>
      </c>
      <c r="J54" s="22">
        <v>478.70179586369443</v>
      </c>
      <c r="K54" s="22">
        <v>402.5779628823118</v>
      </c>
      <c r="L54" s="22">
        <v>76.12383298138259</v>
      </c>
      <c r="M54" s="22">
        <v>57</v>
      </c>
      <c r="N54" s="22">
        <v>441</v>
      </c>
      <c r="O54" s="22">
        <v>100</v>
      </c>
      <c r="P54" s="22">
        <f t="shared" si="7"/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f t="shared" si="8"/>
        <v>108</v>
      </c>
      <c r="W54" s="22">
        <v>54</v>
      </c>
      <c r="X54" s="22">
        <v>15</v>
      </c>
      <c r="Y54" s="22">
        <v>36</v>
      </c>
      <c r="Z54" s="22">
        <v>3</v>
      </c>
      <c r="AA54" s="22">
        <v>0</v>
      </c>
      <c r="AB54" s="22">
        <v>0</v>
      </c>
      <c r="AC54" s="22">
        <f t="shared" si="9"/>
        <v>649</v>
      </c>
      <c r="AD54" s="23">
        <v>84.59167950693374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 t="s">
        <v>218</v>
      </c>
      <c r="AK54" s="22">
        <f t="shared" si="10"/>
        <v>0</v>
      </c>
      <c r="AL54" s="23">
        <v>23.371104815864022</v>
      </c>
      <c r="AM54" s="22">
        <v>100</v>
      </c>
      <c r="AN54" s="22">
        <v>45</v>
      </c>
      <c r="AO54" s="22">
        <v>0</v>
      </c>
      <c r="AP54" s="22">
        <f t="shared" si="11"/>
        <v>145</v>
      </c>
    </row>
    <row r="55" spans="1:42" ht="13.5">
      <c r="A55" s="40" t="s">
        <v>0</v>
      </c>
      <c r="B55" s="40" t="s">
        <v>95</v>
      </c>
      <c r="C55" s="41" t="s">
        <v>96</v>
      </c>
      <c r="D55" s="22">
        <v>5554</v>
      </c>
      <c r="E55" s="22">
        <v>5554</v>
      </c>
      <c r="F55" s="22">
        <v>1732</v>
      </c>
      <c r="G55" s="22">
        <v>315</v>
      </c>
      <c r="H55" s="22">
        <v>0</v>
      </c>
      <c r="I55" s="22">
        <f t="shared" si="6"/>
        <v>2047</v>
      </c>
      <c r="J55" s="22">
        <v>1009.7621854667251</v>
      </c>
      <c r="K55" s="22">
        <v>854.3762116406293</v>
      </c>
      <c r="L55" s="22">
        <v>155.38597382609598</v>
      </c>
      <c r="M55" s="22">
        <v>0</v>
      </c>
      <c r="N55" s="22">
        <v>1727</v>
      </c>
      <c r="O55" s="22">
        <v>0</v>
      </c>
      <c r="P55" s="22">
        <f t="shared" si="7"/>
        <v>258</v>
      </c>
      <c r="Q55" s="22">
        <v>0</v>
      </c>
      <c r="R55" s="22">
        <v>258</v>
      </c>
      <c r="S55" s="22">
        <v>0</v>
      </c>
      <c r="T55" s="22">
        <v>0</v>
      </c>
      <c r="U55" s="22">
        <v>0</v>
      </c>
      <c r="V55" s="22">
        <f t="shared" si="8"/>
        <v>59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59</v>
      </c>
      <c r="AC55" s="22">
        <f t="shared" si="9"/>
        <v>2044</v>
      </c>
      <c r="AD55" s="23">
        <v>100</v>
      </c>
      <c r="AE55" s="22">
        <v>0</v>
      </c>
      <c r="AF55" s="22">
        <v>0</v>
      </c>
      <c r="AG55" s="22">
        <v>154</v>
      </c>
      <c r="AH55" s="22">
        <v>0</v>
      </c>
      <c r="AI55" s="22">
        <v>0</v>
      </c>
      <c r="AJ55" s="22" t="s">
        <v>218</v>
      </c>
      <c r="AK55" s="22">
        <f t="shared" si="10"/>
        <v>154</v>
      </c>
      <c r="AL55" s="23">
        <v>10.42074363992172</v>
      </c>
      <c r="AM55" s="22">
        <v>0</v>
      </c>
      <c r="AN55" s="22">
        <v>181</v>
      </c>
      <c r="AO55" s="22">
        <v>104</v>
      </c>
      <c r="AP55" s="22">
        <f t="shared" si="11"/>
        <v>285</v>
      </c>
    </row>
    <row r="56" spans="1:42" ht="13.5">
      <c r="A56" s="40" t="s">
        <v>0</v>
      </c>
      <c r="B56" s="40" t="s">
        <v>97</v>
      </c>
      <c r="C56" s="41" t="s">
        <v>98</v>
      </c>
      <c r="D56" s="22">
        <v>6244</v>
      </c>
      <c r="E56" s="22">
        <v>6244</v>
      </c>
      <c r="F56" s="22">
        <v>1881</v>
      </c>
      <c r="G56" s="22">
        <v>1036</v>
      </c>
      <c r="H56" s="22">
        <v>0</v>
      </c>
      <c r="I56" s="22">
        <f t="shared" si="6"/>
        <v>2917</v>
      </c>
      <c r="J56" s="22">
        <v>1279.9136486095144</v>
      </c>
      <c r="K56" s="22">
        <v>825.3402718664713</v>
      </c>
      <c r="L56" s="22">
        <v>454.57337674304324</v>
      </c>
      <c r="M56" s="22">
        <v>0</v>
      </c>
      <c r="N56" s="22">
        <v>2520</v>
      </c>
      <c r="O56" s="22">
        <v>0</v>
      </c>
      <c r="P56" s="22">
        <f t="shared" si="7"/>
        <v>329</v>
      </c>
      <c r="Q56" s="22">
        <v>0</v>
      </c>
      <c r="R56" s="22">
        <v>329</v>
      </c>
      <c r="S56" s="22">
        <v>0</v>
      </c>
      <c r="T56" s="22">
        <v>0</v>
      </c>
      <c r="U56" s="22">
        <v>0</v>
      </c>
      <c r="V56" s="22">
        <f t="shared" si="8"/>
        <v>64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64</v>
      </c>
      <c r="AC56" s="22">
        <f t="shared" si="9"/>
        <v>2913</v>
      </c>
      <c r="AD56" s="23">
        <v>100</v>
      </c>
      <c r="AE56" s="22">
        <v>0</v>
      </c>
      <c r="AF56" s="22">
        <v>0</v>
      </c>
      <c r="AG56" s="22">
        <v>221</v>
      </c>
      <c r="AH56" s="22">
        <v>0</v>
      </c>
      <c r="AI56" s="22">
        <v>0</v>
      </c>
      <c r="AJ56" s="22" t="s">
        <v>218</v>
      </c>
      <c r="AK56" s="22">
        <f t="shared" si="10"/>
        <v>221</v>
      </c>
      <c r="AL56" s="23">
        <v>9.783728115345006</v>
      </c>
      <c r="AM56" s="22">
        <v>0</v>
      </c>
      <c r="AN56" s="22">
        <v>259</v>
      </c>
      <c r="AO56" s="22">
        <v>108</v>
      </c>
      <c r="AP56" s="22">
        <f t="shared" si="11"/>
        <v>367</v>
      </c>
    </row>
    <row r="57" spans="1:42" ht="13.5">
      <c r="A57" s="40" t="s">
        <v>0</v>
      </c>
      <c r="B57" s="40" t="s">
        <v>99</v>
      </c>
      <c r="C57" s="41" t="s">
        <v>100</v>
      </c>
      <c r="D57" s="22">
        <v>3912</v>
      </c>
      <c r="E57" s="22">
        <v>3912</v>
      </c>
      <c r="F57" s="22">
        <v>800</v>
      </c>
      <c r="G57" s="22">
        <v>57</v>
      </c>
      <c r="H57" s="22">
        <v>0</v>
      </c>
      <c r="I57" s="22">
        <f t="shared" si="6"/>
        <v>857</v>
      </c>
      <c r="J57" s="22">
        <v>600.1904921982239</v>
      </c>
      <c r="K57" s="22">
        <v>460.82303835056166</v>
      </c>
      <c r="L57" s="22">
        <v>139.36745384766226</v>
      </c>
      <c r="M57" s="22">
        <v>0</v>
      </c>
      <c r="N57" s="22">
        <v>406</v>
      </c>
      <c r="O57" s="22">
        <v>220</v>
      </c>
      <c r="P57" s="22">
        <f t="shared" si="7"/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f t="shared" si="8"/>
        <v>189</v>
      </c>
      <c r="W57" s="22">
        <v>92</v>
      </c>
      <c r="X57" s="22">
        <v>27</v>
      </c>
      <c r="Y57" s="22">
        <v>65</v>
      </c>
      <c r="Z57" s="22">
        <v>5</v>
      </c>
      <c r="AA57" s="22">
        <v>0</v>
      </c>
      <c r="AB57" s="22">
        <v>0</v>
      </c>
      <c r="AC57" s="22">
        <f t="shared" si="9"/>
        <v>815</v>
      </c>
      <c r="AD57" s="23">
        <v>73.00613496932516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 t="s">
        <v>218</v>
      </c>
      <c r="AK57" s="22">
        <f t="shared" si="10"/>
        <v>0</v>
      </c>
      <c r="AL57" s="23">
        <v>23.190184049079754</v>
      </c>
      <c r="AM57" s="22">
        <v>220</v>
      </c>
      <c r="AN57" s="22">
        <v>36</v>
      </c>
      <c r="AO57" s="22">
        <v>0</v>
      </c>
      <c r="AP57" s="22">
        <f t="shared" si="11"/>
        <v>256</v>
      </c>
    </row>
    <row r="58" spans="1:42" ht="13.5">
      <c r="A58" s="40" t="s">
        <v>0</v>
      </c>
      <c r="B58" s="40" t="s">
        <v>101</v>
      </c>
      <c r="C58" s="41" t="s">
        <v>102</v>
      </c>
      <c r="D58" s="22">
        <v>11495</v>
      </c>
      <c r="E58" s="22">
        <v>11495</v>
      </c>
      <c r="F58" s="22">
        <v>2140</v>
      </c>
      <c r="G58" s="22">
        <v>393</v>
      </c>
      <c r="H58" s="22">
        <v>0</v>
      </c>
      <c r="I58" s="22">
        <f t="shared" si="6"/>
        <v>2533</v>
      </c>
      <c r="J58" s="22">
        <v>603.7169227835807</v>
      </c>
      <c r="K58" s="22">
        <v>490.2667627974045</v>
      </c>
      <c r="L58" s="22">
        <v>113.45015998617623</v>
      </c>
      <c r="M58" s="22">
        <v>0</v>
      </c>
      <c r="N58" s="22">
        <v>2</v>
      </c>
      <c r="O58" s="22">
        <v>0</v>
      </c>
      <c r="P58" s="22">
        <f t="shared" si="7"/>
        <v>2425</v>
      </c>
      <c r="Q58" s="22">
        <v>466</v>
      </c>
      <c r="R58" s="22">
        <v>0</v>
      </c>
      <c r="S58" s="22">
        <v>0</v>
      </c>
      <c r="T58" s="22">
        <v>1959</v>
      </c>
      <c r="U58" s="22">
        <v>0</v>
      </c>
      <c r="V58" s="22">
        <f t="shared" si="8"/>
        <v>104</v>
      </c>
      <c r="W58" s="22">
        <v>104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9"/>
        <v>2531</v>
      </c>
      <c r="AD58" s="23">
        <v>100</v>
      </c>
      <c r="AE58" s="22">
        <v>0</v>
      </c>
      <c r="AF58" s="22">
        <v>361</v>
      </c>
      <c r="AG58" s="22">
        <v>0</v>
      </c>
      <c r="AH58" s="22">
        <v>0</v>
      </c>
      <c r="AI58" s="22">
        <v>1821</v>
      </c>
      <c r="AJ58" s="22" t="s">
        <v>218</v>
      </c>
      <c r="AK58" s="22">
        <f t="shared" si="10"/>
        <v>2182</v>
      </c>
      <c r="AL58" s="23">
        <v>90.32003160806006</v>
      </c>
      <c r="AM58" s="22">
        <v>0</v>
      </c>
      <c r="AN58" s="22">
        <v>14</v>
      </c>
      <c r="AO58" s="22">
        <v>105</v>
      </c>
      <c r="AP58" s="22">
        <f t="shared" si="11"/>
        <v>119</v>
      </c>
    </row>
    <row r="59" spans="1:42" ht="13.5">
      <c r="A59" s="40" t="s">
        <v>0</v>
      </c>
      <c r="B59" s="40" t="s">
        <v>103</v>
      </c>
      <c r="C59" s="41" t="s">
        <v>104</v>
      </c>
      <c r="D59" s="22">
        <v>6396</v>
      </c>
      <c r="E59" s="22">
        <v>6396</v>
      </c>
      <c r="F59" s="22">
        <v>3639</v>
      </c>
      <c r="G59" s="22">
        <v>189</v>
      </c>
      <c r="H59" s="22">
        <v>0</v>
      </c>
      <c r="I59" s="22">
        <f t="shared" si="6"/>
        <v>3828</v>
      </c>
      <c r="J59" s="22">
        <v>1639.7234572977973</v>
      </c>
      <c r="K59" s="22">
        <v>491.7456972251493</v>
      </c>
      <c r="L59" s="22">
        <v>1147.9777600726482</v>
      </c>
      <c r="M59" s="22">
        <v>0</v>
      </c>
      <c r="N59" s="22">
        <v>16</v>
      </c>
      <c r="O59" s="22">
        <v>0</v>
      </c>
      <c r="P59" s="22">
        <f t="shared" si="7"/>
        <v>3338</v>
      </c>
      <c r="Q59" s="22">
        <v>506</v>
      </c>
      <c r="R59" s="22">
        <v>0</v>
      </c>
      <c r="S59" s="22">
        <v>0</v>
      </c>
      <c r="T59" s="22">
        <v>2832</v>
      </c>
      <c r="U59" s="22">
        <v>0</v>
      </c>
      <c r="V59" s="22">
        <f t="shared" si="8"/>
        <v>466</v>
      </c>
      <c r="W59" s="22">
        <v>466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f t="shared" si="9"/>
        <v>3820</v>
      </c>
      <c r="AD59" s="23">
        <v>100</v>
      </c>
      <c r="AE59" s="22">
        <v>0</v>
      </c>
      <c r="AF59" s="22">
        <v>378</v>
      </c>
      <c r="AG59" s="22">
        <v>0</v>
      </c>
      <c r="AH59" s="22">
        <v>0</v>
      </c>
      <c r="AI59" s="22">
        <v>2634</v>
      </c>
      <c r="AJ59" s="22" t="s">
        <v>218</v>
      </c>
      <c r="AK59" s="22">
        <f t="shared" si="10"/>
        <v>3012</v>
      </c>
      <c r="AL59" s="23">
        <v>91.04712041884817</v>
      </c>
      <c r="AM59" s="22">
        <v>0</v>
      </c>
      <c r="AN59" s="22">
        <v>21</v>
      </c>
      <c r="AO59" s="22">
        <v>128</v>
      </c>
      <c r="AP59" s="22">
        <f t="shared" si="11"/>
        <v>149</v>
      </c>
    </row>
    <row r="60" spans="1:42" ht="13.5">
      <c r="A60" s="40" t="s">
        <v>0</v>
      </c>
      <c r="B60" s="40" t="s">
        <v>105</v>
      </c>
      <c r="C60" s="41" t="s">
        <v>246</v>
      </c>
      <c r="D60" s="22">
        <v>7893</v>
      </c>
      <c r="E60" s="22">
        <v>7893</v>
      </c>
      <c r="F60" s="22">
        <v>1328</v>
      </c>
      <c r="G60" s="22">
        <v>395</v>
      </c>
      <c r="H60" s="22">
        <v>0</v>
      </c>
      <c r="I60" s="22">
        <f t="shared" si="6"/>
        <v>1723</v>
      </c>
      <c r="J60" s="22">
        <v>598.067647941908</v>
      </c>
      <c r="K60" s="22">
        <v>460.9598586574892</v>
      </c>
      <c r="L60" s="22">
        <v>137.10778928441883</v>
      </c>
      <c r="M60" s="22">
        <v>0</v>
      </c>
      <c r="N60" s="22">
        <v>4</v>
      </c>
      <c r="O60" s="22">
        <v>0</v>
      </c>
      <c r="P60" s="22">
        <f t="shared" si="7"/>
        <v>1716</v>
      </c>
      <c r="Q60" s="22">
        <v>345</v>
      </c>
      <c r="R60" s="22">
        <v>0</v>
      </c>
      <c r="S60" s="22">
        <v>0</v>
      </c>
      <c r="T60" s="22">
        <v>1371</v>
      </c>
      <c r="U60" s="22">
        <v>0</v>
      </c>
      <c r="V60" s="22">
        <f t="shared" si="8"/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f t="shared" si="9"/>
        <v>1720</v>
      </c>
      <c r="AD60" s="23">
        <v>100</v>
      </c>
      <c r="AE60" s="22">
        <v>0</v>
      </c>
      <c r="AF60" s="22">
        <v>259</v>
      </c>
      <c r="AG60" s="22">
        <v>0</v>
      </c>
      <c r="AH60" s="22">
        <v>0</v>
      </c>
      <c r="AI60" s="22">
        <v>1276</v>
      </c>
      <c r="AJ60" s="22" t="s">
        <v>218</v>
      </c>
      <c r="AK60" s="22">
        <f t="shared" si="10"/>
        <v>1535</v>
      </c>
      <c r="AL60" s="23">
        <v>89.24418604651163</v>
      </c>
      <c r="AM60" s="22">
        <v>0</v>
      </c>
      <c r="AN60" s="22">
        <v>10</v>
      </c>
      <c r="AO60" s="22">
        <v>86</v>
      </c>
      <c r="AP60" s="22">
        <f t="shared" si="11"/>
        <v>96</v>
      </c>
    </row>
    <row r="61" spans="1:42" ht="13.5">
      <c r="A61" s="40" t="s">
        <v>0</v>
      </c>
      <c r="B61" s="40" t="s">
        <v>106</v>
      </c>
      <c r="C61" s="41" t="s">
        <v>243</v>
      </c>
      <c r="D61" s="22">
        <v>8110</v>
      </c>
      <c r="E61" s="22">
        <v>8110</v>
      </c>
      <c r="F61" s="22">
        <v>1027</v>
      </c>
      <c r="G61" s="22">
        <v>64</v>
      </c>
      <c r="H61" s="22">
        <v>0</v>
      </c>
      <c r="I61" s="22">
        <f t="shared" si="6"/>
        <v>1091</v>
      </c>
      <c r="J61" s="22">
        <v>368.56240393223317</v>
      </c>
      <c r="K61" s="22">
        <v>344.239312197017</v>
      </c>
      <c r="L61" s="22">
        <v>24.323091735216124</v>
      </c>
      <c r="M61" s="22">
        <v>99</v>
      </c>
      <c r="N61" s="22">
        <v>638</v>
      </c>
      <c r="O61" s="22">
        <v>270</v>
      </c>
      <c r="P61" s="22">
        <f t="shared" si="7"/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f t="shared" si="8"/>
        <v>181</v>
      </c>
      <c r="W61" s="22">
        <v>130</v>
      </c>
      <c r="X61" s="22">
        <v>30</v>
      </c>
      <c r="Y61" s="22">
        <v>15</v>
      </c>
      <c r="Z61" s="22">
        <v>5</v>
      </c>
      <c r="AA61" s="22">
        <v>1</v>
      </c>
      <c r="AB61" s="22">
        <v>0</v>
      </c>
      <c r="AC61" s="22">
        <f t="shared" si="9"/>
        <v>1089</v>
      </c>
      <c r="AD61" s="23">
        <v>75.20661157024794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 t="s">
        <v>218</v>
      </c>
      <c r="AK61" s="22">
        <f t="shared" si="10"/>
        <v>0</v>
      </c>
      <c r="AL61" s="23">
        <v>23.56902356902357</v>
      </c>
      <c r="AM61" s="22">
        <v>270</v>
      </c>
      <c r="AN61" s="22">
        <v>65</v>
      </c>
      <c r="AO61" s="22">
        <v>0</v>
      </c>
      <c r="AP61" s="22">
        <f t="shared" si="11"/>
        <v>335</v>
      </c>
    </row>
    <row r="62" spans="1:42" ht="13.5">
      <c r="A62" s="40" t="s">
        <v>0</v>
      </c>
      <c r="B62" s="40" t="s">
        <v>107</v>
      </c>
      <c r="C62" s="41" t="s">
        <v>108</v>
      </c>
      <c r="D62" s="22">
        <v>16652</v>
      </c>
      <c r="E62" s="22">
        <v>16652</v>
      </c>
      <c r="F62" s="22">
        <v>6132</v>
      </c>
      <c r="G62" s="22">
        <v>595</v>
      </c>
      <c r="H62" s="22">
        <v>0</v>
      </c>
      <c r="I62" s="22">
        <f t="shared" si="6"/>
        <v>6727</v>
      </c>
      <c r="J62" s="22">
        <v>1106.782187503085</v>
      </c>
      <c r="K62" s="22">
        <v>662.8847084064113</v>
      </c>
      <c r="L62" s="22">
        <v>443.8974790966735</v>
      </c>
      <c r="M62" s="22">
        <v>117</v>
      </c>
      <c r="N62" s="22">
        <v>5727</v>
      </c>
      <c r="O62" s="22">
        <v>0</v>
      </c>
      <c r="P62" s="22">
        <f t="shared" si="7"/>
        <v>990</v>
      </c>
      <c r="Q62" s="22">
        <v>822</v>
      </c>
      <c r="R62" s="22">
        <v>168</v>
      </c>
      <c r="S62" s="22">
        <v>0</v>
      </c>
      <c r="T62" s="22">
        <v>0</v>
      </c>
      <c r="U62" s="22">
        <v>0</v>
      </c>
      <c r="V62" s="22">
        <f t="shared" si="8"/>
        <v>6</v>
      </c>
      <c r="W62" s="22">
        <v>6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f t="shared" si="9"/>
        <v>6723</v>
      </c>
      <c r="AD62" s="23">
        <v>100</v>
      </c>
      <c r="AE62" s="22">
        <v>0</v>
      </c>
      <c r="AF62" s="22">
        <v>375</v>
      </c>
      <c r="AG62" s="22">
        <v>161</v>
      </c>
      <c r="AH62" s="22">
        <v>0</v>
      </c>
      <c r="AI62" s="22">
        <v>0</v>
      </c>
      <c r="AJ62" s="22" t="s">
        <v>218</v>
      </c>
      <c r="AK62" s="22">
        <f t="shared" si="10"/>
        <v>536</v>
      </c>
      <c r="AL62" s="23">
        <v>9.634502923976608</v>
      </c>
      <c r="AM62" s="22">
        <v>0</v>
      </c>
      <c r="AN62" s="22">
        <v>646</v>
      </c>
      <c r="AO62" s="22">
        <v>295</v>
      </c>
      <c r="AP62" s="22">
        <f t="shared" si="11"/>
        <v>941</v>
      </c>
    </row>
    <row r="63" spans="1:42" ht="13.5">
      <c r="A63" s="40" t="s">
        <v>0</v>
      </c>
      <c r="B63" s="40" t="s">
        <v>109</v>
      </c>
      <c r="C63" s="41" t="s">
        <v>244</v>
      </c>
      <c r="D63" s="22">
        <v>20579</v>
      </c>
      <c r="E63" s="22">
        <v>20579</v>
      </c>
      <c r="F63" s="22">
        <v>5615</v>
      </c>
      <c r="G63" s="22">
        <v>578</v>
      </c>
      <c r="H63" s="22">
        <v>1199</v>
      </c>
      <c r="I63" s="22">
        <f t="shared" si="6"/>
        <v>7392</v>
      </c>
      <c r="J63" s="22">
        <v>984.1126777064262</v>
      </c>
      <c r="K63" s="22">
        <v>925.5345421286628</v>
      </c>
      <c r="L63" s="22">
        <v>58.578135577763476</v>
      </c>
      <c r="M63" s="22">
        <v>0</v>
      </c>
      <c r="N63" s="22">
        <v>4854</v>
      </c>
      <c r="O63" s="22">
        <v>172</v>
      </c>
      <c r="P63" s="22">
        <f t="shared" si="7"/>
        <v>650</v>
      </c>
      <c r="Q63" s="22">
        <v>0</v>
      </c>
      <c r="R63" s="22">
        <v>650</v>
      </c>
      <c r="S63" s="22">
        <v>0</v>
      </c>
      <c r="T63" s="22">
        <v>0</v>
      </c>
      <c r="U63" s="22">
        <v>0</v>
      </c>
      <c r="V63" s="22">
        <f t="shared" si="8"/>
        <v>332</v>
      </c>
      <c r="W63" s="22">
        <v>252</v>
      </c>
      <c r="X63" s="22">
        <v>80</v>
      </c>
      <c r="Y63" s="22">
        <v>0</v>
      </c>
      <c r="Z63" s="22">
        <v>0</v>
      </c>
      <c r="AA63" s="22">
        <v>0</v>
      </c>
      <c r="AB63" s="22">
        <v>0</v>
      </c>
      <c r="AC63" s="22">
        <f t="shared" si="9"/>
        <v>6008</v>
      </c>
      <c r="AD63" s="23">
        <v>97.13715046604527</v>
      </c>
      <c r="AE63" s="22">
        <v>0</v>
      </c>
      <c r="AF63" s="22">
        <v>0</v>
      </c>
      <c r="AG63" s="22">
        <v>439</v>
      </c>
      <c r="AH63" s="22">
        <v>0</v>
      </c>
      <c r="AI63" s="22">
        <v>0</v>
      </c>
      <c r="AJ63" s="22" t="s">
        <v>218</v>
      </c>
      <c r="AK63" s="22">
        <f t="shared" si="10"/>
        <v>439</v>
      </c>
      <c r="AL63" s="23">
        <v>12.832889480692412</v>
      </c>
      <c r="AM63" s="22">
        <v>172</v>
      </c>
      <c r="AN63" s="22">
        <v>639</v>
      </c>
      <c r="AO63" s="22">
        <v>162</v>
      </c>
      <c r="AP63" s="22">
        <f t="shared" si="11"/>
        <v>973</v>
      </c>
    </row>
    <row r="64" spans="1:42" ht="13.5">
      <c r="A64" s="40" t="s">
        <v>0</v>
      </c>
      <c r="B64" s="40" t="s">
        <v>110</v>
      </c>
      <c r="C64" s="41" t="s">
        <v>247</v>
      </c>
      <c r="D64" s="22">
        <v>30258</v>
      </c>
      <c r="E64" s="22">
        <v>30258</v>
      </c>
      <c r="F64" s="22">
        <v>9067</v>
      </c>
      <c r="G64" s="22">
        <v>1244</v>
      </c>
      <c r="H64" s="22">
        <v>0</v>
      </c>
      <c r="I64" s="22">
        <f t="shared" si="6"/>
        <v>10311</v>
      </c>
      <c r="J64" s="22">
        <v>933.6147487769565</v>
      </c>
      <c r="K64" s="22">
        <v>861.1783411519381</v>
      </c>
      <c r="L64" s="22">
        <v>72.43640762501845</v>
      </c>
      <c r="M64" s="22">
        <v>36</v>
      </c>
      <c r="N64" s="22">
        <v>8028</v>
      </c>
      <c r="O64" s="22">
        <v>0</v>
      </c>
      <c r="P64" s="22">
        <f t="shared" si="7"/>
        <v>1348</v>
      </c>
      <c r="Q64" s="22">
        <v>0</v>
      </c>
      <c r="R64" s="22">
        <v>1348</v>
      </c>
      <c r="S64" s="22">
        <v>0</v>
      </c>
      <c r="T64" s="22">
        <v>0</v>
      </c>
      <c r="U64" s="22">
        <v>0</v>
      </c>
      <c r="V64" s="22">
        <f t="shared" si="8"/>
        <v>530</v>
      </c>
      <c r="W64" s="22">
        <v>493</v>
      </c>
      <c r="X64" s="22">
        <v>36</v>
      </c>
      <c r="Y64" s="22">
        <v>0</v>
      </c>
      <c r="Z64" s="22">
        <v>0</v>
      </c>
      <c r="AA64" s="22">
        <v>0</v>
      </c>
      <c r="AB64" s="22">
        <v>1</v>
      </c>
      <c r="AC64" s="22">
        <f t="shared" si="9"/>
        <v>9906</v>
      </c>
      <c r="AD64" s="23">
        <v>100</v>
      </c>
      <c r="AE64" s="22">
        <v>0</v>
      </c>
      <c r="AF64" s="22">
        <v>0</v>
      </c>
      <c r="AG64" s="22">
        <v>730</v>
      </c>
      <c r="AH64" s="22">
        <v>0</v>
      </c>
      <c r="AI64" s="22">
        <v>0</v>
      </c>
      <c r="AJ64" s="22" t="s">
        <v>218</v>
      </c>
      <c r="AK64" s="22">
        <f t="shared" si="10"/>
        <v>730</v>
      </c>
      <c r="AL64" s="23">
        <v>13.035606517803258</v>
      </c>
      <c r="AM64" s="22">
        <v>0</v>
      </c>
      <c r="AN64" s="22">
        <v>982</v>
      </c>
      <c r="AO64" s="22">
        <v>341</v>
      </c>
      <c r="AP64" s="22">
        <f t="shared" si="11"/>
        <v>1323</v>
      </c>
    </row>
    <row r="65" spans="1:42" ht="13.5">
      <c r="A65" s="40" t="s">
        <v>0</v>
      </c>
      <c r="B65" s="40" t="s">
        <v>111</v>
      </c>
      <c r="C65" s="41" t="s">
        <v>112</v>
      </c>
      <c r="D65" s="22">
        <v>36936</v>
      </c>
      <c r="E65" s="22">
        <v>36936</v>
      </c>
      <c r="F65" s="22">
        <v>10629</v>
      </c>
      <c r="G65" s="22">
        <v>4324</v>
      </c>
      <c r="H65" s="22">
        <v>0</v>
      </c>
      <c r="I65" s="22">
        <f t="shared" si="6"/>
        <v>14953</v>
      </c>
      <c r="J65" s="22">
        <v>1109.1380573876768</v>
      </c>
      <c r="K65" s="22">
        <v>805.5399788156337</v>
      </c>
      <c r="L65" s="22">
        <v>303.59807857204316</v>
      </c>
      <c r="M65" s="22">
        <v>914</v>
      </c>
      <c r="N65" s="22">
        <v>11892</v>
      </c>
      <c r="O65" s="22">
        <v>61</v>
      </c>
      <c r="P65" s="22">
        <f t="shared" si="7"/>
        <v>2581</v>
      </c>
      <c r="Q65" s="22">
        <v>803</v>
      </c>
      <c r="R65" s="22">
        <v>1778</v>
      </c>
      <c r="S65" s="22">
        <v>0</v>
      </c>
      <c r="T65" s="22">
        <v>0</v>
      </c>
      <c r="U65" s="22">
        <v>0</v>
      </c>
      <c r="V65" s="22">
        <f t="shared" si="8"/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f t="shared" si="9"/>
        <v>14534</v>
      </c>
      <c r="AD65" s="23">
        <v>99.5802944819045</v>
      </c>
      <c r="AE65" s="22">
        <v>0</v>
      </c>
      <c r="AF65" s="22">
        <v>151</v>
      </c>
      <c r="AG65" s="22">
        <v>1432</v>
      </c>
      <c r="AH65" s="22">
        <v>0</v>
      </c>
      <c r="AI65" s="22">
        <v>0</v>
      </c>
      <c r="AJ65" s="22" t="s">
        <v>218</v>
      </c>
      <c r="AK65" s="22">
        <f t="shared" si="10"/>
        <v>1583</v>
      </c>
      <c r="AL65" s="23">
        <v>16.163904712584156</v>
      </c>
      <c r="AM65" s="22">
        <v>61</v>
      </c>
      <c r="AN65" s="22">
        <v>1389</v>
      </c>
      <c r="AO65" s="22">
        <v>239</v>
      </c>
      <c r="AP65" s="22">
        <f t="shared" si="11"/>
        <v>1689</v>
      </c>
    </row>
    <row r="66" spans="1:42" ht="13.5">
      <c r="A66" s="40" t="s">
        <v>0</v>
      </c>
      <c r="B66" s="40" t="s">
        <v>113</v>
      </c>
      <c r="C66" s="41" t="s">
        <v>114</v>
      </c>
      <c r="D66" s="22">
        <v>14557</v>
      </c>
      <c r="E66" s="22">
        <v>14557</v>
      </c>
      <c r="F66" s="22">
        <v>3361</v>
      </c>
      <c r="G66" s="22">
        <v>0</v>
      </c>
      <c r="H66" s="22">
        <v>978</v>
      </c>
      <c r="I66" s="22">
        <f t="shared" si="6"/>
        <v>4339</v>
      </c>
      <c r="J66" s="22">
        <v>816.6291978344929</v>
      </c>
      <c r="K66" s="22">
        <v>816.6291978344929</v>
      </c>
      <c r="L66" s="22">
        <v>0</v>
      </c>
      <c r="M66" s="22">
        <v>0</v>
      </c>
      <c r="N66" s="22">
        <v>2281</v>
      </c>
      <c r="O66" s="22">
        <v>0</v>
      </c>
      <c r="P66" s="22">
        <f t="shared" si="7"/>
        <v>471</v>
      </c>
      <c r="Q66" s="22">
        <v>471</v>
      </c>
      <c r="R66" s="22">
        <v>0</v>
      </c>
      <c r="S66" s="22">
        <v>0</v>
      </c>
      <c r="T66" s="22">
        <v>0</v>
      </c>
      <c r="U66" s="22">
        <v>0</v>
      </c>
      <c r="V66" s="22">
        <f t="shared" si="8"/>
        <v>575</v>
      </c>
      <c r="W66" s="22">
        <v>263</v>
      </c>
      <c r="X66" s="22">
        <v>93</v>
      </c>
      <c r="Y66" s="22">
        <v>181</v>
      </c>
      <c r="Z66" s="22">
        <v>1</v>
      </c>
      <c r="AA66" s="22">
        <v>0</v>
      </c>
      <c r="AB66" s="22">
        <v>37</v>
      </c>
      <c r="AC66" s="22">
        <f t="shared" si="9"/>
        <v>3327</v>
      </c>
      <c r="AD66" s="23">
        <v>100</v>
      </c>
      <c r="AE66" s="22">
        <v>35</v>
      </c>
      <c r="AF66" s="22">
        <v>94</v>
      </c>
      <c r="AG66" s="22">
        <v>0</v>
      </c>
      <c r="AH66" s="22">
        <v>0</v>
      </c>
      <c r="AI66" s="22">
        <v>0</v>
      </c>
      <c r="AJ66" s="22" t="s">
        <v>218</v>
      </c>
      <c r="AK66" s="22">
        <f t="shared" si="10"/>
        <v>129</v>
      </c>
      <c r="AL66" s="23">
        <v>21.160204388337842</v>
      </c>
      <c r="AM66" s="22">
        <v>0</v>
      </c>
      <c r="AN66" s="22">
        <v>252</v>
      </c>
      <c r="AO66" s="22">
        <v>188</v>
      </c>
      <c r="AP66" s="22">
        <f t="shared" si="11"/>
        <v>440</v>
      </c>
    </row>
    <row r="67" spans="1:42" ht="13.5">
      <c r="A67" s="40" t="s">
        <v>0</v>
      </c>
      <c r="B67" s="40" t="s">
        <v>115</v>
      </c>
      <c r="C67" s="41" t="s">
        <v>116</v>
      </c>
      <c r="D67" s="22">
        <v>30061</v>
      </c>
      <c r="E67" s="22">
        <v>30061</v>
      </c>
      <c r="F67" s="22">
        <v>6909</v>
      </c>
      <c r="G67" s="22">
        <v>0</v>
      </c>
      <c r="H67" s="22">
        <v>1721</v>
      </c>
      <c r="I67" s="22">
        <f t="shared" si="6"/>
        <v>8630</v>
      </c>
      <c r="J67" s="22">
        <v>786.5285791037676</v>
      </c>
      <c r="K67" s="22">
        <v>685.8201109798205</v>
      </c>
      <c r="L67" s="22">
        <v>100.70846812394706</v>
      </c>
      <c r="M67" s="22">
        <v>514</v>
      </c>
      <c r="N67" s="22">
        <v>5458</v>
      </c>
      <c r="O67" s="22">
        <v>0</v>
      </c>
      <c r="P67" s="22">
        <f t="shared" si="7"/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f t="shared" si="8"/>
        <v>1107</v>
      </c>
      <c r="W67" s="22">
        <v>314</v>
      </c>
      <c r="X67" s="22">
        <v>333</v>
      </c>
      <c r="Y67" s="22">
        <v>367</v>
      </c>
      <c r="Z67" s="22">
        <v>28</v>
      </c>
      <c r="AA67" s="22">
        <v>0</v>
      </c>
      <c r="AB67" s="22">
        <v>65</v>
      </c>
      <c r="AC67" s="22">
        <f t="shared" si="9"/>
        <v>6565</v>
      </c>
      <c r="AD67" s="23">
        <v>100</v>
      </c>
      <c r="AE67" s="22">
        <v>83</v>
      </c>
      <c r="AF67" s="22">
        <v>0</v>
      </c>
      <c r="AG67" s="22">
        <v>0</v>
      </c>
      <c r="AH67" s="22">
        <v>0</v>
      </c>
      <c r="AI67" s="22">
        <v>0</v>
      </c>
      <c r="AJ67" s="22" t="s">
        <v>218</v>
      </c>
      <c r="AK67" s="22">
        <f t="shared" si="10"/>
        <v>83</v>
      </c>
      <c r="AL67" s="23">
        <v>24.071196496680322</v>
      </c>
      <c r="AM67" s="22">
        <v>0</v>
      </c>
      <c r="AN67" s="22">
        <v>559</v>
      </c>
      <c r="AO67" s="22">
        <v>0</v>
      </c>
      <c r="AP67" s="22">
        <f t="shared" si="11"/>
        <v>559</v>
      </c>
    </row>
    <row r="68" spans="1:42" ht="13.5">
      <c r="A68" s="40" t="s">
        <v>0</v>
      </c>
      <c r="B68" s="40" t="s">
        <v>117</v>
      </c>
      <c r="C68" s="41" t="s">
        <v>118</v>
      </c>
      <c r="D68" s="22">
        <v>18397</v>
      </c>
      <c r="E68" s="22">
        <v>17539</v>
      </c>
      <c r="F68" s="22">
        <v>5075</v>
      </c>
      <c r="G68" s="22">
        <v>718</v>
      </c>
      <c r="H68" s="22">
        <v>313</v>
      </c>
      <c r="I68" s="22">
        <f t="shared" si="6"/>
        <v>6106</v>
      </c>
      <c r="J68" s="22">
        <v>909.3203850240621</v>
      </c>
      <c r="K68" s="22">
        <v>678.9373788609072</v>
      </c>
      <c r="L68" s="22">
        <v>230.38300616315493</v>
      </c>
      <c r="M68" s="22">
        <v>442</v>
      </c>
      <c r="N68" s="22">
        <v>4972</v>
      </c>
      <c r="O68" s="22">
        <v>0</v>
      </c>
      <c r="P68" s="22">
        <f t="shared" si="7"/>
        <v>807</v>
      </c>
      <c r="Q68" s="22">
        <v>794</v>
      </c>
      <c r="R68" s="22">
        <v>13</v>
      </c>
      <c r="S68" s="22">
        <v>0</v>
      </c>
      <c r="T68" s="22">
        <v>0</v>
      </c>
      <c r="U68" s="22">
        <v>0</v>
      </c>
      <c r="V68" s="22">
        <f t="shared" si="8"/>
        <v>8</v>
      </c>
      <c r="W68" s="22">
        <v>8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f t="shared" si="9"/>
        <v>5787</v>
      </c>
      <c r="AD68" s="23">
        <v>100</v>
      </c>
      <c r="AE68" s="22">
        <v>0</v>
      </c>
      <c r="AF68" s="22">
        <v>328</v>
      </c>
      <c r="AG68" s="22">
        <v>7</v>
      </c>
      <c r="AH68" s="22">
        <v>0</v>
      </c>
      <c r="AI68" s="22">
        <v>0</v>
      </c>
      <c r="AJ68" s="22" t="s">
        <v>218</v>
      </c>
      <c r="AK68" s="22">
        <f t="shared" si="10"/>
        <v>335</v>
      </c>
      <c r="AL68" s="23">
        <v>12.602343875421415</v>
      </c>
      <c r="AM68" s="22">
        <v>0</v>
      </c>
      <c r="AN68" s="22">
        <v>561</v>
      </c>
      <c r="AO68" s="22">
        <v>320</v>
      </c>
      <c r="AP68" s="22">
        <f t="shared" si="11"/>
        <v>881</v>
      </c>
    </row>
    <row r="69" spans="1:42" ht="13.5">
      <c r="A69" s="40" t="s">
        <v>0</v>
      </c>
      <c r="B69" s="40" t="s">
        <v>119</v>
      </c>
      <c r="C69" s="41" t="s">
        <v>120</v>
      </c>
      <c r="D69" s="22">
        <v>26157</v>
      </c>
      <c r="E69" s="22">
        <v>26157</v>
      </c>
      <c r="F69" s="22">
        <v>8753</v>
      </c>
      <c r="G69" s="22">
        <v>1244</v>
      </c>
      <c r="H69" s="22">
        <v>0</v>
      </c>
      <c r="I69" s="22">
        <f t="shared" si="6"/>
        <v>9997</v>
      </c>
      <c r="J69" s="22">
        <v>1047.1017737466227</v>
      </c>
      <c r="K69" s="22">
        <v>731.9342997840753</v>
      </c>
      <c r="L69" s="22">
        <v>315.16747396254755</v>
      </c>
      <c r="M69" s="22">
        <v>268</v>
      </c>
      <c r="N69" s="22">
        <v>8441</v>
      </c>
      <c r="O69" s="22">
        <v>0</v>
      </c>
      <c r="P69" s="22">
        <f t="shared" si="7"/>
        <v>1232</v>
      </c>
      <c r="Q69" s="22">
        <v>1207</v>
      </c>
      <c r="R69" s="22">
        <v>25</v>
      </c>
      <c r="S69" s="22">
        <v>0</v>
      </c>
      <c r="T69" s="22">
        <v>0</v>
      </c>
      <c r="U69" s="22">
        <v>0</v>
      </c>
      <c r="V69" s="22">
        <f t="shared" si="8"/>
        <v>319</v>
      </c>
      <c r="W69" s="22">
        <v>319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9992</v>
      </c>
      <c r="AD69" s="23">
        <v>100</v>
      </c>
      <c r="AE69" s="22">
        <v>0</v>
      </c>
      <c r="AF69" s="22">
        <v>516</v>
      </c>
      <c r="AG69" s="22">
        <v>13</v>
      </c>
      <c r="AH69" s="22">
        <v>0</v>
      </c>
      <c r="AI69" s="22">
        <v>0</v>
      </c>
      <c r="AJ69" s="22" t="s">
        <v>218</v>
      </c>
      <c r="AK69" s="22">
        <f t="shared" si="10"/>
        <v>529</v>
      </c>
      <c r="AL69" s="23">
        <v>10.87719298245614</v>
      </c>
      <c r="AM69" s="22">
        <v>0</v>
      </c>
      <c r="AN69" s="22">
        <v>952</v>
      </c>
      <c r="AO69" s="22">
        <v>469</v>
      </c>
      <c r="AP69" s="22">
        <f t="shared" si="11"/>
        <v>1421</v>
      </c>
    </row>
    <row r="70" spans="1:42" ht="13.5">
      <c r="A70" s="40" t="s">
        <v>0</v>
      </c>
      <c r="B70" s="40" t="s">
        <v>121</v>
      </c>
      <c r="C70" s="41" t="s">
        <v>122</v>
      </c>
      <c r="D70" s="22">
        <v>22409</v>
      </c>
      <c r="E70" s="22">
        <v>22409</v>
      </c>
      <c r="F70" s="22">
        <v>7826</v>
      </c>
      <c r="G70" s="22">
        <v>902</v>
      </c>
      <c r="H70" s="22">
        <v>0</v>
      </c>
      <c r="I70" s="22">
        <f t="shared" si="6"/>
        <v>8728</v>
      </c>
      <c r="J70" s="22">
        <v>1067.0859372182288</v>
      </c>
      <c r="K70" s="22">
        <v>739.4289354142812</v>
      </c>
      <c r="L70" s="22">
        <v>327.6570018039474</v>
      </c>
      <c r="M70" s="22">
        <v>853</v>
      </c>
      <c r="N70" s="22">
        <v>7598</v>
      </c>
      <c r="O70" s="22">
        <v>0</v>
      </c>
      <c r="P70" s="22">
        <f t="shared" si="7"/>
        <v>1113</v>
      </c>
      <c r="Q70" s="22">
        <v>1096</v>
      </c>
      <c r="R70" s="22">
        <v>17</v>
      </c>
      <c r="S70" s="22">
        <v>0</v>
      </c>
      <c r="T70" s="22">
        <v>0</v>
      </c>
      <c r="U70" s="22">
        <v>0</v>
      </c>
      <c r="V70" s="22">
        <f t="shared" si="8"/>
        <v>8</v>
      </c>
      <c r="W70" s="22">
        <v>8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9"/>
        <v>8719</v>
      </c>
      <c r="AD70" s="23">
        <v>100</v>
      </c>
      <c r="AE70" s="22">
        <v>0</v>
      </c>
      <c r="AF70" s="22">
        <v>470</v>
      </c>
      <c r="AG70" s="22">
        <v>9</v>
      </c>
      <c r="AH70" s="22">
        <v>0</v>
      </c>
      <c r="AI70" s="22">
        <v>0</v>
      </c>
      <c r="AJ70" s="22" t="s">
        <v>218</v>
      </c>
      <c r="AK70" s="22">
        <f t="shared" si="10"/>
        <v>479</v>
      </c>
      <c r="AL70" s="23">
        <v>13.999164229001254</v>
      </c>
      <c r="AM70" s="22">
        <v>0</v>
      </c>
      <c r="AN70" s="22">
        <v>856</v>
      </c>
      <c r="AO70" s="22">
        <v>424</v>
      </c>
      <c r="AP70" s="22">
        <f t="shared" si="11"/>
        <v>1280</v>
      </c>
    </row>
    <row r="71" spans="1:42" ht="13.5">
      <c r="A71" s="40" t="s">
        <v>0</v>
      </c>
      <c r="B71" s="40" t="s">
        <v>123</v>
      </c>
      <c r="C71" s="41" t="s">
        <v>124</v>
      </c>
      <c r="D71" s="22">
        <v>16218</v>
      </c>
      <c r="E71" s="22">
        <v>16218</v>
      </c>
      <c r="F71" s="22">
        <v>2593</v>
      </c>
      <c r="G71" s="22">
        <v>26</v>
      </c>
      <c r="H71" s="22">
        <v>0</v>
      </c>
      <c r="I71" s="22">
        <f t="shared" si="6"/>
        <v>2619</v>
      </c>
      <c r="J71" s="22">
        <v>442.430784668481</v>
      </c>
      <c r="K71" s="22">
        <v>342.42352062734284</v>
      </c>
      <c r="L71" s="22">
        <v>100.00726404113811</v>
      </c>
      <c r="M71" s="22">
        <v>285</v>
      </c>
      <c r="N71" s="22">
        <v>26</v>
      </c>
      <c r="O71" s="22">
        <v>0</v>
      </c>
      <c r="P71" s="22">
        <f t="shared" si="7"/>
        <v>2105</v>
      </c>
      <c r="Q71" s="22">
        <v>0</v>
      </c>
      <c r="R71" s="22">
        <v>442</v>
      </c>
      <c r="S71" s="22">
        <v>716</v>
      </c>
      <c r="T71" s="22">
        <v>947</v>
      </c>
      <c r="U71" s="22">
        <v>0</v>
      </c>
      <c r="V71" s="22">
        <f t="shared" si="8"/>
        <v>480</v>
      </c>
      <c r="W71" s="22">
        <v>334</v>
      </c>
      <c r="X71" s="22">
        <v>115</v>
      </c>
      <c r="Y71" s="22">
        <v>21</v>
      </c>
      <c r="Z71" s="22">
        <v>0</v>
      </c>
      <c r="AA71" s="22">
        <v>0</v>
      </c>
      <c r="AB71" s="22">
        <v>10</v>
      </c>
      <c r="AC71" s="22">
        <f t="shared" si="9"/>
        <v>2611</v>
      </c>
      <c r="AD71" s="23">
        <v>100</v>
      </c>
      <c r="AE71" s="22">
        <v>0</v>
      </c>
      <c r="AF71" s="22">
        <v>0</v>
      </c>
      <c r="AG71" s="22">
        <v>403</v>
      </c>
      <c r="AH71" s="22">
        <v>166</v>
      </c>
      <c r="AI71" s="22">
        <v>751</v>
      </c>
      <c r="AJ71" s="22" t="s">
        <v>218</v>
      </c>
      <c r="AK71" s="22">
        <f t="shared" si="10"/>
        <v>1320</v>
      </c>
      <c r="AL71" s="23">
        <v>71.99585635359117</v>
      </c>
      <c r="AM71" s="22">
        <v>0</v>
      </c>
      <c r="AN71" s="22">
        <v>2</v>
      </c>
      <c r="AO71" s="22">
        <v>72</v>
      </c>
      <c r="AP71" s="22">
        <f t="shared" si="11"/>
        <v>74</v>
      </c>
    </row>
    <row r="72" spans="1:42" ht="13.5">
      <c r="A72" s="40" t="s">
        <v>0</v>
      </c>
      <c r="B72" s="40" t="s">
        <v>125</v>
      </c>
      <c r="C72" s="41" t="s">
        <v>126</v>
      </c>
      <c r="D72" s="22">
        <v>11652</v>
      </c>
      <c r="E72" s="22">
        <v>11652</v>
      </c>
      <c r="F72" s="22">
        <v>2097</v>
      </c>
      <c r="G72" s="22">
        <v>0</v>
      </c>
      <c r="H72" s="22">
        <v>2779</v>
      </c>
      <c r="I72" s="22">
        <f t="shared" si="6"/>
        <v>4876</v>
      </c>
      <c r="J72" s="22">
        <v>1146.4902256770547</v>
      </c>
      <c r="K72" s="22">
        <v>1097.348212312308</v>
      </c>
      <c r="L72" s="22">
        <v>49.1420133647466</v>
      </c>
      <c r="M72" s="22">
        <v>259</v>
      </c>
      <c r="N72" s="22">
        <v>1470</v>
      </c>
      <c r="O72" s="22">
        <v>162</v>
      </c>
      <c r="P72" s="22">
        <f t="shared" si="7"/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f t="shared" si="8"/>
        <v>458</v>
      </c>
      <c r="W72" s="22">
        <v>122</v>
      </c>
      <c r="X72" s="22">
        <v>201</v>
      </c>
      <c r="Y72" s="22">
        <v>117</v>
      </c>
      <c r="Z72" s="22">
        <v>9</v>
      </c>
      <c r="AA72" s="22">
        <v>1</v>
      </c>
      <c r="AB72" s="22">
        <v>8</v>
      </c>
      <c r="AC72" s="22">
        <f t="shared" si="9"/>
        <v>2090</v>
      </c>
      <c r="AD72" s="23">
        <v>92.24880382775119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 t="s">
        <v>218</v>
      </c>
      <c r="AK72" s="22">
        <f t="shared" si="10"/>
        <v>0</v>
      </c>
      <c r="AL72" s="23">
        <v>30.52362707535121</v>
      </c>
      <c r="AM72" s="22">
        <v>162</v>
      </c>
      <c r="AN72" s="22">
        <v>169</v>
      </c>
      <c r="AO72" s="22">
        <v>0</v>
      </c>
      <c r="AP72" s="22">
        <f t="shared" si="11"/>
        <v>331</v>
      </c>
    </row>
    <row r="73" spans="1:42" ht="13.5">
      <c r="A73" s="40" t="s">
        <v>0</v>
      </c>
      <c r="B73" s="40" t="s">
        <v>127</v>
      </c>
      <c r="C73" s="41" t="s">
        <v>245</v>
      </c>
      <c r="D73" s="22">
        <v>11732</v>
      </c>
      <c r="E73" s="22">
        <v>11732</v>
      </c>
      <c r="F73" s="22">
        <v>3835</v>
      </c>
      <c r="G73" s="22">
        <v>281</v>
      </c>
      <c r="H73" s="22">
        <v>185</v>
      </c>
      <c r="I73" s="22">
        <f t="shared" si="6"/>
        <v>4301</v>
      </c>
      <c r="J73" s="22">
        <v>1004.3949577084568</v>
      </c>
      <c r="K73" s="22">
        <v>863.8123572572848</v>
      </c>
      <c r="L73" s="22">
        <v>140.58260045117206</v>
      </c>
      <c r="M73" s="22">
        <v>46</v>
      </c>
      <c r="N73" s="22">
        <v>3350</v>
      </c>
      <c r="O73" s="22">
        <v>0</v>
      </c>
      <c r="P73" s="22">
        <f t="shared" si="7"/>
        <v>525</v>
      </c>
      <c r="Q73" s="22">
        <v>525</v>
      </c>
      <c r="R73" s="22">
        <v>0</v>
      </c>
      <c r="S73" s="22">
        <v>0</v>
      </c>
      <c r="T73" s="22">
        <v>0</v>
      </c>
      <c r="U73" s="22">
        <v>0</v>
      </c>
      <c r="V73" s="22">
        <f t="shared" si="8"/>
        <v>224</v>
      </c>
      <c r="W73" s="22">
        <v>81</v>
      </c>
      <c r="X73" s="22">
        <v>37</v>
      </c>
      <c r="Y73" s="22">
        <v>99</v>
      </c>
      <c r="Z73" s="22">
        <v>6</v>
      </c>
      <c r="AA73" s="22">
        <v>0</v>
      </c>
      <c r="AB73" s="22">
        <v>1</v>
      </c>
      <c r="AC73" s="22">
        <f t="shared" si="9"/>
        <v>4099</v>
      </c>
      <c r="AD73" s="23">
        <v>100</v>
      </c>
      <c r="AE73" s="22">
        <v>0</v>
      </c>
      <c r="AF73" s="22">
        <v>182</v>
      </c>
      <c r="AG73" s="22">
        <v>0</v>
      </c>
      <c r="AH73" s="22">
        <v>0</v>
      </c>
      <c r="AI73" s="22">
        <v>0</v>
      </c>
      <c r="AJ73" s="22" t="s">
        <v>218</v>
      </c>
      <c r="AK73" s="22">
        <f t="shared" si="10"/>
        <v>182</v>
      </c>
      <c r="AL73" s="23">
        <v>10.904704463208684</v>
      </c>
      <c r="AM73" s="22">
        <v>0</v>
      </c>
      <c r="AN73" s="22">
        <v>493</v>
      </c>
      <c r="AO73" s="22">
        <v>129</v>
      </c>
      <c r="AP73" s="22">
        <f t="shared" si="11"/>
        <v>622</v>
      </c>
    </row>
    <row r="74" spans="1:42" ht="13.5">
      <c r="A74" s="40" t="s">
        <v>0</v>
      </c>
      <c r="B74" s="40" t="s">
        <v>128</v>
      </c>
      <c r="C74" s="41" t="s">
        <v>129</v>
      </c>
      <c r="D74" s="22">
        <v>36952</v>
      </c>
      <c r="E74" s="22">
        <v>36952</v>
      </c>
      <c r="F74" s="22">
        <v>15861</v>
      </c>
      <c r="G74" s="22">
        <v>1791</v>
      </c>
      <c r="H74" s="22">
        <v>0</v>
      </c>
      <c r="I74" s="22">
        <f t="shared" si="6"/>
        <v>17652</v>
      </c>
      <c r="J74" s="22">
        <v>1308.7693179155779</v>
      </c>
      <c r="K74" s="22">
        <v>1067.8051051790255</v>
      </c>
      <c r="L74" s="22">
        <v>240.96421273655272</v>
      </c>
      <c r="M74" s="22">
        <v>581</v>
      </c>
      <c r="N74" s="22">
        <v>15522</v>
      </c>
      <c r="O74" s="22">
        <v>0</v>
      </c>
      <c r="P74" s="22">
        <f t="shared" si="7"/>
        <v>1465</v>
      </c>
      <c r="Q74" s="22">
        <v>1465</v>
      </c>
      <c r="R74" s="22">
        <v>0</v>
      </c>
      <c r="S74" s="22">
        <v>0</v>
      </c>
      <c r="T74" s="22">
        <v>0</v>
      </c>
      <c r="U74" s="22">
        <v>0</v>
      </c>
      <c r="V74" s="22">
        <f t="shared" si="8"/>
        <v>616</v>
      </c>
      <c r="W74" s="22">
        <v>207</v>
      </c>
      <c r="X74" s="22">
        <v>100</v>
      </c>
      <c r="Y74" s="22">
        <v>282</v>
      </c>
      <c r="Z74" s="22">
        <v>23</v>
      </c>
      <c r="AA74" s="22">
        <v>0</v>
      </c>
      <c r="AB74" s="22">
        <v>4</v>
      </c>
      <c r="AC74" s="22">
        <f t="shared" si="9"/>
        <v>17603</v>
      </c>
      <c r="AD74" s="23">
        <v>100</v>
      </c>
      <c r="AE74" s="22">
        <v>0</v>
      </c>
      <c r="AF74" s="22">
        <v>507</v>
      </c>
      <c r="AG74" s="22">
        <v>0</v>
      </c>
      <c r="AH74" s="22">
        <v>0</v>
      </c>
      <c r="AI74" s="22">
        <v>0</v>
      </c>
      <c r="AJ74" s="22" t="s">
        <v>218</v>
      </c>
      <c r="AK74" s="22">
        <f t="shared" si="10"/>
        <v>507</v>
      </c>
      <c r="AL74" s="23">
        <v>9.370875494940607</v>
      </c>
      <c r="AM74" s="22">
        <v>0</v>
      </c>
      <c r="AN74" s="22">
        <v>2283</v>
      </c>
      <c r="AO74" s="22">
        <v>362</v>
      </c>
      <c r="AP74" s="22">
        <f t="shared" si="11"/>
        <v>2645</v>
      </c>
    </row>
    <row r="75" spans="1:42" ht="13.5">
      <c r="A75" s="40" t="s">
        <v>0</v>
      </c>
      <c r="B75" s="40" t="s">
        <v>130</v>
      </c>
      <c r="C75" s="41" t="s">
        <v>131</v>
      </c>
      <c r="D75" s="22">
        <v>27812</v>
      </c>
      <c r="E75" s="22">
        <v>27812</v>
      </c>
      <c r="F75" s="22">
        <v>9315</v>
      </c>
      <c r="G75" s="22">
        <v>602</v>
      </c>
      <c r="H75" s="22">
        <v>0</v>
      </c>
      <c r="I75" s="22">
        <f t="shared" si="6"/>
        <v>9917</v>
      </c>
      <c r="J75" s="22">
        <v>976.9115135085083</v>
      </c>
      <c r="K75" s="22">
        <v>728.7679113578647</v>
      </c>
      <c r="L75" s="22">
        <v>248.14360215064357</v>
      </c>
      <c r="M75" s="22">
        <v>0</v>
      </c>
      <c r="N75" s="22">
        <v>8665</v>
      </c>
      <c r="O75" s="22">
        <v>0</v>
      </c>
      <c r="P75" s="22">
        <f t="shared" si="7"/>
        <v>786</v>
      </c>
      <c r="Q75" s="22">
        <v>786</v>
      </c>
      <c r="R75" s="22">
        <v>0</v>
      </c>
      <c r="S75" s="22">
        <v>0</v>
      </c>
      <c r="T75" s="22">
        <v>0</v>
      </c>
      <c r="U75" s="22">
        <v>0</v>
      </c>
      <c r="V75" s="22">
        <f t="shared" si="8"/>
        <v>439</v>
      </c>
      <c r="W75" s="22">
        <v>135</v>
      </c>
      <c r="X75" s="22">
        <v>70</v>
      </c>
      <c r="Y75" s="22">
        <v>224</v>
      </c>
      <c r="Z75" s="22">
        <v>10</v>
      </c>
      <c r="AA75" s="22">
        <v>0</v>
      </c>
      <c r="AB75" s="22">
        <v>0</v>
      </c>
      <c r="AC75" s="22">
        <f t="shared" si="9"/>
        <v>9890</v>
      </c>
      <c r="AD75" s="23">
        <v>100</v>
      </c>
      <c r="AE75" s="22">
        <v>0</v>
      </c>
      <c r="AF75" s="22">
        <v>272</v>
      </c>
      <c r="AG75" s="22">
        <v>0</v>
      </c>
      <c r="AH75" s="22">
        <v>0</v>
      </c>
      <c r="AI75" s="22">
        <v>0</v>
      </c>
      <c r="AJ75" s="22" t="s">
        <v>218</v>
      </c>
      <c r="AK75" s="22">
        <f t="shared" si="10"/>
        <v>272</v>
      </c>
      <c r="AL75" s="23">
        <v>7.189079878665318</v>
      </c>
      <c r="AM75" s="22">
        <v>0</v>
      </c>
      <c r="AN75" s="22">
        <v>1275</v>
      </c>
      <c r="AO75" s="22">
        <v>194</v>
      </c>
      <c r="AP75" s="22">
        <f t="shared" si="11"/>
        <v>1469</v>
      </c>
    </row>
    <row r="76" spans="1:42" ht="13.5">
      <c r="A76" s="74" t="s">
        <v>144</v>
      </c>
      <c r="B76" s="75"/>
      <c r="C76" s="76"/>
      <c r="D76" s="22">
        <f aca="true" t="shared" si="12" ref="D76:I76">SUM(D6:D75)</f>
        <v>2023377</v>
      </c>
      <c r="E76" s="22">
        <f t="shared" si="12"/>
        <v>2021304</v>
      </c>
      <c r="F76" s="22">
        <f t="shared" si="12"/>
        <v>701323</v>
      </c>
      <c r="G76" s="22">
        <f t="shared" si="12"/>
        <v>83363</v>
      </c>
      <c r="H76" s="22">
        <f t="shared" si="12"/>
        <v>22088</v>
      </c>
      <c r="I76" s="22">
        <f t="shared" si="12"/>
        <v>806774</v>
      </c>
      <c r="J76" s="22">
        <f>I76/D76/365*1000000</f>
        <v>1092.401330067208</v>
      </c>
      <c r="K76" s="22">
        <f>('ごみ搬入量内訳'!E77+'ごみ処理概要'!H76)/'ごみ処理概要'!D76/365*1000000</f>
        <v>781.6784202777343</v>
      </c>
      <c r="L76" s="22">
        <f>'ごみ搬入量内訳'!F77/D76/365*1000000</f>
        <v>310.7229097894737</v>
      </c>
      <c r="M76" s="22">
        <f aca="true" t="shared" si="13" ref="M76:AC76">SUM(M6:M75)</f>
        <v>47588</v>
      </c>
      <c r="N76" s="22">
        <f t="shared" si="13"/>
        <v>638944</v>
      </c>
      <c r="O76" s="22">
        <f t="shared" si="13"/>
        <v>15259</v>
      </c>
      <c r="P76" s="22">
        <f t="shared" si="13"/>
        <v>108054</v>
      </c>
      <c r="Q76" s="22">
        <f t="shared" si="13"/>
        <v>77150</v>
      </c>
      <c r="R76" s="22">
        <f t="shared" si="13"/>
        <v>20445</v>
      </c>
      <c r="S76" s="22">
        <f t="shared" si="13"/>
        <v>797</v>
      </c>
      <c r="T76" s="22">
        <f t="shared" si="13"/>
        <v>9635</v>
      </c>
      <c r="U76" s="22">
        <f t="shared" si="13"/>
        <v>27</v>
      </c>
      <c r="V76" s="22">
        <f t="shared" si="13"/>
        <v>17894</v>
      </c>
      <c r="W76" s="22">
        <f t="shared" si="13"/>
        <v>11974</v>
      </c>
      <c r="X76" s="22">
        <f t="shared" si="13"/>
        <v>2500</v>
      </c>
      <c r="Y76" s="22">
        <f t="shared" si="13"/>
        <v>2577</v>
      </c>
      <c r="Z76" s="22">
        <f t="shared" si="13"/>
        <v>152</v>
      </c>
      <c r="AA76" s="22">
        <f t="shared" si="13"/>
        <v>15</v>
      </c>
      <c r="AB76" s="22">
        <f t="shared" si="13"/>
        <v>676</v>
      </c>
      <c r="AC76" s="22">
        <f t="shared" si="13"/>
        <v>780151</v>
      </c>
      <c r="AD76" s="23">
        <f>(N76+P76+V76)/AC76*100</f>
        <v>98.04409659155728</v>
      </c>
      <c r="AE76" s="22">
        <f aca="true" t="shared" si="14" ref="AE76:AK76">SUM(AE6:AE75)</f>
        <v>1328</v>
      </c>
      <c r="AF76" s="22">
        <f t="shared" si="14"/>
        <v>29877</v>
      </c>
      <c r="AG76" s="22">
        <f t="shared" si="14"/>
        <v>17618</v>
      </c>
      <c r="AH76" s="22">
        <f t="shared" si="14"/>
        <v>247</v>
      </c>
      <c r="AI76" s="22">
        <f t="shared" si="14"/>
        <v>7680</v>
      </c>
      <c r="AJ76" s="22">
        <f t="shared" si="14"/>
        <v>0</v>
      </c>
      <c r="AK76" s="22">
        <f t="shared" si="14"/>
        <v>56750</v>
      </c>
      <c r="AL76" s="23">
        <f>(M76+V76+AK76)/(M76+AC76)*100</f>
        <v>14.766973647490333</v>
      </c>
      <c r="AM76" s="22">
        <f>SUM(AM6:AM75)</f>
        <v>15259</v>
      </c>
      <c r="AN76" s="22">
        <f>SUM(AN6:AN75)</f>
        <v>77153</v>
      </c>
      <c r="AO76" s="22">
        <f>SUM(AO6:AO75)</f>
        <v>30137</v>
      </c>
      <c r="AP76" s="22">
        <f>SUM(AP6:AP75)</f>
        <v>122549</v>
      </c>
    </row>
  </sheetData>
  <mergeCells count="31">
    <mergeCell ref="AO3:AO4"/>
    <mergeCell ref="A76:C76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7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220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145</v>
      </c>
      <c r="B2" s="49" t="s">
        <v>146</v>
      </c>
      <c r="C2" s="54" t="s">
        <v>147</v>
      </c>
      <c r="D2" s="57" t="s">
        <v>148</v>
      </c>
      <c r="E2" s="68"/>
      <c r="F2" s="80"/>
      <c r="G2" s="26" t="s">
        <v>149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150</v>
      </c>
    </row>
    <row r="3" spans="1:34" s="42" customFormat="1" ht="13.5">
      <c r="A3" s="50"/>
      <c r="B3" s="50"/>
      <c r="C3" s="78"/>
      <c r="D3" s="30"/>
      <c r="E3" s="44"/>
      <c r="F3" s="45" t="s">
        <v>151</v>
      </c>
      <c r="G3" s="39" t="s">
        <v>199</v>
      </c>
      <c r="H3" s="14" t="s">
        <v>152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153</v>
      </c>
      <c r="AH3" s="78"/>
    </row>
    <row r="4" spans="1:34" s="42" customFormat="1" ht="13.5">
      <c r="A4" s="50"/>
      <c r="B4" s="50"/>
      <c r="C4" s="78"/>
      <c r="D4" s="39" t="s">
        <v>199</v>
      </c>
      <c r="E4" s="54" t="s">
        <v>154</v>
      </c>
      <c r="F4" s="54" t="s">
        <v>155</v>
      </c>
      <c r="G4" s="13"/>
      <c r="H4" s="39" t="s">
        <v>199</v>
      </c>
      <c r="I4" s="65" t="s">
        <v>156</v>
      </c>
      <c r="J4" s="82"/>
      <c r="K4" s="82"/>
      <c r="L4" s="83"/>
      <c r="M4" s="65" t="s">
        <v>157</v>
      </c>
      <c r="N4" s="82"/>
      <c r="O4" s="82"/>
      <c r="P4" s="83"/>
      <c r="Q4" s="65" t="s">
        <v>158</v>
      </c>
      <c r="R4" s="82"/>
      <c r="S4" s="82"/>
      <c r="T4" s="83"/>
      <c r="U4" s="65" t="s">
        <v>159</v>
      </c>
      <c r="V4" s="82"/>
      <c r="W4" s="82"/>
      <c r="X4" s="83"/>
      <c r="Y4" s="65" t="s">
        <v>160</v>
      </c>
      <c r="Z4" s="82"/>
      <c r="AA4" s="82"/>
      <c r="AB4" s="83"/>
      <c r="AC4" s="65" t="s">
        <v>161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199</v>
      </c>
      <c r="J5" s="7" t="s">
        <v>162</v>
      </c>
      <c r="K5" s="7" t="s">
        <v>163</v>
      </c>
      <c r="L5" s="7" t="s">
        <v>164</v>
      </c>
      <c r="M5" s="39" t="s">
        <v>199</v>
      </c>
      <c r="N5" s="7" t="s">
        <v>162</v>
      </c>
      <c r="O5" s="7" t="s">
        <v>163</v>
      </c>
      <c r="P5" s="7" t="s">
        <v>164</v>
      </c>
      <c r="Q5" s="39" t="s">
        <v>199</v>
      </c>
      <c r="R5" s="7" t="s">
        <v>162</v>
      </c>
      <c r="S5" s="7" t="s">
        <v>163</v>
      </c>
      <c r="T5" s="7" t="s">
        <v>164</v>
      </c>
      <c r="U5" s="39" t="s">
        <v>199</v>
      </c>
      <c r="V5" s="7" t="s">
        <v>162</v>
      </c>
      <c r="W5" s="7" t="s">
        <v>163</v>
      </c>
      <c r="X5" s="7" t="s">
        <v>164</v>
      </c>
      <c r="Y5" s="39" t="s">
        <v>199</v>
      </c>
      <c r="Z5" s="7" t="s">
        <v>162</v>
      </c>
      <c r="AA5" s="7" t="s">
        <v>163</v>
      </c>
      <c r="AB5" s="7" t="s">
        <v>164</v>
      </c>
      <c r="AC5" s="39" t="s">
        <v>199</v>
      </c>
      <c r="AD5" s="7" t="s">
        <v>162</v>
      </c>
      <c r="AE5" s="7" t="s">
        <v>163</v>
      </c>
      <c r="AF5" s="7" t="s">
        <v>164</v>
      </c>
      <c r="AG5" s="13"/>
      <c r="AH5" s="61"/>
    </row>
    <row r="6" spans="1:34" s="42" customFormat="1" ht="13.5">
      <c r="A6" s="51"/>
      <c r="B6" s="77"/>
      <c r="C6" s="79"/>
      <c r="D6" s="19" t="s">
        <v>165</v>
      </c>
      <c r="E6" s="20" t="s">
        <v>166</v>
      </c>
      <c r="F6" s="20" t="s">
        <v>166</v>
      </c>
      <c r="G6" s="20" t="s">
        <v>166</v>
      </c>
      <c r="H6" s="19" t="s">
        <v>166</v>
      </c>
      <c r="I6" s="19" t="s">
        <v>166</v>
      </c>
      <c r="J6" s="21" t="s">
        <v>166</v>
      </c>
      <c r="K6" s="21" t="s">
        <v>166</v>
      </c>
      <c r="L6" s="21" t="s">
        <v>166</v>
      </c>
      <c r="M6" s="19" t="s">
        <v>166</v>
      </c>
      <c r="N6" s="21" t="s">
        <v>166</v>
      </c>
      <c r="O6" s="21" t="s">
        <v>166</v>
      </c>
      <c r="P6" s="21" t="s">
        <v>166</v>
      </c>
      <c r="Q6" s="19" t="s">
        <v>166</v>
      </c>
      <c r="R6" s="21" t="s">
        <v>166</v>
      </c>
      <c r="S6" s="21" t="s">
        <v>166</v>
      </c>
      <c r="T6" s="21" t="s">
        <v>166</v>
      </c>
      <c r="U6" s="19" t="s">
        <v>166</v>
      </c>
      <c r="V6" s="21" t="s">
        <v>166</v>
      </c>
      <c r="W6" s="21" t="s">
        <v>166</v>
      </c>
      <c r="X6" s="21" t="s">
        <v>166</v>
      </c>
      <c r="Y6" s="19" t="s">
        <v>166</v>
      </c>
      <c r="Z6" s="21" t="s">
        <v>166</v>
      </c>
      <c r="AA6" s="21" t="s">
        <v>166</v>
      </c>
      <c r="AB6" s="21" t="s">
        <v>166</v>
      </c>
      <c r="AC6" s="19" t="s">
        <v>166</v>
      </c>
      <c r="AD6" s="21" t="s">
        <v>166</v>
      </c>
      <c r="AE6" s="21" t="s">
        <v>166</v>
      </c>
      <c r="AF6" s="21" t="s">
        <v>166</v>
      </c>
      <c r="AG6" s="20" t="s">
        <v>166</v>
      </c>
      <c r="AH6" s="20" t="s">
        <v>166</v>
      </c>
    </row>
    <row r="7" spans="1:34" ht="13.5">
      <c r="A7" s="40" t="s">
        <v>0</v>
      </c>
      <c r="B7" s="40" t="s">
        <v>1</v>
      </c>
      <c r="C7" s="41" t="s">
        <v>2</v>
      </c>
      <c r="D7" s="31">
        <f aca="true" t="shared" si="0" ref="D7:D29">SUM(E7:F7)</f>
        <v>119378</v>
      </c>
      <c r="E7" s="22">
        <v>82723</v>
      </c>
      <c r="F7" s="22">
        <v>36655</v>
      </c>
      <c r="G7" s="32">
        <f aca="true" t="shared" si="1" ref="G7:G29">H7+AG7</f>
        <v>119378</v>
      </c>
      <c r="H7" s="31">
        <f aca="true" t="shared" si="2" ref="H7:H29">I7+M7+Q7+U7+Y7+AC7</f>
        <v>115392</v>
      </c>
      <c r="I7" s="32">
        <f aca="true" t="shared" si="3" ref="I7:I29">SUM(J7:L7)</f>
        <v>0</v>
      </c>
      <c r="J7" s="22">
        <v>0</v>
      </c>
      <c r="K7" s="22">
        <v>0</v>
      </c>
      <c r="L7" s="22">
        <v>0</v>
      </c>
      <c r="M7" s="32">
        <f aca="true" t="shared" si="4" ref="M7:M29">SUM(N7:P7)</f>
        <v>96251</v>
      </c>
      <c r="N7" s="22">
        <v>23695</v>
      </c>
      <c r="O7" s="22">
        <v>41719</v>
      </c>
      <c r="P7" s="22">
        <v>30837</v>
      </c>
      <c r="Q7" s="32">
        <f aca="true" t="shared" si="5" ref="Q7:Q29">SUM(R7:T7)</f>
        <v>11254</v>
      </c>
      <c r="R7" s="22">
        <v>3234</v>
      </c>
      <c r="S7" s="22">
        <v>5735</v>
      </c>
      <c r="T7" s="22">
        <v>2285</v>
      </c>
      <c r="U7" s="32">
        <f aca="true" t="shared" si="6" ref="U7:U29">SUM(V7:X7)</f>
        <v>5056</v>
      </c>
      <c r="V7" s="22">
        <v>1687</v>
      </c>
      <c r="W7" s="22">
        <v>3369</v>
      </c>
      <c r="X7" s="22">
        <v>0</v>
      </c>
      <c r="Y7" s="32">
        <f aca="true" t="shared" si="7" ref="Y7:Y29">SUM(Z7:AB7)</f>
        <v>733</v>
      </c>
      <c r="Z7" s="22">
        <v>656</v>
      </c>
      <c r="AA7" s="22">
        <v>77</v>
      </c>
      <c r="AB7" s="22">
        <v>0</v>
      </c>
      <c r="AC7" s="32">
        <f aca="true" t="shared" si="8" ref="AC7:AC29">SUM(AD7:AF7)</f>
        <v>2098</v>
      </c>
      <c r="AD7" s="22">
        <v>2085</v>
      </c>
      <c r="AE7" s="22">
        <v>0</v>
      </c>
      <c r="AF7" s="22">
        <v>13</v>
      </c>
      <c r="AG7" s="22">
        <v>3986</v>
      </c>
      <c r="AH7" s="22">
        <v>0</v>
      </c>
    </row>
    <row r="8" spans="1:34" ht="13.5">
      <c r="A8" s="40" t="s">
        <v>0</v>
      </c>
      <c r="B8" s="40" t="s">
        <v>3</v>
      </c>
      <c r="C8" s="41" t="s">
        <v>4</v>
      </c>
      <c r="D8" s="31">
        <f t="shared" si="0"/>
        <v>110512</v>
      </c>
      <c r="E8" s="22">
        <v>71755</v>
      </c>
      <c r="F8" s="22">
        <v>38757</v>
      </c>
      <c r="G8" s="32">
        <f t="shared" si="1"/>
        <v>110512</v>
      </c>
      <c r="H8" s="31">
        <f t="shared" si="2"/>
        <v>98472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85033</v>
      </c>
      <c r="N8" s="22">
        <v>30884</v>
      </c>
      <c r="O8" s="22">
        <v>28916</v>
      </c>
      <c r="P8" s="22">
        <v>25233</v>
      </c>
      <c r="Q8" s="32">
        <f t="shared" si="5"/>
        <v>7068</v>
      </c>
      <c r="R8" s="22">
        <v>407</v>
      </c>
      <c r="S8" s="22">
        <v>5333</v>
      </c>
      <c r="T8" s="22">
        <v>1328</v>
      </c>
      <c r="U8" s="32">
        <f t="shared" si="6"/>
        <v>5586</v>
      </c>
      <c r="V8" s="22">
        <v>186</v>
      </c>
      <c r="W8" s="22">
        <v>5391</v>
      </c>
      <c r="X8" s="22">
        <v>9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785</v>
      </c>
      <c r="AD8" s="22">
        <v>45</v>
      </c>
      <c r="AE8" s="22">
        <v>593</v>
      </c>
      <c r="AF8" s="22">
        <v>147</v>
      </c>
      <c r="AG8" s="22">
        <v>12040</v>
      </c>
      <c r="AH8" s="22">
        <v>0</v>
      </c>
    </row>
    <row r="9" spans="1:34" ht="13.5">
      <c r="A9" s="40" t="s">
        <v>0</v>
      </c>
      <c r="B9" s="40" t="s">
        <v>5</v>
      </c>
      <c r="C9" s="41" t="s">
        <v>6</v>
      </c>
      <c r="D9" s="31">
        <f t="shared" si="0"/>
        <v>60045</v>
      </c>
      <c r="E9" s="22">
        <v>35257</v>
      </c>
      <c r="F9" s="22">
        <v>24788</v>
      </c>
      <c r="G9" s="32">
        <f t="shared" si="1"/>
        <v>60045</v>
      </c>
      <c r="H9" s="31">
        <f t="shared" si="2"/>
        <v>50140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44385</v>
      </c>
      <c r="N9" s="22">
        <v>7175</v>
      </c>
      <c r="O9" s="22">
        <v>23231</v>
      </c>
      <c r="P9" s="22">
        <v>13979</v>
      </c>
      <c r="Q9" s="32">
        <f t="shared" si="5"/>
        <v>2970</v>
      </c>
      <c r="R9" s="22">
        <v>1859</v>
      </c>
      <c r="S9" s="22">
        <v>207</v>
      </c>
      <c r="T9" s="22">
        <v>904</v>
      </c>
      <c r="U9" s="32">
        <f t="shared" si="6"/>
        <v>2497</v>
      </c>
      <c r="V9" s="22">
        <v>142</v>
      </c>
      <c r="W9" s="22">
        <v>2355</v>
      </c>
      <c r="X9" s="22">
        <v>0</v>
      </c>
      <c r="Y9" s="32">
        <f t="shared" si="7"/>
        <v>44</v>
      </c>
      <c r="Z9" s="22">
        <v>44</v>
      </c>
      <c r="AA9" s="22">
        <v>0</v>
      </c>
      <c r="AB9" s="22">
        <v>0</v>
      </c>
      <c r="AC9" s="32">
        <f t="shared" si="8"/>
        <v>244</v>
      </c>
      <c r="AD9" s="22">
        <v>244</v>
      </c>
      <c r="AE9" s="22">
        <v>0</v>
      </c>
      <c r="AF9" s="22">
        <v>0</v>
      </c>
      <c r="AG9" s="22">
        <v>9905</v>
      </c>
      <c r="AH9" s="22">
        <v>0</v>
      </c>
    </row>
    <row r="10" spans="1:34" ht="13.5">
      <c r="A10" s="40" t="s">
        <v>0</v>
      </c>
      <c r="B10" s="40" t="s">
        <v>7</v>
      </c>
      <c r="C10" s="41" t="s">
        <v>8</v>
      </c>
      <c r="D10" s="31">
        <f t="shared" si="0"/>
        <v>52492</v>
      </c>
      <c r="E10" s="22">
        <v>38785</v>
      </c>
      <c r="F10" s="22">
        <v>13707</v>
      </c>
      <c r="G10" s="32">
        <f t="shared" si="1"/>
        <v>52492</v>
      </c>
      <c r="H10" s="31">
        <f t="shared" si="2"/>
        <v>51034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41172</v>
      </c>
      <c r="N10" s="22">
        <v>0</v>
      </c>
      <c r="O10" s="22">
        <v>29631</v>
      </c>
      <c r="P10" s="22">
        <v>11541</v>
      </c>
      <c r="Q10" s="32">
        <f t="shared" si="5"/>
        <v>2487</v>
      </c>
      <c r="R10" s="22">
        <v>0</v>
      </c>
      <c r="S10" s="22">
        <v>1779</v>
      </c>
      <c r="T10" s="22">
        <v>708</v>
      </c>
      <c r="U10" s="32">
        <f t="shared" si="6"/>
        <v>4404</v>
      </c>
      <c r="V10" s="22">
        <v>0</v>
      </c>
      <c r="W10" s="22">
        <v>4404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2971</v>
      </c>
      <c r="AD10" s="22">
        <v>0</v>
      </c>
      <c r="AE10" s="22">
        <v>2971</v>
      </c>
      <c r="AF10" s="22">
        <v>0</v>
      </c>
      <c r="AG10" s="22">
        <v>1458</v>
      </c>
      <c r="AH10" s="22">
        <v>0</v>
      </c>
    </row>
    <row r="11" spans="1:34" ht="13.5">
      <c r="A11" s="40" t="s">
        <v>0</v>
      </c>
      <c r="B11" s="40" t="s">
        <v>9</v>
      </c>
      <c r="C11" s="41" t="s">
        <v>10</v>
      </c>
      <c r="D11" s="31">
        <f t="shared" si="0"/>
        <v>64980</v>
      </c>
      <c r="E11" s="22">
        <v>45212</v>
      </c>
      <c r="F11" s="22">
        <v>19768</v>
      </c>
      <c r="G11" s="32">
        <f t="shared" si="1"/>
        <v>64980</v>
      </c>
      <c r="H11" s="31">
        <f t="shared" si="2"/>
        <v>60283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53270</v>
      </c>
      <c r="N11" s="22">
        <v>15670</v>
      </c>
      <c r="O11" s="22">
        <v>22310</v>
      </c>
      <c r="P11" s="22">
        <v>15290</v>
      </c>
      <c r="Q11" s="32">
        <f t="shared" si="5"/>
        <v>5572</v>
      </c>
      <c r="R11" s="22">
        <v>0</v>
      </c>
      <c r="S11" s="22">
        <v>4978</v>
      </c>
      <c r="T11" s="22">
        <v>594</v>
      </c>
      <c r="U11" s="32">
        <f t="shared" si="6"/>
        <v>1428</v>
      </c>
      <c r="V11" s="22">
        <v>0</v>
      </c>
      <c r="W11" s="22">
        <v>1428</v>
      </c>
      <c r="X11" s="22">
        <v>0</v>
      </c>
      <c r="Y11" s="32">
        <f t="shared" si="7"/>
        <v>13</v>
      </c>
      <c r="Z11" s="22">
        <v>13</v>
      </c>
      <c r="AA11" s="22">
        <v>0</v>
      </c>
      <c r="AB11" s="22">
        <v>0</v>
      </c>
      <c r="AC11" s="32">
        <f t="shared" si="8"/>
        <v>0</v>
      </c>
      <c r="AD11" s="22">
        <v>0</v>
      </c>
      <c r="AE11" s="22">
        <v>0</v>
      </c>
      <c r="AF11" s="22">
        <v>0</v>
      </c>
      <c r="AG11" s="22">
        <v>4697</v>
      </c>
      <c r="AH11" s="22">
        <v>4086</v>
      </c>
    </row>
    <row r="12" spans="1:34" ht="13.5">
      <c r="A12" s="40" t="s">
        <v>0</v>
      </c>
      <c r="B12" s="40" t="s">
        <v>11</v>
      </c>
      <c r="C12" s="41" t="s">
        <v>12</v>
      </c>
      <c r="D12" s="31">
        <f t="shared" si="0"/>
        <v>19656</v>
      </c>
      <c r="E12" s="22">
        <v>13487</v>
      </c>
      <c r="F12" s="22">
        <v>6169</v>
      </c>
      <c r="G12" s="32">
        <f t="shared" si="1"/>
        <v>19656</v>
      </c>
      <c r="H12" s="31">
        <f t="shared" si="2"/>
        <v>15738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12095</v>
      </c>
      <c r="N12" s="22">
        <v>9400</v>
      </c>
      <c r="O12" s="22">
        <v>608</v>
      </c>
      <c r="P12" s="22">
        <v>2087</v>
      </c>
      <c r="Q12" s="32">
        <f t="shared" si="5"/>
        <v>1468</v>
      </c>
      <c r="R12" s="22">
        <v>1240</v>
      </c>
      <c r="S12" s="22">
        <v>64</v>
      </c>
      <c r="T12" s="22">
        <v>164</v>
      </c>
      <c r="U12" s="32">
        <f t="shared" si="6"/>
        <v>2175</v>
      </c>
      <c r="V12" s="22">
        <v>710</v>
      </c>
      <c r="W12" s="22">
        <v>1465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0</v>
      </c>
      <c r="AD12" s="22">
        <v>0</v>
      </c>
      <c r="AE12" s="22">
        <v>0</v>
      </c>
      <c r="AF12" s="22">
        <v>0</v>
      </c>
      <c r="AG12" s="22">
        <v>3918</v>
      </c>
      <c r="AH12" s="22">
        <v>0</v>
      </c>
    </row>
    <row r="13" spans="1:34" ht="13.5">
      <c r="A13" s="40" t="s">
        <v>0</v>
      </c>
      <c r="B13" s="40" t="s">
        <v>13</v>
      </c>
      <c r="C13" s="41" t="s">
        <v>14</v>
      </c>
      <c r="D13" s="31">
        <f t="shared" si="0"/>
        <v>33135</v>
      </c>
      <c r="E13" s="22">
        <v>21347</v>
      </c>
      <c r="F13" s="22">
        <v>11788</v>
      </c>
      <c r="G13" s="32">
        <f t="shared" si="1"/>
        <v>33135</v>
      </c>
      <c r="H13" s="31">
        <f t="shared" si="2"/>
        <v>29586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25251</v>
      </c>
      <c r="N13" s="22">
        <v>0</v>
      </c>
      <c r="O13" s="22">
        <v>17243</v>
      </c>
      <c r="P13" s="22">
        <v>8008</v>
      </c>
      <c r="Q13" s="32">
        <f t="shared" si="5"/>
        <v>840</v>
      </c>
      <c r="R13" s="22">
        <v>0</v>
      </c>
      <c r="S13" s="22">
        <v>817</v>
      </c>
      <c r="T13" s="22">
        <v>23</v>
      </c>
      <c r="U13" s="32">
        <f t="shared" si="6"/>
        <v>3361</v>
      </c>
      <c r="V13" s="22">
        <v>0</v>
      </c>
      <c r="W13" s="22">
        <v>3269</v>
      </c>
      <c r="X13" s="22">
        <v>92</v>
      </c>
      <c r="Y13" s="32">
        <f t="shared" si="7"/>
        <v>18</v>
      </c>
      <c r="Z13" s="22">
        <v>0</v>
      </c>
      <c r="AA13" s="22">
        <v>18</v>
      </c>
      <c r="AB13" s="22">
        <v>0</v>
      </c>
      <c r="AC13" s="32">
        <f t="shared" si="8"/>
        <v>116</v>
      </c>
      <c r="AD13" s="22">
        <v>0</v>
      </c>
      <c r="AE13" s="22">
        <v>0</v>
      </c>
      <c r="AF13" s="22">
        <v>116</v>
      </c>
      <c r="AG13" s="22">
        <v>3549</v>
      </c>
      <c r="AH13" s="22">
        <v>0</v>
      </c>
    </row>
    <row r="14" spans="1:34" ht="13.5">
      <c r="A14" s="40" t="s">
        <v>0</v>
      </c>
      <c r="B14" s="40" t="s">
        <v>15</v>
      </c>
      <c r="C14" s="41" t="s">
        <v>16</v>
      </c>
      <c r="D14" s="31">
        <f t="shared" si="0"/>
        <v>21427</v>
      </c>
      <c r="E14" s="22">
        <v>11687</v>
      </c>
      <c r="F14" s="22">
        <v>9740</v>
      </c>
      <c r="G14" s="32">
        <f t="shared" si="1"/>
        <v>21427</v>
      </c>
      <c r="H14" s="31">
        <f t="shared" si="2"/>
        <v>18003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16207</v>
      </c>
      <c r="N14" s="22">
        <v>5362</v>
      </c>
      <c r="O14" s="22">
        <v>4876</v>
      </c>
      <c r="P14" s="22">
        <v>5969</v>
      </c>
      <c r="Q14" s="32">
        <f t="shared" si="5"/>
        <v>1303</v>
      </c>
      <c r="R14" s="22">
        <v>0</v>
      </c>
      <c r="S14" s="22">
        <v>956</v>
      </c>
      <c r="T14" s="22">
        <v>347</v>
      </c>
      <c r="U14" s="32">
        <f t="shared" si="6"/>
        <v>349</v>
      </c>
      <c r="V14" s="22">
        <v>0</v>
      </c>
      <c r="W14" s="22">
        <v>349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144</v>
      </c>
      <c r="AD14" s="22">
        <v>144</v>
      </c>
      <c r="AE14" s="22">
        <v>0</v>
      </c>
      <c r="AF14" s="22">
        <v>0</v>
      </c>
      <c r="AG14" s="22">
        <v>3424</v>
      </c>
      <c r="AH14" s="22">
        <v>656</v>
      </c>
    </row>
    <row r="15" spans="1:34" ht="13.5">
      <c r="A15" s="40" t="s">
        <v>0</v>
      </c>
      <c r="B15" s="40" t="s">
        <v>17</v>
      </c>
      <c r="C15" s="41" t="s">
        <v>18</v>
      </c>
      <c r="D15" s="31">
        <f t="shared" si="0"/>
        <v>22059</v>
      </c>
      <c r="E15" s="22">
        <v>17207</v>
      </c>
      <c r="F15" s="22">
        <v>4852</v>
      </c>
      <c r="G15" s="32">
        <f t="shared" si="1"/>
        <v>22059</v>
      </c>
      <c r="H15" s="31">
        <f t="shared" si="2"/>
        <v>19238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16973</v>
      </c>
      <c r="N15" s="22">
        <v>4980</v>
      </c>
      <c r="O15" s="22">
        <v>8089</v>
      </c>
      <c r="P15" s="22">
        <v>3904</v>
      </c>
      <c r="Q15" s="32">
        <f t="shared" si="5"/>
        <v>1493</v>
      </c>
      <c r="R15" s="22">
        <v>244</v>
      </c>
      <c r="S15" s="22">
        <v>1099</v>
      </c>
      <c r="T15" s="22">
        <v>150</v>
      </c>
      <c r="U15" s="32">
        <f t="shared" si="6"/>
        <v>745</v>
      </c>
      <c r="V15" s="22">
        <v>689</v>
      </c>
      <c r="W15" s="22">
        <v>56</v>
      </c>
      <c r="X15" s="22">
        <v>0</v>
      </c>
      <c r="Y15" s="32">
        <f t="shared" si="7"/>
        <v>17</v>
      </c>
      <c r="Z15" s="22">
        <v>0</v>
      </c>
      <c r="AA15" s="22">
        <v>17</v>
      </c>
      <c r="AB15" s="22">
        <v>0</v>
      </c>
      <c r="AC15" s="32">
        <f t="shared" si="8"/>
        <v>10</v>
      </c>
      <c r="AD15" s="22">
        <v>10</v>
      </c>
      <c r="AE15" s="22">
        <v>0</v>
      </c>
      <c r="AF15" s="22">
        <v>0</v>
      </c>
      <c r="AG15" s="22">
        <v>2821</v>
      </c>
      <c r="AH15" s="22">
        <v>0</v>
      </c>
    </row>
    <row r="16" spans="1:34" ht="13.5">
      <c r="A16" s="40" t="s">
        <v>0</v>
      </c>
      <c r="B16" s="40" t="s">
        <v>19</v>
      </c>
      <c r="C16" s="41" t="s">
        <v>20</v>
      </c>
      <c r="D16" s="31">
        <f t="shared" si="0"/>
        <v>18539</v>
      </c>
      <c r="E16" s="22">
        <v>12589</v>
      </c>
      <c r="F16" s="22">
        <v>5950</v>
      </c>
      <c r="G16" s="32">
        <f t="shared" si="1"/>
        <v>18539</v>
      </c>
      <c r="H16" s="31">
        <f t="shared" si="2"/>
        <v>12589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9673</v>
      </c>
      <c r="N16" s="22">
        <v>2407</v>
      </c>
      <c r="O16" s="22">
        <v>7266</v>
      </c>
      <c r="P16" s="22">
        <v>0</v>
      </c>
      <c r="Q16" s="32">
        <f t="shared" si="5"/>
        <v>1997</v>
      </c>
      <c r="R16" s="22">
        <v>0</v>
      </c>
      <c r="S16" s="22">
        <v>1997</v>
      </c>
      <c r="T16" s="22">
        <v>0</v>
      </c>
      <c r="U16" s="32">
        <f t="shared" si="6"/>
        <v>871</v>
      </c>
      <c r="V16" s="22">
        <v>356</v>
      </c>
      <c r="W16" s="22">
        <v>515</v>
      </c>
      <c r="X16" s="22">
        <v>0</v>
      </c>
      <c r="Y16" s="32">
        <f t="shared" si="7"/>
        <v>13</v>
      </c>
      <c r="Z16" s="22">
        <v>3</v>
      </c>
      <c r="AA16" s="22">
        <v>10</v>
      </c>
      <c r="AB16" s="22">
        <v>0</v>
      </c>
      <c r="AC16" s="32">
        <f t="shared" si="8"/>
        <v>35</v>
      </c>
      <c r="AD16" s="22">
        <v>0</v>
      </c>
      <c r="AE16" s="22">
        <v>35</v>
      </c>
      <c r="AF16" s="22">
        <v>0</v>
      </c>
      <c r="AG16" s="22">
        <v>5950</v>
      </c>
      <c r="AH16" s="22">
        <v>0</v>
      </c>
    </row>
    <row r="17" spans="1:34" ht="13.5">
      <c r="A17" s="40" t="s">
        <v>0</v>
      </c>
      <c r="B17" s="40" t="s">
        <v>21</v>
      </c>
      <c r="C17" s="41" t="s">
        <v>22</v>
      </c>
      <c r="D17" s="31">
        <f t="shared" si="0"/>
        <v>16011</v>
      </c>
      <c r="E17" s="22">
        <v>13209</v>
      </c>
      <c r="F17" s="22">
        <v>2802</v>
      </c>
      <c r="G17" s="32">
        <f t="shared" si="1"/>
        <v>16011</v>
      </c>
      <c r="H17" s="31">
        <f t="shared" si="2"/>
        <v>14238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12907</v>
      </c>
      <c r="N17" s="22">
        <v>0</v>
      </c>
      <c r="O17" s="22">
        <v>11399</v>
      </c>
      <c r="P17" s="22">
        <v>1508</v>
      </c>
      <c r="Q17" s="32">
        <f t="shared" si="5"/>
        <v>1315</v>
      </c>
      <c r="R17" s="22">
        <v>0</v>
      </c>
      <c r="S17" s="22">
        <v>1291</v>
      </c>
      <c r="T17" s="22">
        <v>24</v>
      </c>
      <c r="U17" s="32">
        <f t="shared" si="6"/>
        <v>0</v>
      </c>
      <c r="V17" s="22">
        <v>0</v>
      </c>
      <c r="W17" s="22">
        <v>0</v>
      </c>
      <c r="X17" s="22">
        <v>0</v>
      </c>
      <c r="Y17" s="32">
        <f t="shared" si="7"/>
        <v>16</v>
      </c>
      <c r="Z17" s="22">
        <v>0</v>
      </c>
      <c r="AA17" s="22">
        <v>16</v>
      </c>
      <c r="AB17" s="22">
        <v>0</v>
      </c>
      <c r="AC17" s="32">
        <f t="shared" si="8"/>
        <v>0</v>
      </c>
      <c r="AD17" s="22">
        <v>0</v>
      </c>
      <c r="AE17" s="22">
        <v>0</v>
      </c>
      <c r="AF17" s="22">
        <v>0</v>
      </c>
      <c r="AG17" s="22">
        <v>1773</v>
      </c>
      <c r="AH17" s="22">
        <v>0</v>
      </c>
    </row>
    <row r="18" spans="1:34" ht="13.5">
      <c r="A18" s="40" t="s">
        <v>0</v>
      </c>
      <c r="B18" s="40" t="s">
        <v>23</v>
      </c>
      <c r="C18" s="41" t="s">
        <v>24</v>
      </c>
      <c r="D18" s="31">
        <f t="shared" si="0"/>
        <v>2284</v>
      </c>
      <c r="E18" s="22">
        <v>1695</v>
      </c>
      <c r="F18" s="22">
        <v>589</v>
      </c>
      <c r="G18" s="32">
        <f t="shared" si="1"/>
        <v>2284</v>
      </c>
      <c r="H18" s="31">
        <f t="shared" si="2"/>
        <v>1695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1378</v>
      </c>
      <c r="N18" s="22">
        <v>0</v>
      </c>
      <c r="O18" s="22">
        <v>1378</v>
      </c>
      <c r="P18" s="22">
        <v>0</v>
      </c>
      <c r="Q18" s="32">
        <f t="shared" si="5"/>
        <v>280</v>
      </c>
      <c r="R18" s="22">
        <v>0</v>
      </c>
      <c r="S18" s="22">
        <v>280</v>
      </c>
      <c r="T18" s="22">
        <v>0</v>
      </c>
      <c r="U18" s="32">
        <f t="shared" si="6"/>
        <v>0</v>
      </c>
      <c r="V18" s="22">
        <v>0</v>
      </c>
      <c r="W18" s="22">
        <v>0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37</v>
      </c>
      <c r="AD18" s="22">
        <v>0</v>
      </c>
      <c r="AE18" s="22">
        <v>37</v>
      </c>
      <c r="AF18" s="22">
        <v>0</v>
      </c>
      <c r="AG18" s="22">
        <v>589</v>
      </c>
      <c r="AH18" s="22">
        <v>0</v>
      </c>
    </row>
    <row r="19" spans="1:34" ht="13.5">
      <c r="A19" s="40" t="s">
        <v>0</v>
      </c>
      <c r="B19" s="40" t="s">
        <v>25</v>
      </c>
      <c r="C19" s="41" t="s">
        <v>26</v>
      </c>
      <c r="D19" s="31">
        <f t="shared" si="0"/>
        <v>2167</v>
      </c>
      <c r="E19" s="22">
        <v>1704</v>
      </c>
      <c r="F19" s="22">
        <v>463</v>
      </c>
      <c r="G19" s="32">
        <f t="shared" si="1"/>
        <v>2167</v>
      </c>
      <c r="H19" s="31">
        <f t="shared" si="2"/>
        <v>1921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1548</v>
      </c>
      <c r="N19" s="22">
        <v>0</v>
      </c>
      <c r="O19" s="22">
        <v>1390</v>
      </c>
      <c r="P19" s="22">
        <v>158</v>
      </c>
      <c r="Q19" s="32">
        <f t="shared" si="5"/>
        <v>307</v>
      </c>
      <c r="R19" s="22">
        <v>0</v>
      </c>
      <c r="S19" s="22">
        <v>248</v>
      </c>
      <c r="T19" s="22">
        <v>59</v>
      </c>
      <c r="U19" s="32">
        <f t="shared" si="6"/>
        <v>33</v>
      </c>
      <c r="V19" s="22">
        <v>0</v>
      </c>
      <c r="W19" s="22">
        <v>33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33</v>
      </c>
      <c r="AD19" s="22">
        <v>0</v>
      </c>
      <c r="AE19" s="22">
        <v>33</v>
      </c>
      <c r="AF19" s="22">
        <v>0</v>
      </c>
      <c r="AG19" s="22">
        <v>246</v>
      </c>
      <c r="AH19" s="22">
        <v>0</v>
      </c>
    </row>
    <row r="20" spans="1:34" ht="13.5">
      <c r="A20" s="40" t="s">
        <v>0</v>
      </c>
      <c r="B20" s="40" t="s">
        <v>27</v>
      </c>
      <c r="C20" s="41" t="s">
        <v>28</v>
      </c>
      <c r="D20" s="31">
        <f t="shared" si="0"/>
        <v>3894</v>
      </c>
      <c r="E20" s="22">
        <v>2856</v>
      </c>
      <c r="F20" s="22">
        <v>1038</v>
      </c>
      <c r="G20" s="32">
        <f t="shared" si="1"/>
        <v>3894</v>
      </c>
      <c r="H20" s="31">
        <f t="shared" si="2"/>
        <v>3440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2808</v>
      </c>
      <c r="N20" s="22">
        <v>0</v>
      </c>
      <c r="O20" s="22">
        <v>2393</v>
      </c>
      <c r="P20" s="22">
        <v>415</v>
      </c>
      <c r="Q20" s="32">
        <f t="shared" si="5"/>
        <v>330</v>
      </c>
      <c r="R20" s="22">
        <v>0</v>
      </c>
      <c r="S20" s="22">
        <v>168</v>
      </c>
      <c r="T20" s="22">
        <v>162</v>
      </c>
      <c r="U20" s="32">
        <f t="shared" si="6"/>
        <v>295</v>
      </c>
      <c r="V20" s="22">
        <v>0</v>
      </c>
      <c r="W20" s="22">
        <v>288</v>
      </c>
      <c r="X20" s="22">
        <v>7</v>
      </c>
      <c r="Y20" s="32">
        <f t="shared" si="7"/>
        <v>7</v>
      </c>
      <c r="Z20" s="22">
        <v>0</v>
      </c>
      <c r="AA20" s="22">
        <v>7</v>
      </c>
      <c r="AB20" s="22">
        <v>0</v>
      </c>
      <c r="AC20" s="32">
        <f t="shared" si="8"/>
        <v>0</v>
      </c>
      <c r="AD20" s="22">
        <v>0</v>
      </c>
      <c r="AE20" s="22">
        <v>0</v>
      </c>
      <c r="AF20" s="22">
        <v>0</v>
      </c>
      <c r="AG20" s="22">
        <v>454</v>
      </c>
      <c r="AH20" s="22">
        <v>3987</v>
      </c>
    </row>
    <row r="21" spans="1:34" ht="13.5">
      <c r="A21" s="40" t="s">
        <v>0</v>
      </c>
      <c r="B21" s="40" t="s">
        <v>29</v>
      </c>
      <c r="C21" s="41" t="s">
        <v>30</v>
      </c>
      <c r="D21" s="31">
        <f t="shared" si="0"/>
        <v>4075</v>
      </c>
      <c r="E21" s="22">
        <v>3019</v>
      </c>
      <c r="F21" s="22">
        <v>1056</v>
      </c>
      <c r="G21" s="32">
        <f t="shared" si="1"/>
        <v>4075</v>
      </c>
      <c r="H21" s="31">
        <f t="shared" si="2"/>
        <v>3849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2840</v>
      </c>
      <c r="N21" s="22">
        <v>0</v>
      </c>
      <c r="O21" s="22">
        <v>2225</v>
      </c>
      <c r="P21" s="22">
        <v>615</v>
      </c>
      <c r="Q21" s="32">
        <f t="shared" si="5"/>
        <v>584</v>
      </c>
      <c r="R21" s="22">
        <v>0</v>
      </c>
      <c r="S21" s="22">
        <v>485</v>
      </c>
      <c r="T21" s="22">
        <v>99</v>
      </c>
      <c r="U21" s="32">
        <f t="shared" si="6"/>
        <v>329</v>
      </c>
      <c r="V21" s="22">
        <v>0</v>
      </c>
      <c r="W21" s="22">
        <v>304</v>
      </c>
      <c r="X21" s="22">
        <v>25</v>
      </c>
      <c r="Y21" s="32">
        <f t="shared" si="7"/>
        <v>96</v>
      </c>
      <c r="Z21" s="22">
        <v>0</v>
      </c>
      <c r="AA21" s="22">
        <v>5</v>
      </c>
      <c r="AB21" s="22">
        <v>91</v>
      </c>
      <c r="AC21" s="32">
        <f t="shared" si="8"/>
        <v>0</v>
      </c>
      <c r="AD21" s="22">
        <v>0</v>
      </c>
      <c r="AE21" s="22">
        <v>0</v>
      </c>
      <c r="AF21" s="22">
        <v>0</v>
      </c>
      <c r="AG21" s="22">
        <v>226</v>
      </c>
      <c r="AH21" s="22">
        <v>1089</v>
      </c>
    </row>
    <row r="22" spans="1:34" ht="13.5">
      <c r="A22" s="40" t="s">
        <v>0</v>
      </c>
      <c r="B22" s="40" t="s">
        <v>31</v>
      </c>
      <c r="C22" s="41" t="s">
        <v>32</v>
      </c>
      <c r="D22" s="31">
        <f t="shared" si="0"/>
        <v>1273</v>
      </c>
      <c r="E22" s="22">
        <v>925</v>
      </c>
      <c r="F22" s="22">
        <v>348</v>
      </c>
      <c r="G22" s="32">
        <f t="shared" si="1"/>
        <v>1273</v>
      </c>
      <c r="H22" s="31">
        <f t="shared" si="2"/>
        <v>1138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705</v>
      </c>
      <c r="N22" s="22">
        <v>0</v>
      </c>
      <c r="O22" s="22">
        <v>623</v>
      </c>
      <c r="P22" s="22">
        <v>82</v>
      </c>
      <c r="Q22" s="32">
        <f t="shared" si="5"/>
        <v>154</v>
      </c>
      <c r="R22" s="22">
        <v>0</v>
      </c>
      <c r="S22" s="22">
        <v>136</v>
      </c>
      <c r="T22" s="22">
        <v>18</v>
      </c>
      <c r="U22" s="32">
        <f t="shared" si="6"/>
        <v>171</v>
      </c>
      <c r="V22" s="22">
        <v>0</v>
      </c>
      <c r="W22" s="22">
        <v>164</v>
      </c>
      <c r="X22" s="22">
        <v>7</v>
      </c>
      <c r="Y22" s="32">
        <f t="shared" si="7"/>
        <v>2</v>
      </c>
      <c r="Z22" s="22">
        <v>0</v>
      </c>
      <c r="AA22" s="22">
        <v>2</v>
      </c>
      <c r="AB22" s="22">
        <v>0</v>
      </c>
      <c r="AC22" s="32">
        <f t="shared" si="8"/>
        <v>106</v>
      </c>
      <c r="AD22" s="22">
        <v>0</v>
      </c>
      <c r="AE22" s="22">
        <v>0</v>
      </c>
      <c r="AF22" s="22">
        <v>106</v>
      </c>
      <c r="AG22" s="22">
        <v>135</v>
      </c>
      <c r="AH22" s="22">
        <v>1918</v>
      </c>
    </row>
    <row r="23" spans="1:34" ht="13.5">
      <c r="A23" s="40" t="s">
        <v>0</v>
      </c>
      <c r="B23" s="40" t="s">
        <v>33</v>
      </c>
      <c r="C23" s="41" t="s">
        <v>34</v>
      </c>
      <c r="D23" s="31">
        <f t="shared" si="0"/>
        <v>2073</v>
      </c>
      <c r="E23" s="22">
        <v>1740</v>
      </c>
      <c r="F23" s="22">
        <v>333</v>
      </c>
      <c r="G23" s="32">
        <f t="shared" si="1"/>
        <v>2073</v>
      </c>
      <c r="H23" s="31">
        <f t="shared" si="2"/>
        <v>1937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1387</v>
      </c>
      <c r="N23" s="22">
        <v>0</v>
      </c>
      <c r="O23" s="22">
        <v>1223</v>
      </c>
      <c r="P23" s="22">
        <v>164</v>
      </c>
      <c r="Q23" s="32">
        <f t="shared" si="5"/>
        <v>308</v>
      </c>
      <c r="R23" s="22">
        <v>0</v>
      </c>
      <c r="S23" s="22">
        <v>287</v>
      </c>
      <c r="T23" s="22">
        <v>21</v>
      </c>
      <c r="U23" s="32">
        <f t="shared" si="6"/>
        <v>241</v>
      </c>
      <c r="V23" s="22">
        <v>0</v>
      </c>
      <c r="W23" s="22">
        <v>229</v>
      </c>
      <c r="X23" s="22">
        <v>12</v>
      </c>
      <c r="Y23" s="32">
        <f t="shared" si="7"/>
        <v>1</v>
      </c>
      <c r="Z23" s="22">
        <v>0</v>
      </c>
      <c r="AA23" s="22">
        <v>1</v>
      </c>
      <c r="AB23" s="22">
        <v>0</v>
      </c>
      <c r="AC23" s="32">
        <f t="shared" si="8"/>
        <v>0</v>
      </c>
      <c r="AD23" s="22">
        <v>0</v>
      </c>
      <c r="AE23" s="22">
        <v>0</v>
      </c>
      <c r="AF23" s="22">
        <v>0</v>
      </c>
      <c r="AG23" s="22">
        <v>136</v>
      </c>
      <c r="AH23" s="22">
        <v>2235</v>
      </c>
    </row>
    <row r="24" spans="1:34" ht="13.5">
      <c r="A24" s="40" t="s">
        <v>0</v>
      </c>
      <c r="B24" s="40" t="s">
        <v>35</v>
      </c>
      <c r="C24" s="41" t="s">
        <v>241</v>
      </c>
      <c r="D24" s="31">
        <f t="shared" si="0"/>
        <v>4599</v>
      </c>
      <c r="E24" s="22">
        <v>3788</v>
      </c>
      <c r="F24" s="22">
        <v>811</v>
      </c>
      <c r="G24" s="32">
        <f t="shared" si="1"/>
        <v>4599</v>
      </c>
      <c r="H24" s="31">
        <f t="shared" si="2"/>
        <v>4095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3476</v>
      </c>
      <c r="N24" s="22">
        <v>0</v>
      </c>
      <c r="O24" s="22">
        <v>3205</v>
      </c>
      <c r="P24" s="22">
        <v>271</v>
      </c>
      <c r="Q24" s="32">
        <f t="shared" si="5"/>
        <v>107</v>
      </c>
      <c r="R24" s="22">
        <v>0</v>
      </c>
      <c r="S24" s="22">
        <v>71</v>
      </c>
      <c r="T24" s="22">
        <v>36</v>
      </c>
      <c r="U24" s="32">
        <f t="shared" si="6"/>
        <v>374</v>
      </c>
      <c r="V24" s="22">
        <v>0</v>
      </c>
      <c r="W24" s="22">
        <v>374</v>
      </c>
      <c r="X24" s="22">
        <v>0</v>
      </c>
      <c r="Y24" s="32">
        <f t="shared" si="7"/>
        <v>6</v>
      </c>
      <c r="Z24" s="22">
        <v>5</v>
      </c>
      <c r="AA24" s="22">
        <v>1</v>
      </c>
      <c r="AB24" s="22">
        <v>0</v>
      </c>
      <c r="AC24" s="32">
        <f t="shared" si="8"/>
        <v>132</v>
      </c>
      <c r="AD24" s="22">
        <v>0</v>
      </c>
      <c r="AE24" s="22">
        <v>132</v>
      </c>
      <c r="AF24" s="22">
        <v>0</v>
      </c>
      <c r="AG24" s="22">
        <v>504</v>
      </c>
      <c r="AH24" s="22">
        <v>0</v>
      </c>
    </row>
    <row r="25" spans="1:34" ht="13.5">
      <c r="A25" s="40" t="s">
        <v>0</v>
      </c>
      <c r="B25" s="40" t="s">
        <v>36</v>
      </c>
      <c r="C25" s="41" t="s">
        <v>37</v>
      </c>
      <c r="D25" s="31">
        <f t="shared" si="0"/>
        <v>664</v>
      </c>
      <c r="E25" s="22">
        <v>520</v>
      </c>
      <c r="F25" s="22">
        <v>144</v>
      </c>
      <c r="G25" s="32">
        <f t="shared" si="1"/>
        <v>664</v>
      </c>
      <c r="H25" s="31">
        <f t="shared" si="2"/>
        <v>610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480</v>
      </c>
      <c r="N25" s="22">
        <v>0</v>
      </c>
      <c r="O25" s="22">
        <v>402</v>
      </c>
      <c r="P25" s="22">
        <v>78</v>
      </c>
      <c r="Q25" s="32">
        <f t="shared" si="5"/>
        <v>62</v>
      </c>
      <c r="R25" s="22">
        <v>0</v>
      </c>
      <c r="S25" s="22">
        <v>50</v>
      </c>
      <c r="T25" s="22">
        <v>12</v>
      </c>
      <c r="U25" s="32">
        <f t="shared" si="6"/>
        <v>54</v>
      </c>
      <c r="V25" s="22">
        <v>0</v>
      </c>
      <c r="W25" s="22">
        <v>54</v>
      </c>
      <c r="X25" s="22">
        <v>0</v>
      </c>
      <c r="Y25" s="32">
        <f t="shared" si="7"/>
        <v>2</v>
      </c>
      <c r="Z25" s="22">
        <v>2</v>
      </c>
      <c r="AA25" s="22">
        <v>0</v>
      </c>
      <c r="AB25" s="22">
        <v>0</v>
      </c>
      <c r="AC25" s="32">
        <f t="shared" si="8"/>
        <v>12</v>
      </c>
      <c r="AD25" s="22">
        <v>0</v>
      </c>
      <c r="AE25" s="22">
        <v>12</v>
      </c>
      <c r="AF25" s="22">
        <v>0</v>
      </c>
      <c r="AG25" s="22">
        <v>54</v>
      </c>
      <c r="AH25" s="22">
        <v>0</v>
      </c>
    </row>
    <row r="26" spans="1:34" ht="13.5">
      <c r="A26" s="40" t="s">
        <v>0</v>
      </c>
      <c r="B26" s="40" t="s">
        <v>38</v>
      </c>
      <c r="C26" s="41" t="s">
        <v>244</v>
      </c>
      <c r="D26" s="31">
        <f t="shared" si="0"/>
        <v>866</v>
      </c>
      <c r="E26" s="22">
        <v>837</v>
      </c>
      <c r="F26" s="22">
        <v>29</v>
      </c>
      <c r="G26" s="32">
        <f t="shared" si="1"/>
        <v>866</v>
      </c>
      <c r="H26" s="31">
        <f t="shared" si="2"/>
        <v>814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634</v>
      </c>
      <c r="N26" s="22">
        <v>0</v>
      </c>
      <c r="O26" s="22">
        <v>616</v>
      </c>
      <c r="P26" s="22">
        <v>18</v>
      </c>
      <c r="Q26" s="32">
        <f t="shared" si="5"/>
        <v>38</v>
      </c>
      <c r="R26" s="22">
        <v>0</v>
      </c>
      <c r="S26" s="22">
        <v>29</v>
      </c>
      <c r="T26" s="22">
        <v>9</v>
      </c>
      <c r="U26" s="32">
        <f t="shared" si="6"/>
        <v>93</v>
      </c>
      <c r="V26" s="22">
        <v>0</v>
      </c>
      <c r="W26" s="22">
        <v>93</v>
      </c>
      <c r="X26" s="22">
        <v>0</v>
      </c>
      <c r="Y26" s="32">
        <f t="shared" si="7"/>
        <v>2</v>
      </c>
      <c r="Z26" s="22">
        <v>2</v>
      </c>
      <c r="AA26" s="22">
        <v>0</v>
      </c>
      <c r="AB26" s="22">
        <v>0</v>
      </c>
      <c r="AC26" s="32">
        <f t="shared" si="8"/>
        <v>47</v>
      </c>
      <c r="AD26" s="22">
        <v>0</v>
      </c>
      <c r="AE26" s="22">
        <v>47</v>
      </c>
      <c r="AF26" s="22">
        <v>0</v>
      </c>
      <c r="AG26" s="22">
        <v>52</v>
      </c>
      <c r="AH26" s="22">
        <v>0</v>
      </c>
    </row>
    <row r="27" spans="1:34" ht="13.5">
      <c r="A27" s="40" t="s">
        <v>0</v>
      </c>
      <c r="B27" s="40" t="s">
        <v>39</v>
      </c>
      <c r="C27" s="41" t="s">
        <v>40</v>
      </c>
      <c r="D27" s="31">
        <f t="shared" si="0"/>
        <v>6022</v>
      </c>
      <c r="E27" s="22">
        <v>5708</v>
      </c>
      <c r="F27" s="22">
        <v>314</v>
      </c>
      <c r="G27" s="32">
        <f t="shared" si="1"/>
        <v>6022</v>
      </c>
      <c r="H27" s="31">
        <f t="shared" si="2"/>
        <v>6022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4843</v>
      </c>
      <c r="N27" s="22">
        <v>0</v>
      </c>
      <c r="O27" s="22">
        <v>4646</v>
      </c>
      <c r="P27" s="22">
        <v>197</v>
      </c>
      <c r="Q27" s="32">
        <f t="shared" si="5"/>
        <v>694</v>
      </c>
      <c r="R27" s="22">
        <v>0</v>
      </c>
      <c r="S27" s="22">
        <v>594</v>
      </c>
      <c r="T27" s="22">
        <v>100</v>
      </c>
      <c r="U27" s="32">
        <f t="shared" si="6"/>
        <v>403</v>
      </c>
      <c r="V27" s="22">
        <v>0</v>
      </c>
      <c r="W27" s="22">
        <v>397</v>
      </c>
      <c r="X27" s="22">
        <v>6</v>
      </c>
      <c r="Y27" s="32">
        <f t="shared" si="7"/>
        <v>5</v>
      </c>
      <c r="Z27" s="22">
        <v>0</v>
      </c>
      <c r="AA27" s="22">
        <v>5</v>
      </c>
      <c r="AB27" s="22">
        <v>0</v>
      </c>
      <c r="AC27" s="32">
        <f t="shared" si="8"/>
        <v>77</v>
      </c>
      <c r="AD27" s="22">
        <v>0</v>
      </c>
      <c r="AE27" s="22">
        <v>66</v>
      </c>
      <c r="AF27" s="22">
        <v>11</v>
      </c>
      <c r="AG27" s="22">
        <v>0</v>
      </c>
      <c r="AH27" s="22">
        <v>0</v>
      </c>
    </row>
    <row r="28" spans="1:34" ht="13.5">
      <c r="A28" s="40" t="s">
        <v>0</v>
      </c>
      <c r="B28" s="40" t="s">
        <v>41</v>
      </c>
      <c r="C28" s="41" t="s">
        <v>42</v>
      </c>
      <c r="D28" s="31">
        <f t="shared" si="0"/>
        <v>1306</v>
      </c>
      <c r="E28" s="22">
        <v>1045</v>
      </c>
      <c r="F28" s="22">
        <v>261</v>
      </c>
      <c r="G28" s="32">
        <f t="shared" si="1"/>
        <v>1306</v>
      </c>
      <c r="H28" s="31">
        <f t="shared" si="2"/>
        <v>1306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868</v>
      </c>
      <c r="N28" s="22">
        <v>0</v>
      </c>
      <c r="O28" s="22">
        <v>868</v>
      </c>
      <c r="P28" s="22">
        <v>0</v>
      </c>
      <c r="Q28" s="32">
        <f t="shared" si="5"/>
        <v>275</v>
      </c>
      <c r="R28" s="22">
        <v>0</v>
      </c>
      <c r="S28" s="22">
        <v>275</v>
      </c>
      <c r="T28" s="22">
        <v>0</v>
      </c>
      <c r="U28" s="32">
        <f t="shared" si="6"/>
        <v>129</v>
      </c>
      <c r="V28" s="22">
        <v>0</v>
      </c>
      <c r="W28" s="22">
        <v>129</v>
      </c>
      <c r="X28" s="22">
        <v>0</v>
      </c>
      <c r="Y28" s="32">
        <f t="shared" si="7"/>
        <v>3</v>
      </c>
      <c r="Z28" s="22">
        <v>0</v>
      </c>
      <c r="AA28" s="22">
        <v>3</v>
      </c>
      <c r="AB28" s="22">
        <v>0</v>
      </c>
      <c r="AC28" s="32">
        <f t="shared" si="8"/>
        <v>31</v>
      </c>
      <c r="AD28" s="22">
        <v>0</v>
      </c>
      <c r="AE28" s="22">
        <v>31</v>
      </c>
      <c r="AF28" s="22">
        <v>0</v>
      </c>
      <c r="AG28" s="22">
        <v>0</v>
      </c>
      <c r="AH28" s="22">
        <v>0</v>
      </c>
    </row>
    <row r="29" spans="1:34" ht="13.5">
      <c r="A29" s="40" t="s">
        <v>0</v>
      </c>
      <c r="B29" s="40" t="s">
        <v>43</v>
      </c>
      <c r="C29" s="41" t="s">
        <v>44</v>
      </c>
      <c r="D29" s="31">
        <f t="shared" si="0"/>
        <v>4924</v>
      </c>
      <c r="E29" s="22">
        <v>4924</v>
      </c>
      <c r="F29" s="22">
        <v>0</v>
      </c>
      <c r="G29" s="32">
        <f t="shared" si="1"/>
        <v>4924</v>
      </c>
      <c r="H29" s="31">
        <f t="shared" si="2"/>
        <v>4924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4224</v>
      </c>
      <c r="N29" s="22">
        <v>0</v>
      </c>
      <c r="O29" s="22">
        <v>4224</v>
      </c>
      <c r="P29" s="22">
        <v>0</v>
      </c>
      <c r="Q29" s="32">
        <f t="shared" si="5"/>
        <v>475</v>
      </c>
      <c r="R29" s="22">
        <v>0</v>
      </c>
      <c r="S29" s="22">
        <v>475</v>
      </c>
      <c r="T29" s="22">
        <v>0</v>
      </c>
      <c r="U29" s="32">
        <f t="shared" si="6"/>
        <v>172</v>
      </c>
      <c r="V29" s="22">
        <v>0</v>
      </c>
      <c r="W29" s="22">
        <v>172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53</v>
      </c>
      <c r="AD29" s="22">
        <v>0</v>
      </c>
      <c r="AE29" s="22">
        <v>0</v>
      </c>
      <c r="AF29" s="22">
        <v>53</v>
      </c>
      <c r="AG29" s="22">
        <v>0</v>
      </c>
      <c r="AH29" s="22">
        <v>0</v>
      </c>
    </row>
    <row r="30" spans="1:34" ht="13.5">
      <c r="A30" s="40" t="s">
        <v>0</v>
      </c>
      <c r="B30" s="40" t="s">
        <v>45</v>
      </c>
      <c r="C30" s="41" t="s">
        <v>46</v>
      </c>
      <c r="D30" s="31">
        <f aca="true" t="shared" si="9" ref="D30:D76">SUM(E30:F30)</f>
        <v>10495</v>
      </c>
      <c r="E30" s="22">
        <v>10069</v>
      </c>
      <c r="F30" s="22">
        <v>426</v>
      </c>
      <c r="G30" s="32">
        <f aca="true" t="shared" si="10" ref="G30:G76">H30+AG30</f>
        <v>10495</v>
      </c>
      <c r="H30" s="31">
        <f aca="true" t="shared" si="11" ref="H30:H76">I30+M30+Q30+U30+Y30+AC30</f>
        <v>10495</v>
      </c>
      <c r="I30" s="32">
        <f aca="true" t="shared" si="12" ref="I30:I76">SUM(J30:L30)</f>
        <v>0</v>
      </c>
      <c r="J30" s="22">
        <v>0</v>
      </c>
      <c r="K30" s="22">
        <v>0</v>
      </c>
      <c r="L30" s="22">
        <v>0</v>
      </c>
      <c r="M30" s="32">
        <f aca="true" t="shared" si="13" ref="M30:M76">SUM(N30:P30)</f>
        <v>8130</v>
      </c>
      <c r="N30" s="22">
        <v>0</v>
      </c>
      <c r="O30" s="22">
        <v>7765</v>
      </c>
      <c r="P30" s="22">
        <v>365</v>
      </c>
      <c r="Q30" s="32">
        <f aca="true" t="shared" si="14" ref="Q30:Q76">SUM(R30:T30)</f>
        <v>1356</v>
      </c>
      <c r="R30" s="22">
        <v>0</v>
      </c>
      <c r="S30" s="22">
        <v>1306</v>
      </c>
      <c r="T30" s="22">
        <v>50</v>
      </c>
      <c r="U30" s="32">
        <f aca="true" t="shared" si="15" ref="U30:U76">SUM(V30:X30)</f>
        <v>853</v>
      </c>
      <c r="V30" s="22">
        <v>0</v>
      </c>
      <c r="W30" s="22">
        <v>848</v>
      </c>
      <c r="X30" s="22">
        <v>5</v>
      </c>
      <c r="Y30" s="32">
        <f aca="true" t="shared" si="16" ref="Y30:Y76">SUM(Z30:AB30)</f>
        <v>5</v>
      </c>
      <c r="Z30" s="22">
        <v>0</v>
      </c>
      <c r="AA30" s="22">
        <v>5</v>
      </c>
      <c r="AB30" s="22">
        <v>0</v>
      </c>
      <c r="AC30" s="32">
        <f aca="true" t="shared" si="17" ref="AC30:AC76">SUM(AD30:AF30)</f>
        <v>151</v>
      </c>
      <c r="AD30" s="22">
        <v>0</v>
      </c>
      <c r="AE30" s="22">
        <v>145</v>
      </c>
      <c r="AF30" s="22">
        <v>6</v>
      </c>
      <c r="AG30" s="22">
        <v>0</v>
      </c>
      <c r="AH30" s="22">
        <v>0</v>
      </c>
    </row>
    <row r="31" spans="1:34" ht="13.5">
      <c r="A31" s="40" t="s">
        <v>0</v>
      </c>
      <c r="B31" s="40" t="s">
        <v>47</v>
      </c>
      <c r="C31" s="41" t="s">
        <v>48</v>
      </c>
      <c r="D31" s="31">
        <f t="shared" si="9"/>
        <v>3195</v>
      </c>
      <c r="E31" s="22">
        <v>2436</v>
      </c>
      <c r="F31" s="22">
        <v>759</v>
      </c>
      <c r="G31" s="32">
        <f t="shared" si="10"/>
        <v>3195</v>
      </c>
      <c r="H31" s="31">
        <f t="shared" si="11"/>
        <v>2506</v>
      </c>
      <c r="I31" s="32">
        <f t="shared" si="12"/>
        <v>0</v>
      </c>
      <c r="J31" s="22">
        <v>0</v>
      </c>
      <c r="K31" s="22">
        <v>0</v>
      </c>
      <c r="L31" s="22">
        <v>0</v>
      </c>
      <c r="M31" s="32">
        <f t="shared" si="13"/>
        <v>2205</v>
      </c>
      <c r="N31" s="22">
        <v>0</v>
      </c>
      <c r="O31" s="22">
        <v>2142</v>
      </c>
      <c r="P31" s="22">
        <v>63</v>
      </c>
      <c r="Q31" s="32">
        <f t="shared" si="14"/>
        <v>264</v>
      </c>
      <c r="R31" s="22">
        <v>0</v>
      </c>
      <c r="S31" s="22">
        <v>257</v>
      </c>
      <c r="T31" s="22">
        <v>7</v>
      </c>
      <c r="U31" s="32">
        <f t="shared" si="15"/>
        <v>0</v>
      </c>
      <c r="V31" s="22">
        <v>0</v>
      </c>
      <c r="W31" s="22">
        <v>0</v>
      </c>
      <c r="X31" s="22">
        <v>0</v>
      </c>
      <c r="Y31" s="32">
        <f t="shared" si="16"/>
        <v>0</v>
      </c>
      <c r="Z31" s="22">
        <v>0</v>
      </c>
      <c r="AA31" s="22">
        <v>0</v>
      </c>
      <c r="AB31" s="22">
        <v>0</v>
      </c>
      <c r="AC31" s="32">
        <f t="shared" si="17"/>
        <v>37</v>
      </c>
      <c r="AD31" s="22">
        <v>0</v>
      </c>
      <c r="AE31" s="22">
        <v>37</v>
      </c>
      <c r="AF31" s="22">
        <v>0</v>
      </c>
      <c r="AG31" s="22">
        <v>689</v>
      </c>
      <c r="AH31" s="22">
        <v>0</v>
      </c>
    </row>
    <row r="32" spans="1:34" ht="13.5">
      <c r="A32" s="40" t="s">
        <v>0</v>
      </c>
      <c r="B32" s="40" t="s">
        <v>49</v>
      </c>
      <c r="C32" s="41" t="s">
        <v>50</v>
      </c>
      <c r="D32" s="31">
        <f t="shared" si="9"/>
        <v>478</v>
      </c>
      <c r="E32" s="22">
        <v>396</v>
      </c>
      <c r="F32" s="22">
        <v>82</v>
      </c>
      <c r="G32" s="32">
        <f t="shared" si="10"/>
        <v>478</v>
      </c>
      <c r="H32" s="31">
        <f t="shared" si="11"/>
        <v>412</v>
      </c>
      <c r="I32" s="32">
        <f t="shared" si="12"/>
        <v>0</v>
      </c>
      <c r="J32" s="22">
        <v>0</v>
      </c>
      <c r="K32" s="22">
        <v>0</v>
      </c>
      <c r="L32" s="22">
        <v>0</v>
      </c>
      <c r="M32" s="32">
        <f t="shared" si="13"/>
        <v>315</v>
      </c>
      <c r="N32" s="22">
        <v>0</v>
      </c>
      <c r="O32" s="22">
        <v>307</v>
      </c>
      <c r="P32" s="22">
        <v>8</v>
      </c>
      <c r="Q32" s="32">
        <f t="shared" si="14"/>
        <v>87</v>
      </c>
      <c r="R32" s="22">
        <v>0</v>
      </c>
      <c r="S32" s="22">
        <v>79</v>
      </c>
      <c r="T32" s="22">
        <v>8</v>
      </c>
      <c r="U32" s="32">
        <f t="shared" si="15"/>
        <v>0</v>
      </c>
      <c r="V32" s="22">
        <v>0</v>
      </c>
      <c r="W32" s="22">
        <v>0</v>
      </c>
      <c r="X32" s="22">
        <v>0</v>
      </c>
      <c r="Y32" s="32">
        <f t="shared" si="16"/>
        <v>0</v>
      </c>
      <c r="Z32" s="22">
        <v>0</v>
      </c>
      <c r="AA32" s="22">
        <v>0</v>
      </c>
      <c r="AB32" s="22">
        <v>0</v>
      </c>
      <c r="AC32" s="32">
        <f t="shared" si="17"/>
        <v>10</v>
      </c>
      <c r="AD32" s="22">
        <v>0</v>
      </c>
      <c r="AE32" s="22">
        <v>10</v>
      </c>
      <c r="AF32" s="22">
        <v>0</v>
      </c>
      <c r="AG32" s="22">
        <v>66</v>
      </c>
      <c r="AH32" s="22">
        <v>0</v>
      </c>
    </row>
    <row r="33" spans="1:34" ht="13.5">
      <c r="A33" s="40" t="s">
        <v>0</v>
      </c>
      <c r="B33" s="40" t="s">
        <v>51</v>
      </c>
      <c r="C33" s="41" t="s">
        <v>52</v>
      </c>
      <c r="D33" s="31">
        <f t="shared" si="9"/>
        <v>4200</v>
      </c>
      <c r="E33" s="22">
        <v>2679</v>
      </c>
      <c r="F33" s="22">
        <v>1521</v>
      </c>
      <c r="G33" s="32">
        <f t="shared" si="10"/>
        <v>4200</v>
      </c>
      <c r="H33" s="31">
        <f t="shared" si="11"/>
        <v>2679</v>
      </c>
      <c r="I33" s="32">
        <f t="shared" si="12"/>
        <v>0</v>
      </c>
      <c r="J33" s="22">
        <v>0</v>
      </c>
      <c r="K33" s="22">
        <v>0</v>
      </c>
      <c r="L33" s="22">
        <v>0</v>
      </c>
      <c r="M33" s="32">
        <f t="shared" si="13"/>
        <v>2294</v>
      </c>
      <c r="N33" s="22">
        <v>0</v>
      </c>
      <c r="O33" s="22">
        <v>2294</v>
      </c>
      <c r="P33" s="22">
        <v>0</v>
      </c>
      <c r="Q33" s="32">
        <f t="shared" si="14"/>
        <v>317</v>
      </c>
      <c r="R33" s="22">
        <v>0</v>
      </c>
      <c r="S33" s="22">
        <v>317</v>
      </c>
      <c r="T33" s="22">
        <v>0</v>
      </c>
      <c r="U33" s="32">
        <f t="shared" si="15"/>
        <v>24</v>
      </c>
      <c r="V33" s="22">
        <v>24</v>
      </c>
      <c r="W33" s="22">
        <v>0</v>
      </c>
      <c r="X33" s="22">
        <v>0</v>
      </c>
      <c r="Y33" s="32">
        <f t="shared" si="16"/>
        <v>0</v>
      </c>
      <c r="Z33" s="22">
        <v>0</v>
      </c>
      <c r="AA33" s="22">
        <v>0</v>
      </c>
      <c r="AB33" s="22">
        <v>0</v>
      </c>
      <c r="AC33" s="32">
        <f t="shared" si="17"/>
        <v>44</v>
      </c>
      <c r="AD33" s="22">
        <v>44</v>
      </c>
      <c r="AE33" s="22">
        <v>0</v>
      </c>
      <c r="AF33" s="22">
        <v>0</v>
      </c>
      <c r="AG33" s="22">
        <v>1521</v>
      </c>
      <c r="AH33" s="22">
        <v>0</v>
      </c>
    </row>
    <row r="34" spans="1:34" ht="13.5">
      <c r="A34" s="40" t="s">
        <v>0</v>
      </c>
      <c r="B34" s="40" t="s">
        <v>53</v>
      </c>
      <c r="C34" s="41" t="s">
        <v>54</v>
      </c>
      <c r="D34" s="31">
        <f t="shared" si="9"/>
        <v>3328</v>
      </c>
      <c r="E34" s="22">
        <v>2643</v>
      </c>
      <c r="F34" s="22">
        <v>685</v>
      </c>
      <c r="G34" s="32">
        <f t="shared" si="10"/>
        <v>3328</v>
      </c>
      <c r="H34" s="31">
        <f t="shared" si="11"/>
        <v>2643</v>
      </c>
      <c r="I34" s="32">
        <f t="shared" si="12"/>
        <v>0</v>
      </c>
      <c r="J34" s="22">
        <v>0</v>
      </c>
      <c r="K34" s="22">
        <v>0</v>
      </c>
      <c r="L34" s="22">
        <v>0</v>
      </c>
      <c r="M34" s="32">
        <f t="shared" si="13"/>
        <v>2188</v>
      </c>
      <c r="N34" s="22">
        <v>0</v>
      </c>
      <c r="O34" s="22">
        <v>2188</v>
      </c>
      <c r="P34" s="22">
        <v>0</v>
      </c>
      <c r="Q34" s="32">
        <f t="shared" si="14"/>
        <v>368</v>
      </c>
      <c r="R34" s="22">
        <v>0</v>
      </c>
      <c r="S34" s="22">
        <v>368</v>
      </c>
      <c r="T34" s="22">
        <v>0</v>
      </c>
      <c r="U34" s="32">
        <f t="shared" si="15"/>
        <v>37</v>
      </c>
      <c r="V34" s="22">
        <v>0</v>
      </c>
      <c r="W34" s="22">
        <v>37</v>
      </c>
      <c r="X34" s="22">
        <v>0</v>
      </c>
      <c r="Y34" s="32">
        <f t="shared" si="16"/>
        <v>50</v>
      </c>
      <c r="Z34" s="22">
        <v>0</v>
      </c>
      <c r="AA34" s="22">
        <v>50</v>
      </c>
      <c r="AB34" s="22">
        <v>0</v>
      </c>
      <c r="AC34" s="32">
        <f t="shared" si="17"/>
        <v>0</v>
      </c>
      <c r="AD34" s="22">
        <v>0</v>
      </c>
      <c r="AE34" s="22">
        <v>0</v>
      </c>
      <c r="AF34" s="22">
        <v>0</v>
      </c>
      <c r="AG34" s="22">
        <v>685</v>
      </c>
      <c r="AH34" s="22">
        <v>0</v>
      </c>
    </row>
    <row r="35" spans="1:34" ht="13.5">
      <c r="A35" s="40" t="s">
        <v>0</v>
      </c>
      <c r="B35" s="40" t="s">
        <v>55</v>
      </c>
      <c r="C35" s="41" t="s">
        <v>56</v>
      </c>
      <c r="D35" s="31">
        <f t="shared" si="9"/>
        <v>6591</v>
      </c>
      <c r="E35" s="22">
        <v>5363</v>
      </c>
      <c r="F35" s="22">
        <v>1228</v>
      </c>
      <c r="G35" s="32">
        <f t="shared" si="10"/>
        <v>6591</v>
      </c>
      <c r="H35" s="31">
        <f t="shared" si="11"/>
        <v>5363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4482</v>
      </c>
      <c r="N35" s="22">
        <v>994</v>
      </c>
      <c r="O35" s="22">
        <v>2795</v>
      </c>
      <c r="P35" s="22">
        <v>693</v>
      </c>
      <c r="Q35" s="32">
        <f t="shared" si="14"/>
        <v>735</v>
      </c>
      <c r="R35" s="22">
        <v>234</v>
      </c>
      <c r="S35" s="22">
        <v>397</v>
      </c>
      <c r="T35" s="22">
        <v>104</v>
      </c>
      <c r="U35" s="32">
        <f t="shared" si="15"/>
        <v>90</v>
      </c>
      <c r="V35" s="22">
        <v>0</v>
      </c>
      <c r="W35" s="22">
        <v>90</v>
      </c>
      <c r="X35" s="22">
        <v>0</v>
      </c>
      <c r="Y35" s="32">
        <f t="shared" si="16"/>
        <v>0</v>
      </c>
      <c r="Z35" s="22">
        <v>0</v>
      </c>
      <c r="AA35" s="22">
        <v>0</v>
      </c>
      <c r="AB35" s="22">
        <v>0</v>
      </c>
      <c r="AC35" s="32">
        <f t="shared" si="17"/>
        <v>56</v>
      </c>
      <c r="AD35" s="22">
        <v>0</v>
      </c>
      <c r="AE35" s="22">
        <v>56</v>
      </c>
      <c r="AF35" s="22">
        <v>0</v>
      </c>
      <c r="AG35" s="22">
        <v>1228</v>
      </c>
      <c r="AH35" s="22">
        <v>0</v>
      </c>
    </row>
    <row r="36" spans="1:34" ht="13.5">
      <c r="A36" s="40" t="s">
        <v>0</v>
      </c>
      <c r="B36" s="40" t="s">
        <v>57</v>
      </c>
      <c r="C36" s="41" t="s">
        <v>58</v>
      </c>
      <c r="D36" s="31">
        <f t="shared" si="9"/>
        <v>4617</v>
      </c>
      <c r="E36" s="22">
        <v>3944</v>
      </c>
      <c r="F36" s="22">
        <v>673</v>
      </c>
      <c r="G36" s="32">
        <f t="shared" si="10"/>
        <v>4617</v>
      </c>
      <c r="H36" s="31">
        <f t="shared" si="11"/>
        <v>3944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3264</v>
      </c>
      <c r="N36" s="22">
        <v>0</v>
      </c>
      <c r="O36" s="22">
        <v>3264</v>
      </c>
      <c r="P36" s="22">
        <v>0</v>
      </c>
      <c r="Q36" s="32">
        <f t="shared" si="14"/>
        <v>472</v>
      </c>
      <c r="R36" s="22">
        <v>0</v>
      </c>
      <c r="S36" s="22">
        <v>472</v>
      </c>
      <c r="T36" s="22">
        <v>0</v>
      </c>
      <c r="U36" s="32">
        <f t="shared" si="15"/>
        <v>208</v>
      </c>
      <c r="V36" s="22">
        <v>0</v>
      </c>
      <c r="W36" s="22">
        <v>208</v>
      </c>
      <c r="X36" s="22">
        <v>0</v>
      </c>
      <c r="Y36" s="32">
        <f t="shared" si="16"/>
        <v>0</v>
      </c>
      <c r="Z36" s="22">
        <v>0</v>
      </c>
      <c r="AA36" s="22">
        <v>0</v>
      </c>
      <c r="AB36" s="22">
        <v>0</v>
      </c>
      <c r="AC36" s="32">
        <f t="shared" si="17"/>
        <v>0</v>
      </c>
      <c r="AD36" s="22">
        <v>0</v>
      </c>
      <c r="AE36" s="22">
        <v>0</v>
      </c>
      <c r="AF36" s="22">
        <v>0</v>
      </c>
      <c r="AG36" s="22">
        <v>673</v>
      </c>
      <c r="AH36" s="22">
        <v>0</v>
      </c>
    </row>
    <row r="37" spans="1:34" ht="13.5">
      <c r="A37" s="40" t="s">
        <v>0</v>
      </c>
      <c r="B37" s="40" t="s">
        <v>59</v>
      </c>
      <c r="C37" s="41" t="s">
        <v>60</v>
      </c>
      <c r="D37" s="31">
        <f t="shared" si="9"/>
        <v>2302</v>
      </c>
      <c r="E37" s="22">
        <v>1775</v>
      </c>
      <c r="F37" s="22">
        <v>527</v>
      </c>
      <c r="G37" s="32">
        <f t="shared" si="10"/>
        <v>2302</v>
      </c>
      <c r="H37" s="31">
        <f t="shared" si="11"/>
        <v>1969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1643</v>
      </c>
      <c r="N37" s="22">
        <v>0</v>
      </c>
      <c r="O37" s="22">
        <v>1463</v>
      </c>
      <c r="P37" s="22">
        <v>180</v>
      </c>
      <c r="Q37" s="32">
        <f t="shared" si="14"/>
        <v>0</v>
      </c>
      <c r="R37" s="22">
        <v>0</v>
      </c>
      <c r="S37" s="22">
        <v>0</v>
      </c>
      <c r="T37" s="22">
        <v>0</v>
      </c>
      <c r="U37" s="32">
        <f t="shared" si="15"/>
        <v>310</v>
      </c>
      <c r="V37" s="22">
        <v>296</v>
      </c>
      <c r="W37" s="22">
        <v>0</v>
      </c>
      <c r="X37" s="22">
        <v>14</v>
      </c>
      <c r="Y37" s="32">
        <f t="shared" si="16"/>
        <v>0</v>
      </c>
      <c r="Z37" s="22">
        <v>0</v>
      </c>
      <c r="AA37" s="22">
        <v>0</v>
      </c>
      <c r="AB37" s="22">
        <v>0</v>
      </c>
      <c r="AC37" s="32">
        <f t="shared" si="17"/>
        <v>16</v>
      </c>
      <c r="AD37" s="22">
        <v>16</v>
      </c>
      <c r="AE37" s="22">
        <v>0</v>
      </c>
      <c r="AF37" s="22">
        <v>0</v>
      </c>
      <c r="AG37" s="22">
        <v>333</v>
      </c>
      <c r="AH37" s="22">
        <v>0</v>
      </c>
    </row>
    <row r="38" spans="1:34" ht="13.5">
      <c r="A38" s="40" t="s">
        <v>0</v>
      </c>
      <c r="B38" s="40" t="s">
        <v>61</v>
      </c>
      <c r="C38" s="41" t="s">
        <v>62</v>
      </c>
      <c r="D38" s="31">
        <f t="shared" si="9"/>
        <v>8440</v>
      </c>
      <c r="E38" s="22">
        <v>6986</v>
      </c>
      <c r="F38" s="22">
        <v>1454</v>
      </c>
      <c r="G38" s="32">
        <f t="shared" si="10"/>
        <v>8440</v>
      </c>
      <c r="H38" s="31">
        <f t="shared" si="11"/>
        <v>6986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6245</v>
      </c>
      <c r="N38" s="22">
        <v>0</v>
      </c>
      <c r="O38" s="22">
        <v>6245</v>
      </c>
      <c r="P38" s="22">
        <v>0</v>
      </c>
      <c r="Q38" s="32">
        <f t="shared" si="14"/>
        <v>721</v>
      </c>
      <c r="R38" s="22">
        <v>0</v>
      </c>
      <c r="S38" s="22">
        <v>721</v>
      </c>
      <c r="T38" s="22">
        <v>0</v>
      </c>
      <c r="U38" s="32">
        <f t="shared" si="15"/>
        <v>20</v>
      </c>
      <c r="V38" s="22">
        <v>20</v>
      </c>
      <c r="W38" s="22">
        <v>0</v>
      </c>
      <c r="X38" s="22">
        <v>0</v>
      </c>
      <c r="Y38" s="32">
        <f t="shared" si="16"/>
        <v>0</v>
      </c>
      <c r="Z38" s="22">
        <v>0</v>
      </c>
      <c r="AA38" s="22">
        <v>0</v>
      </c>
      <c r="AB38" s="22">
        <v>0</v>
      </c>
      <c r="AC38" s="32">
        <f t="shared" si="17"/>
        <v>0</v>
      </c>
      <c r="AD38" s="22">
        <v>0</v>
      </c>
      <c r="AE38" s="22">
        <v>0</v>
      </c>
      <c r="AF38" s="22">
        <v>0</v>
      </c>
      <c r="AG38" s="22">
        <v>1454</v>
      </c>
      <c r="AH38" s="22">
        <v>0</v>
      </c>
    </row>
    <row r="39" spans="1:34" ht="13.5">
      <c r="A39" s="40" t="s">
        <v>0</v>
      </c>
      <c r="B39" s="40" t="s">
        <v>63</v>
      </c>
      <c r="C39" s="41" t="s">
        <v>64</v>
      </c>
      <c r="D39" s="31">
        <f t="shared" si="9"/>
        <v>648</v>
      </c>
      <c r="E39" s="22">
        <v>629</v>
      </c>
      <c r="F39" s="22">
        <v>19</v>
      </c>
      <c r="G39" s="32">
        <f t="shared" si="10"/>
        <v>648</v>
      </c>
      <c r="H39" s="31">
        <f t="shared" si="11"/>
        <v>444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373</v>
      </c>
      <c r="N39" s="22">
        <v>0</v>
      </c>
      <c r="O39" s="22">
        <v>373</v>
      </c>
      <c r="P39" s="22">
        <v>0</v>
      </c>
      <c r="Q39" s="32">
        <f t="shared" si="14"/>
        <v>70</v>
      </c>
      <c r="R39" s="22">
        <v>0</v>
      </c>
      <c r="S39" s="22">
        <v>70</v>
      </c>
      <c r="T39" s="22">
        <v>0</v>
      </c>
      <c r="U39" s="32">
        <f t="shared" si="15"/>
        <v>1</v>
      </c>
      <c r="V39" s="22">
        <v>0</v>
      </c>
      <c r="W39" s="22">
        <v>1</v>
      </c>
      <c r="X39" s="22">
        <v>0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0</v>
      </c>
      <c r="AD39" s="22">
        <v>0</v>
      </c>
      <c r="AE39" s="22">
        <v>0</v>
      </c>
      <c r="AF39" s="22">
        <v>0</v>
      </c>
      <c r="AG39" s="22">
        <v>204</v>
      </c>
      <c r="AH39" s="22">
        <v>0</v>
      </c>
    </row>
    <row r="40" spans="1:34" ht="13.5">
      <c r="A40" s="40" t="s">
        <v>0</v>
      </c>
      <c r="B40" s="40" t="s">
        <v>65</v>
      </c>
      <c r="C40" s="41" t="s">
        <v>66</v>
      </c>
      <c r="D40" s="31">
        <f t="shared" si="9"/>
        <v>199</v>
      </c>
      <c r="E40" s="22">
        <v>199</v>
      </c>
      <c r="F40" s="22">
        <v>0</v>
      </c>
      <c r="G40" s="32">
        <f t="shared" si="10"/>
        <v>199</v>
      </c>
      <c r="H40" s="31">
        <f t="shared" si="11"/>
        <v>149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120</v>
      </c>
      <c r="N40" s="22">
        <v>0</v>
      </c>
      <c r="O40" s="22">
        <v>120</v>
      </c>
      <c r="P40" s="22">
        <v>0</v>
      </c>
      <c r="Q40" s="32">
        <f t="shared" si="14"/>
        <v>29</v>
      </c>
      <c r="R40" s="22">
        <v>0</v>
      </c>
      <c r="S40" s="22">
        <v>29</v>
      </c>
      <c r="T40" s="22">
        <v>0</v>
      </c>
      <c r="U40" s="32">
        <f t="shared" si="15"/>
        <v>0</v>
      </c>
      <c r="V40" s="22">
        <v>0</v>
      </c>
      <c r="W40" s="22">
        <v>0</v>
      </c>
      <c r="X40" s="22">
        <v>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0</v>
      </c>
      <c r="AD40" s="22">
        <v>0</v>
      </c>
      <c r="AE40" s="22">
        <v>0</v>
      </c>
      <c r="AF40" s="22">
        <v>0</v>
      </c>
      <c r="AG40" s="22">
        <v>50</v>
      </c>
      <c r="AH40" s="22">
        <v>0</v>
      </c>
    </row>
    <row r="41" spans="1:34" ht="13.5">
      <c r="A41" s="40" t="s">
        <v>0</v>
      </c>
      <c r="B41" s="40" t="s">
        <v>67</v>
      </c>
      <c r="C41" s="41" t="s">
        <v>68</v>
      </c>
      <c r="D41" s="31">
        <f t="shared" si="9"/>
        <v>450</v>
      </c>
      <c r="E41" s="22">
        <v>450</v>
      </c>
      <c r="F41" s="22">
        <v>0</v>
      </c>
      <c r="G41" s="32">
        <f t="shared" si="10"/>
        <v>450</v>
      </c>
      <c r="H41" s="31">
        <f t="shared" si="11"/>
        <v>224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39</v>
      </c>
      <c r="N41" s="22">
        <v>0</v>
      </c>
      <c r="O41" s="22">
        <v>39</v>
      </c>
      <c r="P41" s="22">
        <v>0</v>
      </c>
      <c r="Q41" s="32">
        <f t="shared" si="14"/>
        <v>158</v>
      </c>
      <c r="R41" s="22">
        <v>0</v>
      </c>
      <c r="S41" s="22">
        <v>158</v>
      </c>
      <c r="T41" s="22">
        <v>0</v>
      </c>
      <c r="U41" s="32">
        <f t="shared" si="15"/>
        <v>8</v>
      </c>
      <c r="V41" s="22">
        <v>0</v>
      </c>
      <c r="W41" s="22">
        <v>8</v>
      </c>
      <c r="X41" s="22">
        <v>0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19</v>
      </c>
      <c r="AD41" s="22">
        <v>0</v>
      </c>
      <c r="AE41" s="22">
        <v>19</v>
      </c>
      <c r="AF41" s="22">
        <v>0</v>
      </c>
      <c r="AG41" s="22">
        <v>226</v>
      </c>
      <c r="AH41" s="22">
        <v>0</v>
      </c>
    </row>
    <row r="42" spans="1:34" ht="13.5">
      <c r="A42" s="40" t="s">
        <v>0</v>
      </c>
      <c r="B42" s="40" t="s">
        <v>69</v>
      </c>
      <c r="C42" s="41" t="s">
        <v>70</v>
      </c>
      <c r="D42" s="31">
        <f t="shared" si="9"/>
        <v>957</v>
      </c>
      <c r="E42" s="22">
        <v>934</v>
      </c>
      <c r="F42" s="22">
        <v>23</v>
      </c>
      <c r="G42" s="32">
        <f t="shared" si="10"/>
        <v>957</v>
      </c>
      <c r="H42" s="31">
        <f t="shared" si="11"/>
        <v>907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593</v>
      </c>
      <c r="N42" s="22">
        <v>0</v>
      </c>
      <c r="O42" s="22">
        <v>593</v>
      </c>
      <c r="P42" s="22">
        <v>0</v>
      </c>
      <c r="Q42" s="32">
        <f t="shared" si="14"/>
        <v>291</v>
      </c>
      <c r="R42" s="22">
        <v>0</v>
      </c>
      <c r="S42" s="22">
        <v>291</v>
      </c>
      <c r="T42" s="22">
        <v>0</v>
      </c>
      <c r="U42" s="32">
        <f t="shared" si="15"/>
        <v>22</v>
      </c>
      <c r="V42" s="22">
        <v>0</v>
      </c>
      <c r="W42" s="22">
        <v>22</v>
      </c>
      <c r="X42" s="22">
        <v>0</v>
      </c>
      <c r="Y42" s="32">
        <f t="shared" si="16"/>
        <v>1</v>
      </c>
      <c r="Z42" s="22">
        <v>1</v>
      </c>
      <c r="AA42" s="22">
        <v>0</v>
      </c>
      <c r="AB42" s="22">
        <v>0</v>
      </c>
      <c r="AC42" s="32">
        <f t="shared" si="17"/>
        <v>0</v>
      </c>
      <c r="AD42" s="22">
        <v>0</v>
      </c>
      <c r="AE42" s="22">
        <v>0</v>
      </c>
      <c r="AF42" s="22">
        <v>0</v>
      </c>
      <c r="AG42" s="22">
        <v>50</v>
      </c>
      <c r="AH42" s="22">
        <v>487</v>
      </c>
    </row>
    <row r="43" spans="1:34" ht="13.5">
      <c r="A43" s="40" t="s">
        <v>0</v>
      </c>
      <c r="B43" s="40" t="s">
        <v>71</v>
      </c>
      <c r="C43" s="41" t="s">
        <v>72</v>
      </c>
      <c r="D43" s="31">
        <f t="shared" si="9"/>
        <v>3472</v>
      </c>
      <c r="E43" s="22">
        <v>2212</v>
      </c>
      <c r="F43" s="22">
        <v>1260</v>
      </c>
      <c r="G43" s="32">
        <f t="shared" si="10"/>
        <v>3472</v>
      </c>
      <c r="H43" s="31">
        <f t="shared" si="11"/>
        <v>2212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1826</v>
      </c>
      <c r="N43" s="22">
        <v>1826</v>
      </c>
      <c r="O43" s="22">
        <v>0</v>
      </c>
      <c r="P43" s="22">
        <v>0</v>
      </c>
      <c r="Q43" s="32">
        <f t="shared" si="14"/>
        <v>363</v>
      </c>
      <c r="R43" s="22">
        <v>363</v>
      </c>
      <c r="S43" s="22">
        <v>0</v>
      </c>
      <c r="T43" s="22">
        <v>0</v>
      </c>
      <c r="U43" s="32">
        <f t="shared" si="15"/>
        <v>21</v>
      </c>
      <c r="V43" s="22">
        <v>21</v>
      </c>
      <c r="W43" s="22">
        <v>0</v>
      </c>
      <c r="X43" s="22">
        <v>0</v>
      </c>
      <c r="Y43" s="32">
        <f t="shared" si="16"/>
        <v>2</v>
      </c>
      <c r="Z43" s="22">
        <v>2</v>
      </c>
      <c r="AA43" s="22">
        <v>0</v>
      </c>
      <c r="AB43" s="22">
        <v>0</v>
      </c>
      <c r="AC43" s="32">
        <f t="shared" si="17"/>
        <v>0</v>
      </c>
      <c r="AD43" s="22">
        <v>0</v>
      </c>
      <c r="AE43" s="22">
        <v>0</v>
      </c>
      <c r="AF43" s="22">
        <v>0</v>
      </c>
      <c r="AG43" s="22">
        <v>1260</v>
      </c>
      <c r="AH43" s="22">
        <v>175</v>
      </c>
    </row>
    <row r="44" spans="1:34" ht="13.5">
      <c r="A44" s="40" t="s">
        <v>0</v>
      </c>
      <c r="B44" s="40" t="s">
        <v>73</v>
      </c>
      <c r="C44" s="41" t="s">
        <v>74</v>
      </c>
      <c r="D44" s="31">
        <f t="shared" si="9"/>
        <v>594</v>
      </c>
      <c r="E44" s="22">
        <v>594</v>
      </c>
      <c r="F44" s="22">
        <v>0</v>
      </c>
      <c r="G44" s="32">
        <f t="shared" si="10"/>
        <v>594</v>
      </c>
      <c r="H44" s="31">
        <f t="shared" si="11"/>
        <v>586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480</v>
      </c>
      <c r="N44" s="22">
        <v>480</v>
      </c>
      <c r="O44" s="22">
        <v>0</v>
      </c>
      <c r="P44" s="22">
        <v>0</v>
      </c>
      <c r="Q44" s="32">
        <f t="shared" si="14"/>
        <v>99</v>
      </c>
      <c r="R44" s="22">
        <v>99</v>
      </c>
      <c r="S44" s="22">
        <v>0</v>
      </c>
      <c r="T44" s="22">
        <v>0</v>
      </c>
      <c r="U44" s="32">
        <f t="shared" si="15"/>
        <v>6</v>
      </c>
      <c r="V44" s="22">
        <v>6</v>
      </c>
      <c r="W44" s="22">
        <v>0</v>
      </c>
      <c r="X44" s="22">
        <v>0</v>
      </c>
      <c r="Y44" s="32">
        <f t="shared" si="16"/>
        <v>1</v>
      </c>
      <c r="Z44" s="22">
        <v>1</v>
      </c>
      <c r="AA44" s="22">
        <v>0</v>
      </c>
      <c r="AB44" s="22">
        <v>0</v>
      </c>
      <c r="AC44" s="32">
        <f t="shared" si="17"/>
        <v>0</v>
      </c>
      <c r="AD44" s="22">
        <v>0</v>
      </c>
      <c r="AE44" s="22">
        <v>0</v>
      </c>
      <c r="AF44" s="22">
        <v>0</v>
      </c>
      <c r="AG44" s="22">
        <v>8</v>
      </c>
      <c r="AH44" s="22">
        <v>52</v>
      </c>
    </row>
    <row r="45" spans="1:34" ht="13.5">
      <c r="A45" s="40" t="s">
        <v>0</v>
      </c>
      <c r="B45" s="40" t="s">
        <v>75</v>
      </c>
      <c r="C45" s="41" t="s">
        <v>76</v>
      </c>
      <c r="D45" s="31">
        <f t="shared" si="9"/>
        <v>2733</v>
      </c>
      <c r="E45" s="22">
        <v>2504</v>
      </c>
      <c r="F45" s="22">
        <v>229</v>
      </c>
      <c r="G45" s="32">
        <f t="shared" si="10"/>
        <v>2733</v>
      </c>
      <c r="H45" s="31">
        <f t="shared" si="11"/>
        <v>2504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1459</v>
      </c>
      <c r="N45" s="22">
        <v>0</v>
      </c>
      <c r="O45" s="22">
        <v>1459</v>
      </c>
      <c r="P45" s="22">
        <v>0</v>
      </c>
      <c r="Q45" s="32">
        <f t="shared" si="14"/>
        <v>430</v>
      </c>
      <c r="R45" s="22">
        <v>0</v>
      </c>
      <c r="S45" s="22">
        <v>430</v>
      </c>
      <c r="T45" s="22">
        <v>0</v>
      </c>
      <c r="U45" s="32">
        <f t="shared" si="15"/>
        <v>611</v>
      </c>
      <c r="V45" s="22">
        <v>0</v>
      </c>
      <c r="W45" s="22">
        <v>611</v>
      </c>
      <c r="X45" s="22">
        <v>0</v>
      </c>
      <c r="Y45" s="32">
        <f t="shared" si="16"/>
        <v>4</v>
      </c>
      <c r="Z45" s="22">
        <v>0</v>
      </c>
      <c r="AA45" s="22">
        <v>4</v>
      </c>
      <c r="AB45" s="22">
        <v>0</v>
      </c>
      <c r="AC45" s="32">
        <f t="shared" si="17"/>
        <v>0</v>
      </c>
      <c r="AD45" s="22">
        <v>0</v>
      </c>
      <c r="AE45" s="22">
        <v>0</v>
      </c>
      <c r="AF45" s="22">
        <v>0</v>
      </c>
      <c r="AG45" s="22">
        <v>229</v>
      </c>
      <c r="AH45" s="22">
        <v>0</v>
      </c>
    </row>
    <row r="46" spans="1:34" ht="13.5">
      <c r="A46" s="40" t="s">
        <v>0</v>
      </c>
      <c r="B46" s="40" t="s">
        <v>77</v>
      </c>
      <c r="C46" s="41" t="s">
        <v>78</v>
      </c>
      <c r="D46" s="31">
        <f t="shared" si="9"/>
        <v>4856</v>
      </c>
      <c r="E46" s="22">
        <v>4216</v>
      </c>
      <c r="F46" s="22">
        <v>640</v>
      </c>
      <c r="G46" s="32">
        <f t="shared" si="10"/>
        <v>4856</v>
      </c>
      <c r="H46" s="31">
        <f t="shared" si="11"/>
        <v>4427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3847</v>
      </c>
      <c r="N46" s="22">
        <v>0</v>
      </c>
      <c r="O46" s="22">
        <v>3485</v>
      </c>
      <c r="P46" s="22">
        <v>362</v>
      </c>
      <c r="Q46" s="32">
        <f t="shared" si="14"/>
        <v>574</v>
      </c>
      <c r="R46" s="22">
        <v>0</v>
      </c>
      <c r="S46" s="22">
        <v>564</v>
      </c>
      <c r="T46" s="22">
        <v>10</v>
      </c>
      <c r="U46" s="32">
        <f t="shared" si="15"/>
        <v>0</v>
      </c>
      <c r="V46" s="22">
        <v>0</v>
      </c>
      <c r="W46" s="22">
        <v>0</v>
      </c>
      <c r="X46" s="22">
        <v>0</v>
      </c>
      <c r="Y46" s="32">
        <f t="shared" si="16"/>
        <v>6</v>
      </c>
      <c r="Z46" s="22">
        <v>0</v>
      </c>
      <c r="AA46" s="22">
        <v>6</v>
      </c>
      <c r="AB46" s="22">
        <v>0</v>
      </c>
      <c r="AC46" s="32">
        <f t="shared" si="17"/>
        <v>0</v>
      </c>
      <c r="AD46" s="22">
        <v>0</v>
      </c>
      <c r="AE46" s="22">
        <v>0</v>
      </c>
      <c r="AF46" s="22">
        <v>0</v>
      </c>
      <c r="AG46" s="22">
        <v>429</v>
      </c>
      <c r="AH46" s="22">
        <v>0</v>
      </c>
    </row>
    <row r="47" spans="1:34" ht="13.5">
      <c r="A47" s="40" t="s">
        <v>0</v>
      </c>
      <c r="B47" s="40" t="s">
        <v>79</v>
      </c>
      <c r="C47" s="41" t="s">
        <v>80</v>
      </c>
      <c r="D47" s="31">
        <f t="shared" si="9"/>
        <v>6620</v>
      </c>
      <c r="E47" s="22">
        <v>4892</v>
      </c>
      <c r="F47" s="22">
        <v>1728</v>
      </c>
      <c r="G47" s="32">
        <f t="shared" si="10"/>
        <v>6620</v>
      </c>
      <c r="H47" s="31">
        <f t="shared" si="11"/>
        <v>5260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4601</v>
      </c>
      <c r="N47" s="22">
        <v>0</v>
      </c>
      <c r="O47" s="22">
        <v>4274</v>
      </c>
      <c r="P47" s="22">
        <v>327</v>
      </c>
      <c r="Q47" s="32">
        <f t="shared" si="14"/>
        <v>460</v>
      </c>
      <c r="R47" s="22">
        <v>0</v>
      </c>
      <c r="S47" s="22">
        <v>427</v>
      </c>
      <c r="T47" s="22">
        <v>33</v>
      </c>
      <c r="U47" s="32">
        <f t="shared" si="15"/>
        <v>193</v>
      </c>
      <c r="V47" s="22">
        <v>0</v>
      </c>
      <c r="W47" s="22">
        <v>189</v>
      </c>
      <c r="X47" s="22">
        <v>4</v>
      </c>
      <c r="Y47" s="32">
        <f t="shared" si="16"/>
        <v>2</v>
      </c>
      <c r="Z47" s="22">
        <v>0</v>
      </c>
      <c r="AA47" s="22">
        <v>2</v>
      </c>
      <c r="AB47" s="22">
        <v>0</v>
      </c>
      <c r="AC47" s="32">
        <f t="shared" si="17"/>
        <v>4</v>
      </c>
      <c r="AD47" s="22">
        <v>0</v>
      </c>
      <c r="AE47" s="22">
        <v>0</v>
      </c>
      <c r="AF47" s="22">
        <v>4</v>
      </c>
      <c r="AG47" s="22">
        <v>1360</v>
      </c>
      <c r="AH47" s="22">
        <v>0</v>
      </c>
    </row>
    <row r="48" spans="1:34" ht="13.5">
      <c r="A48" s="40" t="s">
        <v>0</v>
      </c>
      <c r="B48" s="40" t="s">
        <v>81</v>
      </c>
      <c r="C48" s="41" t="s">
        <v>244</v>
      </c>
      <c r="D48" s="31">
        <f t="shared" si="9"/>
        <v>434</v>
      </c>
      <c r="E48" s="22">
        <v>336</v>
      </c>
      <c r="F48" s="22">
        <v>98</v>
      </c>
      <c r="G48" s="32">
        <f t="shared" si="10"/>
        <v>434</v>
      </c>
      <c r="H48" s="31">
        <f t="shared" si="11"/>
        <v>406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336</v>
      </c>
      <c r="N48" s="22">
        <v>0</v>
      </c>
      <c r="O48" s="22">
        <v>275</v>
      </c>
      <c r="P48" s="22">
        <v>61</v>
      </c>
      <c r="Q48" s="32">
        <f t="shared" si="14"/>
        <v>56</v>
      </c>
      <c r="R48" s="22">
        <v>0</v>
      </c>
      <c r="S48" s="22">
        <v>49</v>
      </c>
      <c r="T48" s="22">
        <v>7</v>
      </c>
      <c r="U48" s="32">
        <f t="shared" si="15"/>
        <v>13</v>
      </c>
      <c r="V48" s="22">
        <v>0</v>
      </c>
      <c r="W48" s="22">
        <v>12</v>
      </c>
      <c r="X48" s="22">
        <v>1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1</v>
      </c>
      <c r="AD48" s="22">
        <v>0</v>
      </c>
      <c r="AE48" s="22">
        <v>0</v>
      </c>
      <c r="AF48" s="22">
        <v>1</v>
      </c>
      <c r="AG48" s="22">
        <v>28</v>
      </c>
      <c r="AH48" s="22">
        <v>0</v>
      </c>
    </row>
    <row r="49" spans="1:34" ht="13.5">
      <c r="A49" s="40" t="s">
        <v>0</v>
      </c>
      <c r="B49" s="40" t="s">
        <v>82</v>
      </c>
      <c r="C49" s="41" t="s">
        <v>83</v>
      </c>
      <c r="D49" s="31">
        <f t="shared" si="9"/>
        <v>4182</v>
      </c>
      <c r="E49" s="22">
        <v>3262</v>
      </c>
      <c r="F49" s="22">
        <v>920</v>
      </c>
      <c r="G49" s="32">
        <f t="shared" si="10"/>
        <v>4182</v>
      </c>
      <c r="H49" s="31">
        <f t="shared" si="11"/>
        <v>3656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3169</v>
      </c>
      <c r="N49" s="22">
        <v>0</v>
      </c>
      <c r="O49" s="22">
        <v>2803</v>
      </c>
      <c r="P49" s="22">
        <v>366</v>
      </c>
      <c r="Q49" s="32">
        <f t="shared" si="14"/>
        <v>361</v>
      </c>
      <c r="R49" s="22">
        <v>0</v>
      </c>
      <c r="S49" s="22">
        <v>341</v>
      </c>
      <c r="T49" s="22">
        <v>20</v>
      </c>
      <c r="U49" s="32">
        <f t="shared" si="15"/>
        <v>122</v>
      </c>
      <c r="V49" s="22">
        <v>0</v>
      </c>
      <c r="W49" s="22">
        <v>117</v>
      </c>
      <c r="X49" s="22">
        <v>5</v>
      </c>
      <c r="Y49" s="32">
        <f t="shared" si="16"/>
        <v>1</v>
      </c>
      <c r="Z49" s="22">
        <v>0</v>
      </c>
      <c r="AA49" s="22">
        <v>1</v>
      </c>
      <c r="AB49" s="22">
        <v>0</v>
      </c>
      <c r="AC49" s="32">
        <f t="shared" si="17"/>
        <v>3</v>
      </c>
      <c r="AD49" s="22">
        <v>0</v>
      </c>
      <c r="AE49" s="22">
        <v>0</v>
      </c>
      <c r="AF49" s="22">
        <v>3</v>
      </c>
      <c r="AG49" s="22">
        <v>526</v>
      </c>
      <c r="AH49" s="22">
        <v>0</v>
      </c>
    </row>
    <row r="50" spans="1:34" ht="13.5">
      <c r="A50" s="40" t="s">
        <v>0</v>
      </c>
      <c r="B50" s="40" t="s">
        <v>84</v>
      </c>
      <c r="C50" s="41" t="s">
        <v>85</v>
      </c>
      <c r="D50" s="31">
        <f t="shared" si="9"/>
        <v>3407</v>
      </c>
      <c r="E50" s="22">
        <v>2784</v>
      </c>
      <c r="F50" s="22">
        <v>623</v>
      </c>
      <c r="G50" s="32">
        <f t="shared" si="10"/>
        <v>3407</v>
      </c>
      <c r="H50" s="31">
        <f t="shared" si="11"/>
        <v>3407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2760</v>
      </c>
      <c r="N50" s="22">
        <v>0</v>
      </c>
      <c r="O50" s="22">
        <v>2164</v>
      </c>
      <c r="P50" s="22">
        <v>596</v>
      </c>
      <c r="Q50" s="32">
        <f t="shared" si="14"/>
        <v>355</v>
      </c>
      <c r="R50" s="22">
        <v>0</v>
      </c>
      <c r="S50" s="22">
        <v>329</v>
      </c>
      <c r="T50" s="22">
        <v>26</v>
      </c>
      <c r="U50" s="32">
        <f t="shared" si="15"/>
        <v>62</v>
      </c>
      <c r="V50" s="22">
        <v>0</v>
      </c>
      <c r="W50" s="22">
        <v>62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230</v>
      </c>
      <c r="AD50" s="22">
        <v>0</v>
      </c>
      <c r="AE50" s="22">
        <v>229</v>
      </c>
      <c r="AF50" s="22">
        <v>1</v>
      </c>
      <c r="AG50" s="22">
        <v>0</v>
      </c>
      <c r="AH50" s="22">
        <v>16</v>
      </c>
    </row>
    <row r="51" spans="1:34" ht="13.5">
      <c r="A51" s="40" t="s">
        <v>0</v>
      </c>
      <c r="B51" s="40" t="s">
        <v>86</v>
      </c>
      <c r="C51" s="41" t="s">
        <v>87</v>
      </c>
      <c r="D51" s="31">
        <f t="shared" si="9"/>
        <v>6396</v>
      </c>
      <c r="E51" s="22">
        <v>3734</v>
      </c>
      <c r="F51" s="22">
        <v>2662</v>
      </c>
      <c r="G51" s="32">
        <f t="shared" si="10"/>
        <v>6396</v>
      </c>
      <c r="H51" s="31">
        <f t="shared" si="11"/>
        <v>6396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5245</v>
      </c>
      <c r="N51" s="22">
        <v>0</v>
      </c>
      <c r="O51" s="22">
        <v>2923</v>
      </c>
      <c r="P51" s="22">
        <v>2322</v>
      </c>
      <c r="Q51" s="32">
        <f t="shared" si="14"/>
        <v>739</v>
      </c>
      <c r="R51" s="22">
        <v>0</v>
      </c>
      <c r="S51" s="22">
        <v>436</v>
      </c>
      <c r="T51" s="22">
        <v>303</v>
      </c>
      <c r="U51" s="32">
        <f t="shared" si="15"/>
        <v>85</v>
      </c>
      <c r="V51" s="22">
        <v>0</v>
      </c>
      <c r="W51" s="22">
        <v>85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327</v>
      </c>
      <c r="AD51" s="22">
        <v>0</v>
      </c>
      <c r="AE51" s="22">
        <v>290</v>
      </c>
      <c r="AF51" s="22">
        <v>37</v>
      </c>
      <c r="AG51" s="22">
        <v>0</v>
      </c>
      <c r="AH51" s="22">
        <v>22</v>
      </c>
    </row>
    <row r="52" spans="1:34" ht="13.5">
      <c r="A52" s="40" t="s">
        <v>0</v>
      </c>
      <c r="B52" s="40" t="s">
        <v>88</v>
      </c>
      <c r="C52" s="41" t="s">
        <v>89</v>
      </c>
      <c r="D52" s="31">
        <f t="shared" si="9"/>
        <v>7118</v>
      </c>
      <c r="E52" s="22">
        <v>2683</v>
      </c>
      <c r="F52" s="22">
        <v>4435</v>
      </c>
      <c r="G52" s="32">
        <f t="shared" si="10"/>
        <v>7118</v>
      </c>
      <c r="H52" s="31">
        <f t="shared" si="11"/>
        <v>5687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4997</v>
      </c>
      <c r="N52" s="22">
        <v>0</v>
      </c>
      <c r="O52" s="22">
        <v>2306</v>
      </c>
      <c r="P52" s="22">
        <v>2691</v>
      </c>
      <c r="Q52" s="32">
        <f t="shared" si="14"/>
        <v>688</v>
      </c>
      <c r="R52" s="22">
        <v>0</v>
      </c>
      <c r="S52" s="22">
        <v>375</v>
      </c>
      <c r="T52" s="22">
        <v>313</v>
      </c>
      <c r="U52" s="32">
        <f t="shared" si="15"/>
        <v>0</v>
      </c>
      <c r="V52" s="22">
        <v>0</v>
      </c>
      <c r="W52" s="22">
        <v>0</v>
      </c>
      <c r="X52" s="22">
        <v>0</v>
      </c>
      <c r="Y52" s="32">
        <f t="shared" si="16"/>
        <v>2</v>
      </c>
      <c r="Z52" s="22">
        <v>2</v>
      </c>
      <c r="AA52" s="22">
        <v>0</v>
      </c>
      <c r="AB52" s="22">
        <v>0</v>
      </c>
      <c r="AC52" s="32">
        <f t="shared" si="17"/>
        <v>0</v>
      </c>
      <c r="AD52" s="22">
        <v>0</v>
      </c>
      <c r="AE52" s="22">
        <v>0</v>
      </c>
      <c r="AF52" s="22">
        <v>0</v>
      </c>
      <c r="AG52" s="22">
        <v>1431</v>
      </c>
      <c r="AH52" s="22">
        <v>0</v>
      </c>
    </row>
    <row r="53" spans="1:34" ht="13.5">
      <c r="A53" s="40" t="s">
        <v>0</v>
      </c>
      <c r="B53" s="40" t="s">
        <v>90</v>
      </c>
      <c r="C53" s="41" t="s">
        <v>91</v>
      </c>
      <c r="D53" s="31">
        <f t="shared" si="9"/>
        <v>546</v>
      </c>
      <c r="E53" s="22">
        <v>538</v>
      </c>
      <c r="F53" s="22">
        <v>8</v>
      </c>
      <c r="G53" s="32">
        <f t="shared" si="10"/>
        <v>546</v>
      </c>
      <c r="H53" s="31">
        <f t="shared" si="11"/>
        <v>546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395</v>
      </c>
      <c r="N53" s="22">
        <v>0</v>
      </c>
      <c r="O53" s="22">
        <v>391</v>
      </c>
      <c r="P53" s="22">
        <v>4</v>
      </c>
      <c r="Q53" s="32">
        <f t="shared" si="14"/>
        <v>79</v>
      </c>
      <c r="R53" s="22">
        <v>0</v>
      </c>
      <c r="S53" s="22">
        <v>76</v>
      </c>
      <c r="T53" s="22">
        <v>3</v>
      </c>
      <c r="U53" s="32">
        <f t="shared" si="15"/>
        <v>13</v>
      </c>
      <c r="V53" s="22">
        <v>0</v>
      </c>
      <c r="W53" s="22">
        <v>13</v>
      </c>
      <c r="X53" s="22">
        <v>0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59</v>
      </c>
      <c r="AD53" s="22">
        <v>0</v>
      </c>
      <c r="AE53" s="22">
        <v>58</v>
      </c>
      <c r="AF53" s="22">
        <v>1</v>
      </c>
      <c r="AG53" s="22">
        <v>0</v>
      </c>
      <c r="AH53" s="22">
        <v>190</v>
      </c>
    </row>
    <row r="54" spans="1:34" ht="13.5">
      <c r="A54" s="40" t="s">
        <v>0</v>
      </c>
      <c r="B54" s="40" t="s">
        <v>92</v>
      </c>
      <c r="C54" s="41" t="s">
        <v>93</v>
      </c>
      <c r="D54" s="31">
        <f t="shared" si="9"/>
        <v>1024</v>
      </c>
      <c r="E54" s="22">
        <v>728</v>
      </c>
      <c r="F54" s="22">
        <v>296</v>
      </c>
      <c r="G54" s="32">
        <f t="shared" si="10"/>
        <v>1024</v>
      </c>
      <c r="H54" s="31">
        <f t="shared" si="11"/>
        <v>840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705</v>
      </c>
      <c r="N54" s="22">
        <v>0</v>
      </c>
      <c r="O54" s="22">
        <v>612</v>
      </c>
      <c r="P54" s="22">
        <v>93</v>
      </c>
      <c r="Q54" s="32">
        <f t="shared" si="14"/>
        <v>103</v>
      </c>
      <c r="R54" s="22">
        <v>0</v>
      </c>
      <c r="S54" s="22">
        <v>87</v>
      </c>
      <c r="T54" s="22">
        <v>16</v>
      </c>
      <c r="U54" s="32">
        <f t="shared" si="15"/>
        <v>29</v>
      </c>
      <c r="V54" s="22">
        <v>0</v>
      </c>
      <c r="W54" s="22">
        <v>28</v>
      </c>
      <c r="X54" s="22">
        <v>1</v>
      </c>
      <c r="Y54" s="32">
        <f t="shared" si="16"/>
        <v>1</v>
      </c>
      <c r="Z54" s="22">
        <v>0</v>
      </c>
      <c r="AA54" s="22">
        <v>1</v>
      </c>
      <c r="AB54" s="22">
        <v>0</v>
      </c>
      <c r="AC54" s="32">
        <f t="shared" si="17"/>
        <v>2</v>
      </c>
      <c r="AD54" s="22">
        <v>0</v>
      </c>
      <c r="AE54" s="22">
        <v>0</v>
      </c>
      <c r="AF54" s="22">
        <v>2</v>
      </c>
      <c r="AG54" s="22">
        <v>184</v>
      </c>
      <c r="AH54" s="22">
        <v>0</v>
      </c>
    </row>
    <row r="55" spans="1:34" ht="13.5">
      <c r="A55" s="40" t="s">
        <v>0</v>
      </c>
      <c r="B55" s="40" t="s">
        <v>94</v>
      </c>
      <c r="C55" s="41" t="s">
        <v>242</v>
      </c>
      <c r="D55" s="31">
        <f t="shared" si="9"/>
        <v>654</v>
      </c>
      <c r="E55" s="22">
        <v>550</v>
      </c>
      <c r="F55" s="22">
        <v>104</v>
      </c>
      <c r="G55" s="32">
        <f t="shared" si="10"/>
        <v>654</v>
      </c>
      <c r="H55" s="31">
        <f t="shared" si="11"/>
        <v>596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383</v>
      </c>
      <c r="N55" s="22">
        <v>337</v>
      </c>
      <c r="O55" s="22">
        <v>0</v>
      </c>
      <c r="P55" s="22">
        <v>46</v>
      </c>
      <c r="Q55" s="32">
        <f t="shared" si="14"/>
        <v>87</v>
      </c>
      <c r="R55" s="22">
        <v>87</v>
      </c>
      <c r="S55" s="22">
        <v>0</v>
      </c>
      <c r="T55" s="22">
        <v>0</v>
      </c>
      <c r="U55" s="32">
        <f t="shared" si="15"/>
        <v>108</v>
      </c>
      <c r="V55" s="22">
        <v>0</v>
      </c>
      <c r="W55" s="22">
        <v>108</v>
      </c>
      <c r="X55" s="22">
        <v>0</v>
      </c>
      <c r="Y55" s="32">
        <f t="shared" si="16"/>
        <v>13</v>
      </c>
      <c r="Z55" s="22">
        <v>0</v>
      </c>
      <c r="AA55" s="22">
        <v>13</v>
      </c>
      <c r="AB55" s="22">
        <v>0</v>
      </c>
      <c r="AC55" s="32">
        <f t="shared" si="17"/>
        <v>5</v>
      </c>
      <c r="AD55" s="22">
        <v>0</v>
      </c>
      <c r="AE55" s="22">
        <v>5</v>
      </c>
      <c r="AF55" s="22">
        <v>0</v>
      </c>
      <c r="AG55" s="22">
        <v>58</v>
      </c>
      <c r="AH55" s="22">
        <v>0</v>
      </c>
    </row>
    <row r="56" spans="1:34" ht="13.5">
      <c r="A56" s="40" t="s">
        <v>0</v>
      </c>
      <c r="B56" s="40" t="s">
        <v>95</v>
      </c>
      <c r="C56" s="41" t="s">
        <v>96</v>
      </c>
      <c r="D56" s="31">
        <f t="shared" si="9"/>
        <v>2047</v>
      </c>
      <c r="E56" s="22">
        <v>1732</v>
      </c>
      <c r="F56" s="22">
        <v>315</v>
      </c>
      <c r="G56" s="32">
        <f t="shared" si="10"/>
        <v>2047</v>
      </c>
      <c r="H56" s="31">
        <f t="shared" si="11"/>
        <v>1732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1495</v>
      </c>
      <c r="N56" s="22">
        <v>0</v>
      </c>
      <c r="O56" s="22">
        <v>1495</v>
      </c>
      <c r="P56" s="22">
        <v>0</v>
      </c>
      <c r="Q56" s="32">
        <f t="shared" si="14"/>
        <v>80</v>
      </c>
      <c r="R56" s="22">
        <v>0</v>
      </c>
      <c r="S56" s="22">
        <v>80</v>
      </c>
      <c r="T56" s="22">
        <v>0</v>
      </c>
      <c r="U56" s="32">
        <f t="shared" si="15"/>
        <v>154</v>
      </c>
      <c r="V56" s="22">
        <v>0</v>
      </c>
      <c r="W56" s="22">
        <v>154</v>
      </c>
      <c r="X56" s="22">
        <v>0</v>
      </c>
      <c r="Y56" s="32">
        <f t="shared" si="16"/>
        <v>3</v>
      </c>
      <c r="Z56" s="22">
        <v>0</v>
      </c>
      <c r="AA56" s="22">
        <v>3</v>
      </c>
      <c r="AB56" s="22">
        <v>0</v>
      </c>
      <c r="AC56" s="32">
        <f t="shared" si="17"/>
        <v>0</v>
      </c>
      <c r="AD56" s="22">
        <v>0</v>
      </c>
      <c r="AE56" s="22">
        <v>0</v>
      </c>
      <c r="AF56" s="22">
        <v>0</v>
      </c>
      <c r="AG56" s="22">
        <v>315</v>
      </c>
      <c r="AH56" s="22">
        <v>0</v>
      </c>
    </row>
    <row r="57" spans="1:34" ht="13.5">
      <c r="A57" s="40" t="s">
        <v>0</v>
      </c>
      <c r="B57" s="40" t="s">
        <v>97</v>
      </c>
      <c r="C57" s="41" t="s">
        <v>98</v>
      </c>
      <c r="D57" s="31">
        <f t="shared" si="9"/>
        <v>2917</v>
      </c>
      <c r="E57" s="22">
        <v>1881</v>
      </c>
      <c r="F57" s="22">
        <v>1036</v>
      </c>
      <c r="G57" s="32">
        <f t="shared" si="10"/>
        <v>2917</v>
      </c>
      <c r="H57" s="31">
        <f t="shared" si="11"/>
        <v>1881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1631</v>
      </c>
      <c r="N57" s="22">
        <v>0</v>
      </c>
      <c r="O57" s="22">
        <v>1631</v>
      </c>
      <c r="P57" s="22">
        <v>0</v>
      </c>
      <c r="Q57" s="32">
        <f t="shared" si="14"/>
        <v>25</v>
      </c>
      <c r="R57" s="22">
        <v>0</v>
      </c>
      <c r="S57" s="22">
        <v>25</v>
      </c>
      <c r="T57" s="22">
        <v>0</v>
      </c>
      <c r="U57" s="32">
        <f t="shared" si="15"/>
        <v>221</v>
      </c>
      <c r="V57" s="22">
        <v>0</v>
      </c>
      <c r="W57" s="22">
        <v>221</v>
      </c>
      <c r="X57" s="22">
        <v>0</v>
      </c>
      <c r="Y57" s="32">
        <f t="shared" si="16"/>
        <v>4</v>
      </c>
      <c r="Z57" s="22">
        <v>0</v>
      </c>
      <c r="AA57" s="22">
        <v>4</v>
      </c>
      <c r="AB57" s="22">
        <v>0</v>
      </c>
      <c r="AC57" s="32">
        <f t="shared" si="17"/>
        <v>0</v>
      </c>
      <c r="AD57" s="22">
        <v>0</v>
      </c>
      <c r="AE57" s="22">
        <v>0</v>
      </c>
      <c r="AF57" s="22">
        <v>0</v>
      </c>
      <c r="AG57" s="22">
        <v>1036</v>
      </c>
      <c r="AH57" s="22">
        <v>0</v>
      </c>
    </row>
    <row r="58" spans="1:34" ht="13.5">
      <c r="A58" s="40" t="s">
        <v>0</v>
      </c>
      <c r="B58" s="40" t="s">
        <v>99</v>
      </c>
      <c r="C58" s="41" t="s">
        <v>100</v>
      </c>
      <c r="D58" s="31">
        <f t="shared" si="9"/>
        <v>857</v>
      </c>
      <c r="E58" s="22">
        <v>658</v>
      </c>
      <c r="F58" s="22">
        <v>199</v>
      </c>
      <c r="G58" s="32">
        <f t="shared" si="10"/>
        <v>857</v>
      </c>
      <c r="H58" s="31">
        <f t="shared" si="11"/>
        <v>800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349</v>
      </c>
      <c r="N58" s="22">
        <v>0</v>
      </c>
      <c r="O58" s="22">
        <v>207</v>
      </c>
      <c r="P58" s="22">
        <v>142</v>
      </c>
      <c r="Q58" s="32">
        <f t="shared" si="14"/>
        <v>220</v>
      </c>
      <c r="R58" s="22">
        <v>0</v>
      </c>
      <c r="S58" s="22">
        <v>220</v>
      </c>
      <c r="T58" s="22">
        <v>0</v>
      </c>
      <c r="U58" s="32">
        <f t="shared" si="15"/>
        <v>189</v>
      </c>
      <c r="V58" s="22">
        <v>0</v>
      </c>
      <c r="W58" s="22">
        <v>189</v>
      </c>
      <c r="X58" s="22">
        <v>0</v>
      </c>
      <c r="Y58" s="32">
        <f t="shared" si="16"/>
        <v>6</v>
      </c>
      <c r="Z58" s="22">
        <v>0</v>
      </c>
      <c r="AA58" s="22">
        <v>6</v>
      </c>
      <c r="AB58" s="22">
        <v>0</v>
      </c>
      <c r="AC58" s="32">
        <f t="shared" si="17"/>
        <v>36</v>
      </c>
      <c r="AD58" s="22">
        <v>0</v>
      </c>
      <c r="AE58" s="22">
        <v>36</v>
      </c>
      <c r="AF58" s="22">
        <v>0</v>
      </c>
      <c r="AG58" s="22">
        <v>57</v>
      </c>
      <c r="AH58" s="22">
        <v>0</v>
      </c>
    </row>
    <row r="59" spans="1:34" ht="13.5">
      <c r="A59" s="40" t="s">
        <v>0</v>
      </c>
      <c r="B59" s="40" t="s">
        <v>101</v>
      </c>
      <c r="C59" s="41" t="s">
        <v>102</v>
      </c>
      <c r="D59" s="31">
        <f t="shared" si="9"/>
        <v>2533</v>
      </c>
      <c r="E59" s="22">
        <v>2057</v>
      </c>
      <c r="F59" s="22">
        <v>476</v>
      </c>
      <c r="G59" s="32">
        <f t="shared" si="10"/>
        <v>2533</v>
      </c>
      <c r="H59" s="31">
        <f t="shared" si="11"/>
        <v>2140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1710</v>
      </c>
      <c r="N59" s="22">
        <v>1629</v>
      </c>
      <c r="O59" s="22">
        <v>0</v>
      </c>
      <c r="P59" s="22">
        <v>81</v>
      </c>
      <c r="Q59" s="32">
        <f t="shared" si="14"/>
        <v>74</v>
      </c>
      <c r="R59" s="22">
        <v>0</v>
      </c>
      <c r="S59" s="22">
        <v>74</v>
      </c>
      <c r="T59" s="22">
        <v>0</v>
      </c>
      <c r="U59" s="32">
        <f t="shared" si="15"/>
        <v>266</v>
      </c>
      <c r="V59" s="22">
        <v>104</v>
      </c>
      <c r="W59" s="22">
        <v>160</v>
      </c>
      <c r="X59" s="22">
        <v>2</v>
      </c>
      <c r="Y59" s="32">
        <f t="shared" si="16"/>
        <v>8</v>
      </c>
      <c r="Z59" s="22">
        <v>2</v>
      </c>
      <c r="AA59" s="22">
        <v>6</v>
      </c>
      <c r="AB59" s="22">
        <v>0</v>
      </c>
      <c r="AC59" s="32">
        <f t="shared" si="17"/>
        <v>82</v>
      </c>
      <c r="AD59" s="22">
        <v>0</v>
      </c>
      <c r="AE59" s="22">
        <v>82</v>
      </c>
      <c r="AF59" s="22">
        <v>0</v>
      </c>
      <c r="AG59" s="22">
        <v>393</v>
      </c>
      <c r="AH59" s="22">
        <v>0</v>
      </c>
    </row>
    <row r="60" spans="1:34" ht="13.5">
      <c r="A60" s="40" t="s">
        <v>0</v>
      </c>
      <c r="B60" s="40" t="s">
        <v>103</v>
      </c>
      <c r="C60" s="41" t="s">
        <v>104</v>
      </c>
      <c r="D60" s="31">
        <f t="shared" si="9"/>
        <v>3828</v>
      </c>
      <c r="E60" s="22">
        <v>1148</v>
      </c>
      <c r="F60" s="22">
        <v>2680</v>
      </c>
      <c r="G60" s="32">
        <f t="shared" si="10"/>
        <v>3828</v>
      </c>
      <c r="H60" s="31">
        <f t="shared" si="11"/>
        <v>3639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2748</v>
      </c>
      <c r="N60" s="22">
        <v>1900</v>
      </c>
      <c r="O60" s="22">
        <v>829</v>
      </c>
      <c r="P60" s="22">
        <v>19</v>
      </c>
      <c r="Q60" s="32">
        <f t="shared" si="14"/>
        <v>233</v>
      </c>
      <c r="R60" s="22">
        <v>0</v>
      </c>
      <c r="S60" s="22">
        <v>233</v>
      </c>
      <c r="T60" s="22">
        <v>0</v>
      </c>
      <c r="U60" s="32">
        <f t="shared" si="15"/>
        <v>628</v>
      </c>
      <c r="V60" s="22">
        <v>346</v>
      </c>
      <c r="W60" s="22">
        <v>140</v>
      </c>
      <c r="X60" s="22">
        <v>142</v>
      </c>
      <c r="Y60" s="32">
        <f t="shared" si="16"/>
        <v>23</v>
      </c>
      <c r="Z60" s="22">
        <v>8</v>
      </c>
      <c r="AA60" s="22">
        <v>15</v>
      </c>
      <c r="AB60" s="22">
        <v>0</v>
      </c>
      <c r="AC60" s="32">
        <f t="shared" si="17"/>
        <v>7</v>
      </c>
      <c r="AD60" s="22">
        <v>0</v>
      </c>
      <c r="AE60" s="22">
        <v>0</v>
      </c>
      <c r="AF60" s="22">
        <v>7</v>
      </c>
      <c r="AG60" s="22">
        <v>189</v>
      </c>
      <c r="AH60" s="22">
        <v>0</v>
      </c>
    </row>
    <row r="61" spans="1:34" ht="13.5">
      <c r="A61" s="40" t="s">
        <v>0</v>
      </c>
      <c r="B61" s="40" t="s">
        <v>105</v>
      </c>
      <c r="C61" s="41" t="s">
        <v>246</v>
      </c>
      <c r="D61" s="31">
        <f t="shared" si="9"/>
        <v>1723</v>
      </c>
      <c r="E61" s="22">
        <v>1328</v>
      </c>
      <c r="F61" s="22">
        <v>395</v>
      </c>
      <c r="G61" s="32">
        <f t="shared" si="10"/>
        <v>1723</v>
      </c>
      <c r="H61" s="31">
        <f t="shared" si="11"/>
        <v>1328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1193</v>
      </c>
      <c r="N61" s="22">
        <v>0</v>
      </c>
      <c r="O61" s="22">
        <v>1193</v>
      </c>
      <c r="P61" s="22">
        <v>0</v>
      </c>
      <c r="Q61" s="32">
        <f t="shared" si="14"/>
        <v>44</v>
      </c>
      <c r="R61" s="22">
        <v>0</v>
      </c>
      <c r="S61" s="22">
        <v>44</v>
      </c>
      <c r="T61" s="22">
        <v>0</v>
      </c>
      <c r="U61" s="32">
        <f t="shared" si="15"/>
        <v>78</v>
      </c>
      <c r="V61" s="22">
        <v>0</v>
      </c>
      <c r="W61" s="22">
        <v>78</v>
      </c>
      <c r="X61" s="22">
        <v>0</v>
      </c>
      <c r="Y61" s="32">
        <f t="shared" si="16"/>
        <v>12</v>
      </c>
      <c r="Z61" s="22">
        <v>3</v>
      </c>
      <c r="AA61" s="22">
        <v>9</v>
      </c>
      <c r="AB61" s="22">
        <v>0</v>
      </c>
      <c r="AC61" s="32">
        <f t="shared" si="17"/>
        <v>1</v>
      </c>
      <c r="AD61" s="22">
        <v>0</v>
      </c>
      <c r="AE61" s="22">
        <v>1</v>
      </c>
      <c r="AF61" s="22">
        <v>0</v>
      </c>
      <c r="AG61" s="22">
        <v>395</v>
      </c>
      <c r="AH61" s="22">
        <v>0</v>
      </c>
    </row>
    <row r="62" spans="1:34" ht="13.5">
      <c r="A62" s="40" t="s">
        <v>0</v>
      </c>
      <c r="B62" s="40" t="s">
        <v>106</v>
      </c>
      <c r="C62" s="41" t="s">
        <v>243</v>
      </c>
      <c r="D62" s="31">
        <f t="shared" si="9"/>
        <v>1091</v>
      </c>
      <c r="E62" s="22">
        <v>1019</v>
      </c>
      <c r="F62" s="22">
        <v>72</v>
      </c>
      <c r="G62" s="32">
        <f t="shared" si="10"/>
        <v>1091</v>
      </c>
      <c r="H62" s="31">
        <f t="shared" si="11"/>
        <v>1027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602</v>
      </c>
      <c r="N62" s="22">
        <v>566</v>
      </c>
      <c r="O62" s="22">
        <v>0</v>
      </c>
      <c r="P62" s="22">
        <v>36</v>
      </c>
      <c r="Q62" s="32">
        <f t="shared" si="14"/>
        <v>242</v>
      </c>
      <c r="R62" s="22">
        <v>242</v>
      </c>
      <c r="S62" s="22">
        <v>0</v>
      </c>
      <c r="T62" s="22">
        <v>0</v>
      </c>
      <c r="U62" s="32">
        <f t="shared" si="15"/>
        <v>181</v>
      </c>
      <c r="V62" s="22">
        <v>175</v>
      </c>
      <c r="W62" s="22">
        <v>6</v>
      </c>
      <c r="X62" s="22">
        <v>0</v>
      </c>
      <c r="Y62" s="32">
        <f t="shared" si="16"/>
        <v>2</v>
      </c>
      <c r="Z62" s="22">
        <v>0</v>
      </c>
      <c r="AA62" s="22">
        <v>2</v>
      </c>
      <c r="AB62" s="22">
        <v>0</v>
      </c>
      <c r="AC62" s="32">
        <f t="shared" si="17"/>
        <v>0</v>
      </c>
      <c r="AD62" s="22">
        <v>0</v>
      </c>
      <c r="AE62" s="22">
        <v>0</v>
      </c>
      <c r="AF62" s="22">
        <v>0</v>
      </c>
      <c r="AG62" s="22">
        <v>64</v>
      </c>
      <c r="AH62" s="22">
        <v>0</v>
      </c>
    </row>
    <row r="63" spans="1:34" ht="13.5">
      <c r="A63" s="40" t="s">
        <v>0</v>
      </c>
      <c r="B63" s="40" t="s">
        <v>107</v>
      </c>
      <c r="C63" s="41" t="s">
        <v>108</v>
      </c>
      <c r="D63" s="31">
        <f t="shared" si="9"/>
        <v>6727</v>
      </c>
      <c r="E63" s="22">
        <v>4029</v>
      </c>
      <c r="F63" s="22">
        <v>2698</v>
      </c>
      <c r="G63" s="32">
        <f t="shared" si="10"/>
        <v>6727</v>
      </c>
      <c r="H63" s="31">
        <f t="shared" si="11"/>
        <v>6132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5234</v>
      </c>
      <c r="N63" s="22">
        <v>0</v>
      </c>
      <c r="O63" s="22">
        <v>3181</v>
      </c>
      <c r="P63" s="22">
        <v>2053</v>
      </c>
      <c r="Q63" s="32">
        <f t="shared" si="14"/>
        <v>124</v>
      </c>
      <c r="R63" s="22">
        <v>0</v>
      </c>
      <c r="S63" s="22">
        <v>74</v>
      </c>
      <c r="T63" s="22">
        <v>50</v>
      </c>
      <c r="U63" s="32">
        <f t="shared" si="15"/>
        <v>353</v>
      </c>
      <c r="V63" s="22">
        <v>0</v>
      </c>
      <c r="W63" s="22">
        <v>353</v>
      </c>
      <c r="X63" s="22">
        <v>0</v>
      </c>
      <c r="Y63" s="32">
        <f t="shared" si="16"/>
        <v>4</v>
      </c>
      <c r="Z63" s="22">
        <v>0</v>
      </c>
      <c r="AA63" s="22">
        <v>4</v>
      </c>
      <c r="AB63" s="22">
        <v>0</v>
      </c>
      <c r="AC63" s="32">
        <f t="shared" si="17"/>
        <v>417</v>
      </c>
      <c r="AD63" s="22">
        <v>0</v>
      </c>
      <c r="AE63" s="22">
        <v>417</v>
      </c>
      <c r="AF63" s="22">
        <v>0</v>
      </c>
      <c r="AG63" s="22">
        <v>595</v>
      </c>
      <c r="AH63" s="22">
        <v>0</v>
      </c>
    </row>
    <row r="64" spans="1:34" ht="13.5">
      <c r="A64" s="40" t="s">
        <v>0</v>
      </c>
      <c r="B64" s="40" t="s">
        <v>109</v>
      </c>
      <c r="C64" s="41" t="s">
        <v>244</v>
      </c>
      <c r="D64" s="31">
        <f t="shared" si="9"/>
        <v>6193</v>
      </c>
      <c r="E64" s="22">
        <v>5753</v>
      </c>
      <c r="F64" s="22">
        <v>440</v>
      </c>
      <c r="G64" s="32">
        <f t="shared" si="10"/>
        <v>6193</v>
      </c>
      <c r="H64" s="31">
        <f t="shared" si="11"/>
        <v>5615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4253</v>
      </c>
      <c r="N64" s="22">
        <v>0</v>
      </c>
      <c r="O64" s="22">
        <v>4253</v>
      </c>
      <c r="P64" s="22">
        <v>0</v>
      </c>
      <c r="Q64" s="32">
        <f t="shared" si="14"/>
        <v>172</v>
      </c>
      <c r="R64" s="22">
        <v>0</v>
      </c>
      <c r="S64" s="22">
        <v>172</v>
      </c>
      <c r="T64" s="22">
        <v>0</v>
      </c>
      <c r="U64" s="32">
        <f t="shared" si="15"/>
        <v>864</v>
      </c>
      <c r="V64" s="22">
        <v>0</v>
      </c>
      <c r="W64" s="22">
        <v>864</v>
      </c>
      <c r="X64" s="22">
        <v>0</v>
      </c>
      <c r="Y64" s="32">
        <f t="shared" si="16"/>
        <v>7</v>
      </c>
      <c r="Z64" s="22">
        <v>0</v>
      </c>
      <c r="AA64" s="22">
        <v>7</v>
      </c>
      <c r="AB64" s="22">
        <v>0</v>
      </c>
      <c r="AC64" s="32">
        <f t="shared" si="17"/>
        <v>319</v>
      </c>
      <c r="AD64" s="22">
        <v>0</v>
      </c>
      <c r="AE64" s="22">
        <v>319</v>
      </c>
      <c r="AF64" s="22">
        <v>0</v>
      </c>
      <c r="AG64" s="22">
        <v>578</v>
      </c>
      <c r="AH64" s="22">
        <v>1199</v>
      </c>
    </row>
    <row r="65" spans="1:34" ht="13.5">
      <c r="A65" s="40" t="s">
        <v>0</v>
      </c>
      <c r="B65" s="40" t="s">
        <v>110</v>
      </c>
      <c r="C65" s="41" t="s">
        <v>247</v>
      </c>
      <c r="D65" s="31">
        <f t="shared" si="9"/>
        <v>10311</v>
      </c>
      <c r="E65" s="22">
        <v>9511</v>
      </c>
      <c r="F65" s="22">
        <v>800</v>
      </c>
      <c r="G65" s="32">
        <f t="shared" si="10"/>
        <v>10311</v>
      </c>
      <c r="H65" s="31">
        <f t="shared" si="11"/>
        <v>9067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6765</v>
      </c>
      <c r="N65" s="22">
        <v>3271</v>
      </c>
      <c r="O65" s="22">
        <v>3494</v>
      </c>
      <c r="P65" s="22">
        <v>0</v>
      </c>
      <c r="Q65" s="32">
        <f t="shared" si="14"/>
        <v>1117</v>
      </c>
      <c r="R65" s="22">
        <v>190</v>
      </c>
      <c r="S65" s="22">
        <v>927</v>
      </c>
      <c r="T65" s="22">
        <v>0</v>
      </c>
      <c r="U65" s="32">
        <f t="shared" si="15"/>
        <v>553</v>
      </c>
      <c r="V65" s="22">
        <v>553</v>
      </c>
      <c r="W65" s="22">
        <v>0</v>
      </c>
      <c r="X65" s="22">
        <v>0</v>
      </c>
      <c r="Y65" s="32">
        <f t="shared" si="16"/>
        <v>6</v>
      </c>
      <c r="Z65" s="22">
        <v>0</v>
      </c>
      <c r="AA65" s="22">
        <v>6</v>
      </c>
      <c r="AB65" s="22">
        <v>0</v>
      </c>
      <c r="AC65" s="32">
        <f t="shared" si="17"/>
        <v>626</v>
      </c>
      <c r="AD65" s="22">
        <v>0</v>
      </c>
      <c r="AE65" s="22">
        <v>626</v>
      </c>
      <c r="AF65" s="22">
        <v>0</v>
      </c>
      <c r="AG65" s="22">
        <v>1244</v>
      </c>
      <c r="AH65" s="22">
        <v>0</v>
      </c>
    </row>
    <row r="66" spans="1:34" ht="13.5">
      <c r="A66" s="40" t="s">
        <v>0</v>
      </c>
      <c r="B66" s="40" t="s">
        <v>111</v>
      </c>
      <c r="C66" s="41" t="s">
        <v>112</v>
      </c>
      <c r="D66" s="31">
        <f t="shared" si="9"/>
        <v>14953</v>
      </c>
      <c r="E66" s="22">
        <v>10860</v>
      </c>
      <c r="F66" s="22">
        <v>4093</v>
      </c>
      <c r="G66" s="32">
        <f t="shared" si="10"/>
        <v>14953</v>
      </c>
      <c r="H66" s="31">
        <f t="shared" si="11"/>
        <v>10629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7799</v>
      </c>
      <c r="N66" s="22">
        <v>0</v>
      </c>
      <c r="O66" s="22">
        <v>7799</v>
      </c>
      <c r="P66" s="22">
        <v>0</v>
      </c>
      <c r="Q66" s="32">
        <f t="shared" si="14"/>
        <v>0</v>
      </c>
      <c r="R66" s="22">
        <v>0</v>
      </c>
      <c r="S66" s="22">
        <v>0</v>
      </c>
      <c r="T66" s="22">
        <v>0</v>
      </c>
      <c r="U66" s="32">
        <f t="shared" si="15"/>
        <v>1802</v>
      </c>
      <c r="V66" s="22">
        <v>0</v>
      </c>
      <c r="W66" s="22">
        <v>1802</v>
      </c>
      <c r="X66" s="22">
        <v>0</v>
      </c>
      <c r="Y66" s="32">
        <f t="shared" si="16"/>
        <v>61</v>
      </c>
      <c r="Z66" s="22">
        <v>0</v>
      </c>
      <c r="AA66" s="22">
        <v>61</v>
      </c>
      <c r="AB66" s="22">
        <v>0</v>
      </c>
      <c r="AC66" s="32">
        <f t="shared" si="17"/>
        <v>967</v>
      </c>
      <c r="AD66" s="22">
        <v>0</v>
      </c>
      <c r="AE66" s="22">
        <v>967</v>
      </c>
      <c r="AF66" s="22">
        <v>0</v>
      </c>
      <c r="AG66" s="22">
        <v>4324</v>
      </c>
      <c r="AH66" s="22">
        <v>0</v>
      </c>
    </row>
    <row r="67" spans="1:34" ht="13.5">
      <c r="A67" s="40" t="s">
        <v>0</v>
      </c>
      <c r="B67" s="40" t="s">
        <v>113</v>
      </c>
      <c r="C67" s="41" t="s">
        <v>114</v>
      </c>
      <c r="D67" s="31">
        <f t="shared" si="9"/>
        <v>3361</v>
      </c>
      <c r="E67" s="22">
        <v>3361</v>
      </c>
      <c r="F67" s="22">
        <v>0</v>
      </c>
      <c r="G67" s="32">
        <f t="shared" si="10"/>
        <v>3361</v>
      </c>
      <c r="H67" s="31">
        <f t="shared" si="11"/>
        <v>3361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2281</v>
      </c>
      <c r="N67" s="22">
        <v>0</v>
      </c>
      <c r="O67" s="22">
        <v>2281</v>
      </c>
      <c r="P67" s="22">
        <v>0</v>
      </c>
      <c r="Q67" s="32">
        <f t="shared" si="14"/>
        <v>137</v>
      </c>
      <c r="R67" s="22">
        <v>0</v>
      </c>
      <c r="S67" s="22">
        <v>137</v>
      </c>
      <c r="T67" s="22">
        <v>0</v>
      </c>
      <c r="U67" s="32">
        <f t="shared" si="15"/>
        <v>575</v>
      </c>
      <c r="V67" s="22">
        <v>0</v>
      </c>
      <c r="W67" s="22">
        <v>575</v>
      </c>
      <c r="X67" s="22">
        <v>0</v>
      </c>
      <c r="Y67" s="32">
        <f t="shared" si="16"/>
        <v>34</v>
      </c>
      <c r="Z67" s="22">
        <v>0</v>
      </c>
      <c r="AA67" s="22">
        <v>34</v>
      </c>
      <c r="AB67" s="22">
        <v>0</v>
      </c>
      <c r="AC67" s="32">
        <f t="shared" si="17"/>
        <v>334</v>
      </c>
      <c r="AD67" s="22">
        <v>0</v>
      </c>
      <c r="AE67" s="22">
        <v>334</v>
      </c>
      <c r="AF67" s="22">
        <v>0</v>
      </c>
      <c r="AG67" s="22">
        <v>0</v>
      </c>
      <c r="AH67" s="22">
        <v>978</v>
      </c>
    </row>
    <row r="68" spans="1:34" ht="13.5">
      <c r="A68" s="40" t="s">
        <v>0</v>
      </c>
      <c r="B68" s="40" t="s">
        <v>115</v>
      </c>
      <c r="C68" s="41" t="s">
        <v>116</v>
      </c>
      <c r="D68" s="31">
        <f t="shared" si="9"/>
        <v>6909</v>
      </c>
      <c r="E68" s="22">
        <v>5804</v>
      </c>
      <c r="F68" s="22">
        <v>1105</v>
      </c>
      <c r="G68" s="32">
        <f t="shared" si="10"/>
        <v>6909</v>
      </c>
      <c r="H68" s="31">
        <f t="shared" si="11"/>
        <v>6909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5458</v>
      </c>
      <c r="N68" s="22">
        <v>0</v>
      </c>
      <c r="O68" s="22">
        <v>5458</v>
      </c>
      <c r="P68" s="22">
        <v>0</v>
      </c>
      <c r="Q68" s="32">
        <f t="shared" si="14"/>
        <v>175</v>
      </c>
      <c r="R68" s="22">
        <v>0</v>
      </c>
      <c r="S68" s="22">
        <v>175</v>
      </c>
      <c r="T68" s="22">
        <v>0</v>
      </c>
      <c r="U68" s="32">
        <f t="shared" si="15"/>
        <v>912</v>
      </c>
      <c r="V68" s="22">
        <v>0</v>
      </c>
      <c r="W68" s="22">
        <v>912</v>
      </c>
      <c r="X68" s="22">
        <v>0</v>
      </c>
      <c r="Y68" s="32">
        <f t="shared" si="16"/>
        <v>10</v>
      </c>
      <c r="Z68" s="22">
        <v>0</v>
      </c>
      <c r="AA68" s="22">
        <v>10</v>
      </c>
      <c r="AB68" s="22">
        <v>0</v>
      </c>
      <c r="AC68" s="32">
        <f t="shared" si="17"/>
        <v>354</v>
      </c>
      <c r="AD68" s="22">
        <v>0</v>
      </c>
      <c r="AE68" s="22">
        <v>354</v>
      </c>
      <c r="AF68" s="22">
        <v>0</v>
      </c>
      <c r="AG68" s="22">
        <v>0</v>
      </c>
      <c r="AH68" s="22">
        <v>1721</v>
      </c>
    </row>
    <row r="69" spans="1:34" ht="13.5">
      <c r="A69" s="40" t="s">
        <v>0</v>
      </c>
      <c r="B69" s="40" t="s">
        <v>117</v>
      </c>
      <c r="C69" s="41" t="s">
        <v>118</v>
      </c>
      <c r="D69" s="31">
        <f t="shared" si="9"/>
        <v>5793</v>
      </c>
      <c r="E69" s="22">
        <v>4246</v>
      </c>
      <c r="F69" s="22">
        <v>1547</v>
      </c>
      <c r="G69" s="32">
        <f t="shared" si="10"/>
        <v>5793</v>
      </c>
      <c r="H69" s="31">
        <f t="shared" si="11"/>
        <v>5075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4369</v>
      </c>
      <c r="N69" s="22">
        <v>0</v>
      </c>
      <c r="O69" s="22">
        <v>3619</v>
      </c>
      <c r="P69" s="22">
        <v>750</v>
      </c>
      <c r="Q69" s="32">
        <f t="shared" si="14"/>
        <v>180</v>
      </c>
      <c r="R69" s="22">
        <v>0</v>
      </c>
      <c r="S69" s="22">
        <v>101</v>
      </c>
      <c r="T69" s="22">
        <v>79</v>
      </c>
      <c r="U69" s="32">
        <f t="shared" si="15"/>
        <v>384</v>
      </c>
      <c r="V69" s="22">
        <v>0</v>
      </c>
      <c r="W69" s="22">
        <v>384</v>
      </c>
      <c r="X69" s="22">
        <v>0</v>
      </c>
      <c r="Y69" s="32">
        <f t="shared" si="16"/>
        <v>6</v>
      </c>
      <c r="Z69" s="22">
        <v>0</v>
      </c>
      <c r="AA69" s="22">
        <v>6</v>
      </c>
      <c r="AB69" s="22">
        <v>0</v>
      </c>
      <c r="AC69" s="32">
        <f t="shared" si="17"/>
        <v>136</v>
      </c>
      <c r="AD69" s="22">
        <v>0</v>
      </c>
      <c r="AE69" s="22">
        <v>136</v>
      </c>
      <c r="AF69" s="22">
        <v>0</v>
      </c>
      <c r="AG69" s="22">
        <v>718</v>
      </c>
      <c r="AH69" s="22">
        <v>313</v>
      </c>
    </row>
    <row r="70" spans="1:34" ht="13.5">
      <c r="A70" s="40" t="s">
        <v>0</v>
      </c>
      <c r="B70" s="40" t="s">
        <v>119</v>
      </c>
      <c r="C70" s="41" t="s">
        <v>120</v>
      </c>
      <c r="D70" s="31">
        <f t="shared" si="9"/>
        <v>9997</v>
      </c>
      <c r="E70" s="22">
        <v>6988</v>
      </c>
      <c r="F70" s="22">
        <v>3009</v>
      </c>
      <c r="G70" s="32">
        <f t="shared" si="10"/>
        <v>9997</v>
      </c>
      <c r="H70" s="31">
        <f t="shared" si="11"/>
        <v>8753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7430</v>
      </c>
      <c r="N70" s="22">
        <v>0</v>
      </c>
      <c r="O70" s="22">
        <v>5719</v>
      </c>
      <c r="P70" s="22">
        <v>1711</v>
      </c>
      <c r="Q70" s="32">
        <f t="shared" si="14"/>
        <v>188</v>
      </c>
      <c r="R70" s="22">
        <v>0</v>
      </c>
      <c r="S70" s="22">
        <v>134</v>
      </c>
      <c r="T70" s="22">
        <v>54</v>
      </c>
      <c r="U70" s="32">
        <f t="shared" si="15"/>
        <v>889</v>
      </c>
      <c r="V70" s="22">
        <v>0</v>
      </c>
      <c r="W70" s="22">
        <v>889</v>
      </c>
      <c r="X70" s="22">
        <v>0</v>
      </c>
      <c r="Y70" s="32">
        <f t="shared" si="16"/>
        <v>5</v>
      </c>
      <c r="Z70" s="22">
        <v>0</v>
      </c>
      <c r="AA70" s="22">
        <v>5</v>
      </c>
      <c r="AB70" s="22">
        <v>0</v>
      </c>
      <c r="AC70" s="32">
        <f t="shared" si="17"/>
        <v>241</v>
      </c>
      <c r="AD70" s="22">
        <v>0</v>
      </c>
      <c r="AE70" s="22">
        <v>241</v>
      </c>
      <c r="AF70" s="22">
        <v>0</v>
      </c>
      <c r="AG70" s="22">
        <v>1244</v>
      </c>
      <c r="AH70" s="22">
        <v>0</v>
      </c>
    </row>
    <row r="71" spans="1:34" ht="13.5">
      <c r="A71" s="40" t="s">
        <v>0</v>
      </c>
      <c r="B71" s="40" t="s">
        <v>121</v>
      </c>
      <c r="C71" s="41" t="s">
        <v>122</v>
      </c>
      <c r="D71" s="31">
        <f t="shared" si="9"/>
        <v>8728</v>
      </c>
      <c r="E71" s="22">
        <v>6048</v>
      </c>
      <c r="F71" s="22">
        <v>2680</v>
      </c>
      <c r="G71" s="32">
        <f t="shared" si="10"/>
        <v>8728</v>
      </c>
      <c r="H71" s="31">
        <f t="shared" si="11"/>
        <v>7826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6917</v>
      </c>
      <c r="N71" s="22">
        <v>0</v>
      </c>
      <c r="O71" s="22">
        <v>5227</v>
      </c>
      <c r="P71" s="22">
        <v>1690</v>
      </c>
      <c r="Q71" s="32">
        <f t="shared" si="14"/>
        <v>413</v>
      </c>
      <c r="R71" s="22">
        <v>0</v>
      </c>
      <c r="S71" s="22">
        <v>325</v>
      </c>
      <c r="T71" s="22">
        <v>88</v>
      </c>
      <c r="U71" s="32">
        <f t="shared" si="15"/>
        <v>423</v>
      </c>
      <c r="V71" s="22">
        <v>0</v>
      </c>
      <c r="W71" s="22">
        <v>423</v>
      </c>
      <c r="X71" s="22">
        <v>0</v>
      </c>
      <c r="Y71" s="32">
        <f t="shared" si="16"/>
        <v>9</v>
      </c>
      <c r="Z71" s="22">
        <v>9</v>
      </c>
      <c r="AA71" s="22">
        <v>0</v>
      </c>
      <c r="AB71" s="22">
        <v>0</v>
      </c>
      <c r="AC71" s="32">
        <f t="shared" si="17"/>
        <v>64</v>
      </c>
      <c r="AD71" s="22">
        <v>0</v>
      </c>
      <c r="AE71" s="22">
        <v>64</v>
      </c>
      <c r="AF71" s="22">
        <v>0</v>
      </c>
      <c r="AG71" s="22">
        <v>902</v>
      </c>
      <c r="AH71" s="22">
        <v>0</v>
      </c>
    </row>
    <row r="72" spans="1:34" ht="13.5">
      <c r="A72" s="40" t="s">
        <v>0</v>
      </c>
      <c r="B72" s="40" t="s">
        <v>123</v>
      </c>
      <c r="C72" s="41" t="s">
        <v>124</v>
      </c>
      <c r="D72" s="31">
        <f t="shared" si="9"/>
        <v>2619</v>
      </c>
      <c r="E72" s="22">
        <v>2027</v>
      </c>
      <c r="F72" s="22">
        <v>592</v>
      </c>
      <c r="G72" s="32">
        <f t="shared" si="10"/>
        <v>2619</v>
      </c>
      <c r="H72" s="31">
        <f t="shared" si="11"/>
        <v>2593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1663</v>
      </c>
      <c r="N72" s="22">
        <v>0</v>
      </c>
      <c r="O72" s="22">
        <v>1287</v>
      </c>
      <c r="P72" s="22">
        <v>376</v>
      </c>
      <c r="Q72" s="32">
        <f t="shared" si="14"/>
        <v>129</v>
      </c>
      <c r="R72" s="22">
        <v>0</v>
      </c>
      <c r="S72" s="22">
        <v>129</v>
      </c>
      <c r="T72" s="22">
        <v>0</v>
      </c>
      <c r="U72" s="32">
        <f t="shared" si="15"/>
        <v>793</v>
      </c>
      <c r="V72" s="22">
        <v>264</v>
      </c>
      <c r="W72" s="22">
        <v>313</v>
      </c>
      <c r="X72" s="22">
        <v>216</v>
      </c>
      <c r="Y72" s="32">
        <f t="shared" si="16"/>
        <v>8</v>
      </c>
      <c r="Z72" s="22">
        <v>8</v>
      </c>
      <c r="AA72" s="22">
        <v>0</v>
      </c>
      <c r="AB72" s="22">
        <v>0</v>
      </c>
      <c r="AC72" s="32">
        <f t="shared" si="17"/>
        <v>0</v>
      </c>
      <c r="AD72" s="22">
        <v>0</v>
      </c>
      <c r="AE72" s="22">
        <v>0</v>
      </c>
      <c r="AF72" s="22">
        <v>0</v>
      </c>
      <c r="AG72" s="22">
        <v>26</v>
      </c>
      <c r="AH72" s="22">
        <v>0</v>
      </c>
    </row>
    <row r="73" spans="1:34" ht="13.5">
      <c r="A73" s="40" t="s">
        <v>0</v>
      </c>
      <c r="B73" s="40" t="s">
        <v>125</v>
      </c>
      <c r="C73" s="41" t="s">
        <v>126</v>
      </c>
      <c r="D73" s="31">
        <f t="shared" si="9"/>
        <v>2097</v>
      </c>
      <c r="E73" s="22">
        <v>1888</v>
      </c>
      <c r="F73" s="22">
        <v>209</v>
      </c>
      <c r="G73" s="32">
        <f t="shared" si="10"/>
        <v>2097</v>
      </c>
      <c r="H73" s="31">
        <f t="shared" si="11"/>
        <v>2097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1470</v>
      </c>
      <c r="N73" s="22">
        <v>1261</v>
      </c>
      <c r="O73" s="22">
        <v>0</v>
      </c>
      <c r="P73" s="22">
        <v>209</v>
      </c>
      <c r="Q73" s="32">
        <f t="shared" si="14"/>
        <v>48</v>
      </c>
      <c r="R73" s="22">
        <v>0</v>
      </c>
      <c r="S73" s="22">
        <v>48</v>
      </c>
      <c r="T73" s="22">
        <v>0</v>
      </c>
      <c r="U73" s="32">
        <f t="shared" si="15"/>
        <v>420</v>
      </c>
      <c r="V73" s="22">
        <v>0</v>
      </c>
      <c r="W73" s="22">
        <v>420</v>
      </c>
      <c r="X73" s="22">
        <v>0</v>
      </c>
      <c r="Y73" s="32">
        <f t="shared" si="16"/>
        <v>7</v>
      </c>
      <c r="Z73" s="22">
        <v>0</v>
      </c>
      <c r="AA73" s="22">
        <v>7</v>
      </c>
      <c r="AB73" s="22">
        <v>0</v>
      </c>
      <c r="AC73" s="32">
        <f t="shared" si="17"/>
        <v>152</v>
      </c>
      <c r="AD73" s="22">
        <v>0</v>
      </c>
      <c r="AE73" s="22">
        <v>152</v>
      </c>
      <c r="AF73" s="22">
        <v>0</v>
      </c>
      <c r="AG73" s="22">
        <v>0</v>
      </c>
      <c r="AH73" s="22">
        <v>2779</v>
      </c>
    </row>
    <row r="74" spans="1:34" ht="13.5">
      <c r="A74" s="40" t="s">
        <v>0</v>
      </c>
      <c r="B74" s="40" t="s">
        <v>127</v>
      </c>
      <c r="C74" s="41" t="s">
        <v>245</v>
      </c>
      <c r="D74" s="31">
        <f t="shared" si="9"/>
        <v>4116</v>
      </c>
      <c r="E74" s="22">
        <v>3514</v>
      </c>
      <c r="F74" s="22">
        <v>602</v>
      </c>
      <c r="G74" s="32">
        <f t="shared" si="10"/>
        <v>4116</v>
      </c>
      <c r="H74" s="31">
        <f t="shared" si="11"/>
        <v>3835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3139</v>
      </c>
      <c r="N74" s="22">
        <v>10</v>
      </c>
      <c r="O74" s="22">
        <v>2701</v>
      </c>
      <c r="P74" s="22">
        <v>428</v>
      </c>
      <c r="Q74" s="32">
        <f t="shared" si="14"/>
        <v>480</v>
      </c>
      <c r="R74" s="22">
        <v>55</v>
      </c>
      <c r="S74" s="22">
        <v>421</v>
      </c>
      <c r="T74" s="22">
        <v>4</v>
      </c>
      <c r="U74" s="32">
        <f t="shared" si="15"/>
        <v>216</v>
      </c>
      <c r="V74" s="22">
        <v>1</v>
      </c>
      <c r="W74" s="22">
        <v>215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0</v>
      </c>
      <c r="AD74" s="22">
        <v>0</v>
      </c>
      <c r="AE74" s="22">
        <v>0</v>
      </c>
      <c r="AF74" s="22">
        <v>0</v>
      </c>
      <c r="AG74" s="22">
        <v>281</v>
      </c>
      <c r="AH74" s="22">
        <v>185</v>
      </c>
    </row>
    <row r="75" spans="1:34" ht="13.5">
      <c r="A75" s="40" t="s">
        <v>0</v>
      </c>
      <c r="B75" s="40" t="s">
        <v>128</v>
      </c>
      <c r="C75" s="41" t="s">
        <v>129</v>
      </c>
      <c r="D75" s="31">
        <f t="shared" si="9"/>
        <v>17652</v>
      </c>
      <c r="E75" s="22">
        <v>14402</v>
      </c>
      <c r="F75" s="22">
        <v>3250</v>
      </c>
      <c r="G75" s="32">
        <f t="shared" si="10"/>
        <v>17652</v>
      </c>
      <c r="H75" s="31">
        <f t="shared" si="11"/>
        <v>15861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14178</v>
      </c>
      <c r="N75" s="22">
        <v>1322</v>
      </c>
      <c r="O75" s="22">
        <v>10485</v>
      </c>
      <c r="P75" s="22">
        <v>2371</v>
      </c>
      <c r="Q75" s="32">
        <f t="shared" si="14"/>
        <v>1106</v>
      </c>
      <c r="R75" s="22">
        <v>15</v>
      </c>
      <c r="S75" s="22">
        <v>1052</v>
      </c>
      <c r="T75" s="22">
        <v>39</v>
      </c>
      <c r="U75" s="32">
        <f t="shared" si="15"/>
        <v>577</v>
      </c>
      <c r="V75" s="22">
        <v>1</v>
      </c>
      <c r="W75" s="22">
        <v>576</v>
      </c>
      <c r="X75" s="22">
        <v>0</v>
      </c>
      <c r="Y75" s="32">
        <f t="shared" si="16"/>
        <v>0</v>
      </c>
      <c r="Z75" s="22">
        <v>0</v>
      </c>
      <c r="AA75" s="22">
        <v>0</v>
      </c>
      <c r="AB75" s="22">
        <v>0</v>
      </c>
      <c r="AC75" s="32">
        <f t="shared" si="17"/>
        <v>0</v>
      </c>
      <c r="AD75" s="22">
        <v>0</v>
      </c>
      <c r="AE75" s="22">
        <v>0</v>
      </c>
      <c r="AF75" s="22">
        <v>0</v>
      </c>
      <c r="AG75" s="22">
        <v>1791</v>
      </c>
      <c r="AH75" s="22">
        <v>0</v>
      </c>
    </row>
    <row r="76" spans="1:34" ht="13.5">
      <c r="A76" s="40" t="s">
        <v>0</v>
      </c>
      <c r="B76" s="40" t="s">
        <v>130</v>
      </c>
      <c r="C76" s="41" t="s">
        <v>131</v>
      </c>
      <c r="D76" s="31">
        <f t="shared" si="9"/>
        <v>9917</v>
      </c>
      <c r="E76" s="22">
        <v>7398</v>
      </c>
      <c r="F76" s="22">
        <v>2519</v>
      </c>
      <c r="G76" s="32">
        <f t="shared" si="10"/>
        <v>9917</v>
      </c>
      <c r="H76" s="31">
        <f t="shared" si="11"/>
        <v>9315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8355</v>
      </c>
      <c r="N76" s="22">
        <v>3981</v>
      </c>
      <c r="O76" s="22">
        <v>2486</v>
      </c>
      <c r="P76" s="22">
        <v>1888</v>
      </c>
      <c r="Q76" s="32">
        <f t="shared" si="14"/>
        <v>517</v>
      </c>
      <c r="R76" s="22">
        <v>35</v>
      </c>
      <c r="S76" s="22">
        <v>455</v>
      </c>
      <c r="T76" s="22">
        <v>27</v>
      </c>
      <c r="U76" s="32">
        <f t="shared" si="15"/>
        <v>427</v>
      </c>
      <c r="V76" s="22">
        <v>0</v>
      </c>
      <c r="W76" s="22">
        <v>427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16</v>
      </c>
      <c r="AD76" s="22">
        <v>14</v>
      </c>
      <c r="AE76" s="22">
        <v>0</v>
      </c>
      <c r="AF76" s="22">
        <v>2</v>
      </c>
      <c r="AG76" s="22">
        <v>602</v>
      </c>
      <c r="AH76" s="22">
        <v>0</v>
      </c>
    </row>
    <row r="77" spans="1:34" ht="13.5">
      <c r="A77" s="74" t="s">
        <v>144</v>
      </c>
      <c r="B77" s="75"/>
      <c r="C77" s="76"/>
      <c r="D77" s="22">
        <f aca="true" t="shared" si="18" ref="D77:AH77">SUM(D7:D76)</f>
        <v>784686</v>
      </c>
      <c r="E77" s="22">
        <f t="shared" si="18"/>
        <v>555207</v>
      </c>
      <c r="F77" s="22">
        <f t="shared" si="18"/>
        <v>229479</v>
      </c>
      <c r="G77" s="22">
        <f t="shared" si="18"/>
        <v>784686</v>
      </c>
      <c r="H77" s="22">
        <f t="shared" si="18"/>
        <v>701323</v>
      </c>
      <c r="I77" s="22">
        <f t="shared" si="18"/>
        <v>0</v>
      </c>
      <c r="J77" s="22">
        <f t="shared" si="18"/>
        <v>0</v>
      </c>
      <c r="K77" s="22">
        <f t="shared" si="18"/>
        <v>0</v>
      </c>
      <c r="L77" s="22">
        <f t="shared" si="18"/>
        <v>0</v>
      </c>
      <c r="M77" s="22">
        <f t="shared" si="18"/>
        <v>589541</v>
      </c>
      <c r="N77" s="22">
        <f t="shared" si="18"/>
        <v>117150</v>
      </c>
      <c r="O77" s="22">
        <f t="shared" si="18"/>
        <v>332106</v>
      </c>
      <c r="P77" s="22">
        <f t="shared" si="18"/>
        <v>140285</v>
      </c>
      <c r="Q77" s="22">
        <f t="shared" si="18"/>
        <v>56347</v>
      </c>
      <c r="R77" s="22">
        <f t="shared" si="18"/>
        <v>8304</v>
      </c>
      <c r="S77" s="22">
        <f t="shared" si="18"/>
        <v>39759</v>
      </c>
      <c r="T77" s="22">
        <f t="shared" si="18"/>
        <v>8284</v>
      </c>
      <c r="U77" s="22">
        <f t="shared" si="18"/>
        <v>42507</v>
      </c>
      <c r="V77" s="22">
        <f t="shared" si="18"/>
        <v>5581</v>
      </c>
      <c r="W77" s="22">
        <f t="shared" si="18"/>
        <v>36378</v>
      </c>
      <c r="X77" s="22">
        <f t="shared" si="18"/>
        <v>548</v>
      </c>
      <c r="Y77" s="22">
        <f t="shared" si="18"/>
        <v>1281</v>
      </c>
      <c r="Z77" s="22">
        <f t="shared" si="18"/>
        <v>761</v>
      </c>
      <c r="AA77" s="22">
        <f t="shared" si="18"/>
        <v>429</v>
      </c>
      <c r="AB77" s="22">
        <f t="shared" si="18"/>
        <v>91</v>
      </c>
      <c r="AC77" s="22">
        <f t="shared" si="18"/>
        <v>11647</v>
      </c>
      <c r="AD77" s="22">
        <f t="shared" si="18"/>
        <v>2602</v>
      </c>
      <c r="AE77" s="22">
        <f t="shared" si="18"/>
        <v>8535</v>
      </c>
      <c r="AF77" s="22">
        <f t="shared" si="18"/>
        <v>510</v>
      </c>
      <c r="AG77" s="22">
        <f t="shared" si="18"/>
        <v>83363</v>
      </c>
      <c r="AH77" s="22">
        <f t="shared" si="18"/>
        <v>22088</v>
      </c>
    </row>
  </sheetData>
  <mergeCells count="14">
    <mergeCell ref="A77:C7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7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228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145</v>
      </c>
      <c r="B2" s="49" t="s">
        <v>167</v>
      </c>
      <c r="C2" s="54" t="s">
        <v>168</v>
      </c>
      <c r="D2" s="26" t="s">
        <v>169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170</v>
      </c>
      <c r="U2" s="28"/>
      <c r="V2" s="28"/>
      <c r="W2" s="28"/>
      <c r="X2" s="28"/>
      <c r="Y2" s="28"/>
      <c r="Z2" s="33"/>
      <c r="AA2" s="26" t="s">
        <v>171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199</v>
      </c>
      <c r="E3" s="34" t="s">
        <v>172</v>
      </c>
      <c r="F3" s="65" t="s">
        <v>173</v>
      </c>
      <c r="G3" s="66"/>
      <c r="H3" s="66"/>
      <c r="I3" s="66"/>
      <c r="J3" s="66"/>
      <c r="K3" s="67"/>
      <c r="L3" s="54" t="s">
        <v>221</v>
      </c>
      <c r="M3" s="14" t="s">
        <v>202</v>
      </c>
      <c r="N3" s="28"/>
      <c r="O3" s="28"/>
      <c r="P3" s="28"/>
      <c r="Q3" s="28"/>
      <c r="R3" s="28"/>
      <c r="S3" s="33"/>
      <c r="T3" s="39" t="s">
        <v>199</v>
      </c>
      <c r="U3" s="54" t="s">
        <v>172</v>
      </c>
      <c r="V3" s="85" t="s">
        <v>174</v>
      </c>
      <c r="W3" s="86"/>
      <c r="X3" s="86"/>
      <c r="Y3" s="86"/>
      <c r="Z3" s="87"/>
      <c r="AA3" s="39" t="s">
        <v>199</v>
      </c>
      <c r="AB3" s="54" t="s">
        <v>221</v>
      </c>
      <c r="AC3" s="54" t="s">
        <v>175</v>
      </c>
      <c r="AD3" s="14" t="s">
        <v>176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199</v>
      </c>
      <c r="G4" s="7" t="s">
        <v>229</v>
      </c>
      <c r="H4" s="7" t="s">
        <v>230</v>
      </c>
      <c r="I4" s="7" t="s">
        <v>231</v>
      </c>
      <c r="J4" s="7" t="s">
        <v>232</v>
      </c>
      <c r="K4" s="7" t="s">
        <v>233</v>
      </c>
      <c r="L4" s="84"/>
      <c r="M4" s="39" t="s">
        <v>199</v>
      </c>
      <c r="N4" s="7" t="s">
        <v>207</v>
      </c>
      <c r="O4" s="7" t="s">
        <v>177</v>
      </c>
      <c r="P4" s="7" t="s">
        <v>209</v>
      </c>
      <c r="Q4" s="17" t="s">
        <v>178</v>
      </c>
      <c r="R4" s="7" t="s">
        <v>211</v>
      </c>
      <c r="S4" s="7" t="s">
        <v>179</v>
      </c>
      <c r="T4" s="16"/>
      <c r="U4" s="84"/>
      <c r="V4" s="35" t="s">
        <v>229</v>
      </c>
      <c r="W4" s="7" t="s">
        <v>230</v>
      </c>
      <c r="X4" s="7" t="s">
        <v>231</v>
      </c>
      <c r="Y4" s="7" t="s">
        <v>232</v>
      </c>
      <c r="Z4" s="7" t="s">
        <v>233</v>
      </c>
      <c r="AA4" s="16"/>
      <c r="AB4" s="84"/>
      <c r="AC4" s="84"/>
      <c r="AD4" s="39" t="s">
        <v>199</v>
      </c>
      <c r="AE4" s="7" t="s">
        <v>222</v>
      </c>
      <c r="AF4" s="7" t="s">
        <v>234</v>
      </c>
      <c r="AG4" s="7" t="s">
        <v>235</v>
      </c>
      <c r="AH4" s="7" t="s">
        <v>236</v>
      </c>
      <c r="AI4" s="7" t="s">
        <v>226</v>
      </c>
    </row>
    <row r="5" spans="1:35" s="42" customFormat="1" ht="13.5">
      <c r="A5" s="89"/>
      <c r="B5" s="91"/>
      <c r="C5" s="56"/>
      <c r="D5" s="19" t="s">
        <v>180</v>
      </c>
      <c r="E5" s="19" t="s">
        <v>166</v>
      </c>
      <c r="F5" s="19" t="s">
        <v>166</v>
      </c>
      <c r="G5" s="21" t="s">
        <v>166</v>
      </c>
      <c r="H5" s="21" t="s">
        <v>166</v>
      </c>
      <c r="I5" s="21" t="s">
        <v>166</v>
      </c>
      <c r="J5" s="21" t="s">
        <v>166</v>
      </c>
      <c r="K5" s="21" t="s">
        <v>166</v>
      </c>
      <c r="L5" s="36" t="s">
        <v>166</v>
      </c>
      <c r="M5" s="19" t="s">
        <v>166</v>
      </c>
      <c r="N5" s="21" t="s">
        <v>166</v>
      </c>
      <c r="O5" s="21" t="s">
        <v>166</v>
      </c>
      <c r="P5" s="21" t="s">
        <v>166</v>
      </c>
      <c r="Q5" s="21" t="s">
        <v>166</v>
      </c>
      <c r="R5" s="21" t="s">
        <v>166</v>
      </c>
      <c r="S5" s="21" t="s">
        <v>166</v>
      </c>
      <c r="T5" s="19" t="s">
        <v>166</v>
      </c>
      <c r="U5" s="36" t="s">
        <v>166</v>
      </c>
      <c r="V5" s="37" t="s">
        <v>166</v>
      </c>
      <c r="W5" s="21" t="s">
        <v>166</v>
      </c>
      <c r="X5" s="21" t="s">
        <v>166</v>
      </c>
      <c r="Y5" s="21" t="s">
        <v>166</v>
      </c>
      <c r="Z5" s="21" t="s">
        <v>166</v>
      </c>
      <c r="AA5" s="19" t="s">
        <v>166</v>
      </c>
      <c r="AB5" s="36" t="s">
        <v>166</v>
      </c>
      <c r="AC5" s="36" t="s">
        <v>166</v>
      </c>
      <c r="AD5" s="19" t="s">
        <v>166</v>
      </c>
      <c r="AE5" s="20" t="s">
        <v>166</v>
      </c>
      <c r="AF5" s="20" t="s">
        <v>166</v>
      </c>
      <c r="AG5" s="20" t="s">
        <v>166</v>
      </c>
      <c r="AH5" s="20" t="s">
        <v>166</v>
      </c>
      <c r="AI5" s="20" t="s">
        <v>166</v>
      </c>
    </row>
    <row r="6" spans="1:35" ht="13.5">
      <c r="A6" s="40" t="s">
        <v>0</v>
      </c>
      <c r="B6" s="40" t="s">
        <v>1</v>
      </c>
      <c r="C6" s="41" t="s">
        <v>2</v>
      </c>
      <c r="D6" s="31">
        <f aca="true" t="shared" si="0" ref="D6:D28">E6+F6+L6+M6</f>
        <v>119263</v>
      </c>
      <c r="E6" s="22">
        <v>99415</v>
      </c>
      <c r="F6" s="31">
        <f aca="true" t="shared" si="1" ref="F6:F28">SUM(G6:K6)</f>
        <v>19112</v>
      </c>
      <c r="G6" s="22">
        <v>15440</v>
      </c>
      <c r="H6" s="22">
        <v>3672</v>
      </c>
      <c r="I6" s="22">
        <v>0</v>
      </c>
      <c r="J6" s="22">
        <v>0</v>
      </c>
      <c r="K6" s="22">
        <v>0</v>
      </c>
      <c r="L6" s="22">
        <v>736</v>
      </c>
      <c r="M6" s="22">
        <f aca="true" t="shared" si="2" ref="M6:M28">SUM(N6:S6)</f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28">SUM(U6:Z6)</f>
        <v>101635</v>
      </c>
      <c r="U6" s="22">
        <v>99415</v>
      </c>
      <c r="V6" s="22">
        <v>2220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28">SUM(AB6:AD6)</f>
        <v>21451</v>
      </c>
      <c r="AB6" s="22">
        <v>736</v>
      </c>
      <c r="AC6" s="22">
        <v>12156</v>
      </c>
      <c r="AD6" s="22">
        <f aca="true" t="shared" si="5" ref="AD6:AD28">SUM(AE6:AI6)</f>
        <v>8559</v>
      </c>
      <c r="AE6" s="22">
        <v>8559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0</v>
      </c>
      <c r="B7" s="40" t="s">
        <v>3</v>
      </c>
      <c r="C7" s="41" t="s">
        <v>4</v>
      </c>
      <c r="D7" s="31">
        <f t="shared" si="0"/>
        <v>110511</v>
      </c>
      <c r="E7" s="22">
        <v>93682</v>
      </c>
      <c r="F7" s="31">
        <f t="shared" si="1"/>
        <v>15293</v>
      </c>
      <c r="G7" s="22">
        <v>9677</v>
      </c>
      <c r="H7" s="22">
        <v>5616</v>
      </c>
      <c r="I7" s="22">
        <v>0</v>
      </c>
      <c r="J7" s="22">
        <v>0</v>
      </c>
      <c r="K7" s="22">
        <v>0</v>
      </c>
      <c r="L7" s="22">
        <v>1536</v>
      </c>
      <c r="M7" s="22">
        <f t="shared" si="2"/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97681</v>
      </c>
      <c r="U7" s="22">
        <v>93682</v>
      </c>
      <c r="V7" s="22">
        <v>3532</v>
      </c>
      <c r="W7" s="22">
        <v>467</v>
      </c>
      <c r="X7" s="22">
        <v>0</v>
      </c>
      <c r="Y7" s="22">
        <v>0</v>
      </c>
      <c r="Z7" s="22">
        <v>0</v>
      </c>
      <c r="AA7" s="22">
        <f t="shared" si="4"/>
        <v>17800</v>
      </c>
      <c r="AB7" s="22">
        <v>1536</v>
      </c>
      <c r="AC7" s="22">
        <v>12981</v>
      </c>
      <c r="AD7" s="22">
        <f t="shared" si="5"/>
        <v>3283</v>
      </c>
      <c r="AE7" s="22">
        <v>3283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0</v>
      </c>
      <c r="B8" s="40" t="s">
        <v>5</v>
      </c>
      <c r="C8" s="41" t="s">
        <v>6</v>
      </c>
      <c r="D8" s="31">
        <f t="shared" si="0"/>
        <v>60001</v>
      </c>
      <c r="E8" s="22">
        <v>52440</v>
      </c>
      <c r="F8" s="31">
        <f t="shared" si="1"/>
        <v>5939</v>
      </c>
      <c r="G8" s="22">
        <v>5745</v>
      </c>
      <c r="H8" s="22">
        <v>194</v>
      </c>
      <c r="I8" s="22">
        <v>0</v>
      </c>
      <c r="J8" s="22">
        <v>0</v>
      </c>
      <c r="K8" s="22">
        <v>0</v>
      </c>
      <c r="L8" s="22">
        <v>1523</v>
      </c>
      <c r="M8" s="22">
        <f t="shared" si="2"/>
        <v>99</v>
      </c>
      <c r="N8" s="22">
        <v>99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3"/>
        <v>53596</v>
      </c>
      <c r="U8" s="22">
        <v>52440</v>
      </c>
      <c r="V8" s="22">
        <v>1062</v>
      </c>
      <c r="W8" s="22">
        <v>94</v>
      </c>
      <c r="X8" s="22">
        <v>0</v>
      </c>
      <c r="Y8" s="22">
        <v>0</v>
      </c>
      <c r="Z8" s="22">
        <v>0</v>
      </c>
      <c r="AA8" s="22">
        <f t="shared" si="4"/>
        <v>9540</v>
      </c>
      <c r="AB8" s="22">
        <v>1523</v>
      </c>
      <c r="AC8" s="22">
        <v>5895</v>
      </c>
      <c r="AD8" s="22">
        <f t="shared" si="5"/>
        <v>2122</v>
      </c>
      <c r="AE8" s="22">
        <v>2122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0</v>
      </c>
      <c r="B9" s="40" t="s">
        <v>7</v>
      </c>
      <c r="C9" s="41" t="s">
        <v>8</v>
      </c>
      <c r="D9" s="31">
        <f t="shared" si="0"/>
        <v>52492</v>
      </c>
      <c r="E9" s="22">
        <v>41755</v>
      </c>
      <c r="F9" s="31">
        <f t="shared" si="1"/>
        <v>6333</v>
      </c>
      <c r="G9" s="22">
        <v>6333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f t="shared" si="2"/>
        <v>4404</v>
      </c>
      <c r="N9" s="22">
        <v>3208</v>
      </c>
      <c r="O9" s="22">
        <v>276</v>
      </c>
      <c r="P9" s="22">
        <v>782</v>
      </c>
      <c r="Q9" s="22">
        <v>0</v>
      </c>
      <c r="R9" s="22">
        <v>0</v>
      </c>
      <c r="S9" s="22">
        <v>138</v>
      </c>
      <c r="T9" s="22">
        <f t="shared" si="3"/>
        <v>43337</v>
      </c>
      <c r="U9" s="22">
        <v>41755</v>
      </c>
      <c r="V9" s="22">
        <v>1582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6226</v>
      </c>
      <c r="AB9" s="22">
        <v>0</v>
      </c>
      <c r="AC9" s="22">
        <v>3593</v>
      </c>
      <c r="AD9" s="22">
        <f t="shared" si="5"/>
        <v>2633</v>
      </c>
      <c r="AE9" s="22">
        <v>2633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0</v>
      </c>
      <c r="B10" s="40" t="s">
        <v>9</v>
      </c>
      <c r="C10" s="41" t="s">
        <v>10</v>
      </c>
      <c r="D10" s="31">
        <f t="shared" si="0"/>
        <v>64967</v>
      </c>
      <c r="E10" s="22">
        <v>57265</v>
      </c>
      <c r="F10" s="31">
        <f t="shared" si="1"/>
        <v>7101</v>
      </c>
      <c r="G10" s="22">
        <v>5729</v>
      </c>
      <c r="H10" s="22">
        <v>1372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601</v>
      </c>
      <c r="N10" s="22">
        <v>0</v>
      </c>
      <c r="O10" s="22">
        <v>459</v>
      </c>
      <c r="P10" s="22">
        <v>0</v>
      </c>
      <c r="Q10" s="22">
        <v>56</v>
      </c>
      <c r="R10" s="22">
        <v>0</v>
      </c>
      <c r="S10" s="22">
        <v>86</v>
      </c>
      <c r="T10" s="22">
        <f t="shared" si="3"/>
        <v>58368</v>
      </c>
      <c r="U10" s="22">
        <v>57265</v>
      </c>
      <c r="V10" s="22">
        <v>1103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7977</v>
      </c>
      <c r="AB10" s="22">
        <v>0</v>
      </c>
      <c r="AC10" s="22">
        <v>5977</v>
      </c>
      <c r="AD10" s="22">
        <f t="shared" si="5"/>
        <v>2000</v>
      </c>
      <c r="AE10" s="22">
        <v>2000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0</v>
      </c>
      <c r="B11" s="40" t="s">
        <v>11</v>
      </c>
      <c r="C11" s="41" t="s">
        <v>12</v>
      </c>
      <c r="D11" s="31">
        <f t="shared" si="0"/>
        <v>19656</v>
      </c>
      <c r="E11" s="22">
        <v>13588</v>
      </c>
      <c r="F11" s="31">
        <f t="shared" si="1"/>
        <v>710</v>
      </c>
      <c r="G11" s="22">
        <v>0</v>
      </c>
      <c r="H11" s="22">
        <v>710</v>
      </c>
      <c r="I11" s="22">
        <v>0</v>
      </c>
      <c r="J11" s="22">
        <v>0</v>
      </c>
      <c r="K11" s="22">
        <v>0</v>
      </c>
      <c r="L11" s="22">
        <v>3893</v>
      </c>
      <c r="M11" s="22">
        <f t="shared" si="2"/>
        <v>1465</v>
      </c>
      <c r="N11" s="22">
        <v>1403</v>
      </c>
      <c r="O11" s="22">
        <v>0</v>
      </c>
      <c r="P11" s="22">
        <v>62</v>
      </c>
      <c r="Q11" s="22">
        <v>0</v>
      </c>
      <c r="R11" s="22">
        <v>0</v>
      </c>
      <c r="S11" s="22">
        <v>0</v>
      </c>
      <c r="T11" s="22">
        <f t="shared" si="3"/>
        <v>13588</v>
      </c>
      <c r="U11" s="22">
        <v>13588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5287</v>
      </c>
      <c r="AB11" s="22">
        <v>3893</v>
      </c>
      <c r="AC11" s="22">
        <v>1394</v>
      </c>
      <c r="AD11" s="22">
        <f t="shared" si="5"/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0</v>
      </c>
      <c r="B12" s="40" t="s">
        <v>13</v>
      </c>
      <c r="C12" s="41" t="s">
        <v>14</v>
      </c>
      <c r="D12" s="31">
        <f t="shared" si="0"/>
        <v>33117</v>
      </c>
      <c r="E12" s="22">
        <v>27613</v>
      </c>
      <c r="F12" s="31">
        <f t="shared" si="1"/>
        <v>4142</v>
      </c>
      <c r="G12" s="22">
        <v>4142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1362</v>
      </c>
      <c r="N12" s="22">
        <v>1205</v>
      </c>
      <c r="O12" s="22">
        <v>0</v>
      </c>
      <c r="P12" s="22">
        <v>0</v>
      </c>
      <c r="Q12" s="22">
        <v>0</v>
      </c>
      <c r="R12" s="22">
        <v>13</v>
      </c>
      <c r="S12" s="22">
        <v>144</v>
      </c>
      <c r="T12" s="22">
        <f t="shared" si="3"/>
        <v>28406</v>
      </c>
      <c r="U12" s="22">
        <v>27613</v>
      </c>
      <c r="V12" s="22">
        <v>793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4196</v>
      </c>
      <c r="AB12" s="22">
        <v>0</v>
      </c>
      <c r="AC12" s="22">
        <v>3470</v>
      </c>
      <c r="AD12" s="22">
        <f t="shared" si="5"/>
        <v>726</v>
      </c>
      <c r="AE12" s="22">
        <v>726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0</v>
      </c>
      <c r="B13" s="40" t="s">
        <v>15</v>
      </c>
      <c r="C13" s="41" t="s">
        <v>16</v>
      </c>
      <c r="D13" s="31">
        <f t="shared" si="0"/>
        <v>21427</v>
      </c>
      <c r="E13" s="22">
        <v>19028</v>
      </c>
      <c r="F13" s="31">
        <f t="shared" si="1"/>
        <v>2226</v>
      </c>
      <c r="G13" s="22">
        <v>1877</v>
      </c>
      <c r="H13" s="22">
        <v>349</v>
      </c>
      <c r="I13" s="22">
        <v>0</v>
      </c>
      <c r="J13" s="22">
        <v>0</v>
      </c>
      <c r="K13" s="22">
        <v>0</v>
      </c>
      <c r="L13" s="22">
        <v>173</v>
      </c>
      <c r="M13" s="22">
        <f t="shared" si="2"/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19713</v>
      </c>
      <c r="U13" s="22">
        <v>19028</v>
      </c>
      <c r="V13" s="22">
        <v>681</v>
      </c>
      <c r="W13" s="22">
        <v>4</v>
      </c>
      <c r="X13" s="22">
        <v>0</v>
      </c>
      <c r="Y13" s="22">
        <v>0</v>
      </c>
      <c r="Z13" s="22">
        <v>0</v>
      </c>
      <c r="AA13" s="22">
        <f t="shared" si="4"/>
        <v>3020</v>
      </c>
      <c r="AB13" s="22">
        <v>173</v>
      </c>
      <c r="AC13" s="22">
        <v>2376</v>
      </c>
      <c r="AD13" s="22">
        <f t="shared" si="5"/>
        <v>471</v>
      </c>
      <c r="AE13" s="22">
        <v>467</v>
      </c>
      <c r="AF13" s="22">
        <v>4</v>
      </c>
      <c r="AG13" s="22">
        <v>0</v>
      </c>
      <c r="AH13" s="22">
        <v>0</v>
      </c>
      <c r="AI13" s="22">
        <v>0</v>
      </c>
    </row>
    <row r="14" spans="1:35" ht="13.5">
      <c r="A14" s="40" t="s">
        <v>0</v>
      </c>
      <c r="B14" s="40" t="s">
        <v>17</v>
      </c>
      <c r="C14" s="41" t="s">
        <v>18</v>
      </c>
      <c r="D14" s="31">
        <f t="shared" si="0"/>
        <v>21982</v>
      </c>
      <c r="E14" s="22">
        <v>18528</v>
      </c>
      <c r="F14" s="31">
        <f t="shared" si="1"/>
        <v>3370</v>
      </c>
      <c r="G14" s="22">
        <v>2625</v>
      </c>
      <c r="H14" s="22">
        <v>745</v>
      </c>
      <c r="I14" s="22">
        <v>0</v>
      </c>
      <c r="J14" s="22">
        <v>0</v>
      </c>
      <c r="K14" s="22">
        <v>0</v>
      </c>
      <c r="L14" s="22">
        <v>0</v>
      </c>
      <c r="M14" s="22">
        <f t="shared" si="2"/>
        <v>84</v>
      </c>
      <c r="N14" s="22">
        <v>76</v>
      </c>
      <c r="O14" s="22">
        <v>8</v>
      </c>
      <c r="P14" s="22">
        <v>0</v>
      </c>
      <c r="Q14" s="22">
        <v>0</v>
      </c>
      <c r="R14" s="22">
        <v>0</v>
      </c>
      <c r="S14" s="22">
        <v>0</v>
      </c>
      <c r="T14" s="22">
        <f t="shared" si="3"/>
        <v>19912</v>
      </c>
      <c r="U14" s="22">
        <v>18528</v>
      </c>
      <c r="V14" s="22">
        <v>1384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3535</v>
      </c>
      <c r="AB14" s="22">
        <v>0</v>
      </c>
      <c r="AC14" s="22">
        <v>2904</v>
      </c>
      <c r="AD14" s="22">
        <f t="shared" si="5"/>
        <v>631</v>
      </c>
      <c r="AE14" s="22">
        <v>631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0</v>
      </c>
      <c r="B15" s="40" t="s">
        <v>19</v>
      </c>
      <c r="C15" s="41" t="s">
        <v>20</v>
      </c>
      <c r="D15" s="31">
        <f t="shared" si="0"/>
        <v>18526</v>
      </c>
      <c r="E15" s="22">
        <v>12949</v>
      </c>
      <c r="F15" s="31">
        <f t="shared" si="1"/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4706</v>
      </c>
      <c r="M15" s="22">
        <f t="shared" si="2"/>
        <v>871</v>
      </c>
      <c r="N15" s="22">
        <v>732</v>
      </c>
      <c r="O15" s="22">
        <v>92</v>
      </c>
      <c r="P15" s="22">
        <v>25</v>
      </c>
      <c r="Q15" s="22">
        <v>2</v>
      </c>
      <c r="R15" s="22">
        <v>0</v>
      </c>
      <c r="S15" s="22">
        <v>20</v>
      </c>
      <c r="T15" s="22">
        <f t="shared" si="3"/>
        <v>12949</v>
      </c>
      <c r="U15" s="22">
        <v>12949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6537</v>
      </c>
      <c r="AB15" s="22">
        <v>4706</v>
      </c>
      <c r="AC15" s="22">
        <v>1831</v>
      </c>
      <c r="AD15" s="22">
        <f t="shared" si="5"/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0</v>
      </c>
      <c r="B16" s="40" t="s">
        <v>21</v>
      </c>
      <c r="C16" s="41" t="s">
        <v>22</v>
      </c>
      <c r="D16" s="31">
        <f t="shared" si="0"/>
        <v>15995</v>
      </c>
      <c r="E16" s="22">
        <v>14242</v>
      </c>
      <c r="F16" s="31">
        <f t="shared" si="1"/>
        <v>1753</v>
      </c>
      <c r="G16" s="22">
        <v>1753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14490</v>
      </c>
      <c r="U16" s="22">
        <v>14242</v>
      </c>
      <c r="V16" s="22">
        <v>248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2337</v>
      </c>
      <c r="AB16" s="22">
        <v>0</v>
      </c>
      <c r="AC16" s="22">
        <v>1586</v>
      </c>
      <c r="AD16" s="22">
        <f t="shared" si="5"/>
        <v>751</v>
      </c>
      <c r="AE16" s="22">
        <v>751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0</v>
      </c>
      <c r="B17" s="40" t="s">
        <v>23</v>
      </c>
      <c r="C17" s="41" t="s">
        <v>24</v>
      </c>
      <c r="D17" s="31">
        <f t="shared" si="0"/>
        <v>2315</v>
      </c>
      <c r="E17" s="22">
        <v>1876</v>
      </c>
      <c r="F17" s="31">
        <f t="shared" si="1"/>
        <v>431</v>
      </c>
      <c r="G17" s="22">
        <v>400</v>
      </c>
      <c r="H17" s="22">
        <v>31</v>
      </c>
      <c r="I17" s="22">
        <v>0</v>
      </c>
      <c r="J17" s="22">
        <v>0</v>
      </c>
      <c r="K17" s="22">
        <v>0</v>
      </c>
      <c r="L17" s="22">
        <v>8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2019</v>
      </c>
      <c r="U17" s="22">
        <v>1876</v>
      </c>
      <c r="V17" s="22">
        <v>143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352</v>
      </c>
      <c r="AB17" s="22">
        <v>8</v>
      </c>
      <c r="AC17" s="22">
        <v>244</v>
      </c>
      <c r="AD17" s="22">
        <f t="shared" si="5"/>
        <v>100</v>
      </c>
      <c r="AE17" s="22">
        <v>100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0</v>
      </c>
      <c r="B18" s="40" t="s">
        <v>25</v>
      </c>
      <c r="C18" s="41" t="s">
        <v>26</v>
      </c>
      <c r="D18" s="31">
        <f t="shared" si="0"/>
        <v>2167</v>
      </c>
      <c r="E18" s="22">
        <v>1719</v>
      </c>
      <c r="F18" s="31">
        <f t="shared" si="1"/>
        <v>438</v>
      </c>
      <c r="G18" s="22">
        <v>405</v>
      </c>
      <c r="H18" s="22">
        <v>33</v>
      </c>
      <c r="I18" s="22">
        <v>0</v>
      </c>
      <c r="J18" s="22">
        <v>0</v>
      </c>
      <c r="K18" s="22">
        <v>0</v>
      </c>
      <c r="L18" s="22">
        <v>10</v>
      </c>
      <c r="M18" s="22">
        <f t="shared" si="2"/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1864</v>
      </c>
      <c r="U18" s="22">
        <v>1719</v>
      </c>
      <c r="V18" s="22">
        <v>145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337</v>
      </c>
      <c r="AB18" s="22">
        <v>10</v>
      </c>
      <c r="AC18" s="22">
        <v>225</v>
      </c>
      <c r="AD18" s="22">
        <f t="shared" si="5"/>
        <v>102</v>
      </c>
      <c r="AE18" s="22">
        <v>101</v>
      </c>
      <c r="AF18" s="22">
        <v>1</v>
      </c>
      <c r="AG18" s="22">
        <v>0</v>
      </c>
      <c r="AH18" s="22">
        <v>0</v>
      </c>
      <c r="AI18" s="22">
        <v>0</v>
      </c>
    </row>
    <row r="19" spans="1:35" ht="13.5">
      <c r="A19" s="40" t="s">
        <v>0</v>
      </c>
      <c r="B19" s="40" t="s">
        <v>27</v>
      </c>
      <c r="C19" s="41" t="s">
        <v>28</v>
      </c>
      <c r="D19" s="31">
        <f t="shared" si="0"/>
        <v>3887</v>
      </c>
      <c r="E19" s="22">
        <v>2846</v>
      </c>
      <c r="F19" s="31">
        <f t="shared" si="1"/>
        <v>619</v>
      </c>
      <c r="G19" s="22">
        <v>619</v>
      </c>
      <c r="H19" s="22">
        <v>0</v>
      </c>
      <c r="I19" s="22">
        <v>0</v>
      </c>
      <c r="J19" s="22">
        <v>0</v>
      </c>
      <c r="K19" s="22">
        <v>0</v>
      </c>
      <c r="L19" s="22">
        <v>422</v>
      </c>
      <c r="M19" s="22">
        <f t="shared" si="2"/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2909</v>
      </c>
      <c r="U19" s="22">
        <v>2846</v>
      </c>
      <c r="V19" s="22">
        <v>63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865</v>
      </c>
      <c r="AB19" s="22">
        <v>422</v>
      </c>
      <c r="AC19" s="22">
        <v>252</v>
      </c>
      <c r="AD19" s="22">
        <f t="shared" si="5"/>
        <v>191</v>
      </c>
      <c r="AE19" s="22">
        <v>191</v>
      </c>
      <c r="AF19" s="22">
        <v>0</v>
      </c>
      <c r="AG19" s="22">
        <v>0</v>
      </c>
      <c r="AH19" s="22">
        <v>0</v>
      </c>
      <c r="AI19" s="22">
        <v>0</v>
      </c>
    </row>
    <row r="20" spans="1:35" ht="13.5">
      <c r="A20" s="40" t="s">
        <v>0</v>
      </c>
      <c r="B20" s="40" t="s">
        <v>29</v>
      </c>
      <c r="C20" s="41" t="s">
        <v>30</v>
      </c>
      <c r="D20" s="31">
        <f t="shared" si="0"/>
        <v>4071</v>
      </c>
      <c r="E20" s="22">
        <v>3484</v>
      </c>
      <c r="F20" s="31">
        <f t="shared" si="1"/>
        <v>540</v>
      </c>
      <c r="G20" s="22">
        <v>540</v>
      </c>
      <c r="H20" s="22">
        <v>0</v>
      </c>
      <c r="I20" s="22">
        <v>0</v>
      </c>
      <c r="J20" s="22">
        <v>0</v>
      </c>
      <c r="K20" s="22">
        <v>0</v>
      </c>
      <c r="L20" s="22">
        <v>47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3526</v>
      </c>
      <c r="U20" s="22">
        <v>3484</v>
      </c>
      <c r="V20" s="22">
        <v>42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510</v>
      </c>
      <c r="AB20" s="22">
        <v>47</v>
      </c>
      <c r="AC20" s="22">
        <v>307</v>
      </c>
      <c r="AD20" s="22">
        <f t="shared" si="5"/>
        <v>156</v>
      </c>
      <c r="AE20" s="22">
        <v>156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0</v>
      </c>
      <c r="B21" s="40" t="s">
        <v>31</v>
      </c>
      <c r="C21" s="41" t="s">
        <v>32</v>
      </c>
      <c r="D21" s="31">
        <f t="shared" si="0"/>
        <v>1271</v>
      </c>
      <c r="E21" s="22">
        <v>889</v>
      </c>
      <c r="F21" s="31">
        <f t="shared" si="1"/>
        <v>324</v>
      </c>
      <c r="G21" s="22">
        <v>324</v>
      </c>
      <c r="H21" s="22">
        <v>0</v>
      </c>
      <c r="I21" s="22">
        <v>0</v>
      </c>
      <c r="J21" s="22">
        <v>0</v>
      </c>
      <c r="K21" s="22">
        <v>0</v>
      </c>
      <c r="L21" s="22">
        <v>37</v>
      </c>
      <c r="M21" s="22">
        <f t="shared" si="2"/>
        <v>21</v>
      </c>
      <c r="N21" s="22">
        <v>0</v>
      </c>
      <c r="O21" s="22">
        <v>3</v>
      </c>
      <c r="P21" s="22">
        <v>0</v>
      </c>
      <c r="Q21" s="22">
        <v>0</v>
      </c>
      <c r="R21" s="22">
        <v>0</v>
      </c>
      <c r="S21" s="22">
        <v>18</v>
      </c>
      <c r="T21" s="22">
        <f t="shared" si="3"/>
        <v>919</v>
      </c>
      <c r="U21" s="22">
        <v>889</v>
      </c>
      <c r="V21" s="22">
        <v>30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212</v>
      </c>
      <c r="AB21" s="22">
        <v>37</v>
      </c>
      <c r="AC21" s="22">
        <v>78</v>
      </c>
      <c r="AD21" s="22">
        <f t="shared" si="5"/>
        <v>97</v>
      </c>
      <c r="AE21" s="22">
        <v>97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0</v>
      </c>
      <c r="B22" s="40" t="s">
        <v>33</v>
      </c>
      <c r="C22" s="41" t="s">
        <v>34</v>
      </c>
      <c r="D22" s="31">
        <f t="shared" si="0"/>
        <v>2072</v>
      </c>
      <c r="E22" s="22">
        <v>1616</v>
      </c>
      <c r="F22" s="31">
        <f t="shared" si="1"/>
        <v>393</v>
      </c>
      <c r="G22" s="22">
        <v>393</v>
      </c>
      <c r="H22" s="22">
        <v>0</v>
      </c>
      <c r="I22" s="22">
        <v>0</v>
      </c>
      <c r="J22" s="22">
        <v>0</v>
      </c>
      <c r="K22" s="22">
        <v>0</v>
      </c>
      <c r="L22" s="22">
        <v>63</v>
      </c>
      <c r="M22" s="22">
        <f t="shared" si="2"/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1646</v>
      </c>
      <c r="U22" s="22">
        <v>1616</v>
      </c>
      <c r="V22" s="22">
        <v>30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309</v>
      </c>
      <c r="AB22" s="22">
        <v>63</v>
      </c>
      <c r="AC22" s="22">
        <v>142</v>
      </c>
      <c r="AD22" s="22">
        <f t="shared" si="5"/>
        <v>104</v>
      </c>
      <c r="AE22" s="22">
        <v>104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0</v>
      </c>
      <c r="B23" s="40" t="s">
        <v>35</v>
      </c>
      <c r="C23" s="41" t="s">
        <v>241</v>
      </c>
      <c r="D23" s="31">
        <f t="shared" si="0"/>
        <v>4593</v>
      </c>
      <c r="E23" s="22">
        <v>3828</v>
      </c>
      <c r="F23" s="31">
        <f t="shared" si="1"/>
        <v>755</v>
      </c>
      <c r="G23" s="22">
        <v>743</v>
      </c>
      <c r="H23" s="22">
        <v>12</v>
      </c>
      <c r="I23" s="22">
        <v>0</v>
      </c>
      <c r="J23" s="22">
        <v>0</v>
      </c>
      <c r="K23" s="22">
        <v>0</v>
      </c>
      <c r="L23" s="22">
        <v>0</v>
      </c>
      <c r="M23" s="22">
        <f t="shared" si="2"/>
        <v>10</v>
      </c>
      <c r="N23" s="22">
        <v>10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3971</v>
      </c>
      <c r="U23" s="22">
        <v>3828</v>
      </c>
      <c r="V23" s="22">
        <v>137</v>
      </c>
      <c r="W23" s="22">
        <v>6</v>
      </c>
      <c r="X23" s="22">
        <v>0</v>
      </c>
      <c r="Y23" s="22">
        <v>0</v>
      </c>
      <c r="Z23" s="22">
        <v>0</v>
      </c>
      <c r="AA23" s="22">
        <f t="shared" si="4"/>
        <v>711</v>
      </c>
      <c r="AB23" s="22">
        <v>0</v>
      </c>
      <c r="AC23" s="22">
        <v>434</v>
      </c>
      <c r="AD23" s="22">
        <f t="shared" si="5"/>
        <v>277</v>
      </c>
      <c r="AE23" s="22">
        <v>277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0</v>
      </c>
      <c r="B24" s="40" t="s">
        <v>36</v>
      </c>
      <c r="C24" s="41" t="s">
        <v>37</v>
      </c>
      <c r="D24" s="31">
        <f t="shared" si="0"/>
        <v>662</v>
      </c>
      <c r="E24" s="22">
        <v>511</v>
      </c>
      <c r="F24" s="31">
        <f t="shared" si="1"/>
        <v>151</v>
      </c>
      <c r="G24" s="22">
        <v>150</v>
      </c>
      <c r="H24" s="22">
        <v>1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3"/>
        <v>539</v>
      </c>
      <c r="U24" s="22">
        <v>511</v>
      </c>
      <c r="V24" s="22">
        <v>28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133</v>
      </c>
      <c r="AB24" s="22">
        <v>0</v>
      </c>
      <c r="AC24" s="22">
        <v>58</v>
      </c>
      <c r="AD24" s="22">
        <f t="shared" si="5"/>
        <v>75</v>
      </c>
      <c r="AE24" s="22">
        <v>75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0</v>
      </c>
      <c r="B25" s="40" t="s">
        <v>38</v>
      </c>
      <c r="C25" s="41" t="s">
        <v>244</v>
      </c>
      <c r="D25" s="31">
        <f t="shared" si="0"/>
        <v>864</v>
      </c>
      <c r="E25" s="22">
        <v>668</v>
      </c>
      <c r="F25" s="31">
        <f t="shared" si="1"/>
        <v>195</v>
      </c>
      <c r="G25" s="22">
        <v>193</v>
      </c>
      <c r="H25" s="22">
        <v>2</v>
      </c>
      <c r="I25" s="22">
        <v>0</v>
      </c>
      <c r="J25" s="22">
        <v>0</v>
      </c>
      <c r="K25" s="22">
        <v>0</v>
      </c>
      <c r="L25" s="22">
        <v>0</v>
      </c>
      <c r="M25" s="22">
        <f t="shared" si="2"/>
        <v>1</v>
      </c>
      <c r="N25" s="22">
        <v>1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f t="shared" si="3"/>
        <v>705</v>
      </c>
      <c r="U25" s="22">
        <v>668</v>
      </c>
      <c r="V25" s="22">
        <v>36</v>
      </c>
      <c r="W25" s="22">
        <v>1</v>
      </c>
      <c r="X25" s="22">
        <v>0</v>
      </c>
      <c r="Y25" s="22">
        <v>0</v>
      </c>
      <c r="Z25" s="22">
        <v>0</v>
      </c>
      <c r="AA25" s="22">
        <f t="shared" si="4"/>
        <v>140</v>
      </c>
      <c r="AB25" s="22">
        <v>0</v>
      </c>
      <c r="AC25" s="22">
        <v>76</v>
      </c>
      <c r="AD25" s="22">
        <f t="shared" si="5"/>
        <v>64</v>
      </c>
      <c r="AE25" s="22">
        <v>64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0</v>
      </c>
      <c r="B26" s="40" t="s">
        <v>39</v>
      </c>
      <c r="C26" s="41" t="s">
        <v>40</v>
      </c>
      <c r="D26" s="31">
        <f t="shared" si="0"/>
        <v>6017</v>
      </c>
      <c r="E26" s="22">
        <v>4843</v>
      </c>
      <c r="F26" s="31">
        <f t="shared" si="1"/>
        <v>927</v>
      </c>
      <c r="G26" s="22">
        <v>773</v>
      </c>
      <c r="H26" s="22">
        <v>154</v>
      </c>
      <c r="I26" s="22">
        <v>0</v>
      </c>
      <c r="J26" s="22">
        <v>0</v>
      </c>
      <c r="K26" s="22">
        <v>0</v>
      </c>
      <c r="L26" s="22">
        <v>0</v>
      </c>
      <c r="M26" s="22">
        <f t="shared" si="2"/>
        <v>247</v>
      </c>
      <c r="N26" s="22">
        <v>65</v>
      </c>
      <c r="O26" s="22">
        <v>92</v>
      </c>
      <c r="P26" s="22">
        <v>90</v>
      </c>
      <c r="Q26" s="22">
        <v>0</v>
      </c>
      <c r="R26" s="22">
        <v>0</v>
      </c>
      <c r="S26" s="22">
        <v>0</v>
      </c>
      <c r="T26" s="22">
        <f t="shared" si="3"/>
        <v>5138</v>
      </c>
      <c r="U26" s="22">
        <v>4843</v>
      </c>
      <c r="V26" s="22">
        <v>281</v>
      </c>
      <c r="W26" s="22">
        <v>14</v>
      </c>
      <c r="X26" s="22">
        <v>0</v>
      </c>
      <c r="Y26" s="22">
        <v>0</v>
      </c>
      <c r="Z26" s="22">
        <v>0</v>
      </c>
      <c r="AA26" s="22">
        <f t="shared" si="4"/>
        <v>947</v>
      </c>
      <c r="AB26" s="22">
        <v>0</v>
      </c>
      <c r="AC26" s="22">
        <v>684</v>
      </c>
      <c r="AD26" s="22">
        <f t="shared" si="5"/>
        <v>263</v>
      </c>
      <c r="AE26" s="22">
        <v>263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0</v>
      </c>
      <c r="B27" s="40" t="s">
        <v>41</v>
      </c>
      <c r="C27" s="41" t="s">
        <v>42</v>
      </c>
      <c r="D27" s="31">
        <f t="shared" si="0"/>
        <v>1303</v>
      </c>
      <c r="E27" s="22">
        <v>868</v>
      </c>
      <c r="F27" s="31">
        <f t="shared" si="1"/>
        <v>435</v>
      </c>
      <c r="G27" s="22">
        <v>307</v>
      </c>
      <c r="H27" s="22">
        <v>128</v>
      </c>
      <c r="I27" s="22">
        <v>0</v>
      </c>
      <c r="J27" s="22">
        <v>0</v>
      </c>
      <c r="K27" s="22">
        <v>0</v>
      </c>
      <c r="L27" s="22">
        <v>0</v>
      </c>
      <c r="M27" s="22">
        <f t="shared" si="2"/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3"/>
        <v>990</v>
      </c>
      <c r="U27" s="22">
        <v>868</v>
      </c>
      <c r="V27" s="22">
        <v>111</v>
      </c>
      <c r="W27" s="22">
        <v>11</v>
      </c>
      <c r="X27" s="22">
        <v>0</v>
      </c>
      <c r="Y27" s="22">
        <v>0</v>
      </c>
      <c r="Z27" s="22">
        <v>0</v>
      </c>
      <c r="AA27" s="22">
        <f t="shared" si="4"/>
        <v>124</v>
      </c>
      <c r="AB27" s="22">
        <v>0</v>
      </c>
      <c r="AC27" s="22">
        <v>19</v>
      </c>
      <c r="AD27" s="22">
        <f t="shared" si="5"/>
        <v>105</v>
      </c>
      <c r="AE27" s="22">
        <v>105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0</v>
      </c>
      <c r="B28" s="40" t="s">
        <v>43</v>
      </c>
      <c r="C28" s="41" t="s">
        <v>44</v>
      </c>
      <c r="D28" s="31">
        <f t="shared" si="0"/>
        <v>4924</v>
      </c>
      <c r="E28" s="22">
        <v>4224</v>
      </c>
      <c r="F28" s="31">
        <f t="shared" si="1"/>
        <v>700</v>
      </c>
      <c r="G28" s="22">
        <v>530</v>
      </c>
      <c r="H28" s="22">
        <v>170</v>
      </c>
      <c r="I28" s="22">
        <v>0</v>
      </c>
      <c r="J28" s="22">
        <v>0</v>
      </c>
      <c r="K28" s="22">
        <v>0</v>
      </c>
      <c r="L28" s="22">
        <v>0</v>
      </c>
      <c r="M28" s="22">
        <f t="shared" si="2"/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3"/>
        <v>4441</v>
      </c>
      <c r="U28" s="22">
        <v>4224</v>
      </c>
      <c r="V28" s="22">
        <v>194</v>
      </c>
      <c r="W28" s="22">
        <v>23</v>
      </c>
      <c r="X28" s="22">
        <v>0</v>
      </c>
      <c r="Y28" s="22">
        <v>0</v>
      </c>
      <c r="Z28" s="22">
        <v>0</v>
      </c>
      <c r="AA28" s="22">
        <f t="shared" si="4"/>
        <v>768</v>
      </c>
      <c r="AB28" s="22">
        <v>0</v>
      </c>
      <c r="AC28" s="22">
        <v>589</v>
      </c>
      <c r="AD28" s="22">
        <f t="shared" si="5"/>
        <v>179</v>
      </c>
      <c r="AE28" s="22">
        <v>179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0</v>
      </c>
      <c r="B29" s="40" t="s">
        <v>45</v>
      </c>
      <c r="C29" s="41" t="s">
        <v>46</v>
      </c>
      <c r="D29" s="31">
        <f aca="true" t="shared" si="6" ref="D29:D75">E29+F29+L29+M29</f>
        <v>10490</v>
      </c>
      <c r="E29" s="22">
        <v>8130</v>
      </c>
      <c r="F29" s="31">
        <f aca="true" t="shared" si="7" ref="F29:F75">SUM(G29:K29)</f>
        <v>1514</v>
      </c>
      <c r="G29" s="22">
        <v>1507</v>
      </c>
      <c r="H29" s="22">
        <v>7</v>
      </c>
      <c r="I29" s="22">
        <v>0</v>
      </c>
      <c r="J29" s="22">
        <v>0</v>
      </c>
      <c r="K29" s="22">
        <v>0</v>
      </c>
      <c r="L29" s="22">
        <v>0</v>
      </c>
      <c r="M29" s="22">
        <f aca="true" t="shared" si="8" ref="M29:M75">SUM(N29:S29)</f>
        <v>846</v>
      </c>
      <c r="N29" s="22">
        <v>582</v>
      </c>
      <c r="O29" s="22">
        <v>79</v>
      </c>
      <c r="P29" s="22">
        <v>167</v>
      </c>
      <c r="Q29" s="22">
        <v>4</v>
      </c>
      <c r="R29" s="22">
        <v>0</v>
      </c>
      <c r="S29" s="22">
        <v>14</v>
      </c>
      <c r="T29" s="22">
        <f aca="true" t="shared" si="9" ref="T29:T75">SUM(U29:Z29)</f>
        <v>8675</v>
      </c>
      <c r="U29" s="22">
        <v>8130</v>
      </c>
      <c r="V29" s="22">
        <v>543</v>
      </c>
      <c r="W29" s="22">
        <v>2</v>
      </c>
      <c r="X29" s="22">
        <v>0</v>
      </c>
      <c r="Y29" s="22">
        <v>0</v>
      </c>
      <c r="Z29" s="22">
        <v>0</v>
      </c>
      <c r="AA29" s="22">
        <f aca="true" t="shared" si="10" ref="AA29:AA75">SUM(AB29:AD29)</f>
        <v>1668</v>
      </c>
      <c r="AB29" s="22">
        <v>0</v>
      </c>
      <c r="AC29" s="22">
        <v>1153</v>
      </c>
      <c r="AD29" s="22">
        <f aca="true" t="shared" si="11" ref="AD29:AD75">SUM(AE29:AI29)</f>
        <v>515</v>
      </c>
      <c r="AE29" s="22">
        <v>515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0</v>
      </c>
      <c r="B30" s="40" t="s">
        <v>47</v>
      </c>
      <c r="C30" s="41" t="s">
        <v>48</v>
      </c>
      <c r="D30" s="31">
        <f t="shared" si="6"/>
        <v>3337</v>
      </c>
      <c r="E30" s="22">
        <v>2852</v>
      </c>
      <c r="F30" s="31">
        <f t="shared" si="7"/>
        <v>471</v>
      </c>
      <c r="G30" s="22">
        <v>407</v>
      </c>
      <c r="H30" s="22">
        <v>64</v>
      </c>
      <c r="I30" s="22">
        <v>0</v>
      </c>
      <c r="J30" s="22">
        <v>0</v>
      </c>
      <c r="K30" s="22">
        <v>0</v>
      </c>
      <c r="L30" s="22">
        <v>14</v>
      </c>
      <c r="M30" s="22">
        <f t="shared" si="8"/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9"/>
        <v>2993</v>
      </c>
      <c r="U30" s="22">
        <v>2852</v>
      </c>
      <c r="V30" s="22">
        <v>141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0"/>
        <v>461</v>
      </c>
      <c r="AB30" s="22">
        <v>14</v>
      </c>
      <c r="AC30" s="22">
        <v>344</v>
      </c>
      <c r="AD30" s="22">
        <f t="shared" si="11"/>
        <v>103</v>
      </c>
      <c r="AE30" s="22">
        <v>102</v>
      </c>
      <c r="AF30" s="22">
        <v>1</v>
      </c>
      <c r="AG30" s="22">
        <v>0</v>
      </c>
      <c r="AH30" s="22">
        <v>0</v>
      </c>
      <c r="AI30" s="22">
        <v>0</v>
      </c>
    </row>
    <row r="31" spans="1:35" ht="13.5">
      <c r="A31" s="40" t="s">
        <v>0</v>
      </c>
      <c r="B31" s="40" t="s">
        <v>49</v>
      </c>
      <c r="C31" s="41" t="s">
        <v>50</v>
      </c>
      <c r="D31" s="31">
        <f t="shared" si="6"/>
        <v>491</v>
      </c>
      <c r="E31" s="22">
        <v>372</v>
      </c>
      <c r="F31" s="31">
        <f t="shared" si="7"/>
        <v>113</v>
      </c>
      <c r="G31" s="22">
        <v>100</v>
      </c>
      <c r="H31" s="22">
        <v>13</v>
      </c>
      <c r="I31" s="22">
        <v>0</v>
      </c>
      <c r="J31" s="22">
        <v>0</v>
      </c>
      <c r="K31" s="22">
        <v>0</v>
      </c>
      <c r="L31" s="22">
        <v>6</v>
      </c>
      <c r="M31" s="22">
        <f t="shared" si="8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9"/>
        <v>408</v>
      </c>
      <c r="U31" s="22">
        <v>372</v>
      </c>
      <c r="V31" s="22">
        <v>36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80</v>
      </c>
      <c r="AB31" s="22">
        <v>6</v>
      </c>
      <c r="AC31" s="22">
        <v>49</v>
      </c>
      <c r="AD31" s="22">
        <f t="shared" si="11"/>
        <v>25</v>
      </c>
      <c r="AE31" s="22">
        <v>25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0</v>
      </c>
      <c r="B32" s="40" t="s">
        <v>51</v>
      </c>
      <c r="C32" s="41" t="s">
        <v>52</v>
      </c>
      <c r="D32" s="31">
        <f t="shared" si="6"/>
        <v>4200</v>
      </c>
      <c r="E32" s="22">
        <v>3639</v>
      </c>
      <c r="F32" s="31">
        <f t="shared" si="7"/>
        <v>543</v>
      </c>
      <c r="G32" s="22">
        <v>519</v>
      </c>
      <c r="H32" s="22">
        <v>24</v>
      </c>
      <c r="I32" s="22">
        <v>0</v>
      </c>
      <c r="J32" s="22">
        <v>0</v>
      </c>
      <c r="K32" s="22">
        <v>0</v>
      </c>
      <c r="L32" s="22">
        <v>18</v>
      </c>
      <c r="M32" s="22">
        <f t="shared" si="8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9"/>
        <v>3827</v>
      </c>
      <c r="U32" s="22">
        <v>3639</v>
      </c>
      <c r="V32" s="22">
        <v>188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608</v>
      </c>
      <c r="AB32" s="22">
        <v>18</v>
      </c>
      <c r="AC32" s="22">
        <v>461</v>
      </c>
      <c r="AD32" s="22">
        <f t="shared" si="11"/>
        <v>129</v>
      </c>
      <c r="AE32" s="22">
        <v>129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0</v>
      </c>
      <c r="B33" s="40" t="s">
        <v>53</v>
      </c>
      <c r="C33" s="41" t="s">
        <v>54</v>
      </c>
      <c r="D33" s="31">
        <f t="shared" si="6"/>
        <v>3328</v>
      </c>
      <c r="E33" s="22">
        <v>2761</v>
      </c>
      <c r="F33" s="31">
        <f t="shared" si="7"/>
        <v>556</v>
      </c>
      <c r="G33" s="22">
        <v>519</v>
      </c>
      <c r="H33" s="22">
        <v>37</v>
      </c>
      <c r="I33" s="22">
        <v>0</v>
      </c>
      <c r="J33" s="22">
        <v>0</v>
      </c>
      <c r="K33" s="22">
        <v>0</v>
      </c>
      <c r="L33" s="22">
        <v>11</v>
      </c>
      <c r="M33" s="22">
        <f t="shared" si="8"/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f t="shared" si="9"/>
        <v>2948</v>
      </c>
      <c r="U33" s="22">
        <v>2761</v>
      </c>
      <c r="V33" s="22">
        <v>186</v>
      </c>
      <c r="W33" s="22">
        <v>1</v>
      </c>
      <c r="X33" s="22">
        <v>0</v>
      </c>
      <c r="Y33" s="22">
        <v>0</v>
      </c>
      <c r="Z33" s="22">
        <v>0</v>
      </c>
      <c r="AA33" s="22">
        <f t="shared" si="10"/>
        <v>497</v>
      </c>
      <c r="AB33" s="22">
        <v>11</v>
      </c>
      <c r="AC33" s="22">
        <v>355</v>
      </c>
      <c r="AD33" s="22">
        <f t="shared" si="11"/>
        <v>131</v>
      </c>
      <c r="AE33" s="22">
        <v>130</v>
      </c>
      <c r="AF33" s="22">
        <v>1</v>
      </c>
      <c r="AG33" s="22">
        <v>0</v>
      </c>
      <c r="AH33" s="22">
        <v>0</v>
      </c>
      <c r="AI33" s="22">
        <v>0</v>
      </c>
    </row>
    <row r="34" spans="1:35" ht="13.5">
      <c r="A34" s="40" t="s">
        <v>0</v>
      </c>
      <c r="B34" s="40" t="s">
        <v>55</v>
      </c>
      <c r="C34" s="41" t="s">
        <v>56</v>
      </c>
      <c r="D34" s="31">
        <f t="shared" si="6"/>
        <v>4566</v>
      </c>
      <c r="E34" s="22">
        <v>3789</v>
      </c>
      <c r="F34" s="31">
        <f t="shared" si="7"/>
        <v>762</v>
      </c>
      <c r="G34" s="22">
        <v>672</v>
      </c>
      <c r="H34" s="22">
        <v>90</v>
      </c>
      <c r="I34" s="22">
        <v>0</v>
      </c>
      <c r="J34" s="22">
        <v>0</v>
      </c>
      <c r="K34" s="22">
        <v>0</v>
      </c>
      <c r="L34" s="22">
        <v>15</v>
      </c>
      <c r="M34" s="22">
        <f t="shared" si="8"/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9"/>
        <v>4033</v>
      </c>
      <c r="U34" s="22">
        <v>3789</v>
      </c>
      <c r="V34" s="22">
        <v>243</v>
      </c>
      <c r="W34" s="22">
        <v>1</v>
      </c>
      <c r="X34" s="22">
        <v>0</v>
      </c>
      <c r="Y34" s="22">
        <v>0</v>
      </c>
      <c r="Z34" s="22">
        <v>0</v>
      </c>
      <c r="AA34" s="22">
        <f t="shared" si="10"/>
        <v>669</v>
      </c>
      <c r="AB34" s="22">
        <v>15</v>
      </c>
      <c r="AC34" s="22">
        <v>486</v>
      </c>
      <c r="AD34" s="22">
        <f t="shared" si="11"/>
        <v>168</v>
      </c>
      <c r="AE34" s="22">
        <v>167</v>
      </c>
      <c r="AF34" s="22">
        <v>1</v>
      </c>
      <c r="AG34" s="22">
        <v>0</v>
      </c>
      <c r="AH34" s="22">
        <v>0</v>
      </c>
      <c r="AI34" s="22">
        <v>0</v>
      </c>
    </row>
    <row r="35" spans="1:35" ht="13.5">
      <c r="A35" s="40" t="s">
        <v>0</v>
      </c>
      <c r="B35" s="40" t="s">
        <v>57</v>
      </c>
      <c r="C35" s="41" t="s">
        <v>58</v>
      </c>
      <c r="D35" s="31">
        <f t="shared" si="6"/>
        <v>4617</v>
      </c>
      <c r="E35" s="22">
        <v>3615</v>
      </c>
      <c r="F35" s="31">
        <f t="shared" si="7"/>
        <v>680</v>
      </c>
      <c r="G35" s="22">
        <v>472</v>
      </c>
      <c r="H35" s="22">
        <v>208</v>
      </c>
      <c r="I35" s="22">
        <v>0</v>
      </c>
      <c r="J35" s="22">
        <v>0</v>
      </c>
      <c r="K35" s="22">
        <v>0</v>
      </c>
      <c r="L35" s="22">
        <v>322</v>
      </c>
      <c r="M35" s="22">
        <f t="shared" si="8"/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f t="shared" si="9"/>
        <v>3615</v>
      </c>
      <c r="U35" s="22">
        <v>3615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10"/>
        <v>862</v>
      </c>
      <c r="AB35" s="22">
        <v>322</v>
      </c>
      <c r="AC35" s="22">
        <v>540</v>
      </c>
      <c r="AD35" s="22">
        <f t="shared" si="11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0</v>
      </c>
      <c r="B36" s="40" t="s">
        <v>59</v>
      </c>
      <c r="C36" s="41" t="s">
        <v>60</v>
      </c>
      <c r="D36" s="31">
        <f t="shared" si="6"/>
        <v>2297</v>
      </c>
      <c r="E36" s="22">
        <v>0</v>
      </c>
      <c r="F36" s="31">
        <f t="shared" si="7"/>
        <v>2297</v>
      </c>
      <c r="G36" s="22">
        <v>0</v>
      </c>
      <c r="H36" s="22">
        <v>584</v>
      </c>
      <c r="I36" s="22">
        <v>0</v>
      </c>
      <c r="J36" s="22">
        <v>1713</v>
      </c>
      <c r="K36" s="22">
        <v>0</v>
      </c>
      <c r="L36" s="22">
        <v>0</v>
      </c>
      <c r="M36" s="22">
        <f t="shared" si="8"/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9"/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10"/>
        <v>90</v>
      </c>
      <c r="AB36" s="22">
        <v>0</v>
      </c>
      <c r="AC36" s="22">
        <v>0</v>
      </c>
      <c r="AD36" s="22">
        <f t="shared" si="11"/>
        <v>90</v>
      </c>
      <c r="AE36" s="22">
        <v>0</v>
      </c>
      <c r="AF36" s="22">
        <v>90</v>
      </c>
      <c r="AG36" s="22">
        <v>0</v>
      </c>
      <c r="AH36" s="22">
        <v>0</v>
      </c>
      <c r="AI36" s="22">
        <v>0</v>
      </c>
    </row>
    <row r="37" spans="1:35" ht="13.5">
      <c r="A37" s="40" t="s">
        <v>0</v>
      </c>
      <c r="B37" s="40" t="s">
        <v>61</v>
      </c>
      <c r="C37" s="41" t="s">
        <v>62</v>
      </c>
      <c r="D37" s="31">
        <f t="shared" si="6"/>
        <v>8439</v>
      </c>
      <c r="E37" s="22">
        <v>7378</v>
      </c>
      <c r="F37" s="31">
        <f t="shared" si="7"/>
        <v>1041</v>
      </c>
      <c r="G37" s="22">
        <v>1041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f t="shared" si="8"/>
        <v>20</v>
      </c>
      <c r="N37" s="22">
        <v>0</v>
      </c>
      <c r="O37" s="22">
        <v>0</v>
      </c>
      <c r="P37" s="22">
        <v>20</v>
      </c>
      <c r="Q37" s="22">
        <v>0</v>
      </c>
      <c r="R37" s="22">
        <v>0</v>
      </c>
      <c r="S37" s="22">
        <v>0</v>
      </c>
      <c r="T37" s="22">
        <f t="shared" si="9"/>
        <v>7763</v>
      </c>
      <c r="U37" s="22">
        <v>7378</v>
      </c>
      <c r="V37" s="22">
        <v>385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10"/>
        <v>1113</v>
      </c>
      <c r="AB37" s="22">
        <v>0</v>
      </c>
      <c r="AC37" s="22">
        <v>879</v>
      </c>
      <c r="AD37" s="22">
        <f t="shared" si="11"/>
        <v>234</v>
      </c>
      <c r="AE37" s="22">
        <v>234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0</v>
      </c>
      <c r="B38" s="40" t="s">
        <v>63</v>
      </c>
      <c r="C38" s="41" t="s">
        <v>64</v>
      </c>
      <c r="D38" s="31">
        <f t="shared" si="6"/>
        <v>648</v>
      </c>
      <c r="E38" s="22">
        <v>90</v>
      </c>
      <c r="F38" s="31">
        <f t="shared" si="7"/>
        <v>558</v>
      </c>
      <c r="G38" s="22">
        <v>0</v>
      </c>
      <c r="H38" s="22">
        <v>137</v>
      </c>
      <c r="I38" s="22">
        <v>0</v>
      </c>
      <c r="J38" s="22">
        <v>421</v>
      </c>
      <c r="K38" s="22">
        <v>0</v>
      </c>
      <c r="L38" s="22">
        <v>0</v>
      </c>
      <c r="M38" s="22">
        <f t="shared" si="8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9"/>
        <v>90</v>
      </c>
      <c r="U38" s="22">
        <v>90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10"/>
        <v>88</v>
      </c>
      <c r="AB38" s="22">
        <v>0</v>
      </c>
      <c r="AC38" s="22">
        <v>7</v>
      </c>
      <c r="AD38" s="22">
        <f t="shared" si="11"/>
        <v>81</v>
      </c>
      <c r="AE38" s="22">
        <v>0</v>
      </c>
      <c r="AF38" s="22">
        <v>73</v>
      </c>
      <c r="AG38" s="22">
        <v>0</v>
      </c>
      <c r="AH38" s="22">
        <v>8</v>
      </c>
      <c r="AI38" s="22">
        <v>0</v>
      </c>
    </row>
    <row r="39" spans="1:35" ht="13.5">
      <c r="A39" s="40" t="s">
        <v>0</v>
      </c>
      <c r="B39" s="40" t="s">
        <v>65</v>
      </c>
      <c r="C39" s="41" t="s">
        <v>66</v>
      </c>
      <c r="D39" s="31">
        <f t="shared" si="6"/>
        <v>199</v>
      </c>
      <c r="E39" s="22">
        <v>15</v>
      </c>
      <c r="F39" s="31">
        <f t="shared" si="7"/>
        <v>184</v>
      </c>
      <c r="G39" s="22">
        <v>0</v>
      </c>
      <c r="H39" s="22">
        <v>57</v>
      </c>
      <c r="I39" s="22">
        <v>0</v>
      </c>
      <c r="J39" s="22">
        <v>127</v>
      </c>
      <c r="K39" s="22">
        <v>0</v>
      </c>
      <c r="L39" s="22">
        <v>0</v>
      </c>
      <c r="M39" s="22">
        <f t="shared" si="8"/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f t="shared" si="9"/>
        <v>15</v>
      </c>
      <c r="U39" s="22">
        <v>15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10"/>
        <v>34</v>
      </c>
      <c r="AB39" s="22">
        <v>0</v>
      </c>
      <c r="AC39" s="22">
        <v>1</v>
      </c>
      <c r="AD39" s="22">
        <f t="shared" si="11"/>
        <v>33</v>
      </c>
      <c r="AE39" s="22">
        <v>0</v>
      </c>
      <c r="AF39" s="22">
        <v>30</v>
      </c>
      <c r="AG39" s="22">
        <v>0</v>
      </c>
      <c r="AH39" s="22">
        <v>3</v>
      </c>
      <c r="AI39" s="22">
        <v>0</v>
      </c>
    </row>
    <row r="40" spans="1:35" ht="13.5">
      <c r="A40" s="40" t="s">
        <v>0</v>
      </c>
      <c r="B40" s="40" t="s">
        <v>67</v>
      </c>
      <c r="C40" s="41" t="s">
        <v>68</v>
      </c>
      <c r="D40" s="31">
        <f t="shared" si="6"/>
        <v>450</v>
      </c>
      <c r="E40" s="22">
        <v>0</v>
      </c>
      <c r="F40" s="31">
        <f t="shared" si="7"/>
        <v>373</v>
      </c>
      <c r="G40" s="22">
        <v>0</v>
      </c>
      <c r="H40" s="22">
        <v>0</v>
      </c>
      <c r="I40" s="22">
        <v>81</v>
      </c>
      <c r="J40" s="22">
        <v>265</v>
      </c>
      <c r="K40" s="22">
        <v>27</v>
      </c>
      <c r="L40" s="22">
        <v>0</v>
      </c>
      <c r="M40" s="22">
        <f t="shared" si="8"/>
        <v>77</v>
      </c>
      <c r="N40" s="22">
        <v>8</v>
      </c>
      <c r="O40" s="22">
        <v>69</v>
      </c>
      <c r="P40" s="22">
        <v>0</v>
      </c>
      <c r="Q40" s="22">
        <v>0</v>
      </c>
      <c r="R40" s="22">
        <v>0</v>
      </c>
      <c r="S40" s="22">
        <v>0</v>
      </c>
      <c r="T40" s="22">
        <f t="shared" si="9"/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27</v>
      </c>
      <c r="AB40" s="22">
        <v>0</v>
      </c>
      <c r="AC40" s="22">
        <v>0</v>
      </c>
      <c r="AD40" s="22">
        <f t="shared" si="11"/>
        <v>27</v>
      </c>
      <c r="AE40" s="22">
        <v>0</v>
      </c>
      <c r="AF40" s="22">
        <v>0</v>
      </c>
      <c r="AG40" s="22">
        <v>0</v>
      </c>
      <c r="AH40" s="22">
        <v>0</v>
      </c>
      <c r="AI40" s="22">
        <v>27</v>
      </c>
    </row>
    <row r="41" spans="1:35" ht="13.5">
      <c r="A41" s="40" t="s">
        <v>0</v>
      </c>
      <c r="B41" s="40" t="s">
        <v>69</v>
      </c>
      <c r="C41" s="41" t="s">
        <v>70</v>
      </c>
      <c r="D41" s="31">
        <f t="shared" si="6"/>
        <v>956</v>
      </c>
      <c r="E41" s="22">
        <v>616</v>
      </c>
      <c r="F41" s="31">
        <f t="shared" si="7"/>
        <v>14</v>
      </c>
      <c r="G41" s="22">
        <v>14</v>
      </c>
      <c r="H41" s="22">
        <v>0</v>
      </c>
      <c r="I41" s="22">
        <v>0</v>
      </c>
      <c r="J41" s="22">
        <v>0</v>
      </c>
      <c r="K41" s="22">
        <v>0</v>
      </c>
      <c r="L41" s="22">
        <v>304</v>
      </c>
      <c r="M41" s="22">
        <f t="shared" si="8"/>
        <v>22</v>
      </c>
      <c r="N41" s="22">
        <v>22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9"/>
        <v>616</v>
      </c>
      <c r="U41" s="22">
        <v>616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391</v>
      </c>
      <c r="AB41" s="22">
        <v>304</v>
      </c>
      <c r="AC41" s="22">
        <v>87</v>
      </c>
      <c r="AD41" s="22">
        <f t="shared" si="11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0</v>
      </c>
      <c r="B42" s="40" t="s">
        <v>71</v>
      </c>
      <c r="C42" s="41" t="s">
        <v>72</v>
      </c>
      <c r="D42" s="31">
        <f t="shared" si="6"/>
        <v>3123</v>
      </c>
      <c r="E42" s="22">
        <v>2819</v>
      </c>
      <c r="F42" s="31">
        <f t="shared" si="7"/>
        <v>77</v>
      </c>
      <c r="G42" s="22">
        <v>77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8"/>
        <v>227</v>
      </c>
      <c r="N42" s="22">
        <v>146</v>
      </c>
      <c r="O42" s="22">
        <v>81</v>
      </c>
      <c r="P42" s="22">
        <v>0</v>
      </c>
      <c r="Q42" s="22">
        <v>0</v>
      </c>
      <c r="R42" s="22">
        <v>0</v>
      </c>
      <c r="S42" s="22">
        <v>0</v>
      </c>
      <c r="T42" s="22">
        <f t="shared" si="9"/>
        <v>2819</v>
      </c>
      <c r="U42" s="22">
        <v>2819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328</v>
      </c>
      <c r="AB42" s="22">
        <v>0</v>
      </c>
      <c r="AC42" s="22">
        <v>282</v>
      </c>
      <c r="AD42" s="22">
        <f t="shared" si="11"/>
        <v>46</v>
      </c>
      <c r="AE42" s="22">
        <v>46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0</v>
      </c>
      <c r="B43" s="40" t="s">
        <v>73</v>
      </c>
      <c r="C43" s="41" t="s">
        <v>74</v>
      </c>
      <c r="D43" s="31">
        <f t="shared" si="6"/>
        <v>500</v>
      </c>
      <c r="E43" s="22">
        <v>480</v>
      </c>
      <c r="F43" s="31">
        <f t="shared" si="7"/>
        <v>14</v>
      </c>
      <c r="G43" s="22">
        <v>14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f t="shared" si="8"/>
        <v>6</v>
      </c>
      <c r="N43" s="22">
        <v>5</v>
      </c>
      <c r="O43" s="22">
        <v>1</v>
      </c>
      <c r="P43" s="22">
        <v>0</v>
      </c>
      <c r="Q43" s="22">
        <v>0</v>
      </c>
      <c r="R43" s="22">
        <v>0</v>
      </c>
      <c r="S43" s="22">
        <v>0</v>
      </c>
      <c r="T43" s="22">
        <f t="shared" si="9"/>
        <v>480</v>
      </c>
      <c r="U43" s="22">
        <v>480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10"/>
        <v>57</v>
      </c>
      <c r="AB43" s="22">
        <v>0</v>
      </c>
      <c r="AC43" s="22">
        <v>48</v>
      </c>
      <c r="AD43" s="22">
        <f t="shared" si="11"/>
        <v>9</v>
      </c>
      <c r="AE43" s="22">
        <v>9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0</v>
      </c>
      <c r="B44" s="40" t="s">
        <v>75</v>
      </c>
      <c r="C44" s="41" t="s">
        <v>76</v>
      </c>
      <c r="D44" s="31">
        <f t="shared" si="6"/>
        <v>2729</v>
      </c>
      <c r="E44" s="22">
        <v>1688</v>
      </c>
      <c r="F44" s="31">
        <f t="shared" si="7"/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430</v>
      </c>
      <c r="M44" s="22">
        <f t="shared" si="8"/>
        <v>611</v>
      </c>
      <c r="N44" s="22">
        <v>384</v>
      </c>
      <c r="O44" s="22">
        <v>203</v>
      </c>
      <c r="P44" s="22">
        <v>24</v>
      </c>
      <c r="Q44" s="22">
        <v>0</v>
      </c>
      <c r="R44" s="22">
        <v>0</v>
      </c>
      <c r="S44" s="22">
        <v>0</v>
      </c>
      <c r="T44" s="22">
        <f t="shared" si="9"/>
        <v>1688</v>
      </c>
      <c r="U44" s="22">
        <v>1688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669</v>
      </c>
      <c r="AB44" s="22">
        <v>430</v>
      </c>
      <c r="AC44" s="22">
        <v>239</v>
      </c>
      <c r="AD44" s="22">
        <f t="shared" si="11"/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0</v>
      </c>
      <c r="B45" s="40" t="s">
        <v>77</v>
      </c>
      <c r="C45" s="41" t="s">
        <v>78</v>
      </c>
      <c r="D45" s="31">
        <f t="shared" si="6"/>
        <v>4850</v>
      </c>
      <c r="E45" s="22">
        <v>4326</v>
      </c>
      <c r="F45" s="31">
        <f t="shared" si="7"/>
        <v>524</v>
      </c>
      <c r="G45" s="22">
        <v>524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f t="shared" si="8"/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9"/>
        <v>4393</v>
      </c>
      <c r="U45" s="22">
        <v>4326</v>
      </c>
      <c r="V45" s="22">
        <v>67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710</v>
      </c>
      <c r="AB45" s="22">
        <v>0</v>
      </c>
      <c r="AC45" s="22">
        <v>482</v>
      </c>
      <c r="AD45" s="22">
        <f t="shared" si="11"/>
        <v>228</v>
      </c>
      <c r="AE45" s="22">
        <v>228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0</v>
      </c>
      <c r="B46" s="40" t="s">
        <v>79</v>
      </c>
      <c r="C46" s="41" t="s">
        <v>80</v>
      </c>
      <c r="D46" s="31">
        <f t="shared" si="6"/>
        <v>6449</v>
      </c>
      <c r="E46" s="22">
        <v>5449</v>
      </c>
      <c r="F46" s="31">
        <f t="shared" si="7"/>
        <v>734</v>
      </c>
      <c r="G46" s="22">
        <v>734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f t="shared" si="8"/>
        <v>266</v>
      </c>
      <c r="N46" s="22">
        <v>266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9"/>
        <v>5512</v>
      </c>
      <c r="U46" s="22">
        <v>5449</v>
      </c>
      <c r="V46" s="22">
        <v>63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850</v>
      </c>
      <c r="AB46" s="22">
        <v>0</v>
      </c>
      <c r="AC46" s="22">
        <v>576</v>
      </c>
      <c r="AD46" s="22">
        <f t="shared" si="11"/>
        <v>274</v>
      </c>
      <c r="AE46" s="22">
        <v>274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0</v>
      </c>
      <c r="B47" s="40" t="s">
        <v>81</v>
      </c>
      <c r="C47" s="41" t="s">
        <v>244</v>
      </c>
      <c r="D47" s="31">
        <f t="shared" si="6"/>
        <v>424</v>
      </c>
      <c r="E47" s="22">
        <v>335</v>
      </c>
      <c r="F47" s="31">
        <f t="shared" si="7"/>
        <v>72</v>
      </c>
      <c r="G47" s="22">
        <v>72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f t="shared" si="8"/>
        <v>17</v>
      </c>
      <c r="N47" s="22">
        <v>17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9"/>
        <v>341</v>
      </c>
      <c r="U47" s="22">
        <v>335</v>
      </c>
      <c r="V47" s="22">
        <v>6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61</v>
      </c>
      <c r="AB47" s="22">
        <v>0</v>
      </c>
      <c r="AC47" s="22">
        <v>35</v>
      </c>
      <c r="AD47" s="22">
        <f t="shared" si="11"/>
        <v>26</v>
      </c>
      <c r="AE47" s="22">
        <v>26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0</v>
      </c>
      <c r="B48" s="40" t="s">
        <v>82</v>
      </c>
      <c r="C48" s="41" t="s">
        <v>83</v>
      </c>
      <c r="D48" s="31">
        <f t="shared" si="6"/>
        <v>4076</v>
      </c>
      <c r="E48" s="22">
        <v>3371</v>
      </c>
      <c r="F48" s="31">
        <f t="shared" si="7"/>
        <v>540</v>
      </c>
      <c r="G48" s="22">
        <v>540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f t="shared" si="8"/>
        <v>165</v>
      </c>
      <c r="N48" s="22">
        <v>165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9"/>
        <v>3418</v>
      </c>
      <c r="U48" s="22">
        <v>3371</v>
      </c>
      <c r="V48" s="22">
        <v>47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558</v>
      </c>
      <c r="AB48" s="22">
        <v>0</v>
      </c>
      <c r="AC48" s="22">
        <v>357</v>
      </c>
      <c r="AD48" s="22">
        <f t="shared" si="11"/>
        <v>201</v>
      </c>
      <c r="AE48" s="22">
        <v>201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0</v>
      </c>
      <c r="B49" s="40" t="s">
        <v>84</v>
      </c>
      <c r="C49" s="41" t="s">
        <v>85</v>
      </c>
      <c r="D49" s="31">
        <f t="shared" si="6"/>
        <v>3407</v>
      </c>
      <c r="E49" s="22">
        <v>2760</v>
      </c>
      <c r="F49" s="31">
        <f t="shared" si="7"/>
        <v>585</v>
      </c>
      <c r="G49" s="22">
        <v>585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62</v>
      </c>
      <c r="N49" s="22">
        <v>58</v>
      </c>
      <c r="O49" s="22">
        <v>0</v>
      </c>
      <c r="P49" s="22">
        <v>0</v>
      </c>
      <c r="Q49" s="22">
        <v>0</v>
      </c>
      <c r="R49" s="22">
        <v>0</v>
      </c>
      <c r="S49" s="22">
        <v>4</v>
      </c>
      <c r="T49" s="22">
        <f t="shared" si="9"/>
        <v>2912</v>
      </c>
      <c r="U49" s="22">
        <v>2760</v>
      </c>
      <c r="V49" s="22">
        <v>152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10"/>
        <v>557</v>
      </c>
      <c r="AB49" s="22">
        <v>0</v>
      </c>
      <c r="AC49" s="22">
        <v>362</v>
      </c>
      <c r="AD49" s="22">
        <f t="shared" si="11"/>
        <v>195</v>
      </c>
      <c r="AE49" s="22">
        <v>195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40" t="s">
        <v>0</v>
      </c>
      <c r="B50" s="40" t="s">
        <v>86</v>
      </c>
      <c r="C50" s="41" t="s">
        <v>87</v>
      </c>
      <c r="D50" s="31">
        <f t="shared" si="6"/>
        <v>6396</v>
      </c>
      <c r="E50" s="22">
        <v>5245</v>
      </c>
      <c r="F50" s="31">
        <f t="shared" si="7"/>
        <v>1066</v>
      </c>
      <c r="G50" s="22">
        <v>1066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f t="shared" si="8"/>
        <v>85</v>
      </c>
      <c r="N50" s="22">
        <v>83</v>
      </c>
      <c r="O50" s="22">
        <v>0</v>
      </c>
      <c r="P50" s="22">
        <v>0</v>
      </c>
      <c r="Q50" s="22">
        <v>0</v>
      </c>
      <c r="R50" s="22">
        <v>0</v>
      </c>
      <c r="S50" s="22">
        <v>2</v>
      </c>
      <c r="T50" s="22">
        <f t="shared" si="9"/>
        <v>5532</v>
      </c>
      <c r="U50" s="22">
        <v>5245</v>
      </c>
      <c r="V50" s="22">
        <v>287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1029</v>
      </c>
      <c r="AB50" s="22">
        <v>0</v>
      </c>
      <c r="AC50" s="22">
        <v>688</v>
      </c>
      <c r="AD50" s="22">
        <f t="shared" si="11"/>
        <v>341</v>
      </c>
      <c r="AE50" s="22">
        <v>341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0</v>
      </c>
      <c r="B51" s="40" t="s">
        <v>88</v>
      </c>
      <c r="C51" s="41" t="s">
        <v>89</v>
      </c>
      <c r="D51" s="31">
        <f t="shared" si="6"/>
        <v>7116</v>
      </c>
      <c r="E51" s="22">
        <v>6109</v>
      </c>
      <c r="F51" s="31">
        <f t="shared" si="7"/>
        <v>1007</v>
      </c>
      <c r="G51" s="22">
        <v>0</v>
      </c>
      <c r="H51" s="22">
        <v>1007</v>
      </c>
      <c r="I51" s="22">
        <v>0</v>
      </c>
      <c r="J51" s="22">
        <v>0</v>
      </c>
      <c r="K51" s="22">
        <v>0</v>
      </c>
      <c r="L51" s="22">
        <v>0</v>
      </c>
      <c r="M51" s="22">
        <f t="shared" si="8"/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9"/>
        <v>6109</v>
      </c>
      <c r="U51" s="22">
        <v>6109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1169</v>
      </c>
      <c r="AB51" s="22">
        <v>0</v>
      </c>
      <c r="AC51" s="22">
        <v>626</v>
      </c>
      <c r="AD51" s="22">
        <f t="shared" si="11"/>
        <v>543</v>
      </c>
      <c r="AE51" s="22">
        <v>0</v>
      </c>
      <c r="AF51" s="22">
        <v>543</v>
      </c>
      <c r="AG51" s="22">
        <v>0</v>
      </c>
      <c r="AH51" s="22">
        <v>0</v>
      </c>
      <c r="AI51" s="22">
        <v>0</v>
      </c>
    </row>
    <row r="52" spans="1:35" ht="13.5">
      <c r="A52" s="40" t="s">
        <v>0</v>
      </c>
      <c r="B52" s="40" t="s">
        <v>90</v>
      </c>
      <c r="C52" s="41" t="s">
        <v>91</v>
      </c>
      <c r="D52" s="31">
        <f t="shared" si="6"/>
        <v>546</v>
      </c>
      <c r="E52" s="22">
        <v>395</v>
      </c>
      <c r="F52" s="31">
        <f t="shared" si="7"/>
        <v>138</v>
      </c>
      <c r="G52" s="22">
        <v>138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f t="shared" si="8"/>
        <v>13</v>
      </c>
      <c r="N52" s="22">
        <v>12</v>
      </c>
      <c r="O52" s="22">
        <v>0</v>
      </c>
      <c r="P52" s="22">
        <v>0</v>
      </c>
      <c r="Q52" s="22">
        <v>0</v>
      </c>
      <c r="R52" s="22">
        <v>0</v>
      </c>
      <c r="S52" s="22">
        <v>1</v>
      </c>
      <c r="T52" s="22">
        <f t="shared" si="9"/>
        <v>417</v>
      </c>
      <c r="U52" s="22">
        <v>395</v>
      </c>
      <c r="V52" s="22">
        <v>22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113</v>
      </c>
      <c r="AB52" s="22">
        <v>0</v>
      </c>
      <c r="AC52" s="22">
        <v>52</v>
      </c>
      <c r="AD52" s="22">
        <f t="shared" si="11"/>
        <v>61</v>
      </c>
      <c r="AE52" s="22">
        <v>61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0</v>
      </c>
      <c r="B53" s="40" t="s">
        <v>92</v>
      </c>
      <c r="C53" s="41" t="s">
        <v>93</v>
      </c>
      <c r="D53" s="31">
        <f t="shared" si="6"/>
        <v>999</v>
      </c>
      <c r="E53" s="22">
        <v>795</v>
      </c>
      <c r="F53" s="31">
        <f t="shared" si="7"/>
        <v>165</v>
      </c>
      <c r="G53" s="22">
        <v>165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f t="shared" si="8"/>
        <v>39</v>
      </c>
      <c r="N53" s="22">
        <v>39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f t="shared" si="9"/>
        <v>809</v>
      </c>
      <c r="U53" s="22">
        <v>795</v>
      </c>
      <c r="V53" s="22">
        <v>14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146</v>
      </c>
      <c r="AB53" s="22">
        <v>0</v>
      </c>
      <c r="AC53" s="22">
        <v>84</v>
      </c>
      <c r="AD53" s="22">
        <f t="shared" si="11"/>
        <v>62</v>
      </c>
      <c r="AE53" s="22">
        <v>62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0</v>
      </c>
      <c r="B54" s="40" t="s">
        <v>94</v>
      </c>
      <c r="C54" s="41" t="s">
        <v>242</v>
      </c>
      <c r="D54" s="31">
        <f t="shared" si="6"/>
        <v>649</v>
      </c>
      <c r="E54" s="22">
        <v>441</v>
      </c>
      <c r="F54" s="31">
        <f t="shared" si="7"/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100</v>
      </c>
      <c r="M54" s="22">
        <f t="shared" si="8"/>
        <v>108</v>
      </c>
      <c r="N54" s="22">
        <v>54</v>
      </c>
      <c r="O54" s="22">
        <v>15</v>
      </c>
      <c r="P54" s="22">
        <v>36</v>
      </c>
      <c r="Q54" s="22">
        <v>3</v>
      </c>
      <c r="R54" s="22">
        <v>0</v>
      </c>
      <c r="S54" s="22">
        <v>0</v>
      </c>
      <c r="T54" s="22">
        <f t="shared" si="9"/>
        <v>441</v>
      </c>
      <c r="U54" s="22">
        <v>441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145</v>
      </c>
      <c r="AB54" s="22">
        <v>100</v>
      </c>
      <c r="AC54" s="22">
        <v>45</v>
      </c>
      <c r="AD54" s="22">
        <f t="shared" si="11"/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0</v>
      </c>
      <c r="B55" s="40" t="s">
        <v>95</v>
      </c>
      <c r="C55" s="41" t="s">
        <v>96</v>
      </c>
      <c r="D55" s="31">
        <f t="shared" si="6"/>
        <v>2044</v>
      </c>
      <c r="E55" s="22">
        <v>1727</v>
      </c>
      <c r="F55" s="31">
        <f t="shared" si="7"/>
        <v>258</v>
      </c>
      <c r="G55" s="22">
        <v>0</v>
      </c>
      <c r="H55" s="22">
        <v>258</v>
      </c>
      <c r="I55" s="22">
        <v>0</v>
      </c>
      <c r="J55" s="22">
        <v>0</v>
      </c>
      <c r="K55" s="22">
        <v>0</v>
      </c>
      <c r="L55" s="22">
        <v>0</v>
      </c>
      <c r="M55" s="22">
        <f t="shared" si="8"/>
        <v>59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59</v>
      </c>
      <c r="T55" s="22">
        <f t="shared" si="9"/>
        <v>1727</v>
      </c>
      <c r="U55" s="22">
        <v>1727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285</v>
      </c>
      <c r="AB55" s="22">
        <v>0</v>
      </c>
      <c r="AC55" s="22">
        <v>181</v>
      </c>
      <c r="AD55" s="22">
        <f t="shared" si="11"/>
        <v>104</v>
      </c>
      <c r="AE55" s="22">
        <v>0</v>
      </c>
      <c r="AF55" s="22">
        <v>104</v>
      </c>
      <c r="AG55" s="22">
        <v>0</v>
      </c>
      <c r="AH55" s="22">
        <v>0</v>
      </c>
      <c r="AI55" s="22">
        <v>0</v>
      </c>
    </row>
    <row r="56" spans="1:35" ht="13.5">
      <c r="A56" s="40" t="s">
        <v>0</v>
      </c>
      <c r="B56" s="40" t="s">
        <v>97</v>
      </c>
      <c r="C56" s="41" t="s">
        <v>98</v>
      </c>
      <c r="D56" s="31">
        <f t="shared" si="6"/>
        <v>2913</v>
      </c>
      <c r="E56" s="22">
        <v>2520</v>
      </c>
      <c r="F56" s="31">
        <f t="shared" si="7"/>
        <v>329</v>
      </c>
      <c r="G56" s="22">
        <v>0</v>
      </c>
      <c r="H56" s="22">
        <v>329</v>
      </c>
      <c r="I56" s="22">
        <v>0</v>
      </c>
      <c r="J56" s="22">
        <v>0</v>
      </c>
      <c r="K56" s="22">
        <v>0</v>
      </c>
      <c r="L56" s="22">
        <v>0</v>
      </c>
      <c r="M56" s="22">
        <f t="shared" si="8"/>
        <v>64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64</v>
      </c>
      <c r="T56" s="22">
        <f t="shared" si="9"/>
        <v>2520</v>
      </c>
      <c r="U56" s="22">
        <v>2520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367</v>
      </c>
      <c r="AB56" s="22">
        <v>0</v>
      </c>
      <c r="AC56" s="22">
        <v>259</v>
      </c>
      <c r="AD56" s="22">
        <f t="shared" si="11"/>
        <v>108</v>
      </c>
      <c r="AE56" s="22">
        <v>0</v>
      </c>
      <c r="AF56" s="22">
        <v>108</v>
      </c>
      <c r="AG56" s="22">
        <v>0</v>
      </c>
      <c r="AH56" s="22">
        <v>0</v>
      </c>
      <c r="AI56" s="22">
        <v>0</v>
      </c>
    </row>
    <row r="57" spans="1:35" ht="13.5">
      <c r="A57" s="40" t="s">
        <v>0</v>
      </c>
      <c r="B57" s="40" t="s">
        <v>99</v>
      </c>
      <c r="C57" s="41" t="s">
        <v>100</v>
      </c>
      <c r="D57" s="31">
        <f t="shared" si="6"/>
        <v>815</v>
      </c>
      <c r="E57" s="22">
        <v>406</v>
      </c>
      <c r="F57" s="31">
        <f t="shared" si="7"/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220</v>
      </c>
      <c r="M57" s="22">
        <f t="shared" si="8"/>
        <v>189</v>
      </c>
      <c r="N57" s="22">
        <v>92</v>
      </c>
      <c r="O57" s="22">
        <v>27</v>
      </c>
      <c r="P57" s="22">
        <v>65</v>
      </c>
      <c r="Q57" s="22">
        <v>5</v>
      </c>
      <c r="R57" s="22">
        <v>0</v>
      </c>
      <c r="S57" s="22">
        <v>0</v>
      </c>
      <c r="T57" s="22">
        <f t="shared" si="9"/>
        <v>406</v>
      </c>
      <c r="U57" s="22">
        <v>406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256</v>
      </c>
      <c r="AB57" s="22">
        <v>220</v>
      </c>
      <c r="AC57" s="22">
        <v>36</v>
      </c>
      <c r="AD57" s="22">
        <f t="shared" si="11"/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0</v>
      </c>
      <c r="B58" s="40" t="s">
        <v>101</v>
      </c>
      <c r="C58" s="41" t="s">
        <v>102</v>
      </c>
      <c r="D58" s="31">
        <f t="shared" si="6"/>
        <v>2531</v>
      </c>
      <c r="E58" s="22">
        <v>2</v>
      </c>
      <c r="F58" s="31">
        <f t="shared" si="7"/>
        <v>2425</v>
      </c>
      <c r="G58" s="22">
        <v>466</v>
      </c>
      <c r="H58" s="22">
        <v>0</v>
      </c>
      <c r="I58" s="22">
        <v>0</v>
      </c>
      <c r="J58" s="22">
        <v>1959</v>
      </c>
      <c r="K58" s="22">
        <v>0</v>
      </c>
      <c r="L58" s="22">
        <v>0</v>
      </c>
      <c r="M58" s="22">
        <f t="shared" si="8"/>
        <v>104</v>
      </c>
      <c r="N58" s="22">
        <v>104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f t="shared" si="9"/>
        <v>140</v>
      </c>
      <c r="U58" s="22">
        <v>2</v>
      </c>
      <c r="V58" s="22">
        <v>0</v>
      </c>
      <c r="W58" s="22">
        <v>0</v>
      </c>
      <c r="X58" s="22">
        <v>0</v>
      </c>
      <c r="Y58" s="22">
        <v>138</v>
      </c>
      <c r="Z58" s="22">
        <v>0</v>
      </c>
      <c r="AA58" s="22">
        <f t="shared" si="10"/>
        <v>119</v>
      </c>
      <c r="AB58" s="22">
        <v>0</v>
      </c>
      <c r="AC58" s="22">
        <v>14</v>
      </c>
      <c r="AD58" s="22">
        <f t="shared" si="11"/>
        <v>105</v>
      </c>
      <c r="AE58" s="22">
        <v>105</v>
      </c>
      <c r="AF58" s="22">
        <v>0</v>
      </c>
      <c r="AG58" s="22">
        <v>0</v>
      </c>
      <c r="AH58" s="22">
        <v>0</v>
      </c>
      <c r="AI58" s="22">
        <v>0</v>
      </c>
    </row>
    <row r="59" spans="1:35" ht="13.5">
      <c r="A59" s="40" t="s">
        <v>0</v>
      </c>
      <c r="B59" s="40" t="s">
        <v>103</v>
      </c>
      <c r="C59" s="41" t="s">
        <v>104</v>
      </c>
      <c r="D59" s="31">
        <f t="shared" si="6"/>
        <v>3820</v>
      </c>
      <c r="E59" s="22">
        <v>16</v>
      </c>
      <c r="F59" s="31">
        <f t="shared" si="7"/>
        <v>3338</v>
      </c>
      <c r="G59" s="22">
        <v>506</v>
      </c>
      <c r="H59" s="22">
        <v>0</v>
      </c>
      <c r="I59" s="22">
        <v>0</v>
      </c>
      <c r="J59" s="22">
        <v>2832</v>
      </c>
      <c r="K59" s="22">
        <v>0</v>
      </c>
      <c r="L59" s="22">
        <v>0</v>
      </c>
      <c r="M59" s="22">
        <f t="shared" si="8"/>
        <v>466</v>
      </c>
      <c r="N59" s="22">
        <v>466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f t="shared" si="9"/>
        <v>214</v>
      </c>
      <c r="U59" s="22">
        <v>16</v>
      </c>
      <c r="V59" s="22">
        <v>0</v>
      </c>
      <c r="W59" s="22">
        <v>0</v>
      </c>
      <c r="X59" s="22">
        <v>0</v>
      </c>
      <c r="Y59" s="22">
        <v>198</v>
      </c>
      <c r="Z59" s="22">
        <v>0</v>
      </c>
      <c r="AA59" s="22">
        <f t="shared" si="10"/>
        <v>149</v>
      </c>
      <c r="AB59" s="22">
        <v>0</v>
      </c>
      <c r="AC59" s="22">
        <v>21</v>
      </c>
      <c r="AD59" s="22">
        <f t="shared" si="11"/>
        <v>128</v>
      </c>
      <c r="AE59" s="22">
        <v>128</v>
      </c>
      <c r="AF59" s="22">
        <v>0</v>
      </c>
      <c r="AG59" s="22">
        <v>0</v>
      </c>
      <c r="AH59" s="22">
        <v>0</v>
      </c>
      <c r="AI59" s="22">
        <v>0</v>
      </c>
    </row>
    <row r="60" spans="1:35" ht="13.5">
      <c r="A60" s="40" t="s">
        <v>0</v>
      </c>
      <c r="B60" s="40" t="s">
        <v>105</v>
      </c>
      <c r="C60" s="41" t="s">
        <v>246</v>
      </c>
      <c r="D60" s="31">
        <f t="shared" si="6"/>
        <v>1720</v>
      </c>
      <c r="E60" s="22">
        <v>4</v>
      </c>
      <c r="F60" s="31">
        <f t="shared" si="7"/>
        <v>1716</v>
      </c>
      <c r="G60" s="22">
        <v>345</v>
      </c>
      <c r="H60" s="22">
        <v>0</v>
      </c>
      <c r="I60" s="22">
        <v>0</v>
      </c>
      <c r="J60" s="22">
        <v>1371</v>
      </c>
      <c r="K60" s="22">
        <v>0</v>
      </c>
      <c r="L60" s="22">
        <v>0</v>
      </c>
      <c r="M60" s="22">
        <f t="shared" si="8"/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si="9"/>
        <v>99</v>
      </c>
      <c r="U60" s="22">
        <v>4</v>
      </c>
      <c r="V60" s="22">
        <v>0</v>
      </c>
      <c r="W60" s="22">
        <v>0</v>
      </c>
      <c r="X60" s="22">
        <v>0</v>
      </c>
      <c r="Y60" s="22">
        <v>95</v>
      </c>
      <c r="Z60" s="22">
        <v>0</v>
      </c>
      <c r="AA60" s="22">
        <f t="shared" si="10"/>
        <v>96</v>
      </c>
      <c r="AB60" s="22">
        <v>0</v>
      </c>
      <c r="AC60" s="22">
        <v>10</v>
      </c>
      <c r="AD60" s="22">
        <f t="shared" si="11"/>
        <v>86</v>
      </c>
      <c r="AE60" s="22">
        <v>86</v>
      </c>
      <c r="AF60" s="22">
        <v>0</v>
      </c>
      <c r="AG60" s="22">
        <v>0</v>
      </c>
      <c r="AH60" s="22">
        <v>0</v>
      </c>
      <c r="AI60" s="22">
        <v>0</v>
      </c>
    </row>
    <row r="61" spans="1:35" ht="13.5">
      <c r="A61" s="40" t="s">
        <v>0</v>
      </c>
      <c r="B61" s="40" t="s">
        <v>106</v>
      </c>
      <c r="C61" s="41" t="s">
        <v>243</v>
      </c>
      <c r="D61" s="31">
        <f t="shared" si="6"/>
        <v>1089</v>
      </c>
      <c r="E61" s="22">
        <v>638</v>
      </c>
      <c r="F61" s="31">
        <f t="shared" si="7"/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270</v>
      </c>
      <c r="M61" s="22">
        <f t="shared" si="8"/>
        <v>181</v>
      </c>
      <c r="N61" s="22">
        <v>130</v>
      </c>
      <c r="O61" s="22">
        <v>30</v>
      </c>
      <c r="P61" s="22">
        <v>15</v>
      </c>
      <c r="Q61" s="22">
        <v>5</v>
      </c>
      <c r="R61" s="22">
        <v>1</v>
      </c>
      <c r="S61" s="22">
        <v>0</v>
      </c>
      <c r="T61" s="22">
        <f t="shared" si="9"/>
        <v>638</v>
      </c>
      <c r="U61" s="22">
        <v>638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335</v>
      </c>
      <c r="AB61" s="22">
        <v>270</v>
      </c>
      <c r="AC61" s="22">
        <v>65</v>
      </c>
      <c r="AD61" s="22">
        <f t="shared" si="11"/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0</v>
      </c>
      <c r="B62" s="40" t="s">
        <v>107</v>
      </c>
      <c r="C62" s="41" t="s">
        <v>108</v>
      </c>
      <c r="D62" s="31">
        <f t="shared" si="6"/>
        <v>6723</v>
      </c>
      <c r="E62" s="22">
        <v>5727</v>
      </c>
      <c r="F62" s="31">
        <f t="shared" si="7"/>
        <v>990</v>
      </c>
      <c r="G62" s="22">
        <v>822</v>
      </c>
      <c r="H62" s="22">
        <v>168</v>
      </c>
      <c r="I62" s="22">
        <v>0</v>
      </c>
      <c r="J62" s="22">
        <v>0</v>
      </c>
      <c r="K62" s="22">
        <v>0</v>
      </c>
      <c r="L62" s="22">
        <v>0</v>
      </c>
      <c r="M62" s="22">
        <f t="shared" si="8"/>
        <v>6</v>
      </c>
      <c r="N62" s="22">
        <v>6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si="9"/>
        <v>5879</v>
      </c>
      <c r="U62" s="22">
        <v>5727</v>
      </c>
      <c r="V62" s="22">
        <v>152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941</v>
      </c>
      <c r="AB62" s="22">
        <v>0</v>
      </c>
      <c r="AC62" s="22">
        <v>646</v>
      </c>
      <c r="AD62" s="22">
        <f t="shared" si="11"/>
        <v>295</v>
      </c>
      <c r="AE62" s="22">
        <v>295</v>
      </c>
      <c r="AF62" s="22">
        <v>0</v>
      </c>
      <c r="AG62" s="22">
        <v>0</v>
      </c>
      <c r="AH62" s="22">
        <v>0</v>
      </c>
      <c r="AI62" s="22">
        <v>0</v>
      </c>
    </row>
    <row r="63" spans="1:35" ht="13.5">
      <c r="A63" s="40" t="s">
        <v>0</v>
      </c>
      <c r="B63" s="40" t="s">
        <v>109</v>
      </c>
      <c r="C63" s="41" t="s">
        <v>244</v>
      </c>
      <c r="D63" s="31">
        <f t="shared" si="6"/>
        <v>6008</v>
      </c>
      <c r="E63" s="22">
        <v>4854</v>
      </c>
      <c r="F63" s="31">
        <f t="shared" si="7"/>
        <v>650</v>
      </c>
      <c r="G63" s="22">
        <v>0</v>
      </c>
      <c r="H63" s="22">
        <v>650</v>
      </c>
      <c r="I63" s="22">
        <v>0</v>
      </c>
      <c r="J63" s="22">
        <v>0</v>
      </c>
      <c r="K63" s="22">
        <v>0</v>
      </c>
      <c r="L63" s="22">
        <v>172</v>
      </c>
      <c r="M63" s="22">
        <f t="shared" si="8"/>
        <v>332</v>
      </c>
      <c r="N63" s="22">
        <v>252</v>
      </c>
      <c r="O63" s="22">
        <v>80</v>
      </c>
      <c r="P63" s="22">
        <v>0</v>
      </c>
      <c r="Q63" s="22">
        <v>0</v>
      </c>
      <c r="R63" s="22">
        <v>0</v>
      </c>
      <c r="S63" s="22">
        <v>0</v>
      </c>
      <c r="T63" s="22">
        <f t="shared" si="9"/>
        <v>4903</v>
      </c>
      <c r="U63" s="22">
        <v>4854</v>
      </c>
      <c r="V63" s="22">
        <v>0</v>
      </c>
      <c r="W63" s="22">
        <v>49</v>
      </c>
      <c r="X63" s="22">
        <v>0</v>
      </c>
      <c r="Y63" s="22">
        <v>0</v>
      </c>
      <c r="Z63" s="22">
        <v>0</v>
      </c>
      <c r="AA63" s="22">
        <f t="shared" si="10"/>
        <v>973</v>
      </c>
      <c r="AB63" s="22">
        <v>172</v>
      </c>
      <c r="AC63" s="22">
        <v>639</v>
      </c>
      <c r="AD63" s="22">
        <f t="shared" si="11"/>
        <v>162</v>
      </c>
      <c r="AE63" s="22">
        <v>0</v>
      </c>
      <c r="AF63" s="22">
        <v>162</v>
      </c>
      <c r="AG63" s="22">
        <v>0</v>
      </c>
      <c r="AH63" s="22">
        <v>0</v>
      </c>
      <c r="AI63" s="22">
        <v>0</v>
      </c>
    </row>
    <row r="64" spans="1:35" ht="13.5">
      <c r="A64" s="40" t="s">
        <v>0</v>
      </c>
      <c r="B64" s="40" t="s">
        <v>110</v>
      </c>
      <c r="C64" s="41" t="s">
        <v>247</v>
      </c>
      <c r="D64" s="31">
        <f t="shared" si="6"/>
        <v>9906</v>
      </c>
      <c r="E64" s="22">
        <v>8028</v>
      </c>
      <c r="F64" s="31">
        <f t="shared" si="7"/>
        <v>1348</v>
      </c>
      <c r="G64" s="22">
        <v>0</v>
      </c>
      <c r="H64" s="22">
        <v>1348</v>
      </c>
      <c r="I64" s="22">
        <v>0</v>
      </c>
      <c r="J64" s="22">
        <v>0</v>
      </c>
      <c r="K64" s="22">
        <v>0</v>
      </c>
      <c r="L64" s="22">
        <v>0</v>
      </c>
      <c r="M64" s="22">
        <f t="shared" si="8"/>
        <v>530</v>
      </c>
      <c r="N64" s="22">
        <v>493</v>
      </c>
      <c r="O64" s="22">
        <v>36</v>
      </c>
      <c r="P64" s="22">
        <v>0</v>
      </c>
      <c r="Q64" s="22">
        <v>0</v>
      </c>
      <c r="R64" s="22">
        <v>0</v>
      </c>
      <c r="S64" s="22">
        <v>1</v>
      </c>
      <c r="T64" s="22">
        <f t="shared" si="9"/>
        <v>8305</v>
      </c>
      <c r="U64" s="22">
        <v>8028</v>
      </c>
      <c r="V64" s="22">
        <v>0</v>
      </c>
      <c r="W64" s="22">
        <v>277</v>
      </c>
      <c r="X64" s="22">
        <v>0</v>
      </c>
      <c r="Y64" s="22">
        <v>0</v>
      </c>
      <c r="Z64" s="22">
        <v>0</v>
      </c>
      <c r="AA64" s="22">
        <f t="shared" si="10"/>
        <v>1323</v>
      </c>
      <c r="AB64" s="22">
        <v>0</v>
      </c>
      <c r="AC64" s="22">
        <v>982</v>
      </c>
      <c r="AD64" s="22">
        <f t="shared" si="11"/>
        <v>341</v>
      </c>
      <c r="AE64" s="22">
        <v>0</v>
      </c>
      <c r="AF64" s="22">
        <v>341</v>
      </c>
      <c r="AG64" s="22">
        <v>0</v>
      </c>
      <c r="AH64" s="22">
        <v>0</v>
      </c>
      <c r="AI64" s="22">
        <v>0</v>
      </c>
    </row>
    <row r="65" spans="1:35" ht="13.5">
      <c r="A65" s="40" t="s">
        <v>0</v>
      </c>
      <c r="B65" s="40" t="s">
        <v>111</v>
      </c>
      <c r="C65" s="41" t="s">
        <v>112</v>
      </c>
      <c r="D65" s="31">
        <f t="shared" si="6"/>
        <v>14534</v>
      </c>
      <c r="E65" s="22">
        <v>11892</v>
      </c>
      <c r="F65" s="31">
        <f t="shared" si="7"/>
        <v>2581</v>
      </c>
      <c r="G65" s="22">
        <v>803</v>
      </c>
      <c r="H65" s="22">
        <v>1778</v>
      </c>
      <c r="I65" s="22">
        <v>0</v>
      </c>
      <c r="J65" s="22">
        <v>0</v>
      </c>
      <c r="K65" s="22">
        <v>0</v>
      </c>
      <c r="L65" s="22">
        <v>61</v>
      </c>
      <c r="M65" s="22">
        <f t="shared" si="8"/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9"/>
        <v>12651</v>
      </c>
      <c r="U65" s="22">
        <v>11892</v>
      </c>
      <c r="V65" s="22">
        <v>652</v>
      </c>
      <c r="W65" s="22">
        <v>107</v>
      </c>
      <c r="X65" s="22">
        <v>0</v>
      </c>
      <c r="Y65" s="22">
        <v>0</v>
      </c>
      <c r="Z65" s="22">
        <v>0</v>
      </c>
      <c r="AA65" s="22">
        <f t="shared" si="10"/>
        <v>1689</v>
      </c>
      <c r="AB65" s="22">
        <v>61</v>
      </c>
      <c r="AC65" s="22">
        <v>1389</v>
      </c>
      <c r="AD65" s="22">
        <f t="shared" si="11"/>
        <v>239</v>
      </c>
      <c r="AE65" s="22">
        <v>0</v>
      </c>
      <c r="AF65" s="22">
        <v>239</v>
      </c>
      <c r="AG65" s="22">
        <v>0</v>
      </c>
      <c r="AH65" s="22">
        <v>0</v>
      </c>
      <c r="AI65" s="22">
        <v>0</v>
      </c>
    </row>
    <row r="66" spans="1:35" ht="13.5">
      <c r="A66" s="40" t="s">
        <v>0</v>
      </c>
      <c r="B66" s="40" t="s">
        <v>113</v>
      </c>
      <c r="C66" s="41" t="s">
        <v>114</v>
      </c>
      <c r="D66" s="31">
        <f t="shared" si="6"/>
        <v>3327</v>
      </c>
      <c r="E66" s="22">
        <v>2281</v>
      </c>
      <c r="F66" s="31">
        <f t="shared" si="7"/>
        <v>471</v>
      </c>
      <c r="G66" s="22">
        <v>471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f t="shared" si="8"/>
        <v>575</v>
      </c>
      <c r="N66" s="22">
        <v>263</v>
      </c>
      <c r="O66" s="22">
        <v>93</v>
      </c>
      <c r="P66" s="22">
        <v>181</v>
      </c>
      <c r="Q66" s="22">
        <v>1</v>
      </c>
      <c r="R66" s="22">
        <v>0</v>
      </c>
      <c r="S66" s="22">
        <v>37</v>
      </c>
      <c r="T66" s="22">
        <f t="shared" si="9"/>
        <v>2470</v>
      </c>
      <c r="U66" s="22">
        <v>2281</v>
      </c>
      <c r="V66" s="22">
        <v>189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10"/>
        <v>440</v>
      </c>
      <c r="AB66" s="22">
        <v>0</v>
      </c>
      <c r="AC66" s="22">
        <v>252</v>
      </c>
      <c r="AD66" s="22">
        <f t="shared" si="11"/>
        <v>188</v>
      </c>
      <c r="AE66" s="22">
        <v>188</v>
      </c>
      <c r="AF66" s="22">
        <v>0</v>
      </c>
      <c r="AG66" s="22">
        <v>0</v>
      </c>
      <c r="AH66" s="22">
        <v>0</v>
      </c>
      <c r="AI66" s="22">
        <v>0</v>
      </c>
    </row>
    <row r="67" spans="1:35" ht="13.5">
      <c r="A67" s="40" t="s">
        <v>0</v>
      </c>
      <c r="B67" s="40" t="s">
        <v>115</v>
      </c>
      <c r="C67" s="41" t="s">
        <v>116</v>
      </c>
      <c r="D67" s="31">
        <f t="shared" si="6"/>
        <v>6565</v>
      </c>
      <c r="E67" s="22">
        <v>5458</v>
      </c>
      <c r="F67" s="31">
        <f t="shared" si="7"/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f t="shared" si="8"/>
        <v>1107</v>
      </c>
      <c r="N67" s="22">
        <v>314</v>
      </c>
      <c r="O67" s="22">
        <v>333</v>
      </c>
      <c r="P67" s="22">
        <v>367</v>
      </c>
      <c r="Q67" s="22">
        <v>28</v>
      </c>
      <c r="R67" s="22">
        <v>0</v>
      </c>
      <c r="S67" s="22">
        <v>65</v>
      </c>
      <c r="T67" s="22">
        <f t="shared" si="9"/>
        <v>5458</v>
      </c>
      <c r="U67" s="22">
        <v>5458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10"/>
        <v>559</v>
      </c>
      <c r="AB67" s="22">
        <v>0</v>
      </c>
      <c r="AC67" s="22">
        <v>559</v>
      </c>
      <c r="AD67" s="22">
        <f t="shared" si="11"/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</row>
    <row r="68" spans="1:35" ht="13.5">
      <c r="A68" s="40" t="s">
        <v>0</v>
      </c>
      <c r="B68" s="40" t="s">
        <v>117</v>
      </c>
      <c r="C68" s="41" t="s">
        <v>118</v>
      </c>
      <c r="D68" s="31">
        <f t="shared" si="6"/>
        <v>5787</v>
      </c>
      <c r="E68" s="22">
        <v>4972</v>
      </c>
      <c r="F68" s="31">
        <f t="shared" si="7"/>
        <v>807</v>
      </c>
      <c r="G68" s="22">
        <v>794</v>
      </c>
      <c r="H68" s="22">
        <v>13</v>
      </c>
      <c r="I68" s="22">
        <v>0</v>
      </c>
      <c r="J68" s="22">
        <v>0</v>
      </c>
      <c r="K68" s="22">
        <v>0</v>
      </c>
      <c r="L68" s="22">
        <v>0</v>
      </c>
      <c r="M68" s="22">
        <f t="shared" si="8"/>
        <v>8</v>
      </c>
      <c r="N68" s="22">
        <v>8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f t="shared" si="9"/>
        <v>5124</v>
      </c>
      <c r="U68" s="22">
        <v>4972</v>
      </c>
      <c r="V68" s="22">
        <v>146</v>
      </c>
      <c r="W68" s="22">
        <v>6</v>
      </c>
      <c r="X68" s="22">
        <v>0</v>
      </c>
      <c r="Y68" s="22">
        <v>0</v>
      </c>
      <c r="Z68" s="22">
        <v>0</v>
      </c>
      <c r="AA68" s="22">
        <f t="shared" si="10"/>
        <v>881</v>
      </c>
      <c r="AB68" s="22">
        <v>0</v>
      </c>
      <c r="AC68" s="22">
        <v>561</v>
      </c>
      <c r="AD68" s="22">
        <f t="shared" si="11"/>
        <v>320</v>
      </c>
      <c r="AE68" s="22">
        <v>320</v>
      </c>
      <c r="AF68" s="22">
        <v>0</v>
      </c>
      <c r="AG68" s="22">
        <v>0</v>
      </c>
      <c r="AH68" s="22">
        <v>0</v>
      </c>
      <c r="AI68" s="22">
        <v>0</v>
      </c>
    </row>
    <row r="69" spans="1:35" ht="13.5">
      <c r="A69" s="40" t="s">
        <v>0</v>
      </c>
      <c r="B69" s="40" t="s">
        <v>119</v>
      </c>
      <c r="C69" s="41" t="s">
        <v>120</v>
      </c>
      <c r="D69" s="31">
        <f t="shared" si="6"/>
        <v>9992</v>
      </c>
      <c r="E69" s="22">
        <v>8441</v>
      </c>
      <c r="F69" s="31">
        <f t="shared" si="7"/>
        <v>1232</v>
      </c>
      <c r="G69" s="22">
        <v>1207</v>
      </c>
      <c r="H69" s="22">
        <v>25</v>
      </c>
      <c r="I69" s="22">
        <v>0</v>
      </c>
      <c r="J69" s="22">
        <v>0</v>
      </c>
      <c r="K69" s="22">
        <v>0</v>
      </c>
      <c r="L69" s="22">
        <v>0</v>
      </c>
      <c r="M69" s="22">
        <f t="shared" si="8"/>
        <v>319</v>
      </c>
      <c r="N69" s="22">
        <v>319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8675</v>
      </c>
      <c r="U69" s="22">
        <v>8441</v>
      </c>
      <c r="V69" s="22">
        <v>222</v>
      </c>
      <c r="W69" s="22">
        <v>12</v>
      </c>
      <c r="X69" s="22">
        <v>0</v>
      </c>
      <c r="Y69" s="22">
        <v>0</v>
      </c>
      <c r="Z69" s="22">
        <v>0</v>
      </c>
      <c r="AA69" s="22">
        <f t="shared" si="10"/>
        <v>1421</v>
      </c>
      <c r="AB69" s="22">
        <v>0</v>
      </c>
      <c r="AC69" s="22">
        <v>952</v>
      </c>
      <c r="AD69" s="22">
        <f t="shared" si="11"/>
        <v>469</v>
      </c>
      <c r="AE69" s="22">
        <v>469</v>
      </c>
      <c r="AF69" s="22">
        <v>0</v>
      </c>
      <c r="AG69" s="22">
        <v>0</v>
      </c>
      <c r="AH69" s="22">
        <v>0</v>
      </c>
      <c r="AI69" s="22">
        <v>0</v>
      </c>
    </row>
    <row r="70" spans="1:35" ht="13.5">
      <c r="A70" s="40" t="s">
        <v>0</v>
      </c>
      <c r="B70" s="40" t="s">
        <v>121</v>
      </c>
      <c r="C70" s="41" t="s">
        <v>122</v>
      </c>
      <c r="D70" s="31">
        <f t="shared" si="6"/>
        <v>8719</v>
      </c>
      <c r="E70" s="22">
        <v>7598</v>
      </c>
      <c r="F70" s="31">
        <f t="shared" si="7"/>
        <v>1113</v>
      </c>
      <c r="G70" s="22">
        <v>1096</v>
      </c>
      <c r="H70" s="22">
        <v>17</v>
      </c>
      <c r="I70" s="22">
        <v>0</v>
      </c>
      <c r="J70" s="22">
        <v>0</v>
      </c>
      <c r="K70" s="22">
        <v>0</v>
      </c>
      <c r="L70" s="22">
        <v>0</v>
      </c>
      <c r="M70" s="22">
        <f t="shared" si="8"/>
        <v>8</v>
      </c>
      <c r="N70" s="22">
        <v>8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9"/>
        <v>7808</v>
      </c>
      <c r="U70" s="22">
        <v>7598</v>
      </c>
      <c r="V70" s="22">
        <v>202</v>
      </c>
      <c r="W70" s="22">
        <v>8</v>
      </c>
      <c r="X70" s="22">
        <v>0</v>
      </c>
      <c r="Y70" s="22">
        <v>0</v>
      </c>
      <c r="Z70" s="22">
        <v>0</v>
      </c>
      <c r="AA70" s="22">
        <f t="shared" si="10"/>
        <v>1280</v>
      </c>
      <c r="AB70" s="22">
        <v>0</v>
      </c>
      <c r="AC70" s="22">
        <v>856</v>
      </c>
      <c r="AD70" s="22">
        <f t="shared" si="11"/>
        <v>424</v>
      </c>
      <c r="AE70" s="22">
        <v>424</v>
      </c>
      <c r="AF70" s="22">
        <v>0</v>
      </c>
      <c r="AG70" s="22">
        <v>0</v>
      </c>
      <c r="AH70" s="22">
        <v>0</v>
      </c>
      <c r="AI70" s="22">
        <v>0</v>
      </c>
    </row>
    <row r="71" spans="1:35" ht="13.5">
      <c r="A71" s="40" t="s">
        <v>0</v>
      </c>
      <c r="B71" s="40" t="s">
        <v>123</v>
      </c>
      <c r="C71" s="41" t="s">
        <v>124</v>
      </c>
      <c r="D71" s="31">
        <f t="shared" si="6"/>
        <v>2611</v>
      </c>
      <c r="E71" s="22">
        <v>26</v>
      </c>
      <c r="F71" s="31">
        <f t="shared" si="7"/>
        <v>2105</v>
      </c>
      <c r="G71" s="22">
        <v>0</v>
      </c>
      <c r="H71" s="22">
        <v>442</v>
      </c>
      <c r="I71" s="22">
        <v>716</v>
      </c>
      <c r="J71" s="22">
        <v>947</v>
      </c>
      <c r="K71" s="22">
        <v>0</v>
      </c>
      <c r="L71" s="22">
        <v>0</v>
      </c>
      <c r="M71" s="22">
        <f t="shared" si="8"/>
        <v>480</v>
      </c>
      <c r="N71" s="22">
        <v>334</v>
      </c>
      <c r="O71" s="22">
        <v>115</v>
      </c>
      <c r="P71" s="22">
        <v>21</v>
      </c>
      <c r="Q71" s="22">
        <v>0</v>
      </c>
      <c r="R71" s="22">
        <v>0</v>
      </c>
      <c r="S71" s="22">
        <v>10</v>
      </c>
      <c r="T71" s="22">
        <f t="shared" si="9"/>
        <v>26</v>
      </c>
      <c r="U71" s="22">
        <v>26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74</v>
      </c>
      <c r="AB71" s="22">
        <v>0</v>
      </c>
      <c r="AC71" s="22">
        <v>2</v>
      </c>
      <c r="AD71" s="22">
        <f t="shared" si="11"/>
        <v>72</v>
      </c>
      <c r="AE71" s="22">
        <v>0</v>
      </c>
      <c r="AF71" s="22">
        <v>39</v>
      </c>
      <c r="AG71" s="22">
        <v>14</v>
      </c>
      <c r="AH71" s="22">
        <v>19</v>
      </c>
      <c r="AI71" s="22">
        <v>0</v>
      </c>
    </row>
    <row r="72" spans="1:35" ht="13.5">
      <c r="A72" s="40" t="s">
        <v>0</v>
      </c>
      <c r="B72" s="40" t="s">
        <v>125</v>
      </c>
      <c r="C72" s="41" t="s">
        <v>126</v>
      </c>
      <c r="D72" s="31">
        <f t="shared" si="6"/>
        <v>2090</v>
      </c>
      <c r="E72" s="22">
        <v>1470</v>
      </c>
      <c r="F72" s="31">
        <f t="shared" si="7"/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162</v>
      </c>
      <c r="M72" s="22">
        <f t="shared" si="8"/>
        <v>458</v>
      </c>
      <c r="N72" s="22">
        <v>122</v>
      </c>
      <c r="O72" s="22">
        <v>201</v>
      </c>
      <c r="P72" s="22">
        <v>117</v>
      </c>
      <c r="Q72" s="22">
        <v>9</v>
      </c>
      <c r="R72" s="22">
        <v>1</v>
      </c>
      <c r="S72" s="22">
        <v>8</v>
      </c>
      <c r="T72" s="22">
        <f t="shared" si="9"/>
        <v>1470</v>
      </c>
      <c r="U72" s="22">
        <v>1470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331</v>
      </c>
      <c r="AB72" s="22">
        <v>162</v>
      </c>
      <c r="AC72" s="22">
        <v>169</v>
      </c>
      <c r="AD72" s="22">
        <f t="shared" si="11"/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</row>
    <row r="73" spans="1:35" ht="13.5">
      <c r="A73" s="40" t="s">
        <v>0</v>
      </c>
      <c r="B73" s="40" t="s">
        <v>127</v>
      </c>
      <c r="C73" s="41" t="s">
        <v>245</v>
      </c>
      <c r="D73" s="31">
        <f t="shared" si="6"/>
        <v>4099</v>
      </c>
      <c r="E73" s="22">
        <v>3350</v>
      </c>
      <c r="F73" s="31">
        <f t="shared" si="7"/>
        <v>525</v>
      </c>
      <c r="G73" s="22">
        <v>525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f t="shared" si="8"/>
        <v>224</v>
      </c>
      <c r="N73" s="22">
        <v>81</v>
      </c>
      <c r="O73" s="22">
        <v>37</v>
      </c>
      <c r="P73" s="22">
        <v>99</v>
      </c>
      <c r="Q73" s="22">
        <v>6</v>
      </c>
      <c r="R73" s="22">
        <v>0</v>
      </c>
      <c r="S73" s="22">
        <v>1</v>
      </c>
      <c r="T73" s="22">
        <f t="shared" si="9"/>
        <v>3564</v>
      </c>
      <c r="U73" s="22">
        <v>3350</v>
      </c>
      <c r="V73" s="22">
        <v>214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10"/>
        <v>622</v>
      </c>
      <c r="AB73" s="22">
        <v>0</v>
      </c>
      <c r="AC73" s="22">
        <v>493</v>
      </c>
      <c r="AD73" s="22">
        <f t="shared" si="11"/>
        <v>129</v>
      </c>
      <c r="AE73" s="22">
        <v>129</v>
      </c>
      <c r="AF73" s="22">
        <v>0</v>
      </c>
      <c r="AG73" s="22">
        <v>0</v>
      </c>
      <c r="AH73" s="22">
        <v>0</v>
      </c>
      <c r="AI73" s="22">
        <v>0</v>
      </c>
    </row>
    <row r="74" spans="1:35" ht="13.5">
      <c r="A74" s="40" t="s">
        <v>0</v>
      </c>
      <c r="B74" s="40" t="s">
        <v>128</v>
      </c>
      <c r="C74" s="41" t="s">
        <v>129</v>
      </c>
      <c r="D74" s="31">
        <f t="shared" si="6"/>
        <v>17603</v>
      </c>
      <c r="E74" s="22">
        <v>15522</v>
      </c>
      <c r="F74" s="31">
        <f t="shared" si="7"/>
        <v>1465</v>
      </c>
      <c r="G74" s="22">
        <v>1465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f t="shared" si="8"/>
        <v>616</v>
      </c>
      <c r="N74" s="22">
        <v>207</v>
      </c>
      <c r="O74" s="22">
        <v>100</v>
      </c>
      <c r="P74" s="22">
        <v>282</v>
      </c>
      <c r="Q74" s="22">
        <v>23</v>
      </c>
      <c r="R74" s="22">
        <v>0</v>
      </c>
      <c r="S74" s="22">
        <v>4</v>
      </c>
      <c r="T74" s="22">
        <f t="shared" si="9"/>
        <v>16118</v>
      </c>
      <c r="U74" s="22">
        <v>15522</v>
      </c>
      <c r="V74" s="22">
        <v>596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10"/>
        <v>2645</v>
      </c>
      <c r="AB74" s="22">
        <v>0</v>
      </c>
      <c r="AC74" s="22">
        <v>2283</v>
      </c>
      <c r="AD74" s="22">
        <f t="shared" si="11"/>
        <v>362</v>
      </c>
      <c r="AE74" s="22">
        <v>362</v>
      </c>
      <c r="AF74" s="22">
        <v>0</v>
      </c>
      <c r="AG74" s="22">
        <v>0</v>
      </c>
      <c r="AH74" s="22">
        <v>0</v>
      </c>
      <c r="AI74" s="22">
        <v>0</v>
      </c>
    </row>
    <row r="75" spans="1:35" ht="13.5">
      <c r="A75" s="40" t="s">
        <v>0</v>
      </c>
      <c r="B75" s="40" t="s">
        <v>130</v>
      </c>
      <c r="C75" s="41" t="s">
        <v>131</v>
      </c>
      <c r="D75" s="31">
        <f t="shared" si="6"/>
        <v>9890</v>
      </c>
      <c r="E75" s="22">
        <v>8665</v>
      </c>
      <c r="F75" s="31">
        <f t="shared" si="7"/>
        <v>786</v>
      </c>
      <c r="G75" s="22">
        <v>786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f t="shared" si="8"/>
        <v>439</v>
      </c>
      <c r="N75" s="22">
        <v>135</v>
      </c>
      <c r="O75" s="22">
        <v>70</v>
      </c>
      <c r="P75" s="22">
        <v>224</v>
      </c>
      <c r="Q75" s="22">
        <v>10</v>
      </c>
      <c r="R75" s="22">
        <v>0</v>
      </c>
      <c r="S75" s="22">
        <v>0</v>
      </c>
      <c r="T75" s="22">
        <f t="shared" si="9"/>
        <v>8985</v>
      </c>
      <c r="U75" s="22">
        <v>8665</v>
      </c>
      <c r="V75" s="22">
        <v>320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10"/>
        <v>1469</v>
      </c>
      <c r="AB75" s="22">
        <v>0</v>
      </c>
      <c r="AC75" s="22">
        <v>1275</v>
      </c>
      <c r="AD75" s="22">
        <f t="shared" si="11"/>
        <v>194</v>
      </c>
      <c r="AE75" s="22">
        <v>194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74" t="s">
        <v>144</v>
      </c>
      <c r="B76" s="75"/>
      <c r="C76" s="76"/>
      <c r="D76" s="22">
        <f aca="true" t="shared" si="12" ref="D76:AI76">SUM(D6:D75)</f>
        <v>780151</v>
      </c>
      <c r="E76" s="22">
        <f t="shared" si="12"/>
        <v>638944</v>
      </c>
      <c r="F76" s="22">
        <f t="shared" si="12"/>
        <v>108054</v>
      </c>
      <c r="G76" s="22">
        <f t="shared" si="12"/>
        <v>77150</v>
      </c>
      <c r="H76" s="22">
        <f t="shared" si="12"/>
        <v>20445</v>
      </c>
      <c r="I76" s="22">
        <f t="shared" si="12"/>
        <v>797</v>
      </c>
      <c r="J76" s="22">
        <f t="shared" si="12"/>
        <v>9635</v>
      </c>
      <c r="K76" s="22">
        <f t="shared" si="12"/>
        <v>27</v>
      </c>
      <c r="L76" s="22">
        <f t="shared" si="12"/>
        <v>15259</v>
      </c>
      <c r="M76" s="22">
        <f t="shared" si="12"/>
        <v>17894</v>
      </c>
      <c r="N76" s="22">
        <f t="shared" si="12"/>
        <v>11974</v>
      </c>
      <c r="O76" s="22">
        <f t="shared" si="12"/>
        <v>2500</v>
      </c>
      <c r="P76" s="22">
        <f t="shared" si="12"/>
        <v>2577</v>
      </c>
      <c r="Q76" s="22">
        <f t="shared" si="12"/>
        <v>152</v>
      </c>
      <c r="R76" s="22">
        <f t="shared" si="12"/>
        <v>15</v>
      </c>
      <c r="S76" s="22">
        <f t="shared" si="12"/>
        <v>676</v>
      </c>
      <c r="T76" s="22">
        <f t="shared" si="12"/>
        <v>659376</v>
      </c>
      <c r="U76" s="22">
        <f t="shared" si="12"/>
        <v>638944</v>
      </c>
      <c r="V76" s="22">
        <f t="shared" si="12"/>
        <v>18918</v>
      </c>
      <c r="W76" s="22">
        <f t="shared" si="12"/>
        <v>1083</v>
      </c>
      <c r="X76" s="22">
        <f t="shared" si="12"/>
        <v>0</v>
      </c>
      <c r="Y76" s="22">
        <f t="shared" si="12"/>
        <v>431</v>
      </c>
      <c r="Z76" s="22">
        <f t="shared" si="12"/>
        <v>0</v>
      </c>
      <c r="AA76" s="22">
        <f t="shared" si="12"/>
        <v>122549</v>
      </c>
      <c r="AB76" s="22">
        <f t="shared" si="12"/>
        <v>15259</v>
      </c>
      <c r="AC76" s="22">
        <f t="shared" si="12"/>
        <v>77153</v>
      </c>
      <c r="AD76" s="22">
        <f t="shared" si="12"/>
        <v>30137</v>
      </c>
      <c r="AE76" s="22">
        <f t="shared" si="12"/>
        <v>28329</v>
      </c>
      <c r="AF76" s="22">
        <f t="shared" si="12"/>
        <v>1737</v>
      </c>
      <c r="AG76" s="22">
        <f t="shared" si="12"/>
        <v>14</v>
      </c>
      <c r="AH76" s="22">
        <f t="shared" si="12"/>
        <v>30</v>
      </c>
      <c r="AI76" s="22">
        <f t="shared" si="12"/>
        <v>27</v>
      </c>
    </row>
  </sheetData>
  <mergeCells count="10">
    <mergeCell ref="AC3:AC4"/>
    <mergeCell ref="A76:C76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7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237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145</v>
      </c>
      <c r="B2" s="49" t="s">
        <v>181</v>
      </c>
      <c r="C2" s="49" t="s">
        <v>182</v>
      </c>
      <c r="D2" s="95" t="s">
        <v>183</v>
      </c>
      <c r="E2" s="93"/>
      <c r="F2" s="93"/>
      <c r="G2" s="93"/>
      <c r="H2" s="93"/>
      <c r="I2" s="93"/>
      <c r="J2" s="94"/>
      <c r="K2" s="95" t="s">
        <v>184</v>
      </c>
      <c r="L2" s="93"/>
      <c r="M2" s="93"/>
      <c r="N2" s="93"/>
      <c r="O2" s="93"/>
      <c r="P2" s="93"/>
      <c r="Q2" s="94"/>
      <c r="R2" s="96" t="s">
        <v>132</v>
      </c>
      <c r="S2" s="47"/>
      <c r="T2" s="47"/>
      <c r="U2" s="47"/>
      <c r="V2" s="47"/>
      <c r="W2" s="47"/>
      <c r="X2" s="48"/>
      <c r="Y2" s="57" t="s">
        <v>133</v>
      </c>
      <c r="Z2" s="97"/>
      <c r="AA2" s="97"/>
      <c r="AB2" s="97"/>
      <c r="AC2" s="97"/>
      <c r="AD2" s="97"/>
      <c r="AE2" s="98"/>
      <c r="AF2" s="57" t="s">
        <v>134</v>
      </c>
      <c r="AG2" s="66"/>
      <c r="AH2" s="66"/>
      <c r="AI2" s="66"/>
      <c r="AJ2" s="66"/>
      <c r="AK2" s="66"/>
      <c r="AL2" s="67"/>
      <c r="AM2" s="57" t="s">
        <v>135</v>
      </c>
      <c r="AN2" s="99"/>
      <c r="AO2" s="99"/>
      <c r="AP2" s="99"/>
      <c r="AQ2" s="99"/>
      <c r="AR2" s="99"/>
      <c r="AS2" s="100"/>
      <c r="AT2" s="57" t="s">
        <v>136</v>
      </c>
      <c r="AU2" s="97"/>
      <c r="AV2" s="97"/>
      <c r="AW2" s="97"/>
      <c r="AX2" s="97"/>
      <c r="AY2" s="97"/>
      <c r="AZ2" s="98"/>
      <c r="BA2" s="57" t="s">
        <v>137</v>
      </c>
      <c r="BB2" s="97"/>
      <c r="BC2" s="97"/>
      <c r="BD2" s="97"/>
      <c r="BE2" s="97"/>
      <c r="BF2" s="97"/>
      <c r="BG2" s="98"/>
      <c r="BH2" s="92" t="s">
        <v>138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199</v>
      </c>
      <c r="E3" s="7" t="s">
        <v>207</v>
      </c>
      <c r="F3" s="7" t="s">
        <v>177</v>
      </c>
      <c r="G3" s="7" t="s">
        <v>209</v>
      </c>
      <c r="H3" s="7" t="s">
        <v>139</v>
      </c>
      <c r="I3" s="7" t="s">
        <v>140</v>
      </c>
      <c r="J3" s="7" t="s">
        <v>179</v>
      </c>
      <c r="K3" s="39" t="s">
        <v>199</v>
      </c>
      <c r="L3" s="7" t="s">
        <v>207</v>
      </c>
      <c r="M3" s="7" t="s">
        <v>177</v>
      </c>
      <c r="N3" s="7" t="s">
        <v>209</v>
      </c>
      <c r="O3" s="7" t="s">
        <v>139</v>
      </c>
      <c r="P3" s="7" t="s">
        <v>140</v>
      </c>
      <c r="Q3" s="7" t="s">
        <v>179</v>
      </c>
      <c r="R3" s="39" t="s">
        <v>199</v>
      </c>
      <c r="S3" s="7" t="s">
        <v>207</v>
      </c>
      <c r="T3" s="7" t="s">
        <v>177</v>
      </c>
      <c r="U3" s="7" t="s">
        <v>209</v>
      </c>
      <c r="V3" s="7" t="s">
        <v>139</v>
      </c>
      <c r="W3" s="7" t="s">
        <v>140</v>
      </c>
      <c r="X3" s="7" t="s">
        <v>179</v>
      </c>
      <c r="Y3" s="39" t="s">
        <v>199</v>
      </c>
      <c r="Z3" s="7" t="s">
        <v>207</v>
      </c>
      <c r="AA3" s="7" t="s">
        <v>177</v>
      </c>
      <c r="AB3" s="7" t="s">
        <v>209</v>
      </c>
      <c r="AC3" s="7" t="s">
        <v>139</v>
      </c>
      <c r="AD3" s="7" t="s">
        <v>140</v>
      </c>
      <c r="AE3" s="7" t="s">
        <v>179</v>
      </c>
      <c r="AF3" s="39" t="s">
        <v>199</v>
      </c>
      <c r="AG3" s="7" t="s">
        <v>207</v>
      </c>
      <c r="AH3" s="7" t="s">
        <v>177</v>
      </c>
      <c r="AI3" s="7" t="s">
        <v>209</v>
      </c>
      <c r="AJ3" s="7" t="s">
        <v>139</v>
      </c>
      <c r="AK3" s="7" t="s">
        <v>140</v>
      </c>
      <c r="AL3" s="7" t="s">
        <v>179</v>
      </c>
      <c r="AM3" s="39" t="s">
        <v>199</v>
      </c>
      <c r="AN3" s="7" t="s">
        <v>207</v>
      </c>
      <c r="AO3" s="7" t="s">
        <v>177</v>
      </c>
      <c r="AP3" s="7" t="s">
        <v>209</v>
      </c>
      <c r="AQ3" s="7" t="s">
        <v>139</v>
      </c>
      <c r="AR3" s="7" t="s">
        <v>140</v>
      </c>
      <c r="AS3" s="7" t="s">
        <v>179</v>
      </c>
      <c r="AT3" s="39" t="s">
        <v>199</v>
      </c>
      <c r="AU3" s="7" t="s">
        <v>207</v>
      </c>
      <c r="AV3" s="7" t="s">
        <v>177</v>
      </c>
      <c r="AW3" s="7" t="s">
        <v>209</v>
      </c>
      <c r="AX3" s="7" t="s">
        <v>139</v>
      </c>
      <c r="AY3" s="7" t="s">
        <v>140</v>
      </c>
      <c r="AZ3" s="7" t="s">
        <v>179</v>
      </c>
      <c r="BA3" s="39" t="s">
        <v>199</v>
      </c>
      <c r="BB3" s="7" t="s">
        <v>207</v>
      </c>
      <c r="BC3" s="7" t="s">
        <v>177</v>
      </c>
      <c r="BD3" s="7" t="s">
        <v>209</v>
      </c>
      <c r="BE3" s="7" t="s">
        <v>139</v>
      </c>
      <c r="BF3" s="7" t="s">
        <v>140</v>
      </c>
      <c r="BG3" s="7" t="s">
        <v>179</v>
      </c>
      <c r="BH3" s="39" t="s">
        <v>199</v>
      </c>
      <c r="BI3" s="7" t="s">
        <v>207</v>
      </c>
      <c r="BJ3" s="7" t="s">
        <v>177</v>
      </c>
      <c r="BK3" s="7" t="s">
        <v>209</v>
      </c>
      <c r="BL3" s="7" t="s">
        <v>139</v>
      </c>
      <c r="BM3" s="7" t="s">
        <v>140</v>
      </c>
      <c r="BN3" s="7" t="s">
        <v>179</v>
      </c>
    </row>
    <row r="4" spans="1:66" s="42" customFormat="1" ht="13.5">
      <c r="A4" s="51"/>
      <c r="B4" s="77"/>
      <c r="C4" s="77"/>
      <c r="D4" s="19" t="s">
        <v>180</v>
      </c>
      <c r="E4" s="38" t="s">
        <v>166</v>
      </c>
      <c r="F4" s="38" t="s">
        <v>166</v>
      </c>
      <c r="G4" s="38" t="s">
        <v>166</v>
      </c>
      <c r="H4" s="38" t="s">
        <v>166</v>
      </c>
      <c r="I4" s="38" t="s">
        <v>166</v>
      </c>
      <c r="J4" s="38" t="s">
        <v>166</v>
      </c>
      <c r="K4" s="19" t="s">
        <v>166</v>
      </c>
      <c r="L4" s="38" t="s">
        <v>166</v>
      </c>
      <c r="M4" s="38" t="s">
        <v>166</v>
      </c>
      <c r="N4" s="38" t="s">
        <v>166</v>
      </c>
      <c r="O4" s="38" t="s">
        <v>166</v>
      </c>
      <c r="P4" s="38" t="s">
        <v>166</v>
      </c>
      <c r="Q4" s="38" t="s">
        <v>166</v>
      </c>
      <c r="R4" s="19" t="s">
        <v>166</v>
      </c>
      <c r="S4" s="38" t="s">
        <v>166</v>
      </c>
      <c r="T4" s="38" t="s">
        <v>166</v>
      </c>
      <c r="U4" s="38" t="s">
        <v>166</v>
      </c>
      <c r="V4" s="38" t="s">
        <v>166</v>
      </c>
      <c r="W4" s="38" t="s">
        <v>166</v>
      </c>
      <c r="X4" s="38" t="s">
        <v>166</v>
      </c>
      <c r="Y4" s="19" t="s">
        <v>166</v>
      </c>
      <c r="Z4" s="38" t="s">
        <v>166</v>
      </c>
      <c r="AA4" s="38" t="s">
        <v>166</v>
      </c>
      <c r="AB4" s="38" t="s">
        <v>166</v>
      </c>
      <c r="AC4" s="38" t="s">
        <v>166</v>
      </c>
      <c r="AD4" s="38" t="s">
        <v>166</v>
      </c>
      <c r="AE4" s="38" t="s">
        <v>166</v>
      </c>
      <c r="AF4" s="19" t="s">
        <v>166</v>
      </c>
      <c r="AG4" s="38" t="s">
        <v>166</v>
      </c>
      <c r="AH4" s="38" t="s">
        <v>166</v>
      </c>
      <c r="AI4" s="38" t="s">
        <v>166</v>
      </c>
      <c r="AJ4" s="38" t="s">
        <v>166</v>
      </c>
      <c r="AK4" s="38" t="s">
        <v>166</v>
      </c>
      <c r="AL4" s="38" t="s">
        <v>166</v>
      </c>
      <c r="AM4" s="19" t="s">
        <v>166</v>
      </c>
      <c r="AN4" s="38" t="s">
        <v>166</v>
      </c>
      <c r="AO4" s="38" t="s">
        <v>166</v>
      </c>
      <c r="AP4" s="38" t="s">
        <v>166</v>
      </c>
      <c r="AQ4" s="38" t="s">
        <v>166</v>
      </c>
      <c r="AR4" s="38" t="s">
        <v>166</v>
      </c>
      <c r="AS4" s="38" t="s">
        <v>166</v>
      </c>
      <c r="AT4" s="19" t="s">
        <v>166</v>
      </c>
      <c r="AU4" s="38" t="s">
        <v>166</v>
      </c>
      <c r="AV4" s="38" t="s">
        <v>166</v>
      </c>
      <c r="AW4" s="38" t="s">
        <v>166</v>
      </c>
      <c r="AX4" s="38" t="s">
        <v>166</v>
      </c>
      <c r="AY4" s="38" t="s">
        <v>166</v>
      </c>
      <c r="AZ4" s="38" t="s">
        <v>166</v>
      </c>
      <c r="BA4" s="19" t="s">
        <v>166</v>
      </c>
      <c r="BB4" s="38" t="s">
        <v>166</v>
      </c>
      <c r="BC4" s="38" t="s">
        <v>166</v>
      </c>
      <c r="BD4" s="38" t="s">
        <v>166</v>
      </c>
      <c r="BE4" s="38" t="s">
        <v>166</v>
      </c>
      <c r="BF4" s="38" t="s">
        <v>166</v>
      </c>
      <c r="BG4" s="38" t="s">
        <v>166</v>
      </c>
      <c r="BH4" s="19" t="s">
        <v>166</v>
      </c>
      <c r="BI4" s="38" t="s">
        <v>166</v>
      </c>
      <c r="BJ4" s="38" t="s">
        <v>166</v>
      </c>
      <c r="BK4" s="38" t="s">
        <v>166</v>
      </c>
      <c r="BL4" s="38" t="s">
        <v>166</v>
      </c>
      <c r="BM4" s="38" t="s">
        <v>166</v>
      </c>
      <c r="BN4" s="38" t="s">
        <v>166</v>
      </c>
    </row>
    <row r="5" spans="1:66" ht="13.5">
      <c r="A5" s="40" t="s">
        <v>0</v>
      </c>
      <c r="B5" s="40" t="s">
        <v>1</v>
      </c>
      <c r="C5" s="41" t="s">
        <v>2</v>
      </c>
      <c r="D5" s="22">
        <f aca="true" t="shared" si="0" ref="D5:D27">SUM(E5:J5)</f>
        <v>8333</v>
      </c>
      <c r="E5" s="22">
        <f aca="true" t="shared" si="1" ref="E5:J23">L5+S5</f>
        <v>0</v>
      </c>
      <c r="F5" s="22">
        <f t="shared" si="1"/>
        <v>4661</v>
      </c>
      <c r="G5" s="22">
        <f t="shared" si="1"/>
        <v>3142</v>
      </c>
      <c r="H5" s="22">
        <f aca="true" t="shared" si="2" ref="H5:J22">O5+V5</f>
        <v>530</v>
      </c>
      <c r="I5" s="22">
        <f t="shared" si="2"/>
        <v>0</v>
      </c>
      <c r="J5" s="22">
        <f t="shared" si="2"/>
        <v>0</v>
      </c>
      <c r="K5" s="22">
        <f aca="true" t="shared" si="3" ref="K5:K27">SUM(L5:Q5)</f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4" ref="R5:R27">SUM(S5:X5)</f>
        <v>8333</v>
      </c>
      <c r="S5" s="22">
        <f aca="true" t="shared" si="5" ref="S5:S27">AG5+AN5</f>
        <v>0</v>
      </c>
      <c r="T5" s="22">
        <f aca="true" t="shared" si="6" ref="T5:T27">AA5+AH5+AO5+AV5+BC5</f>
        <v>4661</v>
      </c>
      <c r="U5" s="22">
        <f aca="true" t="shared" si="7" ref="U5:W27">AI5+AP5</f>
        <v>3142</v>
      </c>
      <c r="V5" s="22">
        <f t="shared" si="7"/>
        <v>530</v>
      </c>
      <c r="W5" s="22">
        <f t="shared" si="7"/>
        <v>0</v>
      </c>
      <c r="X5" s="22">
        <f aca="true" t="shared" si="8" ref="X5:X27">AE5+AL5+AS5+AZ5+BG5</f>
        <v>0</v>
      </c>
      <c r="Y5" s="22">
        <f aca="true" t="shared" si="9" ref="Y5:Y27">SUM(Z5:AE5)</f>
        <v>0</v>
      </c>
      <c r="Z5" s="22" t="s">
        <v>141</v>
      </c>
      <c r="AA5" s="22">
        <v>0</v>
      </c>
      <c r="AB5" s="22" t="s">
        <v>141</v>
      </c>
      <c r="AC5" s="22" t="s">
        <v>141</v>
      </c>
      <c r="AD5" s="22" t="s">
        <v>141</v>
      </c>
      <c r="AE5" s="22">
        <v>0</v>
      </c>
      <c r="AF5" s="22">
        <f aca="true" t="shared" si="10" ref="AF5:AF27">SUM(AG5:AL5)</f>
        <v>4661</v>
      </c>
      <c r="AG5" s="22">
        <v>0</v>
      </c>
      <c r="AH5" s="22">
        <v>4661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27">SUM(AN5:AS5)</f>
        <v>3672</v>
      </c>
      <c r="AN5" s="22">
        <v>0</v>
      </c>
      <c r="AO5" s="22">
        <v>0</v>
      </c>
      <c r="AP5" s="22">
        <v>3142</v>
      </c>
      <c r="AQ5" s="22">
        <v>530</v>
      </c>
      <c r="AR5" s="22">
        <v>0</v>
      </c>
      <c r="AS5" s="22">
        <v>0</v>
      </c>
      <c r="AT5" s="22">
        <f aca="true" t="shared" si="12" ref="AT5:AT27">SUM(AU5:AZ5)</f>
        <v>0</v>
      </c>
      <c r="AU5" s="22" t="s">
        <v>141</v>
      </c>
      <c r="AV5" s="22">
        <v>0</v>
      </c>
      <c r="AW5" s="22" t="s">
        <v>141</v>
      </c>
      <c r="AX5" s="22" t="s">
        <v>141</v>
      </c>
      <c r="AY5" s="22" t="s">
        <v>141</v>
      </c>
      <c r="AZ5" s="22">
        <v>0</v>
      </c>
      <c r="BA5" s="22">
        <f aca="true" t="shared" si="13" ref="BA5:BA27">SUM(BB5:BG5)</f>
        <v>0</v>
      </c>
      <c r="BB5" s="22" t="s">
        <v>141</v>
      </c>
      <c r="BC5" s="22">
        <v>0</v>
      </c>
      <c r="BD5" s="22" t="s">
        <v>141</v>
      </c>
      <c r="BE5" s="22" t="s">
        <v>141</v>
      </c>
      <c r="BF5" s="22" t="s">
        <v>141</v>
      </c>
      <c r="BG5" s="22">
        <v>0</v>
      </c>
      <c r="BH5" s="22">
        <f aca="true" t="shared" si="14" ref="BH5:BH27">SUM(BI5:BN5)</f>
        <v>10345</v>
      </c>
      <c r="BI5" s="22">
        <v>9636</v>
      </c>
      <c r="BJ5" s="22">
        <v>424</v>
      </c>
      <c r="BK5" s="22">
        <v>226</v>
      </c>
      <c r="BL5" s="22">
        <v>0</v>
      </c>
      <c r="BM5" s="22">
        <v>0</v>
      </c>
      <c r="BN5" s="22">
        <v>59</v>
      </c>
    </row>
    <row r="6" spans="1:66" ht="13.5">
      <c r="A6" s="40" t="s">
        <v>0</v>
      </c>
      <c r="B6" s="40" t="s">
        <v>3</v>
      </c>
      <c r="C6" s="41" t="s">
        <v>4</v>
      </c>
      <c r="D6" s="22">
        <f t="shared" si="0"/>
        <v>8011</v>
      </c>
      <c r="E6" s="22">
        <f t="shared" si="1"/>
        <v>2957</v>
      </c>
      <c r="F6" s="22">
        <f t="shared" si="1"/>
        <v>3207</v>
      </c>
      <c r="G6" s="22">
        <f t="shared" si="1"/>
        <v>1676</v>
      </c>
      <c r="H6" s="22">
        <f t="shared" si="2"/>
        <v>170</v>
      </c>
      <c r="I6" s="22">
        <f t="shared" si="2"/>
        <v>0</v>
      </c>
      <c r="J6" s="22">
        <f t="shared" si="2"/>
        <v>1</v>
      </c>
      <c r="K6" s="22">
        <f t="shared" si="3"/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 t="shared" si="4"/>
        <v>8011</v>
      </c>
      <c r="S6" s="22">
        <f t="shared" si="5"/>
        <v>2957</v>
      </c>
      <c r="T6" s="22">
        <f t="shared" si="6"/>
        <v>3207</v>
      </c>
      <c r="U6" s="22">
        <f t="shared" si="7"/>
        <v>1676</v>
      </c>
      <c r="V6" s="22">
        <f t="shared" si="7"/>
        <v>170</v>
      </c>
      <c r="W6" s="22">
        <f t="shared" si="7"/>
        <v>0</v>
      </c>
      <c r="X6" s="22">
        <f t="shared" si="8"/>
        <v>1</v>
      </c>
      <c r="Y6" s="22">
        <f t="shared" si="9"/>
        <v>0</v>
      </c>
      <c r="Z6" s="22" t="s">
        <v>141</v>
      </c>
      <c r="AA6" s="22">
        <v>0</v>
      </c>
      <c r="AB6" s="22" t="s">
        <v>141</v>
      </c>
      <c r="AC6" s="22" t="s">
        <v>141</v>
      </c>
      <c r="AD6" s="22" t="s">
        <v>141</v>
      </c>
      <c r="AE6" s="22">
        <v>0</v>
      </c>
      <c r="AF6" s="22">
        <f t="shared" si="10"/>
        <v>2862</v>
      </c>
      <c r="AG6" s="22">
        <v>0</v>
      </c>
      <c r="AH6" s="22">
        <v>2862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5149</v>
      </c>
      <c r="AN6" s="22">
        <v>2957</v>
      </c>
      <c r="AO6" s="22">
        <v>345</v>
      </c>
      <c r="AP6" s="22">
        <v>1676</v>
      </c>
      <c r="AQ6" s="22">
        <v>170</v>
      </c>
      <c r="AR6" s="22">
        <v>0</v>
      </c>
      <c r="AS6" s="22">
        <v>1</v>
      </c>
      <c r="AT6" s="22">
        <f t="shared" si="12"/>
        <v>0</v>
      </c>
      <c r="AU6" s="22" t="s">
        <v>141</v>
      </c>
      <c r="AV6" s="22">
        <v>0</v>
      </c>
      <c r="AW6" s="22" t="s">
        <v>141</v>
      </c>
      <c r="AX6" s="22" t="s">
        <v>141</v>
      </c>
      <c r="AY6" s="22" t="s">
        <v>141</v>
      </c>
      <c r="AZ6" s="22">
        <v>0</v>
      </c>
      <c r="BA6" s="22">
        <f t="shared" si="13"/>
        <v>0</v>
      </c>
      <c r="BB6" s="22" t="s">
        <v>141</v>
      </c>
      <c r="BC6" s="22">
        <v>0</v>
      </c>
      <c r="BD6" s="22" t="s">
        <v>141</v>
      </c>
      <c r="BE6" s="22" t="s">
        <v>141</v>
      </c>
      <c r="BF6" s="22" t="s">
        <v>141</v>
      </c>
      <c r="BG6" s="22">
        <v>0</v>
      </c>
      <c r="BH6" s="22">
        <f t="shared" si="14"/>
        <v>8687</v>
      </c>
      <c r="BI6" s="22">
        <v>8285</v>
      </c>
      <c r="BJ6" s="22">
        <v>123</v>
      </c>
      <c r="BK6" s="22">
        <v>255</v>
      </c>
      <c r="BL6" s="22">
        <v>0</v>
      </c>
      <c r="BM6" s="22">
        <v>0</v>
      </c>
      <c r="BN6" s="22">
        <v>24</v>
      </c>
    </row>
    <row r="7" spans="1:66" ht="13.5">
      <c r="A7" s="40" t="s">
        <v>0</v>
      </c>
      <c r="B7" s="40" t="s">
        <v>5</v>
      </c>
      <c r="C7" s="41" t="s">
        <v>6</v>
      </c>
      <c r="D7" s="22">
        <f t="shared" si="0"/>
        <v>2760</v>
      </c>
      <c r="E7" s="22">
        <f t="shared" si="1"/>
        <v>99</v>
      </c>
      <c r="F7" s="22">
        <f t="shared" si="1"/>
        <v>2194</v>
      </c>
      <c r="G7" s="22">
        <f t="shared" si="1"/>
        <v>324</v>
      </c>
      <c r="H7" s="22">
        <f t="shared" si="2"/>
        <v>100</v>
      </c>
      <c r="I7" s="22">
        <f t="shared" si="2"/>
        <v>43</v>
      </c>
      <c r="J7" s="22">
        <f t="shared" si="2"/>
        <v>0</v>
      </c>
      <c r="K7" s="22">
        <f t="shared" si="3"/>
        <v>99</v>
      </c>
      <c r="L7" s="22">
        <v>99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4"/>
        <v>2661</v>
      </c>
      <c r="S7" s="22">
        <f t="shared" si="5"/>
        <v>0</v>
      </c>
      <c r="T7" s="22">
        <f t="shared" si="6"/>
        <v>2194</v>
      </c>
      <c r="U7" s="22">
        <f t="shared" si="7"/>
        <v>324</v>
      </c>
      <c r="V7" s="22">
        <f t="shared" si="7"/>
        <v>100</v>
      </c>
      <c r="W7" s="22">
        <f t="shared" si="7"/>
        <v>43</v>
      </c>
      <c r="X7" s="22">
        <f t="shared" si="8"/>
        <v>0</v>
      </c>
      <c r="Y7" s="22">
        <f t="shared" si="9"/>
        <v>0</v>
      </c>
      <c r="Z7" s="22" t="s">
        <v>141</v>
      </c>
      <c r="AA7" s="22">
        <v>0</v>
      </c>
      <c r="AB7" s="22" t="s">
        <v>141</v>
      </c>
      <c r="AC7" s="22" t="s">
        <v>141</v>
      </c>
      <c r="AD7" s="22" t="s">
        <v>141</v>
      </c>
      <c r="AE7" s="22">
        <v>0</v>
      </c>
      <c r="AF7" s="22">
        <f t="shared" si="10"/>
        <v>2561</v>
      </c>
      <c r="AG7" s="22">
        <v>0</v>
      </c>
      <c r="AH7" s="22">
        <v>2194</v>
      </c>
      <c r="AI7" s="22">
        <v>324</v>
      </c>
      <c r="AJ7" s="22">
        <v>0</v>
      </c>
      <c r="AK7" s="22">
        <v>43</v>
      </c>
      <c r="AL7" s="22">
        <v>0</v>
      </c>
      <c r="AM7" s="22">
        <f t="shared" si="11"/>
        <v>100</v>
      </c>
      <c r="AN7" s="22">
        <v>0</v>
      </c>
      <c r="AO7" s="22">
        <v>0</v>
      </c>
      <c r="AP7" s="22">
        <v>0</v>
      </c>
      <c r="AQ7" s="22">
        <v>100</v>
      </c>
      <c r="AR7" s="22">
        <v>0</v>
      </c>
      <c r="AS7" s="22">
        <v>0</v>
      </c>
      <c r="AT7" s="22">
        <f t="shared" si="12"/>
        <v>0</v>
      </c>
      <c r="AU7" s="22" t="s">
        <v>141</v>
      </c>
      <c r="AV7" s="22">
        <v>0</v>
      </c>
      <c r="AW7" s="22" t="s">
        <v>141</v>
      </c>
      <c r="AX7" s="22" t="s">
        <v>141</v>
      </c>
      <c r="AY7" s="22" t="s">
        <v>141</v>
      </c>
      <c r="AZ7" s="22">
        <v>0</v>
      </c>
      <c r="BA7" s="22">
        <f t="shared" si="13"/>
        <v>0</v>
      </c>
      <c r="BB7" s="22" t="s">
        <v>141</v>
      </c>
      <c r="BC7" s="22">
        <v>0</v>
      </c>
      <c r="BD7" s="22" t="s">
        <v>141</v>
      </c>
      <c r="BE7" s="22" t="s">
        <v>141</v>
      </c>
      <c r="BF7" s="22" t="s">
        <v>141</v>
      </c>
      <c r="BG7" s="22">
        <v>0</v>
      </c>
      <c r="BH7" s="22">
        <f t="shared" si="14"/>
        <v>3059</v>
      </c>
      <c r="BI7" s="22">
        <v>2728</v>
      </c>
      <c r="BJ7" s="22">
        <v>265</v>
      </c>
      <c r="BK7" s="22">
        <v>66</v>
      </c>
      <c r="BL7" s="22">
        <v>0</v>
      </c>
      <c r="BM7" s="22">
        <v>0</v>
      </c>
      <c r="BN7" s="22">
        <v>0</v>
      </c>
    </row>
    <row r="8" spans="1:66" ht="13.5">
      <c r="A8" s="40" t="s">
        <v>0</v>
      </c>
      <c r="B8" s="40" t="s">
        <v>7</v>
      </c>
      <c r="C8" s="41" t="s">
        <v>8</v>
      </c>
      <c r="D8" s="22">
        <f t="shared" si="0"/>
        <v>6522</v>
      </c>
      <c r="E8" s="22">
        <f t="shared" si="1"/>
        <v>3208</v>
      </c>
      <c r="F8" s="22">
        <f t="shared" si="1"/>
        <v>2394</v>
      </c>
      <c r="G8" s="22">
        <f t="shared" si="1"/>
        <v>782</v>
      </c>
      <c r="H8" s="22">
        <f t="shared" si="2"/>
        <v>0</v>
      </c>
      <c r="I8" s="22">
        <f t="shared" si="2"/>
        <v>0</v>
      </c>
      <c r="J8" s="22">
        <f t="shared" si="2"/>
        <v>138</v>
      </c>
      <c r="K8" s="22">
        <f t="shared" si="3"/>
        <v>4404</v>
      </c>
      <c r="L8" s="22">
        <v>3208</v>
      </c>
      <c r="M8" s="22">
        <v>276</v>
      </c>
      <c r="N8" s="22">
        <v>782</v>
      </c>
      <c r="O8" s="22">
        <v>0</v>
      </c>
      <c r="P8" s="22">
        <v>0</v>
      </c>
      <c r="Q8" s="22">
        <v>138</v>
      </c>
      <c r="R8" s="22">
        <f t="shared" si="4"/>
        <v>2118</v>
      </c>
      <c r="S8" s="22">
        <f t="shared" si="5"/>
        <v>0</v>
      </c>
      <c r="T8" s="22">
        <f t="shared" si="6"/>
        <v>2118</v>
      </c>
      <c r="U8" s="22">
        <f t="shared" si="7"/>
        <v>0</v>
      </c>
      <c r="V8" s="22">
        <f t="shared" si="7"/>
        <v>0</v>
      </c>
      <c r="W8" s="22">
        <f t="shared" si="7"/>
        <v>0</v>
      </c>
      <c r="X8" s="22">
        <f t="shared" si="8"/>
        <v>0</v>
      </c>
      <c r="Y8" s="22">
        <f t="shared" si="9"/>
        <v>0</v>
      </c>
      <c r="Z8" s="22" t="s">
        <v>141</v>
      </c>
      <c r="AA8" s="22">
        <v>0</v>
      </c>
      <c r="AB8" s="22" t="s">
        <v>141</v>
      </c>
      <c r="AC8" s="22" t="s">
        <v>141</v>
      </c>
      <c r="AD8" s="22" t="s">
        <v>141</v>
      </c>
      <c r="AE8" s="22">
        <v>0</v>
      </c>
      <c r="AF8" s="22">
        <f t="shared" si="10"/>
        <v>2118</v>
      </c>
      <c r="AG8" s="22">
        <v>0</v>
      </c>
      <c r="AH8" s="22">
        <v>2118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2"/>
        <v>0</v>
      </c>
      <c r="AU8" s="22" t="s">
        <v>141</v>
      </c>
      <c r="AV8" s="22">
        <v>0</v>
      </c>
      <c r="AW8" s="22" t="s">
        <v>141</v>
      </c>
      <c r="AX8" s="22" t="s">
        <v>141</v>
      </c>
      <c r="AY8" s="22" t="s">
        <v>141</v>
      </c>
      <c r="AZ8" s="22">
        <v>0</v>
      </c>
      <c r="BA8" s="22">
        <f t="shared" si="13"/>
        <v>0</v>
      </c>
      <c r="BB8" s="22" t="s">
        <v>141</v>
      </c>
      <c r="BC8" s="22">
        <v>0</v>
      </c>
      <c r="BD8" s="22" t="s">
        <v>141</v>
      </c>
      <c r="BE8" s="22" t="s">
        <v>141</v>
      </c>
      <c r="BF8" s="22" t="s">
        <v>141</v>
      </c>
      <c r="BG8" s="22">
        <v>0</v>
      </c>
      <c r="BH8" s="22">
        <f t="shared" si="14"/>
        <v>1500</v>
      </c>
      <c r="BI8" s="22">
        <v>1478</v>
      </c>
      <c r="BJ8" s="22">
        <v>5</v>
      </c>
      <c r="BK8" s="22">
        <v>13</v>
      </c>
      <c r="BL8" s="22">
        <v>0</v>
      </c>
      <c r="BM8" s="22">
        <v>0</v>
      </c>
      <c r="BN8" s="22">
        <v>4</v>
      </c>
    </row>
    <row r="9" spans="1:66" ht="13.5">
      <c r="A9" s="40" t="s">
        <v>0</v>
      </c>
      <c r="B9" s="40" t="s">
        <v>9</v>
      </c>
      <c r="C9" s="41" t="s">
        <v>10</v>
      </c>
      <c r="D9" s="22">
        <f t="shared" si="0"/>
        <v>5809</v>
      </c>
      <c r="E9" s="22">
        <f t="shared" si="1"/>
        <v>0</v>
      </c>
      <c r="F9" s="22">
        <f t="shared" si="1"/>
        <v>3787</v>
      </c>
      <c r="G9" s="22">
        <f t="shared" si="1"/>
        <v>989</v>
      </c>
      <c r="H9" s="22">
        <f t="shared" si="2"/>
        <v>56</v>
      </c>
      <c r="I9" s="22">
        <f t="shared" si="2"/>
        <v>0</v>
      </c>
      <c r="J9" s="22">
        <f t="shared" si="2"/>
        <v>977</v>
      </c>
      <c r="K9" s="22">
        <f t="shared" si="3"/>
        <v>601</v>
      </c>
      <c r="L9" s="22">
        <v>0</v>
      </c>
      <c r="M9" s="22">
        <v>459</v>
      </c>
      <c r="N9" s="22">
        <v>0</v>
      </c>
      <c r="O9" s="22">
        <v>56</v>
      </c>
      <c r="P9" s="22">
        <v>0</v>
      </c>
      <c r="Q9" s="22">
        <v>86</v>
      </c>
      <c r="R9" s="22">
        <f t="shared" si="4"/>
        <v>5208</v>
      </c>
      <c r="S9" s="22">
        <f t="shared" si="5"/>
        <v>0</v>
      </c>
      <c r="T9" s="22">
        <f t="shared" si="6"/>
        <v>3328</v>
      </c>
      <c r="U9" s="22">
        <f t="shared" si="7"/>
        <v>989</v>
      </c>
      <c r="V9" s="22">
        <f t="shared" si="7"/>
        <v>0</v>
      </c>
      <c r="W9" s="22">
        <f t="shared" si="7"/>
        <v>0</v>
      </c>
      <c r="X9" s="22">
        <f t="shared" si="8"/>
        <v>891</v>
      </c>
      <c r="Y9" s="22">
        <f t="shared" si="9"/>
        <v>1210</v>
      </c>
      <c r="Z9" s="22" t="s">
        <v>141</v>
      </c>
      <c r="AA9" s="22">
        <v>319</v>
      </c>
      <c r="AB9" s="22" t="s">
        <v>141</v>
      </c>
      <c r="AC9" s="22" t="s">
        <v>141</v>
      </c>
      <c r="AD9" s="22" t="s">
        <v>141</v>
      </c>
      <c r="AE9" s="22">
        <v>891</v>
      </c>
      <c r="AF9" s="22">
        <f t="shared" si="10"/>
        <v>2626</v>
      </c>
      <c r="AG9" s="22">
        <v>0</v>
      </c>
      <c r="AH9" s="22">
        <v>2626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1372</v>
      </c>
      <c r="AN9" s="22">
        <v>0</v>
      </c>
      <c r="AO9" s="22">
        <v>383</v>
      </c>
      <c r="AP9" s="22">
        <v>989</v>
      </c>
      <c r="AQ9" s="22">
        <v>0</v>
      </c>
      <c r="AR9" s="22">
        <v>0</v>
      </c>
      <c r="AS9" s="22">
        <v>0</v>
      </c>
      <c r="AT9" s="22">
        <f t="shared" si="12"/>
        <v>0</v>
      </c>
      <c r="AU9" s="22" t="s">
        <v>141</v>
      </c>
      <c r="AV9" s="22">
        <v>0</v>
      </c>
      <c r="AW9" s="22" t="s">
        <v>141</v>
      </c>
      <c r="AX9" s="22" t="s">
        <v>141</v>
      </c>
      <c r="AY9" s="22" t="s">
        <v>141</v>
      </c>
      <c r="AZ9" s="22">
        <v>0</v>
      </c>
      <c r="BA9" s="22">
        <f t="shared" si="13"/>
        <v>0</v>
      </c>
      <c r="BB9" s="22" t="s">
        <v>141</v>
      </c>
      <c r="BC9" s="22">
        <v>0</v>
      </c>
      <c r="BD9" s="22" t="s">
        <v>141</v>
      </c>
      <c r="BE9" s="22" t="s">
        <v>141</v>
      </c>
      <c r="BF9" s="22" t="s">
        <v>141</v>
      </c>
      <c r="BG9" s="22">
        <v>0</v>
      </c>
      <c r="BH9" s="22">
        <f t="shared" si="14"/>
        <v>3883</v>
      </c>
      <c r="BI9" s="22">
        <v>3748</v>
      </c>
      <c r="BJ9" s="22">
        <v>12</v>
      </c>
      <c r="BK9" s="22">
        <v>92</v>
      </c>
      <c r="BL9" s="22">
        <v>0</v>
      </c>
      <c r="BM9" s="22">
        <v>0</v>
      </c>
      <c r="BN9" s="22">
        <v>31</v>
      </c>
    </row>
    <row r="10" spans="1:66" ht="13.5">
      <c r="A10" s="40" t="s">
        <v>0</v>
      </c>
      <c r="B10" s="40" t="s">
        <v>11</v>
      </c>
      <c r="C10" s="41" t="s">
        <v>12</v>
      </c>
      <c r="D10" s="22">
        <f t="shared" si="0"/>
        <v>2175</v>
      </c>
      <c r="E10" s="22">
        <f t="shared" si="1"/>
        <v>1403</v>
      </c>
      <c r="F10" s="22">
        <f t="shared" si="1"/>
        <v>160</v>
      </c>
      <c r="G10" s="22">
        <f t="shared" si="1"/>
        <v>430</v>
      </c>
      <c r="H10" s="22">
        <f t="shared" si="2"/>
        <v>91</v>
      </c>
      <c r="I10" s="22">
        <f t="shared" si="2"/>
        <v>13</v>
      </c>
      <c r="J10" s="22">
        <f t="shared" si="2"/>
        <v>78</v>
      </c>
      <c r="K10" s="22">
        <f t="shared" si="3"/>
        <v>1465</v>
      </c>
      <c r="L10" s="22">
        <v>1403</v>
      </c>
      <c r="M10" s="22">
        <v>0</v>
      </c>
      <c r="N10" s="22">
        <v>62</v>
      </c>
      <c r="O10" s="22">
        <v>0</v>
      </c>
      <c r="P10" s="22">
        <v>0</v>
      </c>
      <c r="Q10" s="22">
        <v>0</v>
      </c>
      <c r="R10" s="22">
        <f t="shared" si="4"/>
        <v>710</v>
      </c>
      <c r="S10" s="22">
        <f t="shared" si="5"/>
        <v>0</v>
      </c>
      <c r="T10" s="22">
        <f t="shared" si="6"/>
        <v>160</v>
      </c>
      <c r="U10" s="22">
        <f t="shared" si="7"/>
        <v>368</v>
      </c>
      <c r="V10" s="22">
        <f t="shared" si="7"/>
        <v>91</v>
      </c>
      <c r="W10" s="22">
        <f t="shared" si="7"/>
        <v>13</v>
      </c>
      <c r="X10" s="22">
        <f t="shared" si="8"/>
        <v>78</v>
      </c>
      <c r="Y10" s="22">
        <f t="shared" si="9"/>
        <v>0</v>
      </c>
      <c r="Z10" s="22" t="s">
        <v>141</v>
      </c>
      <c r="AA10" s="22">
        <v>0</v>
      </c>
      <c r="AB10" s="22" t="s">
        <v>141</v>
      </c>
      <c r="AC10" s="22" t="s">
        <v>141</v>
      </c>
      <c r="AD10" s="22" t="s">
        <v>141</v>
      </c>
      <c r="AE10" s="22">
        <v>0</v>
      </c>
      <c r="AF10" s="22">
        <f t="shared" si="10"/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710</v>
      </c>
      <c r="AN10" s="22">
        <v>0</v>
      </c>
      <c r="AO10" s="22">
        <v>160</v>
      </c>
      <c r="AP10" s="22">
        <v>368</v>
      </c>
      <c r="AQ10" s="22">
        <v>91</v>
      </c>
      <c r="AR10" s="22">
        <v>13</v>
      </c>
      <c r="AS10" s="22">
        <v>78</v>
      </c>
      <c r="AT10" s="22">
        <f t="shared" si="12"/>
        <v>0</v>
      </c>
      <c r="AU10" s="22" t="s">
        <v>141</v>
      </c>
      <c r="AV10" s="22">
        <v>0</v>
      </c>
      <c r="AW10" s="22" t="s">
        <v>141</v>
      </c>
      <c r="AX10" s="22" t="s">
        <v>141</v>
      </c>
      <c r="AY10" s="22" t="s">
        <v>141</v>
      </c>
      <c r="AZ10" s="22">
        <v>0</v>
      </c>
      <c r="BA10" s="22">
        <f t="shared" si="13"/>
        <v>0</v>
      </c>
      <c r="BB10" s="22" t="s">
        <v>141</v>
      </c>
      <c r="BC10" s="22">
        <v>0</v>
      </c>
      <c r="BD10" s="22" t="s">
        <v>141</v>
      </c>
      <c r="BE10" s="22" t="s">
        <v>141</v>
      </c>
      <c r="BF10" s="22" t="s">
        <v>141</v>
      </c>
      <c r="BG10" s="22">
        <v>0</v>
      </c>
      <c r="BH10" s="22">
        <f t="shared" si="14"/>
        <v>1049</v>
      </c>
      <c r="BI10" s="22">
        <v>927</v>
      </c>
      <c r="BJ10" s="22">
        <v>56</v>
      </c>
      <c r="BK10" s="22">
        <v>57</v>
      </c>
      <c r="BL10" s="22">
        <v>0</v>
      </c>
      <c r="BM10" s="22">
        <v>0</v>
      </c>
      <c r="BN10" s="22">
        <v>9</v>
      </c>
    </row>
    <row r="11" spans="1:66" ht="13.5">
      <c r="A11" s="40" t="s">
        <v>0</v>
      </c>
      <c r="B11" s="40" t="s">
        <v>13</v>
      </c>
      <c r="C11" s="41" t="s">
        <v>14</v>
      </c>
      <c r="D11" s="22">
        <f t="shared" si="0"/>
        <v>3985</v>
      </c>
      <c r="E11" s="22">
        <f t="shared" si="1"/>
        <v>1205</v>
      </c>
      <c r="F11" s="22">
        <f t="shared" si="1"/>
        <v>1507</v>
      </c>
      <c r="G11" s="22">
        <f t="shared" si="1"/>
        <v>919</v>
      </c>
      <c r="H11" s="22">
        <f t="shared" si="2"/>
        <v>197</v>
      </c>
      <c r="I11" s="22">
        <f t="shared" si="2"/>
        <v>13</v>
      </c>
      <c r="J11" s="22">
        <f t="shared" si="2"/>
        <v>144</v>
      </c>
      <c r="K11" s="22">
        <f t="shared" si="3"/>
        <v>1362</v>
      </c>
      <c r="L11" s="22">
        <v>1205</v>
      </c>
      <c r="M11" s="22">
        <v>0</v>
      </c>
      <c r="N11" s="22">
        <v>0</v>
      </c>
      <c r="O11" s="22">
        <v>0</v>
      </c>
      <c r="P11" s="22">
        <v>13</v>
      </c>
      <c r="Q11" s="22">
        <v>144</v>
      </c>
      <c r="R11" s="22">
        <f t="shared" si="4"/>
        <v>2623</v>
      </c>
      <c r="S11" s="22">
        <f t="shared" si="5"/>
        <v>0</v>
      </c>
      <c r="T11" s="22">
        <f t="shared" si="6"/>
        <v>1507</v>
      </c>
      <c r="U11" s="22">
        <f t="shared" si="7"/>
        <v>919</v>
      </c>
      <c r="V11" s="22">
        <f t="shared" si="7"/>
        <v>197</v>
      </c>
      <c r="W11" s="22">
        <f t="shared" si="7"/>
        <v>0</v>
      </c>
      <c r="X11" s="22">
        <f t="shared" si="8"/>
        <v>0</v>
      </c>
      <c r="Y11" s="22">
        <f t="shared" si="9"/>
        <v>0</v>
      </c>
      <c r="Z11" s="22" t="s">
        <v>141</v>
      </c>
      <c r="AA11" s="22">
        <v>0</v>
      </c>
      <c r="AB11" s="22" t="s">
        <v>141</v>
      </c>
      <c r="AC11" s="22" t="s">
        <v>141</v>
      </c>
      <c r="AD11" s="22" t="s">
        <v>141</v>
      </c>
      <c r="AE11" s="22">
        <v>0</v>
      </c>
      <c r="AF11" s="22">
        <f t="shared" si="10"/>
        <v>2623</v>
      </c>
      <c r="AG11" s="22">
        <v>0</v>
      </c>
      <c r="AH11" s="22">
        <v>1507</v>
      </c>
      <c r="AI11" s="22">
        <v>919</v>
      </c>
      <c r="AJ11" s="22">
        <v>197</v>
      </c>
      <c r="AK11" s="22">
        <v>0</v>
      </c>
      <c r="AL11" s="22">
        <v>0</v>
      </c>
      <c r="AM11" s="22">
        <f t="shared" si="11"/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f t="shared" si="12"/>
        <v>0</v>
      </c>
      <c r="AU11" s="22" t="s">
        <v>141</v>
      </c>
      <c r="AV11" s="22">
        <v>0</v>
      </c>
      <c r="AW11" s="22" t="s">
        <v>141</v>
      </c>
      <c r="AX11" s="22" t="s">
        <v>141</v>
      </c>
      <c r="AY11" s="22" t="s">
        <v>141</v>
      </c>
      <c r="AZ11" s="22">
        <v>0</v>
      </c>
      <c r="BA11" s="22">
        <f t="shared" si="13"/>
        <v>0</v>
      </c>
      <c r="BB11" s="22" t="s">
        <v>141</v>
      </c>
      <c r="BC11" s="22">
        <v>0</v>
      </c>
      <c r="BD11" s="22" t="s">
        <v>141</v>
      </c>
      <c r="BE11" s="22" t="s">
        <v>141</v>
      </c>
      <c r="BF11" s="22" t="s">
        <v>141</v>
      </c>
      <c r="BG11" s="22">
        <v>0</v>
      </c>
      <c r="BH11" s="22">
        <f t="shared" si="14"/>
        <v>2308</v>
      </c>
      <c r="BI11" s="22">
        <v>2240</v>
      </c>
      <c r="BJ11" s="22">
        <v>22</v>
      </c>
      <c r="BK11" s="22">
        <v>34</v>
      </c>
      <c r="BL11" s="22">
        <v>0</v>
      </c>
      <c r="BM11" s="22">
        <v>0</v>
      </c>
      <c r="BN11" s="22">
        <v>12</v>
      </c>
    </row>
    <row r="12" spans="1:66" ht="13.5">
      <c r="A12" s="40" t="s">
        <v>0</v>
      </c>
      <c r="B12" s="40" t="s">
        <v>15</v>
      </c>
      <c r="C12" s="41" t="s">
        <v>16</v>
      </c>
      <c r="D12" s="22">
        <f t="shared" si="0"/>
        <v>1070</v>
      </c>
      <c r="E12" s="22">
        <f t="shared" si="1"/>
        <v>0</v>
      </c>
      <c r="F12" s="22">
        <f t="shared" si="1"/>
        <v>729</v>
      </c>
      <c r="G12" s="22">
        <f t="shared" si="1"/>
        <v>277</v>
      </c>
      <c r="H12" s="22">
        <f t="shared" si="2"/>
        <v>64</v>
      </c>
      <c r="I12" s="22">
        <f t="shared" si="2"/>
        <v>0</v>
      </c>
      <c r="J12" s="22">
        <f t="shared" si="2"/>
        <v>0</v>
      </c>
      <c r="K12" s="22">
        <f t="shared" si="3"/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4"/>
        <v>1070</v>
      </c>
      <c r="S12" s="22">
        <f t="shared" si="5"/>
        <v>0</v>
      </c>
      <c r="T12" s="22">
        <f t="shared" si="6"/>
        <v>729</v>
      </c>
      <c r="U12" s="22">
        <f t="shared" si="7"/>
        <v>277</v>
      </c>
      <c r="V12" s="22">
        <f t="shared" si="7"/>
        <v>64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 t="s">
        <v>141</v>
      </c>
      <c r="AA12" s="22">
        <v>0</v>
      </c>
      <c r="AB12" s="22" t="s">
        <v>141</v>
      </c>
      <c r="AC12" s="22" t="s">
        <v>141</v>
      </c>
      <c r="AD12" s="22" t="s">
        <v>141</v>
      </c>
      <c r="AE12" s="22">
        <v>0</v>
      </c>
      <c r="AF12" s="22">
        <f t="shared" si="10"/>
        <v>729</v>
      </c>
      <c r="AG12" s="22">
        <v>0</v>
      </c>
      <c r="AH12" s="22">
        <v>729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341</v>
      </c>
      <c r="AN12" s="22">
        <v>0</v>
      </c>
      <c r="AO12" s="22">
        <v>0</v>
      </c>
      <c r="AP12" s="22">
        <v>277</v>
      </c>
      <c r="AQ12" s="22">
        <v>64</v>
      </c>
      <c r="AR12" s="22">
        <v>0</v>
      </c>
      <c r="AS12" s="22">
        <v>0</v>
      </c>
      <c r="AT12" s="22">
        <f t="shared" si="12"/>
        <v>0</v>
      </c>
      <c r="AU12" s="22" t="s">
        <v>141</v>
      </c>
      <c r="AV12" s="22">
        <v>0</v>
      </c>
      <c r="AW12" s="22" t="s">
        <v>141</v>
      </c>
      <c r="AX12" s="22" t="s">
        <v>141</v>
      </c>
      <c r="AY12" s="22" t="s">
        <v>141</v>
      </c>
      <c r="AZ12" s="22">
        <v>0</v>
      </c>
      <c r="BA12" s="22">
        <f t="shared" si="13"/>
        <v>0</v>
      </c>
      <c r="BB12" s="22" t="s">
        <v>141</v>
      </c>
      <c r="BC12" s="22">
        <v>0</v>
      </c>
      <c r="BD12" s="22" t="s">
        <v>141</v>
      </c>
      <c r="BE12" s="22" t="s">
        <v>141</v>
      </c>
      <c r="BF12" s="22" t="s">
        <v>141</v>
      </c>
      <c r="BG12" s="22">
        <v>0</v>
      </c>
      <c r="BH12" s="22">
        <f t="shared" si="14"/>
        <v>3147</v>
      </c>
      <c r="BI12" s="22">
        <v>2534</v>
      </c>
      <c r="BJ12" s="22">
        <v>442</v>
      </c>
      <c r="BK12" s="22">
        <v>132</v>
      </c>
      <c r="BL12" s="22">
        <v>0</v>
      </c>
      <c r="BM12" s="22">
        <v>0</v>
      </c>
      <c r="BN12" s="22">
        <v>39</v>
      </c>
    </row>
    <row r="13" spans="1:66" ht="13.5">
      <c r="A13" s="40" t="s">
        <v>0</v>
      </c>
      <c r="B13" s="40" t="s">
        <v>17</v>
      </c>
      <c r="C13" s="41" t="s">
        <v>18</v>
      </c>
      <c r="D13" s="22">
        <f t="shared" si="0"/>
        <v>1439</v>
      </c>
      <c r="E13" s="22">
        <f t="shared" si="1"/>
        <v>82</v>
      </c>
      <c r="F13" s="22">
        <f t="shared" si="1"/>
        <v>826</v>
      </c>
      <c r="G13" s="22">
        <f t="shared" si="1"/>
        <v>481</v>
      </c>
      <c r="H13" s="22">
        <f t="shared" si="2"/>
        <v>45</v>
      </c>
      <c r="I13" s="22">
        <f t="shared" si="2"/>
        <v>5</v>
      </c>
      <c r="J13" s="22">
        <f t="shared" si="2"/>
        <v>0</v>
      </c>
      <c r="K13" s="22">
        <f t="shared" si="3"/>
        <v>84</v>
      </c>
      <c r="L13" s="22">
        <v>76</v>
      </c>
      <c r="M13" s="22">
        <v>8</v>
      </c>
      <c r="N13" s="22">
        <v>0</v>
      </c>
      <c r="O13" s="22">
        <v>0</v>
      </c>
      <c r="P13" s="22">
        <v>0</v>
      </c>
      <c r="Q13" s="22">
        <v>0</v>
      </c>
      <c r="R13" s="22">
        <f t="shared" si="4"/>
        <v>1355</v>
      </c>
      <c r="S13" s="22">
        <f t="shared" si="5"/>
        <v>6</v>
      </c>
      <c r="T13" s="22">
        <f t="shared" si="6"/>
        <v>818</v>
      </c>
      <c r="U13" s="22">
        <f t="shared" si="7"/>
        <v>481</v>
      </c>
      <c r="V13" s="22">
        <f t="shared" si="7"/>
        <v>45</v>
      </c>
      <c r="W13" s="22">
        <f t="shared" si="7"/>
        <v>5</v>
      </c>
      <c r="X13" s="22">
        <f t="shared" si="8"/>
        <v>0</v>
      </c>
      <c r="Y13" s="22">
        <f t="shared" si="9"/>
        <v>0</v>
      </c>
      <c r="Z13" s="22" t="s">
        <v>141</v>
      </c>
      <c r="AA13" s="22">
        <v>0</v>
      </c>
      <c r="AB13" s="22" t="s">
        <v>141</v>
      </c>
      <c r="AC13" s="22" t="s">
        <v>141</v>
      </c>
      <c r="AD13" s="22" t="s">
        <v>141</v>
      </c>
      <c r="AE13" s="22">
        <v>0</v>
      </c>
      <c r="AF13" s="22">
        <f t="shared" si="10"/>
        <v>610</v>
      </c>
      <c r="AG13" s="22">
        <v>0</v>
      </c>
      <c r="AH13" s="22">
        <v>610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745</v>
      </c>
      <c r="AN13" s="22">
        <v>6</v>
      </c>
      <c r="AO13" s="22">
        <v>208</v>
      </c>
      <c r="AP13" s="22">
        <v>481</v>
      </c>
      <c r="AQ13" s="22">
        <v>45</v>
      </c>
      <c r="AR13" s="22">
        <v>5</v>
      </c>
      <c r="AS13" s="22">
        <v>0</v>
      </c>
      <c r="AT13" s="22">
        <f t="shared" si="12"/>
        <v>0</v>
      </c>
      <c r="AU13" s="22" t="s">
        <v>141</v>
      </c>
      <c r="AV13" s="22">
        <v>0</v>
      </c>
      <c r="AW13" s="22" t="s">
        <v>141</v>
      </c>
      <c r="AX13" s="22" t="s">
        <v>141</v>
      </c>
      <c r="AY13" s="22" t="s">
        <v>141</v>
      </c>
      <c r="AZ13" s="22">
        <v>0</v>
      </c>
      <c r="BA13" s="22">
        <f t="shared" si="13"/>
        <v>0</v>
      </c>
      <c r="BB13" s="22" t="s">
        <v>141</v>
      </c>
      <c r="BC13" s="22">
        <v>0</v>
      </c>
      <c r="BD13" s="22" t="s">
        <v>141</v>
      </c>
      <c r="BE13" s="22" t="s">
        <v>141</v>
      </c>
      <c r="BF13" s="22" t="s">
        <v>141</v>
      </c>
      <c r="BG13" s="22">
        <v>0</v>
      </c>
      <c r="BH13" s="22">
        <f t="shared" si="14"/>
        <v>581</v>
      </c>
      <c r="BI13" s="22">
        <v>563</v>
      </c>
      <c r="BJ13" s="22">
        <v>3</v>
      </c>
      <c r="BK13" s="22">
        <v>12</v>
      </c>
      <c r="BL13" s="22">
        <v>0</v>
      </c>
      <c r="BM13" s="22">
        <v>0</v>
      </c>
      <c r="BN13" s="22">
        <v>3</v>
      </c>
    </row>
    <row r="14" spans="1:66" ht="13.5">
      <c r="A14" s="40" t="s">
        <v>0</v>
      </c>
      <c r="B14" s="40" t="s">
        <v>19</v>
      </c>
      <c r="C14" s="41" t="s">
        <v>20</v>
      </c>
      <c r="D14" s="22">
        <f t="shared" si="0"/>
        <v>871</v>
      </c>
      <c r="E14" s="22">
        <f t="shared" si="1"/>
        <v>732</v>
      </c>
      <c r="F14" s="22">
        <f t="shared" si="1"/>
        <v>92</v>
      </c>
      <c r="G14" s="22">
        <f t="shared" si="1"/>
        <v>25</v>
      </c>
      <c r="H14" s="22">
        <f t="shared" si="2"/>
        <v>2</v>
      </c>
      <c r="I14" s="22">
        <f t="shared" si="2"/>
        <v>0</v>
      </c>
      <c r="J14" s="22">
        <f t="shared" si="2"/>
        <v>20</v>
      </c>
      <c r="K14" s="22">
        <f t="shared" si="3"/>
        <v>871</v>
      </c>
      <c r="L14" s="22">
        <v>732</v>
      </c>
      <c r="M14" s="22">
        <v>92</v>
      </c>
      <c r="N14" s="22">
        <v>25</v>
      </c>
      <c r="O14" s="22">
        <v>2</v>
      </c>
      <c r="P14" s="22">
        <v>0</v>
      </c>
      <c r="Q14" s="22">
        <v>20</v>
      </c>
      <c r="R14" s="22">
        <f t="shared" si="4"/>
        <v>0</v>
      </c>
      <c r="S14" s="22">
        <f t="shared" si="5"/>
        <v>0</v>
      </c>
      <c r="T14" s="22">
        <f t="shared" si="6"/>
        <v>0</v>
      </c>
      <c r="U14" s="22">
        <f t="shared" si="7"/>
        <v>0</v>
      </c>
      <c r="V14" s="22">
        <f t="shared" si="7"/>
        <v>0</v>
      </c>
      <c r="W14" s="22">
        <f t="shared" si="7"/>
        <v>0</v>
      </c>
      <c r="X14" s="22">
        <f t="shared" si="8"/>
        <v>0</v>
      </c>
      <c r="Y14" s="22">
        <f t="shared" si="9"/>
        <v>0</v>
      </c>
      <c r="Z14" s="22" t="s">
        <v>141</v>
      </c>
      <c r="AA14" s="22">
        <v>0</v>
      </c>
      <c r="AB14" s="22" t="s">
        <v>141</v>
      </c>
      <c r="AC14" s="22" t="s">
        <v>141</v>
      </c>
      <c r="AD14" s="22" t="s">
        <v>141</v>
      </c>
      <c r="AE14" s="22">
        <v>0</v>
      </c>
      <c r="AF14" s="22">
        <f t="shared" si="10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f t="shared" si="12"/>
        <v>0</v>
      </c>
      <c r="AU14" s="22" t="s">
        <v>141</v>
      </c>
      <c r="AV14" s="22">
        <v>0</v>
      </c>
      <c r="AW14" s="22" t="s">
        <v>141</v>
      </c>
      <c r="AX14" s="22" t="s">
        <v>141</v>
      </c>
      <c r="AY14" s="22" t="s">
        <v>141</v>
      </c>
      <c r="AZ14" s="22">
        <v>0</v>
      </c>
      <c r="BA14" s="22">
        <f t="shared" si="13"/>
        <v>0</v>
      </c>
      <c r="BB14" s="22" t="s">
        <v>141</v>
      </c>
      <c r="BC14" s="22">
        <v>0</v>
      </c>
      <c r="BD14" s="22" t="s">
        <v>141</v>
      </c>
      <c r="BE14" s="22" t="s">
        <v>141</v>
      </c>
      <c r="BF14" s="22" t="s">
        <v>141</v>
      </c>
      <c r="BG14" s="22">
        <v>0</v>
      </c>
      <c r="BH14" s="22">
        <f t="shared" si="14"/>
        <v>1419</v>
      </c>
      <c r="BI14" s="22">
        <v>1310</v>
      </c>
      <c r="BJ14" s="22">
        <v>12</v>
      </c>
      <c r="BK14" s="22">
        <v>78</v>
      </c>
      <c r="BL14" s="22">
        <v>0</v>
      </c>
      <c r="BM14" s="22">
        <v>0</v>
      </c>
      <c r="BN14" s="22">
        <v>19</v>
      </c>
    </row>
    <row r="15" spans="1:66" ht="13.5">
      <c r="A15" s="40" t="s">
        <v>0</v>
      </c>
      <c r="B15" s="40" t="s">
        <v>21</v>
      </c>
      <c r="C15" s="41" t="s">
        <v>22</v>
      </c>
      <c r="D15" s="22">
        <f t="shared" si="0"/>
        <v>754</v>
      </c>
      <c r="E15" s="22">
        <f t="shared" si="1"/>
        <v>0</v>
      </c>
      <c r="F15" s="22">
        <f t="shared" si="1"/>
        <v>646</v>
      </c>
      <c r="G15" s="22">
        <f t="shared" si="1"/>
        <v>108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3"/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4"/>
        <v>754</v>
      </c>
      <c r="S15" s="22">
        <f t="shared" si="5"/>
        <v>0</v>
      </c>
      <c r="T15" s="22">
        <f t="shared" si="6"/>
        <v>646</v>
      </c>
      <c r="U15" s="22">
        <f t="shared" si="7"/>
        <v>108</v>
      </c>
      <c r="V15" s="22">
        <f t="shared" si="7"/>
        <v>0</v>
      </c>
      <c r="W15" s="22">
        <f t="shared" si="7"/>
        <v>0</v>
      </c>
      <c r="X15" s="22">
        <f t="shared" si="8"/>
        <v>0</v>
      </c>
      <c r="Y15" s="22">
        <f t="shared" si="9"/>
        <v>0</v>
      </c>
      <c r="Z15" s="22" t="s">
        <v>141</v>
      </c>
      <c r="AA15" s="22">
        <v>0</v>
      </c>
      <c r="AB15" s="22" t="s">
        <v>141</v>
      </c>
      <c r="AC15" s="22" t="s">
        <v>141</v>
      </c>
      <c r="AD15" s="22" t="s">
        <v>141</v>
      </c>
      <c r="AE15" s="22">
        <v>0</v>
      </c>
      <c r="AF15" s="22">
        <f t="shared" si="10"/>
        <v>754</v>
      </c>
      <c r="AG15" s="22">
        <v>0</v>
      </c>
      <c r="AH15" s="22">
        <v>646</v>
      </c>
      <c r="AI15" s="22">
        <v>108</v>
      </c>
      <c r="AJ15" s="22">
        <v>0</v>
      </c>
      <c r="AK15" s="22">
        <v>0</v>
      </c>
      <c r="AL15" s="22">
        <v>0</v>
      </c>
      <c r="AM15" s="22">
        <f t="shared" si="11"/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2"/>
        <v>0</v>
      </c>
      <c r="AU15" s="22" t="s">
        <v>141</v>
      </c>
      <c r="AV15" s="22">
        <v>0</v>
      </c>
      <c r="AW15" s="22" t="s">
        <v>141</v>
      </c>
      <c r="AX15" s="22" t="s">
        <v>141</v>
      </c>
      <c r="AY15" s="22" t="s">
        <v>141</v>
      </c>
      <c r="AZ15" s="22">
        <v>0</v>
      </c>
      <c r="BA15" s="22">
        <f t="shared" si="13"/>
        <v>0</v>
      </c>
      <c r="BB15" s="22" t="s">
        <v>141</v>
      </c>
      <c r="BC15" s="22">
        <v>0</v>
      </c>
      <c r="BD15" s="22" t="s">
        <v>141</v>
      </c>
      <c r="BE15" s="22" t="s">
        <v>141</v>
      </c>
      <c r="BF15" s="22" t="s">
        <v>141</v>
      </c>
      <c r="BG15" s="22">
        <v>0</v>
      </c>
      <c r="BH15" s="22">
        <f t="shared" si="14"/>
        <v>1530</v>
      </c>
      <c r="BI15" s="22">
        <v>1485</v>
      </c>
      <c r="BJ15" s="22">
        <v>15</v>
      </c>
      <c r="BK15" s="22">
        <v>0</v>
      </c>
      <c r="BL15" s="22">
        <v>0</v>
      </c>
      <c r="BM15" s="22">
        <v>0</v>
      </c>
      <c r="BN15" s="22">
        <v>30</v>
      </c>
    </row>
    <row r="16" spans="1:66" ht="13.5">
      <c r="A16" s="40" t="s">
        <v>0</v>
      </c>
      <c r="B16" s="40" t="s">
        <v>23</v>
      </c>
      <c r="C16" s="41" t="s">
        <v>24</v>
      </c>
      <c r="D16" s="22">
        <f t="shared" si="0"/>
        <v>188</v>
      </c>
      <c r="E16" s="22">
        <f t="shared" si="1"/>
        <v>0</v>
      </c>
      <c r="F16" s="22">
        <f t="shared" si="1"/>
        <v>157</v>
      </c>
      <c r="G16" s="22">
        <f t="shared" si="1"/>
        <v>25</v>
      </c>
      <c r="H16" s="22">
        <f t="shared" si="2"/>
        <v>6</v>
      </c>
      <c r="I16" s="22">
        <f t="shared" si="2"/>
        <v>0</v>
      </c>
      <c r="J16" s="22">
        <f t="shared" si="2"/>
        <v>0</v>
      </c>
      <c r="K16" s="22">
        <f t="shared" si="3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4"/>
        <v>188</v>
      </c>
      <c r="S16" s="22">
        <f t="shared" si="5"/>
        <v>0</v>
      </c>
      <c r="T16" s="22">
        <f t="shared" si="6"/>
        <v>157</v>
      </c>
      <c r="U16" s="22">
        <f t="shared" si="7"/>
        <v>25</v>
      </c>
      <c r="V16" s="22">
        <f t="shared" si="7"/>
        <v>6</v>
      </c>
      <c r="W16" s="22">
        <f t="shared" si="7"/>
        <v>0</v>
      </c>
      <c r="X16" s="22">
        <f t="shared" si="8"/>
        <v>0</v>
      </c>
      <c r="Y16" s="22">
        <f t="shared" si="9"/>
        <v>0</v>
      </c>
      <c r="Z16" s="22" t="s">
        <v>141</v>
      </c>
      <c r="AA16" s="22">
        <v>0</v>
      </c>
      <c r="AB16" s="22" t="s">
        <v>141</v>
      </c>
      <c r="AC16" s="22" t="s">
        <v>141</v>
      </c>
      <c r="AD16" s="22" t="s">
        <v>141</v>
      </c>
      <c r="AE16" s="22">
        <v>0</v>
      </c>
      <c r="AF16" s="22">
        <f t="shared" si="10"/>
        <v>157</v>
      </c>
      <c r="AG16" s="22">
        <v>0</v>
      </c>
      <c r="AH16" s="22">
        <v>157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31</v>
      </c>
      <c r="AN16" s="22">
        <v>0</v>
      </c>
      <c r="AO16" s="22">
        <v>0</v>
      </c>
      <c r="AP16" s="22">
        <v>25</v>
      </c>
      <c r="AQ16" s="22">
        <v>6</v>
      </c>
      <c r="AR16" s="22">
        <v>0</v>
      </c>
      <c r="AS16" s="22">
        <v>0</v>
      </c>
      <c r="AT16" s="22">
        <f t="shared" si="12"/>
        <v>0</v>
      </c>
      <c r="AU16" s="22" t="s">
        <v>141</v>
      </c>
      <c r="AV16" s="22">
        <v>0</v>
      </c>
      <c r="AW16" s="22" t="s">
        <v>141</v>
      </c>
      <c r="AX16" s="22" t="s">
        <v>141</v>
      </c>
      <c r="AY16" s="22" t="s">
        <v>141</v>
      </c>
      <c r="AZ16" s="22">
        <v>0</v>
      </c>
      <c r="BA16" s="22">
        <f t="shared" si="13"/>
        <v>0</v>
      </c>
      <c r="BB16" s="22" t="s">
        <v>141</v>
      </c>
      <c r="BC16" s="22">
        <v>0</v>
      </c>
      <c r="BD16" s="22" t="s">
        <v>141</v>
      </c>
      <c r="BE16" s="22" t="s">
        <v>141</v>
      </c>
      <c r="BF16" s="22" t="s">
        <v>141</v>
      </c>
      <c r="BG16" s="22">
        <v>0</v>
      </c>
      <c r="BH16" s="22">
        <f t="shared" si="14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0</v>
      </c>
      <c r="B17" s="40" t="s">
        <v>25</v>
      </c>
      <c r="C17" s="41" t="s">
        <v>26</v>
      </c>
      <c r="D17" s="22">
        <f t="shared" si="0"/>
        <v>191</v>
      </c>
      <c r="E17" s="22">
        <f t="shared" si="1"/>
        <v>0</v>
      </c>
      <c r="F17" s="22">
        <f t="shared" si="1"/>
        <v>159</v>
      </c>
      <c r="G17" s="22">
        <f t="shared" si="1"/>
        <v>26</v>
      </c>
      <c r="H17" s="22">
        <f t="shared" si="2"/>
        <v>6</v>
      </c>
      <c r="I17" s="22">
        <f t="shared" si="2"/>
        <v>0</v>
      </c>
      <c r="J17" s="22">
        <f t="shared" si="2"/>
        <v>0</v>
      </c>
      <c r="K17" s="22">
        <f t="shared" si="3"/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4"/>
        <v>191</v>
      </c>
      <c r="S17" s="22">
        <f t="shared" si="5"/>
        <v>0</v>
      </c>
      <c r="T17" s="22">
        <f t="shared" si="6"/>
        <v>159</v>
      </c>
      <c r="U17" s="22">
        <f t="shared" si="7"/>
        <v>26</v>
      </c>
      <c r="V17" s="22">
        <f t="shared" si="7"/>
        <v>6</v>
      </c>
      <c r="W17" s="22">
        <f t="shared" si="7"/>
        <v>0</v>
      </c>
      <c r="X17" s="22">
        <f t="shared" si="8"/>
        <v>0</v>
      </c>
      <c r="Y17" s="22">
        <f t="shared" si="9"/>
        <v>0</v>
      </c>
      <c r="Z17" s="22" t="s">
        <v>141</v>
      </c>
      <c r="AA17" s="22">
        <v>0</v>
      </c>
      <c r="AB17" s="22" t="s">
        <v>141</v>
      </c>
      <c r="AC17" s="22" t="s">
        <v>141</v>
      </c>
      <c r="AD17" s="22" t="s">
        <v>141</v>
      </c>
      <c r="AE17" s="22">
        <v>0</v>
      </c>
      <c r="AF17" s="22">
        <f t="shared" si="10"/>
        <v>159</v>
      </c>
      <c r="AG17" s="22">
        <v>0</v>
      </c>
      <c r="AH17" s="22">
        <v>159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32</v>
      </c>
      <c r="AN17" s="22">
        <v>0</v>
      </c>
      <c r="AO17" s="22">
        <v>0</v>
      </c>
      <c r="AP17" s="22">
        <v>26</v>
      </c>
      <c r="AQ17" s="22">
        <v>6</v>
      </c>
      <c r="AR17" s="22">
        <v>0</v>
      </c>
      <c r="AS17" s="22">
        <v>0</v>
      </c>
      <c r="AT17" s="22">
        <f t="shared" si="12"/>
        <v>0</v>
      </c>
      <c r="AU17" s="22" t="s">
        <v>141</v>
      </c>
      <c r="AV17" s="22">
        <v>0</v>
      </c>
      <c r="AW17" s="22" t="s">
        <v>141</v>
      </c>
      <c r="AX17" s="22" t="s">
        <v>141</v>
      </c>
      <c r="AY17" s="22" t="s">
        <v>141</v>
      </c>
      <c r="AZ17" s="22">
        <v>0</v>
      </c>
      <c r="BA17" s="22">
        <f t="shared" si="13"/>
        <v>0</v>
      </c>
      <c r="BB17" s="22" t="s">
        <v>141</v>
      </c>
      <c r="BC17" s="22">
        <v>0</v>
      </c>
      <c r="BD17" s="22" t="s">
        <v>141</v>
      </c>
      <c r="BE17" s="22" t="s">
        <v>141</v>
      </c>
      <c r="BF17" s="22" t="s">
        <v>141</v>
      </c>
      <c r="BG17" s="22">
        <v>0</v>
      </c>
      <c r="BH17" s="22">
        <f t="shared" si="14"/>
        <v>175</v>
      </c>
      <c r="BI17" s="22">
        <v>158</v>
      </c>
      <c r="BJ17" s="22">
        <v>1</v>
      </c>
      <c r="BK17" s="22">
        <v>16</v>
      </c>
      <c r="BL17" s="22">
        <v>0</v>
      </c>
      <c r="BM17" s="22">
        <v>0</v>
      </c>
      <c r="BN17" s="22">
        <v>0</v>
      </c>
    </row>
    <row r="18" spans="1:66" ht="13.5">
      <c r="A18" s="40" t="s">
        <v>0</v>
      </c>
      <c r="B18" s="40" t="s">
        <v>27</v>
      </c>
      <c r="C18" s="41" t="s">
        <v>28</v>
      </c>
      <c r="D18" s="22">
        <f t="shared" si="0"/>
        <v>365</v>
      </c>
      <c r="E18" s="22">
        <f t="shared" si="1"/>
        <v>0</v>
      </c>
      <c r="F18" s="22">
        <f t="shared" si="1"/>
        <v>196</v>
      </c>
      <c r="G18" s="22">
        <f t="shared" si="1"/>
        <v>169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3"/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4"/>
        <v>365</v>
      </c>
      <c r="S18" s="22">
        <f t="shared" si="5"/>
        <v>0</v>
      </c>
      <c r="T18" s="22">
        <f t="shared" si="6"/>
        <v>196</v>
      </c>
      <c r="U18" s="22">
        <f t="shared" si="7"/>
        <v>169</v>
      </c>
      <c r="V18" s="22">
        <f t="shared" si="7"/>
        <v>0</v>
      </c>
      <c r="W18" s="22">
        <f t="shared" si="7"/>
        <v>0</v>
      </c>
      <c r="X18" s="22">
        <f t="shared" si="8"/>
        <v>0</v>
      </c>
      <c r="Y18" s="22">
        <f t="shared" si="9"/>
        <v>0</v>
      </c>
      <c r="Z18" s="22" t="s">
        <v>141</v>
      </c>
      <c r="AA18" s="22">
        <v>0</v>
      </c>
      <c r="AB18" s="22" t="s">
        <v>141</v>
      </c>
      <c r="AC18" s="22" t="s">
        <v>141</v>
      </c>
      <c r="AD18" s="22" t="s">
        <v>141</v>
      </c>
      <c r="AE18" s="22">
        <v>0</v>
      </c>
      <c r="AF18" s="22">
        <f t="shared" si="10"/>
        <v>365</v>
      </c>
      <c r="AG18" s="22">
        <v>0</v>
      </c>
      <c r="AH18" s="22">
        <v>196</v>
      </c>
      <c r="AI18" s="22">
        <v>169</v>
      </c>
      <c r="AJ18" s="22">
        <v>0</v>
      </c>
      <c r="AK18" s="22">
        <v>0</v>
      </c>
      <c r="AL18" s="22">
        <v>0</v>
      </c>
      <c r="AM18" s="22">
        <f t="shared" si="11"/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f t="shared" si="12"/>
        <v>0</v>
      </c>
      <c r="AU18" s="22" t="s">
        <v>141</v>
      </c>
      <c r="AV18" s="22">
        <v>0</v>
      </c>
      <c r="AW18" s="22" t="s">
        <v>141</v>
      </c>
      <c r="AX18" s="22" t="s">
        <v>141</v>
      </c>
      <c r="AY18" s="22" t="s">
        <v>141</v>
      </c>
      <c r="AZ18" s="22">
        <v>0</v>
      </c>
      <c r="BA18" s="22">
        <f t="shared" si="13"/>
        <v>0</v>
      </c>
      <c r="BB18" s="22" t="s">
        <v>141</v>
      </c>
      <c r="BC18" s="22">
        <v>0</v>
      </c>
      <c r="BD18" s="22" t="s">
        <v>141</v>
      </c>
      <c r="BE18" s="22" t="s">
        <v>141</v>
      </c>
      <c r="BF18" s="22" t="s">
        <v>141</v>
      </c>
      <c r="BG18" s="22">
        <v>0</v>
      </c>
      <c r="BH18" s="22">
        <f t="shared" si="14"/>
        <v>628</v>
      </c>
      <c r="BI18" s="22">
        <v>588</v>
      </c>
      <c r="BJ18" s="22">
        <v>5</v>
      </c>
      <c r="BK18" s="22">
        <v>34</v>
      </c>
      <c r="BL18" s="22">
        <v>0</v>
      </c>
      <c r="BM18" s="22">
        <v>0</v>
      </c>
      <c r="BN18" s="22">
        <v>1</v>
      </c>
    </row>
    <row r="19" spans="1:66" ht="13.5">
      <c r="A19" s="40" t="s">
        <v>0</v>
      </c>
      <c r="B19" s="40" t="s">
        <v>29</v>
      </c>
      <c r="C19" s="41" t="s">
        <v>30</v>
      </c>
      <c r="D19" s="22">
        <f t="shared" si="0"/>
        <v>342</v>
      </c>
      <c r="E19" s="22">
        <f t="shared" si="1"/>
        <v>0</v>
      </c>
      <c r="F19" s="22">
        <f t="shared" si="1"/>
        <v>164</v>
      </c>
      <c r="G19" s="22">
        <f t="shared" si="1"/>
        <v>178</v>
      </c>
      <c r="H19" s="22">
        <f t="shared" si="2"/>
        <v>0</v>
      </c>
      <c r="I19" s="22">
        <f t="shared" si="2"/>
        <v>0</v>
      </c>
      <c r="J19" s="22">
        <f t="shared" si="2"/>
        <v>0</v>
      </c>
      <c r="K19" s="22">
        <f t="shared" si="3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4"/>
        <v>342</v>
      </c>
      <c r="S19" s="22">
        <f t="shared" si="5"/>
        <v>0</v>
      </c>
      <c r="T19" s="22">
        <f t="shared" si="6"/>
        <v>164</v>
      </c>
      <c r="U19" s="22">
        <f t="shared" si="7"/>
        <v>178</v>
      </c>
      <c r="V19" s="22">
        <f t="shared" si="7"/>
        <v>0</v>
      </c>
      <c r="W19" s="22">
        <f t="shared" si="7"/>
        <v>0</v>
      </c>
      <c r="X19" s="22">
        <f t="shared" si="8"/>
        <v>0</v>
      </c>
      <c r="Y19" s="22">
        <f t="shared" si="9"/>
        <v>0</v>
      </c>
      <c r="Z19" s="22" t="s">
        <v>141</v>
      </c>
      <c r="AA19" s="22">
        <v>0</v>
      </c>
      <c r="AB19" s="22" t="s">
        <v>141</v>
      </c>
      <c r="AC19" s="22" t="s">
        <v>141</v>
      </c>
      <c r="AD19" s="22" t="s">
        <v>141</v>
      </c>
      <c r="AE19" s="22">
        <v>0</v>
      </c>
      <c r="AF19" s="22">
        <f t="shared" si="10"/>
        <v>342</v>
      </c>
      <c r="AG19" s="22">
        <v>0</v>
      </c>
      <c r="AH19" s="22">
        <v>164</v>
      </c>
      <c r="AI19" s="22">
        <v>178</v>
      </c>
      <c r="AJ19" s="22">
        <v>0</v>
      </c>
      <c r="AK19" s="22">
        <v>0</v>
      </c>
      <c r="AL19" s="22">
        <v>0</v>
      </c>
      <c r="AM19" s="22">
        <f t="shared" si="11"/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f t="shared" si="12"/>
        <v>0</v>
      </c>
      <c r="AU19" s="22" t="s">
        <v>141</v>
      </c>
      <c r="AV19" s="22">
        <v>0</v>
      </c>
      <c r="AW19" s="22" t="s">
        <v>141</v>
      </c>
      <c r="AX19" s="22" t="s">
        <v>141</v>
      </c>
      <c r="AY19" s="22" t="s">
        <v>141</v>
      </c>
      <c r="AZ19" s="22">
        <v>0</v>
      </c>
      <c r="BA19" s="22">
        <f t="shared" si="13"/>
        <v>0</v>
      </c>
      <c r="BB19" s="22" t="s">
        <v>141</v>
      </c>
      <c r="BC19" s="22">
        <v>0</v>
      </c>
      <c r="BD19" s="22" t="s">
        <v>141</v>
      </c>
      <c r="BE19" s="22" t="s">
        <v>141</v>
      </c>
      <c r="BF19" s="22" t="s">
        <v>141</v>
      </c>
      <c r="BG19" s="22">
        <v>0</v>
      </c>
      <c r="BH19" s="22">
        <f t="shared" si="14"/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0</v>
      </c>
      <c r="B20" s="40" t="s">
        <v>31</v>
      </c>
      <c r="C20" s="41" t="s">
        <v>32</v>
      </c>
      <c r="D20" s="22">
        <f t="shared" si="0"/>
        <v>218</v>
      </c>
      <c r="E20" s="22">
        <f t="shared" si="1"/>
        <v>0</v>
      </c>
      <c r="F20" s="22">
        <f t="shared" si="1"/>
        <v>105</v>
      </c>
      <c r="G20" s="22">
        <f t="shared" si="1"/>
        <v>95</v>
      </c>
      <c r="H20" s="22">
        <f t="shared" si="2"/>
        <v>0</v>
      </c>
      <c r="I20" s="22">
        <f t="shared" si="2"/>
        <v>0</v>
      </c>
      <c r="J20" s="22">
        <f t="shared" si="2"/>
        <v>18</v>
      </c>
      <c r="K20" s="22">
        <f t="shared" si="3"/>
        <v>21</v>
      </c>
      <c r="L20" s="22">
        <v>0</v>
      </c>
      <c r="M20" s="22">
        <v>3</v>
      </c>
      <c r="N20" s="22">
        <v>0</v>
      </c>
      <c r="O20" s="22">
        <v>0</v>
      </c>
      <c r="P20" s="22">
        <v>0</v>
      </c>
      <c r="Q20" s="22">
        <v>18</v>
      </c>
      <c r="R20" s="22">
        <f t="shared" si="4"/>
        <v>197</v>
      </c>
      <c r="S20" s="22">
        <f t="shared" si="5"/>
        <v>0</v>
      </c>
      <c r="T20" s="22">
        <f t="shared" si="6"/>
        <v>102</v>
      </c>
      <c r="U20" s="22">
        <f t="shared" si="7"/>
        <v>95</v>
      </c>
      <c r="V20" s="22">
        <f t="shared" si="7"/>
        <v>0</v>
      </c>
      <c r="W20" s="22">
        <f t="shared" si="7"/>
        <v>0</v>
      </c>
      <c r="X20" s="22">
        <f t="shared" si="8"/>
        <v>0</v>
      </c>
      <c r="Y20" s="22">
        <f t="shared" si="9"/>
        <v>0</v>
      </c>
      <c r="Z20" s="22" t="s">
        <v>141</v>
      </c>
      <c r="AA20" s="22">
        <v>0</v>
      </c>
      <c r="AB20" s="22" t="s">
        <v>141</v>
      </c>
      <c r="AC20" s="22" t="s">
        <v>141</v>
      </c>
      <c r="AD20" s="22" t="s">
        <v>141</v>
      </c>
      <c r="AE20" s="22">
        <v>0</v>
      </c>
      <c r="AF20" s="22">
        <f t="shared" si="10"/>
        <v>197</v>
      </c>
      <c r="AG20" s="22">
        <v>0</v>
      </c>
      <c r="AH20" s="22">
        <v>102</v>
      </c>
      <c r="AI20" s="22">
        <v>95</v>
      </c>
      <c r="AJ20" s="22">
        <v>0</v>
      </c>
      <c r="AK20" s="22">
        <v>0</v>
      </c>
      <c r="AL20" s="22">
        <v>0</v>
      </c>
      <c r="AM20" s="22">
        <f t="shared" si="11"/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f t="shared" si="12"/>
        <v>0</v>
      </c>
      <c r="AU20" s="22" t="s">
        <v>141</v>
      </c>
      <c r="AV20" s="22">
        <v>0</v>
      </c>
      <c r="AW20" s="22" t="s">
        <v>141</v>
      </c>
      <c r="AX20" s="22" t="s">
        <v>141</v>
      </c>
      <c r="AY20" s="22" t="s">
        <v>141</v>
      </c>
      <c r="AZ20" s="22">
        <v>0</v>
      </c>
      <c r="BA20" s="22">
        <f t="shared" si="13"/>
        <v>0</v>
      </c>
      <c r="BB20" s="22" t="s">
        <v>141</v>
      </c>
      <c r="BC20" s="22">
        <v>0</v>
      </c>
      <c r="BD20" s="22" t="s">
        <v>141</v>
      </c>
      <c r="BE20" s="22" t="s">
        <v>141</v>
      </c>
      <c r="BF20" s="22" t="s">
        <v>141</v>
      </c>
      <c r="BG20" s="22">
        <v>0</v>
      </c>
      <c r="BH20" s="22">
        <f t="shared" si="14"/>
        <v>8</v>
      </c>
      <c r="BI20" s="22">
        <v>6</v>
      </c>
      <c r="BJ20" s="22">
        <v>1</v>
      </c>
      <c r="BK20" s="22">
        <v>1</v>
      </c>
      <c r="BL20" s="22">
        <v>0</v>
      </c>
      <c r="BM20" s="22">
        <v>0</v>
      </c>
      <c r="BN20" s="22">
        <v>0</v>
      </c>
    </row>
    <row r="21" spans="1:66" ht="13.5">
      <c r="A21" s="40" t="s">
        <v>0</v>
      </c>
      <c r="B21" s="40" t="s">
        <v>33</v>
      </c>
      <c r="C21" s="41" t="s">
        <v>34</v>
      </c>
      <c r="D21" s="22">
        <f t="shared" si="0"/>
        <v>259</v>
      </c>
      <c r="E21" s="22">
        <f t="shared" si="1"/>
        <v>0</v>
      </c>
      <c r="F21" s="22">
        <f t="shared" si="1"/>
        <v>125</v>
      </c>
      <c r="G21" s="22">
        <f t="shared" si="1"/>
        <v>134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3"/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4"/>
        <v>259</v>
      </c>
      <c r="S21" s="22">
        <f t="shared" si="5"/>
        <v>0</v>
      </c>
      <c r="T21" s="22">
        <f t="shared" si="6"/>
        <v>125</v>
      </c>
      <c r="U21" s="22">
        <f t="shared" si="7"/>
        <v>134</v>
      </c>
      <c r="V21" s="22">
        <f t="shared" si="7"/>
        <v>0</v>
      </c>
      <c r="W21" s="22">
        <f t="shared" si="7"/>
        <v>0</v>
      </c>
      <c r="X21" s="22">
        <f t="shared" si="8"/>
        <v>0</v>
      </c>
      <c r="Y21" s="22">
        <f t="shared" si="9"/>
        <v>0</v>
      </c>
      <c r="Z21" s="22" t="s">
        <v>141</v>
      </c>
      <c r="AA21" s="22">
        <v>0</v>
      </c>
      <c r="AB21" s="22" t="s">
        <v>141</v>
      </c>
      <c r="AC21" s="22" t="s">
        <v>141</v>
      </c>
      <c r="AD21" s="22" t="s">
        <v>141</v>
      </c>
      <c r="AE21" s="22">
        <v>0</v>
      </c>
      <c r="AF21" s="22">
        <f t="shared" si="10"/>
        <v>259</v>
      </c>
      <c r="AG21" s="22">
        <v>0</v>
      </c>
      <c r="AH21" s="22">
        <v>125</v>
      </c>
      <c r="AI21" s="22">
        <v>134</v>
      </c>
      <c r="AJ21" s="22">
        <v>0</v>
      </c>
      <c r="AK21" s="22">
        <v>0</v>
      </c>
      <c r="AL21" s="22">
        <v>0</v>
      </c>
      <c r="AM21" s="22">
        <f t="shared" si="11"/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f t="shared" si="12"/>
        <v>0</v>
      </c>
      <c r="AU21" s="22" t="s">
        <v>141</v>
      </c>
      <c r="AV21" s="22">
        <v>0</v>
      </c>
      <c r="AW21" s="22" t="s">
        <v>141</v>
      </c>
      <c r="AX21" s="22" t="s">
        <v>141</v>
      </c>
      <c r="AY21" s="22" t="s">
        <v>141</v>
      </c>
      <c r="AZ21" s="22">
        <v>0</v>
      </c>
      <c r="BA21" s="22">
        <f t="shared" si="13"/>
        <v>0</v>
      </c>
      <c r="BB21" s="22" t="s">
        <v>141</v>
      </c>
      <c r="BC21" s="22">
        <v>0</v>
      </c>
      <c r="BD21" s="22" t="s">
        <v>141</v>
      </c>
      <c r="BE21" s="22" t="s">
        <v>141</v>
      </c>
      <c r="BF21" s="22" t="s">
        <v>141</v>
      </c>
      <c r="BG21" s="22">
        <v>0</v>
      </c>
      <c r="BH21" s="22">
        <f t="shared" si="14"/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0</v>
      </c>
      <c r="B22" s="40" t="s">
        <v>35</v>
      </c>
      <c r="C22" s="41" t="s">
        <v>241</v>
      </c>
      <c r="D22" s="22">
        <f t="shared" si="0"/>
        <v>345</v>
      </c>
      <c r="E22" s="22">
        <f t="shared" si="1"/>
        <v>10</v>
      </c>
      <c r="F22" s="22">
        <f t="shared" si="1"/>
        <v>285</v>
      </c>
      <c r="G22" s="22">
        <f t="shared" si="1"/>
        <v>42</v>
      </c>
      <c r="H22" s="22">
        <f t="shared" si="2"/>
        <v>6</v>
      </c>
      <c r="I22" s="22">
        <f t="shared" si="2"/>
        <v>2</v>
      </c>
      <c r="J22" s="22">
        <f t="shared" si="2"/>
        <v>0</v>
      </c>
      <c r="K22" s="22">
        <f t="shared" si="3"/>
        <v>10</v>
      </c>
      <c r="L22" s="22">
        <v>10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4"/>
        <v>335</v>
      </c>
      <c r="S22" s="22">
        <f t="shared" si="5"/>
        <v>0</v>
      </c>
      <c r="T22" s="22">
        <f t="shared" si="6"/>
        <v>285</v>
      </c>
      <c r="U22" s="22">
        <f t="shared" si="7"/>
        <v>42</v>
      </c>
      <c r="V22" s="22">
        <f t="shared" si="7"/>
        <v>6</v>
      </c>
      <c r="W22" s="22">
        <f t="shared" si="7"/>
        <v>2</v>
      </c>
      <c r="X22" s="22">
        <f t="shared" si="8"/>
        <v>0</v>
      </c>
      <c r="Y22" s="22">
        <f t="shared" si="9"/>
        <v>0</v>
      </c>
      <c r="Z22" s="22" t="s">
        <v>141</v>
      </c>
      <c r="AA22" s="22">
        <v>0</v>
      </c>
      <c r="AB22" s="22" t="s">
        <v>141</v>
      </c>
      <c r="AC22" s="22" t="s">
        <v>141</v>
      </c>
      <c r="AD22" s="22" t="s">
        <v>141</v>
      </c>
      <c r="AE22" s="22">
        <v>0</v>
      </c>
      <c r="AF22" s="22">
        <f t="shared" si="10"/>
        <v>329</v>
      </c>
      <c r="AG22" s="22">
        <v>0</v>
      </c>
      <c r="AH22" s="22">
        <v>285</v>
      </c>
      <c r="AI22" s="22">
        <v>42</v>
      </c>
      <c r="AJ22" s="22">
        <v>0</v>
      </c>
      <c r="AK22" s="22">
        <v>2</v>
      </c>
      <c r="AL22" s="22">
        <v>0</v>
      </c>
      <c r="AM22" s="22">
        <f t="shared" si="11"/>
        <v>6</v>
      </c>
      <c r="AN22" s="22">
        <v>0</v>
      </c>
      <c r="AO22" s="22">
        <v>0</v>
      </c>
      <c r="AP22" s="22">
        <v>0</v>
      </c>
      <c r="AQ22" s="22">
        <v>6</v>
      </c>
      <c r="AR22" s="22">
        <v>0</v>
      </c>
      <c r="AS22" s="22">
        <v>0</v>
      </c>
      <c r="AT22" s="22">
        <f t="shared" si="12"/>
        <v>0</v>
      </c>
      <c r="AU22" s="22" t="s">
        <v>141</v>
      </c>
      <c r="AV22" s="22">
        <v>0</v>
      </c>
      <c r="AW22" s="22" t="s">
        <v>141</v>
      </c>
      <c r="AX22" s="22" t="s">
        <v>141</v>
      </c>
      <c r="AY22" s="22" t="s">
        <v>141</v>
      </c>
      <c r="AZ22" s="22">
        <v>0</v>
      </c>
      <c r="BA22" s="22">
        <f t="shared" si="13"/>
        <v>0</v>
      </c>
      <c r="BB22" s="22" t="s">
        <v>141</v>
      </c>
      <c r="BC22" s="22">
        <v>0</v>
      </c>
      <c r="BD22" s="22" t="s">
        <v>141</v>
      </c>
      <c r="BE22" s="22" t="s">
        <v>141</v>
      </c>
      <c r="BF22" s="22" t="s">
        <v>141</v>
      </c>
      <c r="BG22" s="22">
        <v>0</v>
      </c>
      <c r="BH22" s="22">
        <f t="shared" si="14"/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0</v>
      </c>
      <c r="B23" s="40" t="s">
        <v>36</v>
      </c>
      <c r="C23" s="41" t="s">
        <v>37</v>
      </c>
      <c r="D23" s="22">
        <f t="shared" si="0"/>
        <v>48</v>
      </c>
      <c r="E23" s="22">
        <f t="shared" si="1"/>
        <v>0</v>
      </c>
      <c r="F23" s="22">
        <f t="shared" si="1"/>
        <v>41</v>
      </c>
      <c r="G23" s="22">
        <f t="shared" si="1"/>
        <v>6</v>
      </c>
      <c r="H23" s="22">
        <f t="shared" si="1"/>
        <v>1</v>
      </c>
      <c r="I23" s="22">
        <f t="shared" si="1"/>
        <v>0</v>
      </c>
      <c r="J23" s="22">
        <f t="shared" si="1"/>
        <v>0</v>
      </c>
      <c r="K23" s="22">
        <f t="shared" si="3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4"/>
        <v>48</v>
      </c>
      <c r="S23" s="22">
        <f t="shared" si="5"/>
        <v>0</v>
      </c>
      <c r="T23" s="22">
        <f t="shared" si="6"/>
        <v>41</v>
      </c>
      <c r="U23" s="22">
        <f t="shared" si="7"/>
        <v>6</v>
      </c>
      <c r="V23" s="22">
        <f t="shared" si="7"/>
        <v>1</v>
      </c>
      <c r="W23" s="22">
        <f t="shared" si="7"/>
        <v>0</v>
      </c>
      <c r="X23" s="22">
        <f t="shared" si="8"/>
        <v>0</v>
      </c>
      <c r="Y23" s="22">
        <f t="shared" si="9"/>
        <v>0</v>
      </c>
      <c r="Z23" s="22" t="s">
        <v>141</v>
      </c>
      <c r="AA23" s="22">
        <v>0</v>
      </c>
      <c r="AB23" s="22" t="s">
        <v>141</v>
      </c>
      <c r="AC23" s="22" t="s">
        <v>141</v>
      </c>
      <c r="AD23" s="22" t="s">
        <v>141</v>
      </c>
      <c r="AE23" s="22">
        <v>0</v>
      </c>
      <c r="AF23" s="22">
        <f t="shared" si="10"/>
        <v>47</v>
      </c>
      <c r="AG23" s="22">
        <v>0</v>
      </c>
      <c r="AH23" s="22">
        <v>41</v>
      </c>
      <c r="AI23" s="22">
        <v>6</v>
      </c>
      <c r="AJ23" s="22">
        <v>0</v>
      </c>
      <c r="AK23" s="22">
        <v>0</v>
      </c>
      <c r="AL23" s="22">
        <v>0</v>
      </c>
      <c r="AM23" s="22">
        <f t="shared" si="11"/>
        <v>1</v>
      </c>
      <c r="AN23" s="22">
        <v>0</v>
      </c>
      <c r="AO23" s="22">
        <v>0</v>
      </c>
      <c r="AP23" s="22">
        <v>0</v>
      </c>
      <c r="AQ23" s="22">
        <v>1</v>
      </c>
      <c r="AR23" s="22">
        <v>0</v>
      </c>
      <c r="AS23" s="22">
        <v>0</v>
      </c>
      <c r="AT23" s="22">
        <f t="shared" si="12"/>
        <v>0</v>
      </c>
      <c r="AU23" s="22" t="s">
        <v>141</v>
      </c>
      <c r="AV23" s="22">
        <v>0</v>
      </c>
      <c r="AW23" s="22" t="s">
        <v>141</v>
      </c>
      <c r="AX23" s="22" t="s">
        <v>141</v>
      </c>
      <c r="AY23" s="22" t="s">
        <v>141</v>
      </c>
      <c r="AZ23" s="22">
        <v>0</v>
      </c>
      <c r="BA23" s="22">
        <f t="shared" si="13"/>
        <v>0</v>
      </c>
      <c r="BB23" s="22" t="s">
        <v>141</v>
      </c>
      <c r="BC23" s="22">
        <v>0</v>
      </c>
      <c r="BD23" s="22" t="s">
        <v>141</v>
      </c>
      <c r="BE23" s="22" t="s">
        <v>141</v>
      </c>
      <c r="BF23" s="22" t="s">
        <v>141</v>
      </c>
      <c r="BG23" s="22">
        <v>0</v>
      </c>
      <c r="BH23" s="22">
        <f t="shared" si="14"/>
        <v>1</v>
      </c>
      <c r="BI23" s="22">
        <v>0</v>
      </c>
      <c r="BJ23" s="22">
        <v>1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0</v>
      </c>
      <c r="B24" s="40" t="s">
        <v>38</v>
      </c>
      <c r="C24" s="41" t="s">
        <v>244</v>
      </c>
      <c r="D24" s="22">
        <f t="shared" si="0"/>
        <v>95</v>
      </c>
      <c r="E24" s="22">
        <f aca="true" t="shared" si="15" ref="E24:J66">L24+S24</f>
        <v>1</v>
      </c>
      <c r="F24" s="22">
        <f t="shared" si="15"/>
        <v>81</v>
      </c>
      <c r="G24" s="22">
        <f t="shared" si="15"/>
        <v>12</v>
      </c>
      <c r="H24" s="22">
        <f t="shared" si="15"/>
        <v>1</v>
      </c>
      <c r="I24" s="22">
        <f t="shared" si="15"/>
        <v>0</v>
      </c>
      <c r="J24" s="22">
        <f t="shared" si="15"/>
        <v>0</v>
      </c>
      <c r="K24" s="22">
        <f t="shared" si="3"/>
        <v>1</v>
      </c>
      <c r="L24" s="22">
        <v>1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f t="shared" si="4"/>
        <v>94</v>
      </c>
      <c r="S24" s="22">
        <f t="shared" si="5"/>
        <v>0</v>
      </c>
      <c r="T24" s="22">
        <f t="shared" si="6"/>
        <v>81</v>
      </c>
      <c r="U24" s="22">
        <f t="shared" si="7"/>
        <v>12</v>
      </c>
      <c r="V24" s="22">
        <f t="shared" si="7"/>
        <v>1</v>
      </c>
      <c r="W24" s="22">
        <f t="shared" si="7"/>
        <v>0</v>
      </c>
      <c r="X24" s="22">
        <f t="shared" si="8"/>
        <v>0</v>
      </c>
      <c r="Y24" s="22">
        <f t="shared" si="9"/>
        <v>0</v>
      </c>
      <c r="Z24" s="22" t="s">
        <v>141</v>
      </c>
      <c r="AA24" s="22">
        <v>0</v>
      </c>
      <c r="AB24" s="22" t="s">
        <v>141</v>
      </c>
      <c r="AC24" s="22" t="s">
        <v>141</v>
      </c>
      <c r="AD24" s="22" t="s">
        <v>141</v>
      </c>
      <c r="AE24" s="22">
        <v>0</v>
      </c>
      <c r="AF24" s="22">
        <f t="shared" si="10"/>
        <v>93</v>
      </c>
      <c r="AG24" s="22">
        <v>0</v>
      </c>
      <c r="AH24" s="22">
        <v>81</v>
      </c>
      <c r="AI24" s="22">
        <v>12</v>
      </c>
      <c r="AJ24" s="22">
        <v>0</v>
      </c>
      <c r="AK24" s="22">
        <v>0</v>
      </c>
      <c r="AL24" s="22">
        <v>0</v>
      </c>
      <c r="AM24" s="22">
        <f t="shared" si="11"/>
        <v>1</v>
      </c>
      <c r="AN24" s="22">
        <v>0</v>
      </c>
      <c r="AO24" s="22">
        <v>0</v>
      </c>
      <c r="AP24" s="22">
        <v>0</v>
      </c>
      <c r="AQ24" s="22">
        <v>1</v>
      </c>
      <c r="AR24" s="22">
        <v>0</v>
      </c>
      <c r="AS24" s="22">
        <v>0</v>
      </c>
      <c r="AT24" s="22">
        <f t="shared" si="12"/>
        <v>0</v>
      </c>
      <c r="AU24" s="22" t="s">
        <v>141</v>
      </c>
      <c r="AV24" s="22">
        <v>0</v>
      </c>
      <c r="AW24" s="22" t="s">
        <v>141</v>
      </c>
      <c r="AX24" s="22" t="s">
        <v>141</v>
      </c>
      <c r="AY24" s="22" t="s">
        <v>141</v>
      </c>
      <c r="AZ24" s="22">
        <v>0</v>
      </c>
      <c r="BA24" s="22">
        <f t="shared" si="13"/>
        <v>0</v>
      </c>
      <c r="BB24" s="22" t="s">
        <v>141</v>
      </c>
      <c r="BC24" s="22">
        <v>0</v>
      </c>
      <c r="BD24" s="22" t="s">
        <v>141</v>
      </c>
      <c r="BE24" s="22" t="s">
        <v>141</v>
      </c>
      <c r="BF24" s="22" t="s">
        <v>141</v>
      </c>
      <c r="BG24" s="22">
        <v>0</v>
      </c>
      <c r="BH24" s="22">
        <f t="shared" si="14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0</v>
      </c>
      <c r="B25" s="40" t="s">
        <v>39</v>
      </c>
      <c r="C25" s="41" t="s">
        <v>40</v>
      </c>
      <c r="D25" s="22">
        <f t="shared" si="0"/>
        <v>616</v>
      </c>
      <c r="E25" s="22">
        <f t="shared" si="15"/>
        <v>146</v>
      </c>
      <c r="F25" s="22">
        <f t="shared" si="15"/>
        <v>330</v>
      </c>
      <c r="G25" s="22">
        <f t="shared" si="15"/>
        <v>135</v>
      </c>
      <c r="H25" s="22">
        <f t="shared" si="15"/>
        <v>5</v>
      </c>
      <c r="I25" s="22">
        <f t="shared" si="15"/>
        <v>0</v>
      </c>
      <c r="J25" s="22">
        <f t="shared" si="15"/>
        <v>0</v>
      </c>
      <c r="K25" s="22">
        <f t="shared" si="3"/>
        <v>247</v>
      </c>
      <c r="L25" s="22">
        <v>65</v>
      </c>
      <c r="M25" s="22">
        <v>92</v>
      </c>
      <c r="N25" s="22">
        <v>90</v>
      </c>
      <c r="O25" s="22">
        <v>0</v>
      </c>
      <c r="P25" s="22">
        <v>0</v>
      </c>
      <c r="Q25" s="22">
        <v>0</v>
      </c>
      <c r="R25" s="22">
        <f t="shared" si="4"/>
        <v>369</v>
      </c>
      <c r="S25" s="22">
        <f t="shared" si="5"/>
        <v>81</v>
      </c>
      <c r="T25" s="22">
        <f t="shared" si="6"/>
        <v>238</v>
      </c>
      <c r="U25" s="22">
        <f t="shared" si="7"/>
        <v>45</v>
      </c>
      <c r="V25" s="22">
        <f t="shared" si="7"/>
        <v>5</v>
      </c>
      <c r="W25" s="22">
        <f t="shared" si="7"/>
        <v>0</v>
      </c>
      <c r="X25" s="22">
        <f t="shared" si="8"/>
        <v>0</v>
      </c>
      <c r="Y25" s="22">
        <f t="shared" si="9"/>
        <v>0</v>
      </c>
      <c r="Z25" s="22" t="s">
        <v>141</v>
      </c>
      <c r="AA25" s="22">
        <v>0</v>
      </c>
      <c r="AB25" s="22" t="s">
        <v>141</v>
      </c>
      <c r="AC25" s="22" t="s">
        <v>141</v>
      </c>
      <c r="AD25" s="22" t="s">
        <v>141</v>
      </c>
      <c r="AE25" s="22">
        <v>0</v>
      </c>
      <c r="AF25" s="22">
        <f t="shared" si="10"/>
        <v>229</v>
      </c>
      <c r="AG25" s="22">
        <v>0</v>
      </c>
      <c r="AH25" s="22">
        <v>229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140</v>
      </c>
      <c r="AN25" s="22">
        <v>81</v>
      </c>
      <c r="AO25" s="22">
        <v>9</v>
      </c>
      <c r="AP25" s="22">
        <v>45</v>
      </c>
      <c r="AQ25" s="22">
        <v>5</v>
      </c>
      <c r="AR25" s="22">
        <v>0</v>
      </c>
      <c r="AS25" s="22">
        <v>0</v>
      </c>
      <c r="AT25" s="22">
        <f t="shared" si="12"/>
        <v>0</v>
      </c>
      <c r="AU25" s="22" t="s">
        <v>141</v>
      </c>
      <c r="AV25" s="22">
        <v>0</v>
      </c>
      <c r="AW25" s="22" t="s">
        <v>141</v>
      </c>
      <c r="AX25" s="22" t="s">
        <v>141</v>
      </c>
      <c r="AY25" s="22" t="s">
        <v>141</v>
      </c>
      <c r="AZ25" s="22">
        <v>0</v>
      </c>
      <c r="BA25" s="22">
        <f t="shared" si="13"/>
        <v>0</v>
      </c>
      <c r="BB25" s="22" t="s">
        <v>141</v>
      </c>
      <c r="BC25" s="22">
        <v>0</v>
      </c>
      <c r="BD25" s="22" t="s">
        <v>141</v>
      </c>
      <c r="BE25" s="22" t="s">
        <v>141</v>
      </c>
      <c r="BF25" s="22" t="s">
        <v>141</v>
      </c>
      <c r="BG25" s="22">
        <v>0</v>
      </c>
      <c r="BH25" s="22">
        <f t="shared" si="14"/>
        <v>724</v>
      </c>
      <c r="BI25" s="22">
        <v>647</v>
      </c>
      <c r="BJ25" s="22">
        <v>8</v>
      </c>
      <c r="BK25" s="22">
        <v>63</v>
      </c>
      <c r="BL25" s="22">
        <v>0</v>
      </c>
      <c r="BM25" s="22">
        <v>0</v>
      </c>
      <c r="BN25" s="22">
        <v>6</v>
      </c>
    </row>
    <row r="26" spans="1:66" ht="13.5">
      <c r="A26" s="40" t="s">
        <v>0</v>
      </c>
      <c r="B26" s="40" t="s">
        <v>41</v>
      </c>
      <c r="C26" s="41" t="s">
        <v>42</v>
      </c>
      <c r="D26" s="22">
        <f t="shared" si="0"/>
        <v>208</v>
      </c>
      <c r="E26" s="22">
        <f t="shared" si="15"/>
        <v>68</v>
      </c>
      <c r="F26" s="22">
        <f t="shared" si="15"/>
        <v>99</v>
      </c>
      <c r="G26" s="22">
        <f t="shared" si="15"/>
        <v>37</v>
      </c>
      <c r="H26" s="22">
        <f t="shared" si="15"/>
        <v>0</v>
      </c>
      <c r="I26" s="22">
        <f t="shared" si="15"/>
        <v>4</v>
      </c>
      <c r="J26" s="22">
        <f t="shared" si="15"/>
        <v>0</v>
      </c>
      <c r="K26" s="22">
        <f t="shared" si="3"/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4"/>
        <v>208</v>
      </c>
      <c r="S26" s="22">
        <f t="shared" si="5"/>
        <v>68</v>
      </c>
      <c r="T26" s="22">
        <f t="shared" si="6"/>
        <v>99</v>
      </c>
      <c r="U26" s="22">
        <f t="shared" si="7"/>
        <v>37</v>
      </c>
      <c r="V26" s="22">
        <f t="shared" si="7"/>
        <v>0</v>
      </c>
      <c r="W26" s="22">
        <f t="shared" si="7"/>
        <v>4</v>
      </c>
      <c r="X26" s="22">
        <f t="shared" si="8"/>
        <v>0</v>
      </c>
      <c r="Y26" s="22">
        <f t="shared" si="9"/>
        <v>0</v>
      </c>
      <c r="Z26" s="22" t="s">
        <v>141</v>
      </c>
      <c r="AA26" s="22">
        <v>0</v>
      </c>
      <c r="AB26" s="22" t="s">
        <v>141</v>
      </c>
      <c r="AC26" s="22" t="s">
        <v>141</v>
      </c>
      <c r="AD26" s="22" t="s">
        <v>141</v>
      </c>
      <c r="AE26" s="22">
        <v>0</v>
      </c>
      <c r="AF26" s="22">
        <f t="shared" si="10"/>
        <v>91</v>
      </c>
      <c r="AG26" s="22">
        <v>0</v>
      </c>
      <c r="AH26" s="22">
        <v>91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1"/>
        <v>117</v>
      </c>
      <c r="AN26" s="22">
        <v>68</v>
      </c>
      <c r="AO26" s="22">
        <v>8</v>
      </c>
      <c r="AP26" s="22">
        <v>37</v>
      </c>
      <c r="AQ26" s="22">
        <v>0</v>
      </c>
      <c r="AR26" s="22">
        <v>4</v>
      </c>
      <c r="AS26" s="22">
        <v>0</v>
      </c>
      <c r="AT26" s="22">
        <f t="shared" si="12"/>
        <v>0</v>
      </c>
      <c r="AU26" s="22" t="s">
        <v>141</v>
      </c>
      <c r="AV26" s="22">
        <v>0</v>
      </c>
      <c r="AW26" s="22" t="s">
        <v>141</v>
      </c>
      <c r="AX26" s="22" t="s">
        <v>141</v>
      </c>
      <c r="AY26" s="22" t="s">
        <v>141</v>
      </c>
      <c r="AZ26" s="22">
        <v>0</v>
      </c>
      <c r="BA26" s="22">
        <f t="shared" si="13"/>
        <v>0</v>
      </c>
      <c r="BB26" s="22" t="s">
        <v>141</v>
      </c>
      <c r="BC26" s="22">
        <v>0</v>
      </c>
      <c r="BD26" s="22" t="s">
        <v>141</v>
      </c>
      <c r="BE26" s="22" t="s">
        <v>141</v>
      </c>
      <c r="BF26" s="22" t="s">
        <v>141</v>
      </c>
      <c r="BG26" s="22">
        <v>0</v>
      </c>
      <c r="BH26" s="22">
        <f t="shared" si="14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0</v>
      </c>
      <c r="B27" s="40" t="s">
        <v>43</v>
      </c>
      <c r="C27" s="41" t="s">
        <v>44</v>
      </c>
      <c r="D27" s="22">
        <f t="shared" si="0"/>
        <v>304</v>
      </c>
      <c r="E27" s="22">
        <f t="shared" si="15"/>
        <v>84</v>
      </c>
      <c r="F27" s="22">
        <f t="shared" si="15"/>
        <v>167</v>
      </c>
      <c r="G27" s="22">
        <f t="shared" si="15"/>
        <v>48</v>
      </c>
      <c r="H27" s="22">
        <f t="shared" si="15"/>
        <v>5</v>
      </c>
      <c r="I27" s="22">
        <f t="shared" si="15"/>
        <v>0</v>
      </c>
      <c r="J27" s="22">
        <f t="shared" si="15"/>
        <v>0</v>
      </c>
      <c r="K27" s="22">
        <f t="shared" si="3"/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4"/>
        <v>304</v>
      </c>
      <c r="S27" s="22">
        <f t="shared" si="5"/>
        <v>84</v>
      </c>
      <c r="T27" s="22">
        <f t="shared" si="6"/>
        <v>167</v>
      </c>
      <c r="U27" s="22">
        <f t="shared" si="7"/>
        <v>48</v>
      </c>
      <c r="V27" s="22">
        <f t="shared" si="7"/>
        <v>5</v>
      </c>
      <c r="W27" s="22">
        <f t="shared" si="7"/>
        <v>0</v>
      </c>
      <c r="X27" s="22">
        <f t="shared" si="8"/>
        <v>0</v>
      </c>
      <c r="Y27" s="22">
        <f t="shared" si="9"/>
        <v>0</v>
      </c>
      <c r="Z27" s="22" t="s">
        <v>141</v>
      </c>
      <c r="AA27" s="22">
        <v>0</v>
      </c>
      <c r="AB27" s="22" t="s">
        <v>141</v>
      </c>
      <c r="AC27" s="22" t="s">
        <v>141</v>
      </c>
      <c r="AD27" s="22" t="s">
        <v>141</v>
      </c>
      <c r="AE27" s="22">
        <v>0</v>
      </c>
      <c r="AF27" s="22">
        <f t="shared" si="10"/>
        <v>157</v>
      </c>
      <c r="AG27" s="22">
        <v>0</v>
      </c>
      <c r="AH27" s="22">
        <v>157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1"/>
        <v>147</v>
      </c>
      <c r="AN27" s="22">
        <v>84</v>
      </c>
      <c r="AO27" s="22">
        <v>10</v>
      </c>
      <c r="AP27" s="22">
        <v>48</v>
      </c>
      <c r="AQ27" s="22">
        <v>5</v>
      </c>
      <c r="AR27" s="22">
        <v>0</v>
      </c>
      <c r="AS27" s="22">
        <v>0</v>
      </c>
      <c r="AT27" s="22">
        <f t="shared" si="12"/>
        <v>0</v>
      </c>
      <c r="AU27" s="22" t="s">
        <v>141</v>
      </c>
      <c r="AV27" s="22">
        <v>0</v>
      </c>
      <c r="AW27" s="22" t="s">
        <v>141</v>
      </c>
      <c r="AX27" s="22" t="s">
        <v>141</v>
      </c>
      <c r="AY27" s="22" t="s">
        <v>141</v>
      </c>
      <c r="AZ27" s="22">
        <v>0</v>
      </c>
      <c r="BA27" s="22">
        <f t="shared" si="13"/>
        <v>0</v>
      </c>
      <c r="BB27" s="22" t="s">
        <v>141</v>
      </c>
      <c r="BC27" s="22">
        <v>0</v>
      </c>
      <c r="BD27" s="22" t="s">
        <v>141</v>
      </c>
      <c r="BE27" s="22" t="s">
        <v>141</v>
      </c>
      <c r="BF27" s="22" t="s">
        <v>141</v>
      </c>
      <c r="BG27" s="22">
        <v>0</v>
      </c>
      <c r="BH27" s="22">
        <f t="shared" si="14"/>
        <v>815</v>
      </c>
      <c r="BI27" s="22">
        <v>762</v>
      </c>
      <c r="BJ27" s="22">
        <v>9</v>
      </c>
      <c r="BK27" s="22">
        <v>40</v>
      </c>
      <c r="BL27" s="22">
        <v>0</v>
      </c>
      <c r="BM27" s="22">
        <v>0</v>
      </c>
      <c r="BN27" s="22">
        <v>4</v>
      </c>
    </row>
    <row r="28" spans="1:66" ht="13.5">
      <c r="A28" s="40" t="s">
        <v>0</v>
      </c>
      <c r="B28" s="40" t="s">
        <v>45</v>
      </c>
      <c r="C28" s="41" t="s">
        <v>46</v>
      </c>
      <c r="D28" s="22">
        <f aca="true" t="shared" si="16" ref="D28:D74">SUM(E28:J28)</f>
        <v>1300</v>
      </c>
      <c r="E28" s="22">
        <f t="shared" si="15"/>
        <v>585</v>
      </c>
      <c r="F28" s="22">
        <f t="shared" si="15"/>
        <v>528</v>
      </c>
      <c r="G28" s="22">
        <f t="shared" si="15"/>
        <v>169</v>
      </c>
      <c r="H28" s="22">
        <f t="shared" si="15"/>
        <v>4</v>
      </c>
      <c r="I28" s="22">
        <f t="shared" si="15"/>
        <v>0</v>
      </c>
      <c r="J28" s="22">
        <f t="shared" si="15"/>
        <v>14</v>
      </c>
      <c r="K28" s="22">
        <f aca="true" t="shared" si="17" ref="K28:K74">SUM(L28:Q28)</f>
        <v>846</v>
      </c>
      <c r="L28" s="22">
        <v>582</v>
      </c>
      <c r="M28" s="22">
        <v>79</v>
      </c>
      <c r="N28" s="22">
        <v>167</v>
      </c>
      <c r="O28" s="22">
        <v>4</v>
      </c>
      <c r="P28" s="22">
        <v>0</v>
      </c>
      <c r="Q28" s="22">
        <v>14</v>
      </c>
      <c r="R28" s="22">
        <f aca="true" t="shared" si="18" ref="R28:R74">SUM(S28:X28)</f>
        <v>454</v>
      </c>
      <c r="S28" s="22">
        <f aca="true" t="shared" si="19" ref="S28:S74">AG28+AN28</f>
        <v>3</v>
      </c>
      <c r="T28" s="22">
        <f aca="true" t="shared" si="20" ref="T28:T74">AA28+AH28+AO28+AV28+BC28</f>
        <v>449</v>
      </c>
      <c r="U28" s="22">
        <f aca="true" t="shared" si="21" ref="U28:W74">AI28+AP28</f>
        <v>2</v>
      </c>
      <c r="V28" s="22">
        <f t="shared" si="21"/>
        <v>0</v>
      </c>
      <c r="W28" s="22">
        <f t="shared" si="21"/>
        <v>0</v>
      </c>
      <c r="X28" s="22">
        <f aca="true" t="shared" si="22" ref="X28:X74">AE28+AL28+AS28+AZ28+BG28</f>
        <v>0</v>
      </c>
      <c r="Y28" s="22">
        <f aca="true" t="shared" si="23" ref="Y28:Y74">SUM(Z28:AE28)</f>
        <v>0</v>
      </c>
      <c r="Z28" s="22" t="s">
        <v>141</v>
      </c>
      <c r="AA28" s="22">
        <v>0</v>
      </c>
      <c r="AB28" s="22" t="s">
        <v>141</v>
      </c>
      <c r="AC28" s="22" t="s">
        <v>141</v>
      </c>
      <c r="AD28" s="22" t="s">
        <v>141</v>
      </c>
      <c r="AE28" s="22">
        <v>0</v>
      </c>
      <c r="AF28" s="22">
        <f aca="true" t="shared" si="24" ref="AF28:AF74">SUM(AG28:AL28)</f>
        <v>449</v>
      </c>
      <c r="AG28" s="22">
        <v>0</v>
      </c>
      <c r="AH28" s="22">
        <v>449</v>
      </c>
      <c r="AI28" s="22">
        <v>0</v>
      </c>
      <c r="AJ28" s="22">
        <v>0</v>
      </c>
      <c r="AK28" s="22">
        <v>0</v>
      </c>
      <c r="AL28" s="22">
        <v>0</v>
      </c>
      <c r="AM28" s="22">
        <f aca="true" t="shared" si="25" ref="AM28:AM74">SUM(AN28:AS28)</f>
        <v>5</v>
      </c>
      <c r="AN28" s="22">
        <v>3</v>
      </c>
      <c r="AO28" s="22">
        <v>0</v>
      </c>
      <c r="AP28" s="22">
        <v>2</v>
      </c>
      <c r="AQ28" s="22">
        <v>0</v>
      </c>
      <c r="AR28" s="22">
        <v>0</v>
      </c>
      <c r="AS28" s="22">
        <v>0</v>
      </c>
      <c r="AT28" s="22">
        <f aca="true" t="shared" si="26" ref="AT28:AT74">SUM(AU28:AZ28)</f>
        <v>0</v>
      </c>
      <c r="AU28" s="22" t="s">
        <v>141</v>
      </c>
      <c r="AV28" s="22">
        <v>0</v>
      </c>
      <c r="AW28" s="22" t="s">
        <v>141</v>
      </c>
      <c r="AX28" s="22" t="s">
        <v>141</v>
      </c>
      <c r="AY28" s="22" t="s">
        <v>141</v>
      </c>
      <c r="AZ28" s="22">
        <v>0</v>
      </c>
      <c r="BA28" s="22">
        <f aca="true" t="shared" si="27" ref="BA28:BA74">SUM(BB28:BG28)</f>
        <v>0</v>
      </c>
      <c r="BB28" s="22" t="s">
        <v>141</v>
      </c>
      <c r="BC28" s="22">
        <v>0</v>
      </c>
      <c r="BD28" s="22" t="s">
        <v>141</v>
      </c>
      <c r="BE28" s="22" t="s">
        <v>141</v>
      </c>
      <c r="BF28" s="22" t="s">
        <v>141</v>
      </c>
      <c r="BG28" s="22">
        <v>0</v>
      </c>
      <c r="BH28" s="22">
        <f aca="true" t="shared" si="28" ref="BH28:BH74">SUM(BI28:BN28)</f>
        <v>1009</v>
      </c>
      <c r="BI28" s="22">
        <v>955</v>
      </c>
      <c r="BJ28" s="22">
        <v>6</v>
      </c>
      <c r="BK28" s="22">
        <v>39</v>
      </c>
      <c r="BL28" s="22">
        <v>0</v>
      </c>
      <c r="BM28" s="22">
        <v>0</v>
      </c>
      <c r="BN28" s="22">
        <v>9</v>
      </c>
    </row>
    <row r="29" spans="1:66" ht="13.5">
      <c r="A29" s="40" t="s">
        <v>0</v>
      </c>
      <c r="B29" s="40" t="s">
        <v>47</v>
      </c>
      <c r="C29" s="41" t="s">
        <v>48</v>
      </c>
      <c r="D29" s="22">
        <f t="shared" si="16"/>
        <v>221</v>
      </c>
      <c r="E29" s="22">
        <f t="shared" si="15"/>
        <v>0</v>
      </c>
      <c r="F29" s="22">
        <f t="shared" si="15"/>
        <v>158</v>
      </c>
      <c r="G29" s="22">
        <f t="shared" si="15"/>
        <v>52</v>
      </c>
      <c r="H29" s="22">
        <f t="shared" si="15"/>
        <v>11</v>
      </c>
      <c r="I29" s="22">
        <f t="shared" si="15"/>
        <v>0</v>
      </c>
      <c r="J29" s="22">
        <f t="shared" si="15"/>
        <v>0</v>
      </c>
      <c r="K29" s="22">
        <f t="shared" si="17"/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18"/>
        <v>221</v>
      </c>
      <c r="S29" s="22">
        <f t="shared" si="19"/>
        <v>0</v>
      </c>
      <c r="T29" s="22">
        <f t="shared" si="20"/>
        <v>158</v>
      </c>
      <c r="U29" s="22">
        <f t="shared" si="21"/>
        <v>52</v>
      </c>
      <c r="V29" s="22">
        <f t="shared" si="21"/>
        <v>11</v>
      </c>
      <c r="W29" s="22">
        <f t="shared" si="21"/>
        <v>0</v>
      </c>
      <c r="X29" s="22">
        <f t="shared" si="22"/>
        <v>0</v>
      </c>
      <c r="Y29" s="22">
        <f t="shared" si="23"/>
        <v>0</v>
      </c>
      <c r="Z29" s="22" t="s">
        <v>141</v>
      </c>
      <c r="AA29" s="22">
        <v>0</v>
      </c>
      <c r="AB29" s="22" t="s">
        <v>141</v>
      </c>
      <c r="AC29" s="22" t="s">
        <v>141</v>
      </c>
      <c r="AD29" s="22" t="s">
        <v>141</v>
      </c>
      <c r="AE29" s="22">
        <v>0</v>
      </c>
      <c r="AF29" s="22">
        <f t="shared" si="24"/>
        <v>158</v>
      </c>
      <c r="AG29" s="22">
        <v>0</v>
      </c>
      <c r="AH29" s="22">
        <v>158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25"/>
        <v>63</v>
      </c>
      <c r="AN29" s="22">
        <v>0</v>
      </c>
      <c r="AO29" s="22">
        <v>0</v>
      </c>
      <c r="AP29" s="22">
        <v>52</v>
      </c>
      <c r="AQ29" s="22">
        <v>11</v>
      </c>
      <c r="AR29" s="22">
        <v>0</v>
      </c>
      <c r="AS29" s="22">
        <v>0</v>
      </c>
      <c r="AT29" s="22">
        <f t="shared" si="26"/>
        <v>0</v>
      </c>
      <c r="AU29" s="22" t="s">
        <v>141</v>
      </c>
      <c r="AV29" s="22">
        <v>0</v>
      </c>
      <c r="AW29" s="22" t="s">
        <v>141</v>
      </c>
      <c r="AX29" s="22" t="s">
        <v>141</v>
      </c>
      <c r="AY29" s="22" t="s">
        <v>141</v>
      </c>
      <c r="AZ29" s="22">
        <v>0</v>
      </c>
      <c r="BA29" s="22">
        <f t="shared" si="27"/>
        <v>0</v>
      </c>
      <c r="BB29" s="22" t="s">
        <v>141</v>
      </c>
      <c r="BC29" s="22">
        <v>0</v>
      </c>
      <c r="BD29" s="22" t="s">
        <v>141</v>
      </c>
      <c r="BE29" s="22" t="s">
        <v>141</v>
      </c>
      <c r="BF29" s="22" t="s">
        <v>141</v>
      </c>
      <c r="BG29" s="22">
        <v>0</v>
      </c>
      <c r="BH29" s="22">
        <f t="shared" si="28"/>
        <v>286</v>
      </c>
      <c r="BI29" s="22">
        <v>254</v>
      </c>
      <c r="BJ29" s="22">
        <v>5</v>
      </c>
      <c r="BK29" s="22">
        <v>27</v>
      </c>
      <c r="BL29" s="22">
        <v>0</v>
      </c>
      <c r="BM29" s="22">
        <v>0</v>
      </c>
      <c r="BN29" s="22">
        <v>0</v>
      </c>
    </row>
    <row r="30" spans="1:66" ht="13.5">
      <c r="A30" s="40" t="s">
        <v>0</v>
      </c>
      <c r="B30" s="40" t="s">
        <v>49</v>
      </c>
      <c r="C30" s="41" t="s">
        <v>50</v>
      </c>
      <c r="D30" s="22">
        <f t="shared" si="16"/>
        <v>52</v>
      </c>
      <c r="E30" s="22">
        <f t="shared" si="15"/>
        <v>0</v>
      </c>
      <c r="F30" s="22">
        <f t="shared" si="15"/>
        <v>39</v>
      </c>
      <c r="G30" s="22">
        <f t="shared" si="15"/>
        <v>10</v>
      </c>
      <c r="H30" s="22">
        <f t="shared" si="15"/>
        <v>3</v>
      </c>
      <c r="I30" s="22">
        <f t="shared" si="15"/>
        <v>0</v>
      </c>
      <c r="J30" s="22">
        <f t="shared" si="15"/>
        <v>0</v>
      </c>
      <c r="K30" s="22">
        <f t="shared" si="17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18"/>
        <v>52</v>
      </c>
      <c r="S30" s="22">
        <f t="shared" si="19"/>
        <v>0</v>
      </c>
      <c r="T30" s="22">
        <f t="shared" si="20"/>
        <v>39</v>
      </c>
      <c r="U30" s="22">
        <f t="shared" si="21"/>
        <v>10</v>
      </c>
      <c r="V30" s="22">
        <f t="shared" si="21"/>
        <v>3</v>
      </c>
      <c r="W30" s="22">
        <f t="shared" si="21"/>
        <v>0</v>
      </c>
      <c r="X30" s="22">
        <f t="shared" si="22"/>
        <v>0</v>
      </c>
      <c r="Y30" s="22">
        <f t="shared" si="23"/>
        <v>0</v>
      </c>
      <c r="Z30" s="22" t="s">
        <v>141</v>
      </c>
      <c r="AA30" s="22">
        <v>0</v>
      </c>
      <c r="AB30" s="22" t="s">
        <v>141</v>
      </c>
      <c r="AC30" s="22" t="s">
        <v>141</v>
      </c>
      <c r="AD30" s="22" t="s">
        <v>141</v>
      </c>
      <c r="AE30" s="22">
        <v>0</v>
      </c>
      <c r="AF30" s="22">
        <f t="shared" si="24"/>
        <v>39</v>
      </c>
      <c r="AG30" s="22">
        <v>0</v>
      </c>
      <c r="AH30" s="22">
        <v>39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25"/>
        <v>13</v>
      </c>
      <c r="AN30" s="22">
        <v>0</v>
      </c>
      <c r="AO30" s="22">
        <v>0</v>
      </c>
      <c r="AP30" s="22">
        <v>10</v>
      </c>
      <c r="AQ30" s="22">
        <v>3</v>
      </c>
      <c r="AR30" s="22">
        <v>0</v>
      </c>
      <c r="AS30" s="22">
        <v>0</v>
      </c>
      <c r="AT30" s="22">
        <f t="shared" si="26"/>
        <v>0</v>
      </c>
      <c r="AU30" s="22" t="s">
        <v>141</v>
      </c>
      <c r="AV30" s="22">
        <v>0</v>
      </c>
      <c r="AW30" s="22" t="s">
        <v>141</v>
      </c>
      <c r="AX30" s="22" t="s">
        <v>141</v>
      </c>
      <c r="AY30" s="22" t="s">
        <v>141</v>
      </c>
      <c r="AZ30" s="22">
        <v>0</v>
      </c>
      <c r="BA30" s="22">
        <f t="shared" si="27"/>
        <v>0</v>
      </c>
      <c r="BB30" s="22" t="s">
        <v>141</v>
      </c>
      <c r="BC30" s="22">
        <v>0</v>
      </c>
      <c r="BD30" s="22" t="s">
        <v>141</v>
      </c>
      <c r="BE30" s="22" t="s">
        <v>141</v>
      </c>
      <c r="BF30" s="22" t="s">
        <v>141</v>
      </c>
      <c r="BG30" s="22">
        <v>0</v>
      </c>
      <c r="BH30" s="22">
        <f t="shared" si="28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0</v>
      </c>
      <c r="B31" s="40" t="s">
        <v>51</v>
      </c>
      <c r="C31" s="41" t="s">
        <v>52</v>
      </c>
      <c r="D31" s="22">
        <f t="shared" si="16"/>
        <v>226</v>
      </c>
      <c r="E31" s="22">
        <f t="shared" si="15"/>
        <v>0</v>
      </c>
      <c r="F31" s="22">
        <f t="shared" si="15"/>
        <v>179</v>
      </c>
      <c r="G31" s="22">
        <f t="shared" si="15"/>
        <v>23</v>
      </c>
      <c r="H31" s="22">
        <f t="shared" si="15"/>
        <v>21</v>
      </c>
      <c r="I31" s="22">
        <f t="shared" si="15"/>
        <v>3</v>
      </c>
      <c r="J31" s="22">
        <f t="shared" si="15"/>
        <v>0</v>
      </c>
      <c r="K31" s="22">
        <f t="shared" si="17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18"/>
        <v>226</v>
      </c>
      <c r="S31" s="22">
        <f t="shared" si="19"/>
        <v>0</v>
      </c>
      <c r="T31" s="22">
        <f t="shared" si="20"/>
        <v>179</v>
      </c>
      <c r="U31" s="22">
        <f t="shared" si="21"/>
        <v>23</v>
      </c>
      <c r="V31" s="22">
        <f t="shared" si="21"/>
        <v>21</v>
      </c>
      <c r="W31" s="22">
        <f t="shared" si="21"/>
        <v>3</v>
      </c>
      <c r="X31" s="22">
        <f t="shared" si="22"/>
        <v>0</v>
      </c>
      <c r="Y31" s="22">
        <f t="shared" si="23"/>
        <v>0</v>
      </c>
      <c r="Z31" s="22" t="s">
        <v>141</v>
      </c>
      <c r="AA31" s="22">
        <v>0</v>
      </c>
      <c r="AB31" s="22" t="s">
        <v>141</v>
      </c>
      <c r="AC31" s="22" t="s">
        <v>141</v>
      </c>
      <c r="AD31" s="22" t="s">
        <v>141</v>
      </c>
      <c r="AE31" s="22">
        <v>0</v>
      </c>
      <c r="AF31" s="22">
        <f t="shared" si="24"/>
        <v>202</v>
      </c>
      <c r="AG31" s="22">
        <v>0</v>
      </c>
      <c r="AH31" s="22">
        <v>179</v>
      </c>
      <c r="AI31" s="22">
        <v>23</v>
      </c>
      <c r="AJ31" s="22">
        <v>0</v>
      </c>
      <c r="AK31" s="22">
        <v>0</v>
      </c>
      <c r="AL31" s="22">
        <v>0</v>
      </c>
      <c r="AM31" s="22">
        <f t="shared" si="25"/>
        <v>24</v>
      </c>
      <c r="AN31" s="22">
        <v>0</v>
      </c>
      <c r="AO31" s="22">
        <v>0</v>
      </c>
      <c r="AP31" s="22">
        <v>0</v>
      </c>
      <c r="AQ31" s="22">
        <v>21</v>
      </c>
      <c r="AR31" s="22">
        <v>3</v>
      </c>
      <c r="AS31" s="22">
        <v>0</v>
      </c>
      <c r="AT31" s="22">
        <f t="shared" si="26"/>
        <v>0</v>
      </c>
      <c r="AU31" s="22" t="s">
        <v>141</v>
      </c>
      <c r="AV31" s="22">
        <v>0</v>
      </c>
      <c r="AW31" s="22" t="s">
        <v>141</v>
      </c>
      <c r="AX31" s="22" t="s">
        <v>141</v>
      </c>
      <c r="AY31" s="22" t="s">
        <v>141</v>
      </c>
      <c r="AZ31" s="22">
        <v>0</v>
      </c>
      <c r="BA31" s="22">
        <f t="shared" si="27"/>
        <v>0</v>
      </c>
      <c r="BB31" s="22" t="s">
        <v>141</v>
      </c>
      <c r="BC31" s="22">
        <v>0</v>
      </c>
      <c r="BD31" s="22" t="s">
        <v>141</v>
      </c>
      <c r="BE31" s="22" t="s">
        <v>141</v>
      </c>
      <c r="BF31" s="22" t="s">
        <v>141</v>
      </c>
      <c r="BG31" s="22">
        <v>0</v>
      </c>
      <c r="BH31" s="22">
        <f t="shared" si="28"/>
        <v>74</v>
      </c>
      <c r="BI31" s="22">
        <v>66</v>
      </c>
      <c r="BJ31" s="22">
        <v>4</v>
      </c>
      <c r="BK31" s="22">
        <v>3</v>
      </c>
      <c r="BL31" s="22">
        <v>0</v>
      </c>
      <c r="BM31" s="22">
        <v>0</v>
      </c>
      <c r="BN31" s="22">
        <v>1</v>
      </c>
    </row>
    <row r="32" spans="1:66" ht="13.5">
      <c r="A32" s="40" t="s">
        <v>0</v>
      </c>
      <c r="B32" s="40" t="s">
        <v>53</v>
      </c>
      <c r="C32" s="41" t="s">
        <v>54</v>
      </c>
      <c r="D32" s="22">
        <f t="shared" si="16"/>
        <v>238</v>
      </c>
      <c r="E32" s="22">
        <f t="shared" si="15"/>
        <v>0</v>
      </c>
      <c r="F32" s="22">
        <f t="shared" si="15"/>
        <v>203</v>
      </c>
      <c r="G32" s="22">
        <f t="shared" si="15"/>
        <v>27</v>
      </c>
      <c r="H32" s="22">
        <f t="shared" si="15"/>
        <v>8</v>
      </c>
      <c r="I32" s="22">
        <f t="shared" si="15"/>
        <v>0</v>
      </c>
      <c r="J32" s="22">
        <f t="shared" si="15"/>
        <v>0</v>
      </c>
      <c r="K32" s="22">
        <f t="shared" si="17"/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18"/>
        <v>238</v>
      </c>
      <c r="S32" s="22">
        <f t="shared" si="19"/>
        <v>0</v>
      </c>
      <c r="T32" s="22">
        <f t="shared" si="20"/>
        <v>203</v>
      </c>
      <c r="U32" s="22">
        <f t="shared" si="21"/>
        <v>27</v>
      </c>
      <c r="V32" s="22">
        <f t="shared" si="21"/>
        <v>8</v>
      </c>
      <c r="W32" s="22">
        <f t="shared" si="21"/>
        <v>0</v>
      </c>
      <c r="X32" s="22">
        <f t="shared" si="22"/>
        <v>0</v>
      </c>
      <c r="Y32" s="22">
        <f t="shared" si="23"/>
        <v>0</v>
      </c>
      <c r="Z32" s="22" t="s">
        <v>141</v>
      </c>
      <c r="AA32" s="22">
        <v>0</v>
      </c>
      <c r="AB32" s="22" t="s">
        <v>141</v>
      </c>
      <c r="AC32" s="22" t="s">
        <v>141</v>
      </c>
      <c r="AD32" s="22" t="s">
        <v>141</v>
      </c>
      <c r="AE32" s="22">
        <v>0</v>
      </c>
      <c r="AF32" s="22">
        <f t="shared" si="24"/>
        <v>203</v>
      </c>
      <c r="AG32" s="22">
        <v>0</v>
      </c>
      <c r="AH32" s="22">
        <v>203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25"/>
        <v>35</v>
      </c>
      <c r="AN32" s="22">
        <v>0</v>
      </c>
      <c r="AO32" s="22">
        <v>0</v>
      </c>
      <c r="AP32" s="22">
        <v>27</v>
      </c>
      <c r="AQ32" s="22">
        <v>8</v>
      </c>
      <c r="AR32" s="22">
        <v>0</v>
      </c>
      <c r="AS32" s="22">
        <v>0</v>
      </c>
      <c r="AT32" s="22">
        <f t="shared" si="26"/>
        <v>0</v>
      </c>
      <c r="AU32" s="22" t="s">
        <v>141</v>
      </c>
      <c r="AV32" s="22">
        <v>0</v>
      </c>
      <c r="AW32" s="22" t="s">
        <v>141</v>
      </c>
      <c r="AX32" s="22" t="s">
        <v>141</v>
      </c>
      <c r="AY32" s="22" t="s">
        <v>141</v>
      </c>
      <c r="AZ32" s="22">
        <v>0</v>
      </c>
      <c r="BA32" s="22">
        <f t="shared" si="27"/>
        <v>0</v>
      </c>
      <c r="BB32" s="22" t="s">
        <v>141</v>
      </c>
      <c r="BC32" s="22">
        <v>0</v>
      </c>
      <c r="BD32" s="22" t="s">
        <v>141</v>
      </c>
      <c r="BE32" s="22" t="s">
        <v>141</v>
      </c>
      <c r="BF32" s="22" t="s">
        <v>141</v>
      </c>
      <c r="BG32" s="22">
        <v>0</v>
      </c>
      <c r="BH32" s="22">
        <f t="shared" si="28"/>
        <v>147</v>
      </c>
      <c r="BI32" s="22">
        <v>136</v>
      </c>
      <c r="BJ32" s="22">
        <v>2</v>
      </c>
      <c r="BK32" s="22">
        <v>9</v>
      </c>
      <c r="BL32" s="22">
        <v>0</v>
      </c>
      <c r="BM32" s="22">
        <v>0</v>
      </c>
      <c r="BN32" s="22">
        <v>0</v>
      </c>
    </row>
    <row r="33" spans="1:66" ht="13.5">
      <c r="A33" s="40" t="s">
        <v>0</v>
      </c>
      <c r="B33" s="40" t="s">
        <v>55</v>
      </c>
      <c r="C33" s="41" t="s">
        <v>56</v>
      </c>
      <c r="D33" s="22">
        <f t="shared" si="16"/>
        <v>350</v>
      </c>
      <c r="E33" s="22">
        <f t="shared" si="15"/>
        <v>0</v>
      </c>
      <c r="F33" s="22">
        <f t="shared" si="15"/>
        <v>262</v>
      </c>
      <c r="G33" s="22">
        <f t="shared" si="15"/>
        <v>70</v>
      </c>
      <c r="H33" s="22">
        <f t="shared" si="15"/>
        <v>18</v>
      </c>
      <c r="I33" s="22">
        <f t="shared" si="15"/>
        <v>0</v>
      </c>
      <c r="J33" s="22">
        <f t="shared" si="15"/>
        <v>0</v>
      </c>
      <c r="K33" s="22">
        <f t="shared" si="17"/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18"/>
        <v>350</v>
      </c>
      <c r="S33" s="22">
        <f t="shared" si="19"/>
        <v>0</v>
      </c>
      <c r="T33" s="22">
        <f t="shared" si="20"/>
        <v>262</v>
      </c>
      <c r="U33" s="22">
        <f t="shared" si="21"/>
        <v>70</v>
      </c>
      <c r="V33" s="22">
        <f t="shared" si="21"/>
        <v>18</v>
      </c>
      <c r="W33" s="22">
        <f t="shared" si="21"/>
        <v>0</v>
      </c>
      <c r="X33" s="22">
        <f t="shared" si="22"/>
        <v>0</v>
      </c>
      <c r="Y33" s="22">
        <f t="shared" si="23"/>
        <v>0</v>
      </c>
      <c r="Z33" s="22" t="s">
        <v>141</v>
      </c>
      <c r="AA33" s="22">
        <v>0</v>
      </c>
      <c r="AB33" s="22" t="s">
        <v>141</v>
      </c>
      <c r="AC33" s="22" t="s">
        <v>141</v>
      </c>
      <c r="AD33" s="22" t="s">
        <v>141</v>
      </c>
      <c r="AE33" s="22">
        <v>0</v>
      </c>
      <c r="AF33" s="22">
        <f t="shared" si="24"/>
        <v>262</v>
      </c>
      <c r="AG33" s="22">
        <v>0</v>
      </c>
      <c r="AH33" s="22">
        <v>262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25"/>
        <v>88</v>
      </c>
      <c r="AN33" s="22">
        <v>0</v>
      </c>
      <c r="AO33" s="22">
        <v>0</v>
      </c>
      <c r="AP33" s="22">
        <v>70</v>
      </c>
      <c r="AQ33" s="22">
        <v>18</v>
      </c>
      <c r="AR33" s="22">
        <v>0</v>
      </c>
      <c r="AS33" s="22">
        <v>0</v>
      </c>
      <c r="AT33" s="22">
        <f t="shared" si="26"/>
        <v>0</v>
      </c>
      <c r="AU33" s="22" t="s">
        <v>141</v>
      </c>
      <c r="AV33" s="22">
        <v>0</v>
      </c>
      <c r="AW33" s="22" t="s">
        <v>141</v>
      </c>
      <c r="AX33" s="22" t="s">
        <v>141</v>
      </c>
      <c r="AY33" s="22" t="s">
        <v>141</v>
      </c>
      <c r="AZ33" s="22">
        <v>0</v>
      </c>
      <c r="BA33" s="22">
        <f t="shared" si="27"/>
        <v>0</v>
      </c>
      <c r="BB33" s="22" t="s">
        <v>141</v>
      </c>
      <c r="BC33" s="22">
        <v>0</v>
      </c>
      <c r="BD33" s="22" t="s">
        <v>141</v>
      </c>
      <c r="BE33" s="22" t="s">
        <v>141</v>
      </c>
      <c r="BF33" s="22" t="s">
        <v>141</v>
      </c>
      <c r="BG33" s="22">
        <v>0</v>
      </c>
      <c r="BH33" s="22">
        <f t="shared" si="28"/>
        <v>312</v>
      </c>
      <c r="BI33" s="22">
        <v>300</v>
      </c>
      <c r="BJ33" s="22">
        <v>11</v>
      </c>
      <c r="BK33" s="22">
        <v>0</v>
      </c>
      <c r="BL33" s="22">
        <v>0</v>
      </c>
      <c r="BM33" s="22">
        <v>0</v>
      </c>
      <c r="BN33" s="22">
        <v>1</v>
      </c>
    </row>
    <row r="34" spans="1:66" ht="13.5">
      <c r="A34" s="40" t="s">
        <v>0</v>
      </c>
      <c r="B34" s="40" t="s">
        <v>57</v>
      </c>
      <c r="C34" s="41" t="s">
        <v>58</v>
      </c>
      <c r="D34" s="22">
        <f t="shared" si="16"/>
        <v>680</v>
      </c>
      <c r="E34" s="22">
        <f t="shared" si="15"/>
        <v>81</v>
      </c>
      <c r="F34" s="22">
        <f t="shared" si="15"/>
        <v>514</v>
      </c>
      <c r="G34" s="22">
        <f t="shared" si="15"/>
        <v>81</v>
      </c>
      <c r="H34" s="22">
        <f t="shared" si="15"/>
        <v>4</v>
      </c>
      <c r="I34" s="22">
        <f t="shared" si="15"/>
        <v>0</v>
      </c>
      <c r="J34" s="22">
        <f t="shared" si="15"/>
        <v>0</v>
      </c>
      <c r="K34" s="22">
        <f t="shared" si="17"/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f t="shared" si="18"/>
        <v>680</v>
      </c>
      <c r="S34" s="22">
        <f t="shared" si="19"/>
        <v>81</v>
      </c>
      <c r="T34" s="22">
        <f t="shared" si="20"/>
        <v>514</v>
      </c>
      <c r="U34" s="22">
        <f t="shared" si="21"/>
        <v>81</v>
      </c>
      <c r="V34" s="22">
        <f t="shared" si="21"/>
        <v>4</v>
      </c>
      <c r="W34" s="22">
        <f t="shared" si="21"/>
        <v>0</v>
      </c>
      <c r="X34" s="22">
        <f t="shared" si="22"/>
        <v>0</v>
      </c>
      <c r="Y34" s="22">
        <f t="shared" si="23"/>
        <v>0</v>
      </c>
      <c r="Z34" s="22" t="s">
        <v>141</v>
      </c>
      <c r="AA34" s="22">
        <v>0</v>
      </c>
      <c r="AB34" s="22" t="s">
        <v>141</v>
      </c>
      <c r="AC34" s="22" t="s">
        <v>141</v>
      </c>
      <c r="AD34" s="22" t="s">
        <v>141</v>
      </c>
      <c r="AE34" s="22">
        <v>0</v>
      </c>
      <c r="AF34" s="22">
        <f t="shared" si="24"/>
        <v>472</v>
      </c>
      <c r="AG34" s="22">
        <v>0</v>
      </c>
      <c r="AH34" s="22">
        <v>472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25"/>
        <v>208</v>
      </c>
      <c r="AN34" s="22">
        <v>81</v>
      </c>
      <c r="AO34" s="22">
        <v>42</v>
      </c>
      <c r="AP34" s="22">
        <v>81</v>
      </c>
      <c r="AQ34" s="22">
        <v>4</v>
      </c>
      <c r="AR34" s="22">
        <v>0</v>
      </c>
      <c r="AS34" s="22">
        <v>0</v>
      </c>
      <c r="AT34" s="22">
        <f t="shared" si="26"/>
        <v>0</v>
      </c>
      <c r="AU34" s="22" t="s">
        <v>141</v>
      </c>
      <c r="AV34" s="22">
        <v>0</v>
      </c>
      <c r="AW34" s="22" t="s">
        <v>141</v>
      </c>
      <c r="AX34" s="22" t="s">
        <v>141</v>
      </c>
      <c r="AY34" s="22" t="s">
        <v>141</v>
      </c>
      <c r="AZ34" s="22">
        <v>0</v>
      </c>
      <c r="BA34" s="22">
        <f t="shared" si="27"/>
        <v>0</v>
      </c>
      <c r="BB34" s="22" t="s">
        <v>141</v>
      </c>
      <c r="BC34" s="22">
        <v>0</v>
      </c>
      <c r="BD34" s="22" t="s">
        <v>141</v>
      </c>
      <c r="BE34" s="22" t="s">
        <v>141</v>
      </c>
      <c r="BF34" s="22" t="s">
        <v>141</v>
      </c>
      <c r="BG34" s="22">
        <v>0</v>
      </c>
      <c r="BH34" s="22">
        <f t="shared" si="28"/>
        <v>193</v>
      </c>
      <c r="BI34" s="22">
        <v>180</v>
      </c>
      <c r="BJ34" s="22">
        <v>0</v>
      </c>
      <c r="BK34" s="22">
        <v>13</v>
      </c>
      <c r="BL34" s="22">
        <v>0</v>
      </c>
      <c r="BM34" s="22">
        <v>0</v>
      </c>
      <c r="BN34" s="22">
        <v>0</v>
      </c>
    </row>
    <row r="35" spans="1:66" ht="13.5">
      <c r="A35" s="40" t="s">
        <v>0</v>
      </c>
      <c r="B35" s="40" t="s">
        <v>59</v>
      </c>
      <c r="C35" s="41" t="s">
        <v>60</v>
      </c>
      <c r="D35" s="22">
        <f t="shared" si="16"/>
        <v>1329</v>
      </c>
      <c r="E35" s="22">
        <f t="shared" si="15"/>
        <v>197</v>
      </c>
      <c r="F35" s="22">
        <f t="shared" si="15"/>
        <v>137</v>
      </c>
      <c r="G35" s="22">
        <f t="shared" si="15"/>
        <v>106</v>
      </c>
      <c r="H35" s="22">
        <f t="shared" si="15"/>
        <v>13</v>
      </c>
      <c r="I35" s="22">
        <f t="shared" si="15"/>
        <v>0</v>
      </c>
      <c r="J35" s="22">
        <f t="shared" si="15"/>
        <v>876</v>
      </c>
      <c r="K35" s="22">
        <f t="shared" si="17"/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18"/>
        <v>1329</v>
      </c>
      <c r="S35" s="22">
        <f t="shared" si="19"/>
        <v>197</v>
      </c>
      <c r="T35" s="22">
        <f t="shared" si="20"/>
        <v>137</v>
      </c>
      <c r="U35" s="22">
        <f t="shared" si="21"/>
        <v>106</v>
      </c>
      <c r="V35" s="22">
        <f t="shared" si="21"/>
        <v>13</v>
      </c>
      <c r="W35" s="22">
        <f t="shared" si="21"/>
        <v>0</v>
      </c>
      <c r="X35" s="22">
        <f t="shared" si="22"/>
        <v>876</v>
      </c>
      <c r="Y35" s="22">
        <f t="shared" si="23"/>
        <v>0</v>
      </c>
      <c r="Z35" s="22" t="s">
        <v>141</v>
      </c>
      <c r="AA35" s="22">
        <v>0</v>
      </c>
      <c r="AB35" s="22" t="s">
        <v>141</v>
      </c>
      <c r="AC35" s="22" t="s">
        <v>141</v>
      </c>
      <c r="AD35" s="22" t="s">
        <v>141</v>
      </c>
      <c r="AE35" s="22">
        <v>0</v>
      </c>
      <c r="AF35" s="22">
        <f t="shared" si="24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25"/>
        <v>494</v>
      </c>
      <c r="AN35" s="22">
        <v>197</v>
      </c>
      <c r="AO35" s="22">
        <v>137</v>
      </c>
      <c r="AP35" s="22">
        <v>106</v>
      </c>
      <c r="AQ35" s="22">
        <v>13</v>
      </c>
      <c r="AR35" s="22">
        <v>0</v>
      </c>
      <c r="AS35" s="22">
        <v>41</v>
      </c>
      <c r="AT35" s="22">
        <f t="shared" si="26"/>
        <v>0</v>
      </c>
      <c r="AU35" s="22" t="s">
        <v>141</v>
      </c>
      <c r="AV35" s="22">
        <v>0</v>
      </c>
      <c r="AW35" s="22" t="s">
        <v>141</v>
      </c>
      <c r="AX35" s="22" t="s">
        <v>141</v>
      </c>
      <c r="AY35" s="22" t="s">
        <v>141</v>
      </c>
      <c r="AZ35" s="22">
        <v>0</v>
      </c>
      <c r="BA35" s="22">
        <f t="shared" si="27"/>
        <v>835</v>
      </c>
      <c r="BB35" s="22" t="s">
        <v>141</v>
      </c>
      <c r="BC35" s="22">
        <v>0</v>
      </c>
      <c r="BD35" s="22" t="s">
        <v>141</v>
      </c>
      <c r="BE35" s="22" t="s">
        <v>141</v>
      </c>
      <c r="BF35" s="22" t="s">
        <v>141</v>
      </c>
      <c r="BG35" s="22">
        <v>835</v>
      </c>
      <c r="BH35" s="22">
        <f t="shared" si="28"/>
        <v>166</v>
      </c>
      <c r="BI35" s="22">
        <v>135</v>
      </c>
      <c r="BJ35" s="22">
        <v>16</v>
      </c>
      <c r="BK35" s="22">
        <v>13</v>
      </c>
      <c r="BL35" s="22">
        <v>0</v>
      </c>
      <c r="BM35" s="22">
        <v>0</v>
      </c>
      <c r="BN35" s="22">
        <v>2</v>
      </c>
    </row>
    <row r="36" spans="1:66" ht="13.5">
      <c r="A36" s="40" t="s">
        <v>0</v>
      </c>
      <c r="B36" s="40" t="s">
        <v>61</v>
      </c>
      <c r="C36" s="41" t="s">
        <v>62</v>
      </c>
      <c r="D36" s="22">
        <f t="shared" si="16"/>
        <v>422</v>
      </c>
      <c r="E36" s="22">
        <f t="shared" si="15"/>
        <v>0</v>
      </c>
      <c r="F36" s="22">
        <f t="shared" si="15"/>
        <v>402</v>
      </c>
      <c r="G36" s="22">
        <f t="shared" si="15"/>
        <v>20</v>
      </c>
      <c r="H36" s="22">
        <f t="shared" si="15"/>
        <v>0</v>
      </c>
      <c r="I36" s="22">
        <f t="shared" si="15"/>
        <v>0</v>
      </c>
      <c r="J36" s="22">
        <f t="shared" si="15"/>
        <v>0</v>
      </c>
      <c r="K36" s="22">
        <f t="shared" si="17"/>
        <v>20</v>
      </c>
      <c r="L36" s="22">
        <v>0</v>
      </c>
      <c r="M36" s="22">
        <v>0</v>
      </c>
      <c r="N36" s="22">
        <v>20</v>
      </c>
      <c r="O36" s="22">
        <v>0</v>
      </c>
      <c r="P36" s="22">
        <v>0</v>
      </c>
      <c r="Q36" s="22">
        <v>0</v>
      </c>
      <c r="R36" s="22">
        <f t="shared" si="18"/>
        <v>402</v>
      </c>
      <c r="S36" s="22">
        <f t="shared" si="19"/>
        <v>0</v>
      </c>
      <c r="T36" s="22">
        <f t="shared" si="20"/>
        <v>402</v>
      </c>
      <c r="U36" s="22">
        <f t="shared" si="21"/>
        <v>0</v>
      </c>
      <c r="V36" s="22">
        <f t="shared" si="21"/>
        <v>0</v>
      </c>
      <c r="W36" s="22">
        <f t="shared" si="21"/>
        <v>0</v>
      </c>
      <c r="X36" s="22">
        <f t="shared" si="22"/>
        <v>0</v>
      </c>
      <c r="Y36" s="22">
        <f t="shared" si="23"/>
        <v>0</v>
      </c>
      <c r="Z36" s="22" t="s">
        <v>141</v>
      </c>
      <c r="AA36" s="22">
        <v>0</v>
      </c>
      <c r="AB36" s="22" t="s">
        <v>141</v>
      </c>
      <c r="AC36" s="22" t="s">
        <v>141</v>
      </c>
      <c r="AD36" s="22" t="s">
        <v>141</v>
      </c>
      <c r="AE36" s="22">
        <v>0</v>
      </c>
      <c r="AF36" s="22">
        <f t="shared" si="24"/>
        <v>402</v>
      </c>
      <c r="AG36" s="22">
        <v>0</v>
      </c>
      <c r="AH36" s="22">
        <v>402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5"/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f t="shared" si="26"/>
        <v>0</v>
      </c>
      <c r="AU36" s="22" t="s">
        <v>141</v>
      </c>
      <c r="AV36" s="22">
        <v>0</v>
      </c>
      <c r="AW36" s="22" t="s">
        <v>141</v>
      </c>
      <c r="AX36" s="22" t="s">
        <v>141</v>
      </c>
      <c r="AY36" s="22" t="s">
        <v>141</v>
      </c>
      <c r="AZ36" s="22">
        <v>0</v>
      </c>
      <c r="BA36" s="22">
        <f t="shared" si="27"/>
        <v>0</v>
      </c>
      <c r="BB36" s="22" t="s">
        <v>141</v>
      </c>
      <c r="BC36" s="22">
        <v>0</v>
      </c>
      <c r="BD36" s="22" t="s">
        <v>141</v>
      </c>
      <c r="BE36" s="22" t="s">
        <v>141</v>
      </c>
      <c r="BF36" s="22" t="s">
        <v>141</v>
      </c>
      <c r="BG36" s="22">
        <v>0</v>
      </c>
      <c r="BH36" s="22">
        <f t="shared" si="28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0</v>
      </c>
      <c r="B37" s="40" t="s">
        <v>63</v>
      </c>
      <c r="C37" s="41" t="s">
        <v>64</v>
      </c>
      <c r="D37" s="22">
        <f t="shared" si="16"/>
        <v>252</v>
      </c>
      <c r="E37" s="22">
        <f t="shared" si="15"/>
        <v>0</v>
      </c>
      <c r="F37" s="22">
        <f t="shared" si="15"/>
        <v>63</v>
      </c>
      <c r="G37" s="22">
        <f t="shared" si="15"/>
        <v>0</v>
      </c>
      <c r="H37" s="22">
        <f t="shared" si="15"/>
        <v>1</v>
      </c>
      <c r="I37" s="22">
        <f t="shared" si="15"/>
        <v>0</v>
      </c>
      <c r="J37" s="22">
        <f t="shared" si="15"/>
        <v>188</v>
      </c>
      <c r="K37" s="22">
        <f t="shared" si="17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18"/>
        <v>252</v>
      </c>
      <c r="S37" s="22">
        <f t="shared" si="19"/>
        <v>0</v>
      </c>
      <c r="T37" s="22">
        <f t="shared" si="20"/>
        <v>63</v>
      </c>
      <c r="U37" s="22">
        <f t="shared" si="21"/>
        <v>0</v>
      </c>
      <c r="V37" s="22">
        <f t="shared" si="21"/>
        <v>1</v>
      </c>
      <c r="W37" s="22">
        <f t="shared" si="21"/>
        <v>0</v>
      </c>
      <c r="X37" s="22">
        <f t="shared" si="22"/>
        <v>188</v>
      </c>
      <c r="Y37" s="22">
        <f t="shared" si="23"/>
        <v>0</v>
      </c>
      <c r="Z37" s="22" t="s">
        <v>141</v>
      </c>
      <c r="AA37" s="22">
        <v>0</v>
      </c>
      <c r="AB37" s="22" t="s">
        <v>141</v>
      </c>
      <c r="AC37" s="22" t="s">
        <v>141</v>
      </c>
      <c r="AD37" s="22" t="s">
        <v>141</v>
      </c>
      <c r="AE37" s="22">
        <v>0</v>
      </c>
      <c r="AF37" s="22">
        <f t="shared" si="24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5"/>
        <v>64</v>
      </c>
      <c r="AN37" s="22">
        <v>0</v>
      </c>
      <c r="AO37" s="22">
        <v>63</v>
      </c>
      <c r="AP37" s="22">
        <v>0</v>
      </c>
      <c r="AQ37" s="22">
        <v>1</v>
      </c>
      <c r="AR37" s="22">
        <v>0</v>
      </c>
      <c r="AS37" s="22">
        <v>0</v>
      </c>
      <c r="AT37" s="22">
        <f t="shared" si="26"/>
        <v>0</v>
      </c>
      <c r="AU37" s="22" t="s">
        <v>141</v>
      </c>
      <c r="AV37" s="22">
        <v>0</v>
      </c>
      <c r="AW37" s="22" t="s">
        <v>141</v>
      </c>
      <c r="AX37" s="22" t="s">
        <v>141</v>
      </c>
      <c r="AY37" s="22" t="s">
        <v>141</v>
      </c>
      <c r="AZ37" s="22">
        <v>0</v>
      </c>
      <c r="BA37" s="22">
        <f t="shared" si="27"/>
        <v>188</v>
      </c>
      <c r="BB37" s="22" t="s">
        <v>141</v>
      </c>
      <c r="BC37" s="22">
        <v>0</v>
      </c>
      <c r="BD37" s="22" t="s">
        <v>141</v>
      </c>
      <c r="BE37" s="22" t="s">
        <v>141</v>
      </c>
      <c r="BF37" s="22" t="s">
        <v>141</v>
      </c>
      <c r="BG37" s="22">
        <v>188</v>
      </c>
      <c r="BH37" s="22">
        <f t="shared" si="28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0</v>
      </c>
      <c r="B38" s="40" t="s">
        <v>65</v>
      </c>
      <c r="C38" s="41" t="s">
        <v>66</v>
      </c>
      <c r="D38" s="22">
        <f t="shared" si="16"/>
        <v>84</v>
      </c>
      <c r="E38" s="22">
        <f t="shared" si="15"/>
        <v>0</v>
      </c>
      <c r="F38" s="22">
        <f t="shared" si="15"/>
        <v>27</v>
      </c>
      <c r="G38" s="22">
        <f t="shared" si="15"/>
        <v>0</v>
      </c>
      <c r="H38" s="22">
        <f t="shared" si="15"/>
        <v>0</v>
      </c>
      <c r="I38" s="22">
        <f t="shared" si="15"/>
        <v>0</v>
      </c>
      <c r="J38" s="22">
        <f t="shared" si="15"/>
        <v>57</v>
      </c>
      <c r="K38" s="22">
        <f t="shared" si="17"/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f t="shared" si="18"/>
        <v>84</v>
      </c>
      <c r="S38" s="22">
        <f t="shared" si="19"/>
        <v>0</v>
      </c>
      <c r="T38" s="22">
        <f t="shared" si="20"/>
        <v>27</v>
      </c>
      <c r="U38" s="22">
        <f t="shared" si="21"/>
        <v>0</v>
      </c>
      <c r="V38" s="22">
        <f t="shared" si="21"/>
        <v>0</v>
      </c>
      <c r="W38" s="22">
        <f t="shared" si="21"/>
        <v>0</v>
      </c>
      <c r="X38" s="22">
        <f t="shared" si="22"/>
        <v>57</v>
      </c>
      <c r="Y38" s="22">
        <f t="shared" si="23"/>
        <v>0</v>
      </c>
      <c r="Z38" s="22" t="s">
        <v>141</v>
      </c>
      <c r="AA38" s="22">
        <v>0</v>
      </c>
      <c r="AB38" s="22" t="s">
        <v>141</v>
      </c>
      <c r="AC38" s="22" t="s">
        <v>141</v>
      </c>
      <c r="AD38" s="22" t="s">
        <v>141</v>
      </c>
      <c r="AE38" s="22">
        <v>0</v>
      </c>
      <c r="AF38" s="22">
        <f t="shared" si="24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5"/>
        <v>27</v>
      </c>
      <c r="AN38" s="22">
        <v>0</v>
      </c>
      <c r="AO38" s="22">
        <v>27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26"/>
        <v>0</v>
      </c>
      <c r="AU38" s="22" t="s">
        <v>141</v>
      </c>
      <c r="AV38" s="22">
        <v>0</v>
      </c>
      <c r="AW38" s="22" t="s">
        <v>141</v>
      </c>
      <c r="AX38" s="22" t="s">
        <v>141</v>
      </c>
      <c r="AY38" s="22" t="s">
        <v>141</v>
      </c>
      <c r="AZ38" s="22">
        <v>0</v>
      </c>
      <c r="BA38" s="22">
        <f t="shared" si="27"/>
        <v>57</v>
      </c>
      <c r="BB38" s="22" t="s">
        <v>141</v>
      </c>
      <c r="BC38" s="22">
        <v>0</v>
      </c>
      <c r="BD38" s="22" t="s">
        <v>141</v>
      </c>
      <c r="BE38" s="22" t="s">
        <v>141</v>
      </c>
      <c r="BF38" s="22" t="s">
        <v>141</v>
      </c>
      <c r="BG38" s="22">
        <v>57</v>
      </c>
      <c r="BH38" s="22">
        <f t="shared" si="28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0</v>
      </c>
      <c r="B39" s="40" t="s">
        <v>67</v>
      </c>
      <c r="C39" s="41" t="s">
        <v>68</v>
      </c>
      <c r="D39" s="22">
        <f t="shared" si="16"/>
        <v>276</v>
      </c>
      <c r="E39" s="22">
        <f t="shared" si="15"/>
        <v>8</v>
      </c>
      <c r="F39" s="22">
        <f t="shared" si="15"/>
        <v>69</v>
      </c>
      <c r="G39" s="22">
        <f t="shared" si="15"/>
        <v>0</v>
      </c>
      <c r="H39" s="22">
        <f t="shared" si="15"/>
        <v>0</v>
      </c>
      <c r="I39" s="22">
        <f t="shared" si="15"/>
        <v>0</v>
      </c>
      <c r="J39" s="22">
        <f t="shared" si="15"/>
        <v>199</v>
      </c>
      <c r="K39" s="22">
        <f t="shared" si="17"/>
        <v>77</v>
      </c>
      <c r="L39" s="22">
        <v>8</v>
      </c>
      <c r="M39" s="22">
        <v>69</v>
      </c>
      <c r="N39" s="22">
        <v>0</v>
      </c>
      <c r="O39" s="22">
        <v>0</v>
      </c>
      <c r="P39" s="22">
        <v>0</v>
      </c>
      <c r="Q39" s="22">
        <v>0</v>
      </c>
      <c r="R39" s="22">
        <f t="shared" si="18"/>
        <v>199</v>
      </c>
      <c r="S39" s="22">
        <f t="shared" si="19"/>
        <v>0</v>
      </c>
      <c r="T39" s="22">
        <f t="shared" si="20"/>
        <v>0</v>
      </c>
      <c r="U39" s="22">
        <f t="shared" si="21"/>
        <v>0</v>
      </c>
      <c r="V39" s="22">
        <f t="shared" si="21"/>
        <v>0</v>
      </c>
      <c r="W39" s="22">
        <f t="shared" si="21"/>
        <v>0</v>
      </c>
      <c r="X39" s="22">
        <f t="shared" si="22"/>
        <v>199</v>
      </c>
      <c r="Y39" s="22">
        <f t="shared" si="23"/>
        <v>0</v>
      </c>
      <c r="Z39" s="22" t="s">
        <v>141</v>
      </c>
      <c r="AA39" s="22">
        <v>0</v>
      </c>
      <c r="AB39" s="22" t="s">
        <v>141</v>
      </c>
      <c r="AC39" s="22" t="s">
        <v>141</v>
      </c>
      <c r="AD39" s="22" t="s">
        <v>141</v>
      </c>
      <c r="AE39" s="22">
        <v>0</v>
      </c>
      <c r="AF39" s="22">
        <f t="shared" si="24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5"/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26"/>
        <v>81</v>
      </c>
      <c r="AU39" s="22" t="s">
        <v>141</v>
      </c>
      <c r="AV39" s="22">
        <v>0</v>
      </c>
      <c r="AW39" s="22" t="s">
        <v>141</v>
      </c>
      <c r="AX39" s="22" t="s">
        <v>141</v>
      </c>
      <c r="AY39" s="22" t="s">
        <v>141</v>
      </c>
      <c r="AZ39" s="22">
        <v>81</v>
      </c>
      <c r="BA39" s="22">
        <f t="shared" si="27"/>
        <v>118</v>
      </c>
      <c r="BB39" s="22" t="s">
        <v>141</v>
      </c>
      <c r="BC39" s="22">
        <v>0</v>
      </c>
      <c r="BD39" s="22" t="s">
        <v>141</v>
      </c>
      <c r="BE39" s="22" t="s">
        <v>141</v>
      </c>
      <c r="BF39" s="22" t="s">
        <v>141</v>
      </c>
      <c r="BG39" s="22">
        <v>118</v>
      </c>
      <c r="BH39" s="22">
        <f t="shared" si="28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0</v>
      </c>
      <c r="B40" s="40" t="s">
        <v>69</v>
      </c>
      <c r="C40" s="41" t="s">
        <v>70</v>
      </c>
      <c r="D40" s="22">
        <f t="shared" si="16"/>
        <v>36</v>
      </c>
      <c r="E40" s="22">
        <f t="shared" si="15"/>
        <v>22</v>
      </c>
      <c r="F40" s="22">
        <f t="shared" si="15"/>
        <v>14</v>
      </c>
      <c r="G40" s="22">
        <f t="shared" si="15"/>
        <v>0</v>
      </c>
      <c r="H40" s="22">
        <f t="shared" si="15"/>
        <v>0</v>
      </c>
      <c r="I40" s="22">
        <f t="shared" si="15"/>
        <v>0</v>
      </c>
      <c r="J40" s="22">
        <f t="shared" si="15"/>
        <v>0</v>
      </c>
      <c r="K40" s="22">
        <f t="shared" si="17"/>
        <v>22</v>
      </c>
      <c r="L40" s="22">
        <v>22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18"/>
        <v>14</v>
      </c>
      <c r="S40" s="22">
        <f t="shared" si="19"/>
        <v>0</v>
      </c>
      <c r="T40" s="22">
        <f t="shared" si="20"/>
        <v>14</v>
      </c>
      <c r="U40" s="22">
        <f t="shared" si="21"/>
        <v>0</v>
      </c>
      <c r="V40" s="22">
        <f t="shared" si="21"/>
        <v>0</v>
      </c>
      <c r="W40" s="22">
        <f t="shared" si="21"/>
        <v>0</v>
      </c>
      <c r="X40" s="22">
        <f t="shared" si="22"/>
        <v>0</v>
      </c>
      <c r="Y40" s="22">
        <f t="shared" si="23"/>
        <v>0</v>
      </c>
      <c r="Z40" s="22" t="s">
        <v>141</v>
      </c>
      <c r="AA40" s="22">
        <v>0</v>
      </c>
      <c r="AB40" s="22" t="s">
        <v>141</v>
      </c>
      <c r="AC40" s="22" t="s">
        <v>141</v>
      </c>
      <c r="AD40" s="22" t="s">
        <v>141</v>
      </c>
      <c r="AE40" s="22">
        <v>0</v>
      </c>
      <c r="AF40" s="22">
        <f t="shared" si="24"/>
        <v>14</v>
      </c>
      <c r="AG40" s="22">
        <v>0</v>
      </c>
      <c r="AH40" s="22">
        <v>14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5"/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26"/>
        <v>0</v>
      </c>
      <c r="AU40" s="22" t="s">
        <v>141</v>
      </c>
      <c r="AV40" s="22">
        <v>0</v>
      </c>
      <c r="AW40" s="22" t="s">
        <v>141</v>
      </c>
      <c r="AX40" s="22" t="s">
        <v>141</v>
      </c>
      <c r="AY40" s="22" t="s">
        <v>141</v>
      </c>
      <c r="AZ40" s="22">
        <v>0</v>
      </c>
      <c r="BA40" s="22">
        <f t="shared" si="27"/>
        <v>0</v>
      </c>
      <c r="BB40" s="22" t="s">
        <v>141</v>
      </c>
      <c r="BC40" s="22">
        <v>0</v>
      </c>
      <c r="BD40" s="22" t="s">
        <v>141</v>
      </c>
      <c r="BE40" s="22" t="s">
        <v>141</v>
      </c>
      <c r="BF40" s="22" t="s">
        <v>141</v>
      </c>
      <c r="BG40" s="22">
        <v>0</v>
      </c>
      <c r="BH40" s="22">
        <f t="shared" si="28"/>
        <v>128</v>
      </c>
      <c r="BI40" s="22">
        <v>114</v>
      </c>
      <c r="BJ40" s="22">
        <v>1</v>
      </c>
      <c r="BK40" s="22">
        <v>12</v>
      </c>
      <c r="BL40" s="22">
        <v>0</v>
      </c>
      <c r="BM40" s="22">
        <v>0</v>
      </c>
      <c r="BN40" s="22">
        <v>1</v>
      </c>
    </row>
    <row r="41" spans="1:66" ht="13.5">
      <c r="A41" s="40" t="s">
        <v>0</v>
      </c>
      <c r="B41" s="40" t="s">
        <v>71</v>
      </c>
      <c r="C41" s="41" t="s">
        <v>72</v>
      </c>
      <c r="D41" s="22">
        <f t="shared" si="16"/>
        <v>258</v>
      </c>
      <c r="E41" s="22">
        <f t="shared" si="15"/>
        <v>146</v>
      </c>
      <c r="F41" s="22">
        <f t="shared" si="15"/>
        <v>112</v>
      </c>
      <c r="G41" s="22">
        <f t="shared" si="15"/>
        <v>0</v>
      </c>
      <c r="H41" s="22">
        <f t="shared" si="15"/>
        <v>0</v>
      </c>
      <c r="I41" s="22">
        <f t="shared" si="15"/>
        <v>0</v>
      </c>
      <c r="J41" s="22">
        <f t="shared" si="15"/>
        <v>0</v>
      </c>
      <c r="K41" s="22">
        <f t="shared" si="17"/>
        <v>227</v>
      </c>
      <c r="L41" s="22">
        <v>146</v>
      </c>
      <c r="M41" s="22">
        <v>81</v>
      </c>
      <c r="N41" s="22">
        <v>0</v>
      </c>
      <c r="O41" s="22">
        <v>0</v>
      </c>
      <c r="P41" s="22">
        <v>0</v>
      </c>
      <c r="Q41" s="22">
        <v>0</v>
      </c>
      <c r="R41" s="22">
        <f t="shared" si="18"/>
        <v>31</v>
      </c>
      <c r="S41" s="22">
        <f t="shared" si="19"/>
        <v>0</v>
      </c>
      <c r="T41" s="22">
        <f t="shared" si="20"/>
        <v>31</v>
      </c>
      <c r="U41" s="22">
        <f t="shared" si="21"/>
        <v>0</v>
      </c>
      <c r="V41" s="22">
        <f t="shared" si="21"/>
        <v>0</v>
      </c>
      <c r="W41" s="22">
        <f t="shared" si="21"/>
        <v>0</v>
      </c>
      <c r="X41" s="22">
        <f t="shared" si="22"/>
        <v>0</v>
      </c>
      <c r="Y41" s="22">
        <f t="shared" si="23"/>
        <v>0</v>
      </c>
      <c r="Z41" s="22" t="s">
        <v>141</v>
      </c>
      <c r="AA41" s="22">
        <v>0</v>
      </c>
      <c r="AB41" s="22" t="s">
        <v>141</v>
      </c>
      <c r="AC41" s="22" t="s">
        <v>141</v>
      </c>
      <c r="AD41" s="22" t="s">
        <v>141</v>
      </c>
      <c r="AE41" s="22">
        <v>0</v>
      </c>
      <c r="AF41" s="22">
        <f t="shared" si="24"/>
        <v>31</v>
      </c>
      <c r="AG41" s="22">
        <v>0</v>
      </c>
      <c r="AH41" s="22">
        <v>31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5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26"/>
        <v>0</v>
      </c>
      <c r="AU41" s="22" t="s">
        <v>141</v>
      </c>
      <c r="AV41" s="22">
        <v>0</v>
      </c>
      <c r="AW41" s="22" t="s">
        <v>141</v>
      </c>
      <c r="AX41" s="22" t="s">
        <v>141</v>
      </c>
      <c r="AY41" s="22" t="s">
        <v>141</v>
      </c>
      <c r="AZ41" s="22">
        <v>0</v>
      </c>
      <c r="BA41" s="22">
        <f t="shared" si="27"/>
        <v>0</v>
      </c>
      <c r="BB41" s="22" t="s">
        <v>141</v>
      </c>
      <c r="BC41" s="22">
        <v>0</v>
      </c>
      <c r="BD41" s="22" t="s">
        <v>141</v>
      </c>
      <c r="BE41" s="22" t="s">
        <v>141</v>
      </c>
      <c r="BF41" s="22" t="s">
        <v>141</v>
      </c>
      <c r="BG41" s="22">
        <v>0</v>
      </c>
      <c r="BH41" s="22">
        <f t="shared" si="28"/>
        <v>244</v>
      </c>
      <c r="BI41" s="22">
        <v>194</v>
      </c>
      <c r="BJ41" s="22">
        <v>1</v>
      </c>
      <c r="BK41" s="22">
        <v>46</v>
      </c>
      <c r="BL41" s="22">
        <v>0</v>
      </c>
      <c r="BM41" s="22">
        <v>0</v>
      </c>
      <c r="BN41" s="22">
        <v>3</v>
      </c>
    </row>
    <row r="42" spans="1:66" ht="13.5">
      <c r="A42" s="40" t="s">
        <v>0</v>
      </c>
      <c r="B42" s="40" t="s">
        <v>73</v>
      </c>
      <c r="C42" s="41" t="s">
        <v>74</v>
      </c>
      <c r="D42" s="22">
        <f t="shared" si="16"/>
        <v>11</v>
      </c>
      <c r="E42" s="22">
        <f t="shared" si="15"/>
        <v>5</v>
      </c>
      <c r="F42" s="22">
        <f t="shared" si="15"/>
        <v>6</v>
      </c>
      <c r="G42" s="22">
        <f t="shared" si="15"/>
        <v>0</v>
      </c>
      <c r="H42" s="22">
        <f t="shared" si="15"/>
        <v>0</v>
      </c>
      <c r="I42" s="22">
        <f t="shared" si="15"/>
        <v>0</v>
      </c>
      <c r="J42" s="22">
        <f t="shared" si="15"/>
        <v>0</v>
      </c>
      <c r="K42" s="22">
        <f t="shared" si="17"/>
        <v>6</v>
      </c>
      <c r="L42" s="22">
        <v>5</v>
      </c>
      <c r="M42" s="22">
        <v>1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8"/>
        <v>5</v>
      </c>
      <c r="S42" s="22">
        <f t="shared" si="19"/>
        <v>0</v>
      </c>
      <c r="T42" s="22">
        <f t="shared" si="20"/>
        <v>5</v>
      </c>
      <c r="U42" s="22">
        <f t="shared" si="21"/>
        <v>0</v>
      </c>
      <c r="V42" s="22">
        <f t="shared" si="21"/>
        <v>0</v>
      </c>
      <c r="W42" s="22">
        <f t="shared" si="21"/>
        <v>0</v>
      </c>
      <c r="X42" s="22">
        <f t="shared" si="22"/>
        <v>0</v>
      </c>
      <c r="Y42" s="22">
        <f t="shared" si="23"/>
        <v>0</v>
      </c>
      <c r="Z42" s="22" t="s">
        <v>141</v>
      </c>
      <c r="AA42" s="22">
        <v>0</v>
      </c>
      <c r="AB42" s="22" t="s">
        <v>141</v>
      </c>
      <c r="AC42" s="22" t="s">
        <v>141</v>
      </c>
      <c r="AD42" s="22" t="s">
        <v>141</v>
      </c>
      <c r="AE42" s="22">
        <v>0</v>
      </c>
      <c r="AF42" s="22">
        <f t="shared" si="24"/>
        <v>5</v>
      </c>
      <c r="AG42" s="22">
        <v>0</v>
      </c>
      <c r="AH42" s="22">
        <v>5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5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26"/>
        <v>0</v>
      </c>
      <c r="AU42" s="22" t="s">
        <v>141</v>
      </c>
      <c r="AV42" s="22">
        <v>0</v>
      </c>
      <c r="AW42" s="22" t="s">
        <v>141</v>
      </c>
      <c r="AX42" s="22" t="s">
        <v>141</v>
      </c>
      <c r="AY42" s="22" t="s">
        <v>141</v>
      </c>
      <c r="AZ42" s="22">
        <v>0</v>
      </c>
      <c r="BA42" s="22">
        <f t="shared" si="27"/>
        <v>0</v>
      </c>
      <c r="BB42" s="22" t="s">
        <v>141</v>
      </c>
      <c r="BC42" s="22">
        <v>0</v>
      </c>
      <c r="BD42" s="22" t="s">
        <v>141</v>
      </c>
      <c r="BE42" s="22" t="s">
        <v>141</v>
      </c>
      <c r="BF42" s="22" t="s">
        <v>141</v>
      </c>
      <c r="BG42" s="22">
        <v>0</v>
      </c>
      <c r="BH42" s="22">
        <f t="shared" si="28"/>
        <v>50</v>
      </c>
      <c r="BI42" s="22">
        <v>32</v>
      </c>
      <c r="BJ42" s="22">
        <v>0</v>
      </c>
      <c r="BK42" s="22">
        <v>18</v>
      </c>
      <c r="BL42" s="22">
        <v>0</v>
      </c>
      <c r="BM42" s="22">
        <v>0</v>
      </c>
      <c r="BN42" s="22">
        <v>0</v>
      </c>
    </row>
    <row r="43" spans="1:66" ht="13.5">
      <c r="A43" s="40" t="s">
        <v>0</v>
      </c>
      <c r="B43" s="40" t="s">
        <v>75</v>
      </c>
      <c r="C43" s="41" t="s">
        <v>76</v>
      </c>
      <c r="D43" s="22">
        <f t="shared" si="16"/>
        <v>611</v>
      </c>
      <c r="E43" s="22">
        <f t="shared" si="15"/>
        <v>384</v>
      </c>
      <c r="F43" s="22">
        <f t="shared" si="15"/>
        <v>203</v>
      </c>
      <c r="G43" s="22">
        <f t="shared" si="15"/>
        <v>24</v>
      </c>
      <c r="H43" s="22">
        <f t="shared" si="15"/>
        <v>0</v>
      </c>
      <c r="I43" s="22">
        <f t="shared" si="15"/>
        <v>0</v>
      </c>
      <c r="J43" s="22">
        <f t="shared" si="15"/>
        <v>0</v>
      </c>
      <c r="K43" s="22">
        <f t="shared" si="17"/>
        <v>611</v>
      </c>
      <c r="L43" s="22">
        <v>384</v>
      </c>
      <c r="M43" s="22">
        <v>203</v>
      </c>
      <c r="N43" s="22">
        <v>24</v>
      </c>
      <c r="O43" s="22">
        <v>0</v>
      </c>
      <c r="P43" s="22">
        <v>0</v>
      </c>
      <c r="Q43" s="22">
        <v>0</v>
      </c>
      <c r="R43" s="22">
        <f t="shared" si="18"/>
        <v>0</v>
      </c>
      <c r="S43" s="22">
        <f t="shared" si="19"/>
        <v>0</v>
      </c>
      <c r="T43" s="22">
        <f t="shared" si="20"/>
        <v>0</v>
      </c>
      <c r="U43" s="22">
        <f t="shared" si="21"/>
        <v>0</v>
      </c>
      <c r="V43" s="22">
        <f t="shared" si="21"/>
        <v>0</v>
      </c>
      <c r="W43" s="22">
        <f t="shared" si="21"/>
        <v>0</v>
      </c>
      <c r="X43" s="22">
        <f t="shared" si="22"/>
        <v>0</v>
      </c>
      <c r="Y43" s="22">
        <f t="shared" si="23"/>
        <v>0</v>
      </c>
      <c r="Z43" s="22" t="s">
        <v>141</v>
      </c>
      <c r="AA43" s="22">
        <v>0</v>
      </c>
      <c r="AB43" s="22" t="s">
        <v>141</v>
      </c>
      <c r="AC43" s="22" t="s">
        <v>141</v>
      </c>
      <c r="AD43" s="22" t="s">
        <v>141</v>
      </c>
      <c r="AE43" s="22">
        <v>0</v>
      </c>
      <c r="AF43" s="22">
        <f t="shared" si="24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5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26"/>
        <v>0</v>
      </c>
      <c r="AU43" s="22" t="s">
        <v>141</v>
      </c>
      <c r="AV43" s="22">
        <v>0</v>
      </c>
      <c r="AW43" s="22" t="s">
        <v>141</v>
      </c>
      <c r="AX43" s="22" t="s">
        <v>141</v>
      </c>
      <c r="AY43" s="22" t="s">
        <v>141</v>
      </c>
      <c r="AZ43" s="22">
        <v>0</v>
      </c>
      <c r="BA43" s="22">
        <f t="shared" si="27"/>
        <v>0</v>
      </c>
      <c r="BB43" s="22" t="s">
        <v>141</v>
      </c>
      <c r="BC43" s="22">
        <v>0</v>
      </c>
      <c r="BD43" s="22" t="s">
        <v>141</v>
      </c>
      <c r="BE43" s="22" t="s">
        <v>141</v>
      </c>
      <c r="BF43" s="22" t="s">
        <v>141</v>
      </c>
      <c r="BG43" s="22">
        <v>0</v>
      </c>
      <c r="BH43" s="22">
        <f t="shared" si="28"/>
        <v>187</v>
      </c>
      <c r="BI43" s="22">
        <v>149</v>
      </c>
      <c r="BJ43" s="22">
        <v>5</v>
      </c>
      <c r="BK43" s="22">
        <v>26</v>
      </c>
      <c r="BL43" s="22">
        <v>0</v>
      </c>
      <c r="BM43" s="22">
        <v>0</v>
      </c>
      <c r="BN43" s="22">
        <v>7</v>
      </c>
    </row>
    <row r="44" spans="1:66" ht="13.5">
      <c r="A44" s="40" t="s">
        <v>0</v>
      </c>
      <c r="B44" s="40" t="s">
        <v>77</v>
      </c>
      <c r="C44" s="41" t="s">
        <v>78</v>
      </c>
      <c r="D44" s="22">
        <f t="shared" si="16"/>
        <v>229</v>
      </c>
      <c r="E44" s="22">
        <f t="shared" si="15"/>
        <v>0</v>
      </c>
      <c r="F44" s="22">
        <f t="shared" si="15"/>
        <v>195</v>
      </c>
      <c r="G44" s="22">
        <f t="shared" si="15"/>
        <v>34</v>
      </c>
      <c r="H44" s="22">
        <f t="shared" si="15"/>
        <v>0</v>
      </c>
      <c r="I44" s="22">
        <f t="shared" si="15"/>
        <v>0</v>
      </c>
      <c r="J44" s="22">
        <f t="shared" si="15"/>
        <v>0</v>
      </c>
      <c r="K44" s="22">
        <f t="shared" si="17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18"/>
        <v>229</v>
      </c>
      <c r="S44" s="22">
        <f t="shared" si="19"/>
        <v>0</v>
      </c>
      <c r="T44" s="22">
        <f t="shared" si="20"/>
        <v>195</v>
      </c>
      <c r="U44" s="22">
        <f t="shared" si="21"/>
        <v>34</v>
      </c>
      <c r="V44" s="22">
        <f t="shared" si="21"/>
        <v>0</v>
      </c>
      <c r="W44" s="22">
        <f t="shared" si="21"/>
        <v>0</v>
      </c>
      <c r="X44" s="22">
        <f t="shared" si="22"/>
        <v>0</v>
      </c>
      <c r="Y44" s="22">
        <f t="shared" si="23"/>
        <v>0</v>
      </c>
      <c r="Z44" s="22" t="s">
        <v>141</v>
      </c>
      <c r="AA44" s="22">
        <v>0</v>
      </c>
      <c r="AB44" s="22" t="s">
        <v>141</v>
      </c>
      <c r="AC44" s="22" t="s">
        <v>141</v>
      </c>
      <c r="AD44" s="22" t="s">
        <v>141</v>
      </c>
      <c r="AE44" s="22">
        <v>0</v>
      </c>
      <c r="AF44" s="22">
        <f t="shared" si="24"/>
        <v>229</v>
      </c>
      <c r="AG44" s="22">
        <v>0</v>
      </c>
      <c r="AH44" s="22">
        <v>195</v>
      </c>
      <c r="AI44" s="22">
        <v>34</v>
      </c>
      <c r="AJ44" s="22">
        <v>0</v>
      </c>
      <c r="AK44" s="22">
        <v>0</v>
      </c>
      <c r="AL44" s="22">
        <v>0</v>
      </c>
      <c r="AM44" s="22">
        <f t="shared" si="25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26"/>
        <v>0</v>
      </c>
      <c r="AU44" s="22" t="s">
        <v>141</v>
      </c>
      <c r="AV44" s="22">
        <v>0</v>
      </c>
      <c r="AW44" s="22" t="s">
        <v>141</v>
      </c>
      <c r="AX44" s="22" t="s">
        <v>141</v>
      </c>
      <c r="AY44" s="22" t="s">
        <v>141</v>
      </c>
      <c r="AZ44" s="22">
        <v>0</v>
      </c>
      <c r="BA44" s="22">
        <f t="shared" si="27"/>
        <v>0</v>
      </c>
      <c r="BB44" s="22" t="s">
        <v>141</v>
      </c>
      <c r="BC44" s="22">
        <v>0</v>
      </c>
      <c r="BD44" s="22" t="s">
        <v>141</v>
      </c>
      <c r="BE44" s="22" t="s">
        <v>141</v>
      </c>
      <c r="BF44" s="22" t="s">
        <v>141</v>
      </c>
      <c r="BG44" s="22">
        <v>0</v>
      </c>
      <c r="BH44" s="22">
        <f t="shared" si="28"/>
        <v>373</v>
      </c>
      <c r="BI44" s="22">
        <v>366</v>
      </c>
      <c r="BJ44" s="22">
        <v>4</v>
      </c>
      <c r="BK44" s="22">
        <v>0</v>
      </c>
      <c r="BL44" s="22">
        <v>0</v>
      </c>
      <c r="BM44" s="22">
        <v>0</v>
      </c>
      <c r="BN44" s="22">
        <v>3</v>
      </c>
    </row>
    <row r="45" spans="1:66" ht="13.5">
      <c r="A45" s="40" t="s">
        <v>0</v>
      </c>
      <c r="B45" s="40" t="s">
        <v>79</v>
      </c>
      <c r="C45" s="41" t="s">
        <v>80</v>
      </c>
      <c r="D45" s="22">
        <f t="shared" si="16"/>
        <v>663</v>
      </c>
      <c r="E45" s="22">
        <f t="shared" si="15"/>
        <v>266</v>
      </c>
      <c r="F45" s="22">
        <f t="shared" si="15"/>
        <v>218</v>
      </c>
      <c r="G45" s="22">
        <f t="shared" si="15"/>
        <v>99</v>
      </c>
      <c r="H45" s="22">
        <f t="shared" si="15"/>
        <v>0</v>
      </c>
      <c r="I45" s="22">
        <f t="shared" si="15"/>
        <v>0</v>
      </c>
      <c r="J45" s="22">
        <f t="shared" si="15"/>
        <v>80</v>
      </c>
      <c r="K45" s="22">
        <f t="shared" si="17"/>
        <v>266</v>
      </c>
      <c r="L45" s="22">
        <v>266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8"/>
        <v>397</v>
      </c>
      <c r="S45" s="22">
        <f t="shared" si="19"/>
        <v>0</v>
      </c>
      <c r="T45" s="22">
        <f t="shared" si="20"/>
        <v>218</v>
      </c>
      <c r="U45" s="22">
        <f t="shared" si="21"/>
        <v>99</v>
      </c>
      <c r="V45" s="22">
        <f t="shared" si="21"/>
        <v>0</v>
      </c>
      <c r="W45" s="22">
        <f t="shared" si="21"/>
        <v>0</v>
      </c>
      <c r="X45" s="22">
        <f t="shared" si="22"/>
        <v>80</v>
      </c>
      <c r="Y45" s="22">
        <f t="shared" si="23"/>
        <v>0</v>
      </c>
      <c r="Z45" s="22" t="s">
        <v>141</v>
      </c>
      <c r="AA45" s="22">
        <v>0</v>
      </c>
      <c r="AB45" s="22" t="s">
        <v>141</v>
      </c>
      <c r="AC45" s="22" t="s">
        <v>141</v>
      </c>
      <c r="AD45" s="22" t="s">
        <v>141</v>
      </c>
      <c r="AE45" s="22">
        <v>0</v>
      </c>
      <c r="AF45" s="22">
        <f t="shared" si="24"/>
        <v>397</v>
      </c>
      <c r="AG45" s="22">
        <v>0</v>
      </c>
      <c r="AH45" s="22">
        <v>218</v>
      </c>
      <c r="AI45" s="22">
        <v>99</v>
      </c>
      <c r="AJ45" s="22">
        <v>0</v>
      </c>
      <c r="AK45" s="22">
        <v>0</v>
      </c>
      <c r="AL45" s="22">
        <v>80</v>
      </c>
      <c r="AM45" s="22">
        <f t="shared" si="25"/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26"/>
        <v>0</v>
      </c>
      <c r="AU45" s="22" t="s">
        <v>141</v>
      </c>
      <c r="AV45" s="22">
        <v>0</v>
      </c>
      <c r="AW45" s="22" t="s">
        <v>141</v>
      </c>
      <c r="AX45" s="22" t="s">
        <v>141</v>
      </c>
      <c r="AY45" s="22" t="s">
        <v>141</v>
      </c>
      <c r="AZ45" s="22">
        <v>0</v>
      </c>
      <c r="BA45" s="22">
        <f t="shared" si="27"/>
        <v>0</v>
      </c>
      <c r="BB45" s="22" t="s">
        <v>141</v>
      </c>
      <c r="BC45" s="22">
        <v>0</v>
      </c>
      <c r="BD45" s="22" t="s">
        <v>141</v>
      </c>
      <c r="BE45" s="22" t="s">
        <v>141</v>
      </c>
      <c r="BF45" s="22" t="s">
        <v>141</v>
      </c>
      <c r="BG45" s="22">
        <v>0</v>
      </c>
      <c r="BH45" s="22">
        <f t="shared" si="28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0</v>
      </c>
      <c r="B46" s="40" t="s">
        <v>81</v>
      </c>
      <c r="C46" s="41" t="s">
        <v>244</v>
      </c>
      <c r="D46" s="22">
        <f t="shared" si="16"/>
        <v>57</v>
      </c>
      <c r="E46" s="22">
        <f t="shared" si="15"/>
        <v>17</v>
      </c>
      <c r="F46" s="22">
        <f t="shared" si="15"/>
        <v>21</v>
      </c>
      <c r="G46" s="22">
        <f t="shared" si="15"/>
        <v>10</v>
      </c>
      <c r="H46" s="22">
        <f t="shared" si="15"/>
        <v>0</v>
      </c>
      <c r="I46" s="22">
        <f t="shared" si="15"/>
        <v>0</v>
      </c>
      <c r="J46" s="22">
        <f t="shared" si="15"/>
        <v>9</v>
      </c>
      <c r="K46" s="22">
        <f t="shared" si="17"/>
        <v>17</v>
      </c>
      <c r="L46" s="22">
        <v>17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8"/>
        <v>40</v>
      </c>
      <c r="S46" s="22">
        <f t="shared" si="19"/>
        <v>0</v>
      </c>
      <c r="T46" s="22">
        <f t="shared" si="20"/>
        <v>21</v>
      </c>
      <c r="U46" s="22">
        <f t="shared" si="21"/>
        <v>10</v>
      </c>
      <c r="V46" s="22">
        <f t="shared" si="21"/>
        <v>0</v>
      </c>
      <c r="W46" s="22">
        <f t="shared" si="21"/>
        <v>0</v>
      </c>
      <c r="X46" s="22">
        <f t="shared" si="22"/>
        <v>9</v>
      </c>
      <c r="Y46" s="22">
        <f t="shared" si="23"/>
        <v>0</v>
      </c>
      <c r="Z46" s="22" t="s">
        <v>141</v>
      </c>
      <c r="AA46" s="22">
        <v>0</v>
      </c>
      <c r="AB46" s="22" t="s">
        <v>141</v>
      </c>
      <c r="AC46" s="22" t="s">
        <v>141</v>
      </c>
      <c r="AD46" s="22" t="s">
        <v>141</v>
      </c>
      <c r="AE46" s="22">
        <v>0</v>
      </c>
      <c r="AF46" s="22">
        <f t="shared" si="24"/>
        <v>40</v>
      </c>
      <c r="AG46" s="22">
        <v>0</v>
      </c>
      <c r="AH46" s="22">
        <v>21</v>
      </c>
      <c r="AI46" s="22">
        <v>10</v>
      </c>
      <c r="AJ46" s="22">
        <v>0</v>
      </c>
      <c r="AK46" s="22">
        <v>0</v>
      </c>
      <c r="AL46" s="22">
        <v>9</v>
      </c>
      <c r="AM46" s="22">
        <f t="shared" si="25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26"/>
        <v>0</v>
      </c>
      <c r="AU46" s="22" t="s">
        <v>141</v>
      </c>
      <c r="AV46" s="22">
        <v>0</v>
      </c>
      <c r="AW46" s="22" t="s">
        <v>141</v>
      </c>
      <c r="AX46" s="22" t="s">
        <v>141</v>
      </c>
      <c r="AY46" s="22" t="s">
        <v>141</v>
      </c>
      <c r="AZ46" s="22">
        <v>0</v>
      </c>
      <c r="BA46" s="22">
        <f t="shared" si="27"/>
        <v>0</v>
      </c>
      <c r="BB46" s="22" t="s">
        <v>141</v>
      </c>
      <c r="BC46" s="22">
        <v>0</v>
      </c>
      <c r="BD46" s="22" t="s">
        <v>141</v>
      </c>
      <c r="BE46" s="22" t="s">
        <v>141</v>
      </c>
      <c r="BF46" s="22" t="s">
        <v>141</v>
      </c>
      <c r="BG46" s="22">
        <v>0</v>
      </c>
      <c r="BH46" s="22">
        <f t="shared" si="28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0</v>
      </c>
      <c r="B47" s="40" t="s">
        <v>82</v>
      </c>
      <c r="C47" s="41" t="s">
        <v>83</v>
      </c>
      <c r="D47" s="22">
        <f t="shared" si="16"/>
        <v>457</v>
      </c>
      <c r="E47" s="22">
        <f t="shared" si="15"/>
        <v>165</v>
      </c>
      <c r="F47" s="22">
        <f t="shared" si="15"/>
        <v>161</v>
      </c>
      <c r="G47" s="22">
        <f t="shared" si="15"/>
        <v>73</v>
      </c>
      <c r="H47" s="22">
        <f t="shared" si="15"/>
        <v>0</v>
      </c>
      <c r="I47" s="22">
        <f t="shared" si="15"/>
        <v>0</v>
      </c>
      <c r="J47" s="22">
        <f t="shared" si="15"/>
        <v>58</v>
      </c>
      <c r="K47" s="22">
        <f t="shared" si="17"/>
        <v>165</v>
      </c>
      <c r="L47" s="22">
        <v>165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8"/>
        <v>292</v>
      </c>
      <c r="S47" s="22">
        <f t="shared" si="19"/>
        <v>0</v>
      </c>
      <c r="T47" s="22">
        <f t="shared" si="20"/>
        <v>161</v>
      </c>
      <c r="U47" s="22">
        <f t="shared" si="21"/>
        <v>73</v>
      </c>
      <c r="V47" s="22">
        <f t="shared" si="21"/>
        <v>0</v>
      </c>
      <c r="W47" s="22">
        <f t="shared" si="21"/>
        <v>0</v>
      </c>
      <c r="X47" s="22">
        <f t="shared" si="22"/>
        <v>58</v>
      </c>
      <c r="Y47" s="22">
        <f t="shared" si="23"/>
        <v>0</v>
      </c>
      <c r="Z47" s="22" t="s">
        <v>141</v>
      </c>
      <c r="AA47" s="22">
        <v>0</v>
      </c>
      <c r="AB47" s="22" t="s">
        <v>141</v>
      </c>
      <c r="AC47" s="22" t="s">
        <v>141</v>
      </c>
      <c r="AD47" s="22" t="s">
        <v>141</v>
      </c>
      <c r="AE47" s="22">
        <v>0</v>
      </c>
      <c r="AF47" s="22">
        <f t="shared" si="24"/>
        <v>292</v>
      </c>
      <c r="AG47" s="22">
        <v>0</v>
      </c>
      <c r="AH47" s="22">
        <v>161</v>
      </c>
      <c r="AI47" s="22">
        <v>73</v>
      </c>
      <c r="AJ47" s="22">
        <v>0</v>
      </c>
      <c r="AK47" s="22">
        <v>0</v>
      </c>
      <c r="AL47" s="22">
        <v>58</v>
      </c>
      <c r="AM47" s="22">
        <f t="shared" si="25"/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26"/>
        <v>0</v>
      </c>
      <c r="AU47" s="22" t="s">
        <v>141</v>
      </c>
      <c r="AV47" s="22">
        <v>0</v>
      </c>
      <c r="AW47" s="22" t="s">
        <v>141</v>
      </c>
      <c r="AX47" s="22" t="s">
        <v>141</v>
      </c>
      <c r="AY47" s="22" t="s">
        <v>141</v>
      </c>
      <c r="AZ47" s="22">
        <v>0</v>
      </c>
      <c r="BA47" s="22">
        <f t="shared" si="27"/>
        <v>0</v>
      </c>
      <c r="BB47" s="22" t="s">
        <v>141</v>
      </c>
      <c r="BC47" s="22">
        <v>0</v>
      </c>
      <c r="BD47" s="22" t="s">
        <v>141</v>
      </c>
      <c r="BE47" s="22" t="s">
        <v>141</v>
      </c>
      <c r="BF47" s="22" t="s">
        <v>141</v>
      </c>
      <c r="BG47" s="22">
        <v>0</v>
      </c>
      <c r="BH47" s="22">
        <f t="shared" si="28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0</v>
      </c>
      <c r="B48" s="40" t="s">
        <v>84</v>
      </c>
      <c r="C48" s="41" t="s">
        <v>85</v>
      </c>
      <c r="D48" s="22">
        <f t="shared" si="16"/>
        <v>300</v>
      </c>
      <c r="E48" s="22">
        <f t="shared" si="15"/>
        <v>58</v>
      </c>
      <c r="F48" s="22">
        <f t="shared" si="15"/>
        <v>200</v>
      </c>
      <c r="G48" s="22">
        <f t="shared" si="15"/>
        <v>38</v>
      </c>
      <c r="H48" s="22">
        <f t="shared" si="15"/>
        <v>0</v>
      </c>
      <c r="I48" s="22">
        <f t="shared" si="15"/>
        <v>0</v>
      </c>
      <c r="J48" s="22">
        <f t="shared" si="15"/>
        <v>4</v>
      </c>
      <c r="K48" s="22">
        <f t="shared" si="17"/>
        <v>62</v>
      </c>
      <c r="L48" s="22">
        <v>58</v>
      </c>
      <c r="M48" s="22">
        <v>0</v>
      </c>
      <c r="N48" s="22">
        <v>0</v>
      </c>
      <c r="O48" s="22">
        <v>0</v>
      </c>
      <c r="P48" s="22">
        <v>0</v>
      </c>
      <c r="Q48" s="22">
        <v>4</v>
      </c>
      <c r="R48" s="22">
        <f t="shared" si="18"/>
        <v>238</v>
      </c>
      <c r="S48" s="22">
        <f t="shared" si="19"/>
        <v>0</v>
      </c>
      <c r="T48" s="22">
        <f t="shared" si="20"/>
        <v>200</v>
      </c>
      <c r="U48" s="22">
        <f t="shared" si="21"/>
        <v>38</v>
      </c>
      <c r="V48" s="22">
        <f t="shared" si="21"/>
        <v>0</v>
      </c>
      <c r="W48" s="22">
        <f t="shared" si="21"/>
        <v>0</v>
      </c>
      <c r="X48" s="22">
        <f t="shared" si="22"/>
        <v>0</v>
      </c>
      <c r="Y48" s="22">
        <f t="shared" si="23"/>
        <v>0</v>
      </c>
      <c r="Z48" s="22" t="s">
        <v>141</v>
      </c>
      <c r="AA48" s="22">
        <v>0</v>
      </c>
      <c r="AB48" s="22" t="s">
        <v>141</v>
      </c>
      <c r="AC48" s="22" t="s">
        <v>141</v>
      </c>
      <c r="AD48" s="22" t="s">
        <v>141</v>
      </c>
      <c r="AE48" s="22">
        <v>0</v>
      </c>
      <c r="AF48" s="22">
        <f t="shared" si="24"/>
        <v>238</v>
      </c>
      <c r="AG48" s="22">
        <v>0</v>
      </c>
      <c r="AH48" s="22">
        <v>200</v>
      </c>
      <c r="AI48" s="22">
        <v>38</v>
      </c>
      <c r="AJ48" s="22">
        <v>0</v>
      </c>
      <c r="AK48" s="22">
        <v>0</v>
      </c>
      <c r="AL48" s="22">
        <v>0</v>
      </c>
      <c r="AM48" s="22">
        <f t="shared" si="25"/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26"/>
        <v>0</v>
      </c>
      <c r="AU48" s="22" t="s">
        <v>141</v>
      </c>
      <c r="AV48" s="22">
        <v>0</v>
      </c>
      <c r="AW48" s="22" t="s">
        <v>141</v>
      </c>
      <c r="AX48" s="22" t="s">
        <v>141</v>
      </c>
      <c r="AY48" s="22" t="s">
        <v>141</v>
      </c>
      <c r="AZ48" s="22">
        <v>0</v>
      </c>
      <c r="BA48" s="22">
        <f t="shared" si="27"/>
        <v>0</v>
      </c>
      <c r="BB48" s="22" t="s">
        <v>141</v>
      </c>
      <c r="BC48" s="22">
        <v>0</v>
      </c>
      <c r="BD48" s="22" t="s">
        <v>141</v>
      </c>
      <c r="BE48" s="22" t="s">
        <v>141</v>
      </c>
      <c r="BF48" s="22" t="s">
        <v>141</v>
      </c>
      <c r="BG48" s="22">
        <v>0</v>
      </c>
      <c r="BH48" s="22">
        <f t="shared" si="28"/>
        <v>20</v>
      </c>
      <c r="BI48" s="22">
        <v>9</v>
      </c>
      <c r="BJ48" s="22">
        <v>2</v>
      </c>
      <c r="BK48" s="22">
        <v>0</v>
      </c>
      <c r="BL48" s="22">
        <v>0</v>
      </c>
      <c r="BM48" s="22">
        <v>0</v>
      </c>
      <c r="BN48" s="22">
        <v>9</v>
      </c>
    </row>
    <row r="49" spans="1:66" ht="13.5">
      <c r="A49" s="40" t="s">
        <v>0</v>
      </c>
      <c r="B49" s="40" t="s">
        <v>86</v>
      </c>
      <c r="C49" s="41" t="s">
        <v>87</v>
      </c>
      <c r="D49" s="22">
        <f t="shared" si="16"/>
        <v>523</v>
      </c>
      <c r="E49" s="22">
        <f t="shared" si="15"/>
        <v>83</v>
      </c>
      <c r="F49" s="22">
        <f t="shared" si="15"/>
        <v>368</v>
      </c>
      <c r="G49" s="22">
        <f t="shared" si="15"/>
        <v>70</v>
      </c>
      <c r="H49" s="22">
        <f t="shared" si="15"/>
        <v>0</v>
      </c>
      <c r="I49" s="22">
        <f t="shared" si="15"/>
        <v>0</v>
      </c>
      <c r="J49" s="22">
        <f t="shared" si="15"/>
        <v>2</v>
      </c>
      <c r="K49" s="22">
        <f t="shared" si="17"/>
        <v>85</v>
      </c>
      <c r="L49" s="22">
        <v>83</v>
      </c>
      <c r="M49" s="22">
        <v>0</v>
      </c>
      <c r="N49" s="22">
        <v>0</v>
      </c>
      <c r="O49" s="22">
        <v>0</v>
      </c>
      <c r="P49" s="22">
        <v>0</v>
      </c>
      <c r="Q49" s="22">
        <v>2</v>
      </c>
      <c r="R49" s="22">
        <f t="shared" si="18"/>
        <v>438</v>
      </c>
      <c r="S49" s="22">
        <f t="shared" si="19"/>
        <v>0</v>
      </c>
      <c r="T49" s="22">
        <f t="shared" si="20"/>
        <v>368</v>
      </c>
      <c r="U49" s="22">
        <f t="shared" si="21"/>
        <v>70</v>
      </c>
      <c r="V49" s="22">
        <f t="shared" si="21"/>
        <v>0</v>
      </c>
      <c r="W49" s="22">
        <f t="shared" si="21"/>
        <v>0</v>
      </c>
      <c r="X49" s="22">
        <f t="shared" si="22"/>
        <v>0</v>
      </c>
      <c r="Y49" s="22">
        <f t="shared" si="23"/>
        <v>0</v>
      </c>
      <c r="Z49" s="22" t="s">
        <v>141</v>
      </c>
      <c r="AA49" s="22">
        <v>0</v>
      </c>
      <c r="AB49" s="22" t="s">
        <v>141</v>
      </c>
      <c r="AC49" s="22" t="s">
        <v>141</v>
      </c>
      <c r="AD49" s="22" t="s">
        <v>141</v>
      </c>
      <c r="AE49" s="22">
        <v>0</v>
      </c>
      <c r="AF49" s="22">
        <f t="shared" si="24"/>
        <v>438</v>
      </c>
      <c r="AG49" s="22">
        <v>0</v>
      </c>
      <c r="AH49" s="22">
        <v>368</v>
      </c>
      <c r="AI49" s="22">
        <v>70</v>
      </c>
      <c r="AJ49" s="22">
        <v>0</v>
      </c>
      <c r="AK49" s="22">
        <v>0</v>
      </c>
      <c r="AL49" s="22">
        <v>0</v>
      </c>
      <c r="AM49" s="22">
        <f t="shared" si="25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26"/>
        <v>0</v>
      </c>
      <c r="AU49" s="22" t="s">
        <v>141</v>
      </c>
      <c r="AV49" s="22">
        <v>0</v>
      </c>
      <c r="AW49" s="22" t="s">
        <v>141</v>
      </c>
      <c r="AX49" s="22" t="s">
        <v>141</v>
      </c>
      <c r="AY49" s="22" t="s">
        <v>141</v>
      </c>
      <c r="AZ49" s="22">
        <v>0</v>
      </c>
      <c r="BA49" s="22">
        <f t="shared" si="27"/>
        <v>0</v>
      </c>
      <c r="BB49" s="22" t="s">
        <v>141</v>
      </c>
      <c r="BC49" s="22">
        <v>0</v>
      </c>
      <c r="BD49" s="22" t="s">
        <v>141</v>
      </c>
      <c r="BE49" s="22" t="s">
        <v>141</v>
      </c>
      <c r="BF49" s="22" t="s">
        <v>141</v>
      </c>
      <c r="BG49" s="22">
        <v>0</v>
      </c>
      <c r="BH49" s="22">
        <f t="shared" si="28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0</v>
      </c>
      <c r="B50" s="40" t="s">
        <v>88</v>
      </c>
      <c r="C50" s="41" t="s">
        <v>89</v>
      </c>
      <c r="D50" s="22">
        <f t="shared" si="16"/>
        <v>464</v>
      </c>
      <c r="E50" s="22">
        <f t="shared" si="15"/>
        <v>0</v>
      </c>
      <c r="F50" s="22">
        <f t="shared" si="15"/>
        <v>162</v>
      </c>
      <c r="G50" s="22">
        <f t="shared" si="15"/>
        <v>289</v>
      </c>
      <c r="H50" s="22">
        <f t="shared" si="15"/>
        <v>13</v>
      </c>
      <c r="I50" s="22">
        <f t="shared" si="15"/>
        <v>0</v>
      </c>
      <c r="J50" s="22">
        <f t="shared" si="15"/>
        <v>0</v>
      </c>
      <c r="K50" s="22">
        <f t="shared" si="17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18"/>
        <v>464</v>
      </c>
      <c r="S50" s="22">
        <f t="shared" si="19"/>
        <v>0</v>
      </c>
      <c r="T50" s="22">
        <f t="shared" si="20"/>
        <v>162</v>
      </c>
      <c r="U50" s="22">
        <f t="shared" si="21"/>
        <v>289</v>
      </c>
      <c r="V50" s="22">
        <f t="shared" si="21"/>
        <v>13</v>
      </c>
      <c r="W50" s="22">
        <f t="shared" si="21"/>
        <v>0</v>
      </c>
      <c r="X50" s="22">
        <f t="shared" si="22"/>
        <v>0</v>
      </c>
      <c r="Y50" s="22">
        <f t="shared" si="23"/>
        <v>0</v>
      </c>
      <c r="Z50" s="22" t="s">
        <v>141</v>
      </c>
      <c r="AA50" s="22">
        <v>0</v>
      </c>
      <c r="AB50" s="22" t="s">
        <v>141</v>
      </c>
      <c r="AC50" s="22" t="s">
        <v>141</v>
      </c>
      <c r="AD50" s="22" t="s">
        <v>141</v>
      </c>
      <c r="AE50" s="22">
        <v>0</v>
      </c>
      <c r="AF50" s="22">
        <f t="shared" si="24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5"/>
        <v>464</v>
      </c>
      <c r="AN50" s="22">
        <v>0</v>
      </c>
      <c r="AO50" s="22">
        <v>162</v>
      </c>
      <c r="AP50" s="22">
        <v>289</v>
      </c>
      <c r="AQ50" s="22">
        <v>13</v>
      </c>
      <c r="AR50" s="22">
        <v>0</v>
      </c>
      <c r="AS50" s="22">
        <v>0</v>
      </c>
      <c r="AT50" s="22">
        <f t="shared" si="26"/>
        <v>0</v>
      </c>
      <c r="AU50" s="22" t="s">
        <v>141</v>
      </c>
      <c r="AV50" s="22">
        <v>0</v>
      </c>
      <c r="AW50" s="22" t="s">
        <v>141</v>
      </c>
      <c r="AX50" s="22" t="s">
        <v>141</v>
      </c>
      <c r="AY50" s="22" t="s">
        <v>141</v>
      </c>
      <c r="AZ50" s="22">
        <v>0</v>
      </c>
      <c r="BA50" s="22">
        <f t="shared" si="27"/>
        <v>0</v>
      </c>
      <c r="BB50" s="22" t="s">
        <v>141</v>
      </c>
      <c r="BC50" s="22">
        <v>0</v>
      </c>
      <c r="BD50" s="22" t="s">
        <v>141</v>
      </c>
      <c r="BE50" s="22" t="s">
        <v>141</v>
      </c>
      <c r="BF50" s="22" t="s">
        <v>141</v>
      </c>
      <c r="BG50" s="22">
        <v>0</v>
      </c>
      <c r="BH50" s="22">
        <f t="shared" si="28"/>
        <v>69</v>
      </c>
      <c r="BI50" s="22">
        <v>64</v>
      </c>
      <c r="BJ50" s="22">
        <v>0</v>
      </c>
      <c r="BK50" s="22">
        <v>4</v>
      </c>
      <c r="BL50" s="22">
        <v>0</v>
      </c>
      <c r="BM50" s="22">
        <v>0</v>
      </c>
      <c r="BN50" s="22">
        <v>1</v>
      </c>
    </row>
    <row r="51" spans="1:66" ht="13.5">
      <c r="A51" s="40" t="s">
        <v>0</v>
      </c>
      <c r="B51" s="40" t="s">
        <v>90</v>
      </c>
      <c r="C51" s="41" t="s">
        <v>91</v>
      </c>
      <c r="D51" s="22">
        <f t="shared" si="16"/>
        <v>68</v>
      </c>
      <c r="E51" s="22">
        <f t="shared" si="15"/>
        <v>12</v>
      </c>
      <c r="F51" s="22">
        <f t="shared" si="15"/>
        <v>46</v>
      </c>
      <c r="G51" s="22">
        <f t="shared" si="15"/>
        <v>9</v>
      </c>
      <c r="H51" s="22">
        <f t="shared" si="15"/>
        <v>0</v>
      </c>
      <c r="I51" s="22">
        <f t="shared" si="15"/>
        <v>0</v>
      </c>
      <c r="J51" s="22">
        <f t="shared" si="15"/>
        <v>1</v>
      </c>
      <c r="K51" s="22">
        <f t="shared" si="17"/>
        <v>13</v>
      </c>
      <c r="L51" s="22">
        <v>12</v>
      </c>
      <c r="M51" s="22">
        <v>0</v>
      </c>
      <c r="N51" s="22">
        <v>0</v>
      </c>
      <c r="O51" s="22">
        <v>0</v>
      </c>
      <c r="P51" s="22">
        <v>0</v>
      </c>
      <c r="Q51" s="22">
        <v>1</v>
      </c>
      <c r="R51" s="22">
        <f t="shared" si="18"/>
        <v>55</v>
      </c>
      <c r="S51" s="22">
        <f t="shared" si="19"/>
        <v>0</v>
      </c>
      <c r="T51" s="22">
        <f t="shared" si="20"/>
        <v>46</v>
      </c>
      <c r="U51" s="22">
        <f t="shared" si="21"/>
        <v>9</v>
      </c>
      <c r="V51" s="22">
        <f t="shared" si="21"/>
        <v>0</v>
      </c>
      <c r="W51" s="22">
        <f t="shared" si="21"/>
        <v>0</v>
      </c>
      <c r="X51" s="22">
        <f t="shared" si="22"/>
        <v>0</v>
      </c>
      <c r="Y51" s="22">
        <f t="shared" si="23"/>
        <v>0</v>
      </c>
      <c r="Z51" s="22" t="s">
        <v>141</v>
      </c>
      <c r="AA51" s="22">
        <v>0</v>
      </c>
      <c r="AB51" s="22" t="s">
        <v>141</v>
      </c>
      <c r="AC51" s="22" t="s">
        <v>141</v>
      </c>
      <c r="AD51" s="22" t="s">
        <v>141</v>
      </c>
      <c r="AE51" s="22">
        <v>0</v>
      </c>
      <c r="AF51" s="22">
        <f t="shared" si="24"/>
        <v>55</v>
      </c>
      <c r="AG51" s="22">
        <v>0</v>
      </c>
      <c r="AH51" s="22">
        <v>46</v>
      </c>
      <c r="AI51" s="22">
        <v>9</v>
      </c>
      <c r="AJ51" s="22">
        <v>0</v>
      </c>
      <c r="AK51" s="22">
        <v>0</v>
      </c>
      <c r="AL51" s="22">
        <v>0</v>
      </c>
      <c r="AM51" s="22">
        <f t="shared" si="25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26"/>
        <v>0</v>
      </c>
      <c r="AU51" s="22" t="s">
        <v>141</v>
      </c>
      <c r="AV51" s="22">
        <v>0</v>
      </c>
      <c r="AW51" s="22" t="s">
        <v>141</v>
      </c>
      <c r="AX51" s="22" t="s">
        <v>141</v>
      </c>
      <c r="AY51" s="22" t="s">
        <v>141</v>
      </c>
      <c r="AZ51" s="22">
        <v>0</v>
      </c>
      <c r="BA51" s="22">
        <f t="shared" si="27"/>
        <v>0</v>
      </c>
      <c r="BB51" s="22" t="s">
        <v>141</v>
      </c>
      <c r="BC51" s="22">
        <v>0</v>
      </c>
      <c r="BD51" s="22" t="s">
        <v>141</v>
      </c>
      <c r="BE51" s="22" t="s">
        <v>141</v>
      </c>
      <c r="BF51" s="22" t="s">
        <v>141</v>
      </c>
      <c r="BG51" s="22">
        <v>0</v>
      </c>
      <c r="BH51" s="22">
        <f t="shared" si="28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0</v>
      </c>
      <c r="B52" s="40" t="s">
        <v>92</v>
      </c>
      <c r="C52" s="41" t="s">
        <v>93</v>
      </c>
      <c r="D52" s="22">
        <f t="shared" si="16"/>
        <v>128</v>
      </c>
      <c r="E52" s="22">
        <f t="shared" si="15"/>
        <v>39</v>
      </c>
      <c r="F52" s="22">
        <f t="shared" si="15"/>
        <v>49</v>
      </c>
      <c r="G52" s="22">
        <f t="shared" si="15"/>
        <v>22</v>
      </c>
      <c r="H52" s="22">
        <f t="shared" si="15"/>
        <v>0</v>
      </c>
      <c r="I52" s="22">
        <f t="shared" si="15"/>
        <v>0</v>
      </c>
      <c r="J52" s="22">
        <f t="shared" si="15"/>
        <v>18</v>
      </c>
      <c r="K52" s="22">
        <f t="shared" si="17"/>
        <v>39</v>
      </c>
      <c r="L52" s="22">
        <v>39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f t="shared" si="18"/>
        <v>89</v>
      </c>
      <c r="S52" s="22">
        <f t="shared" si="19"/>
        <v>0</v>
      </c>
      <c r="T52" s="22">
        <f t="shared" si="20"/>
        <v>49</v>
      </c>
      <c r="U52" s="22">
        <f t="shared" si="21"/>
        <v>22</v>
      </c>
      <c r="V52" s="22">
        <f t="shared" si="21"/>
        <v>0</v>
      </c>
      <c r="W52" s="22">
        <f t="shared" si="21"/>
        <v>0</v>
      </c>
      <c r="X52" s="22">
        <f t="shared" si="22"/>
        <v>18</v>
      </c>
      <c r="Y52" s="22">
        <f t="shared" si="23"/>
        <v>0</v>
      </c>
      <c r="Z52" s="22" t="s">
        <v>141</v>
      </c>
      <c r="AA52" s="22">
        <v>0</v>
      </c>
      <c r="AB52" s="22" t="s">
        <v>141</v>
      </c>
      <c r="AC52" s="22" t="s">
        <v>141</v>
      </c>
      <c r="AD52" s="22" t="s">
        <v>141</v>
      </c>
      <c r="AE52" s="22">
        <v>0</v>
      </c>
      <c r="AF52" s="22">
        <f t="shared" si="24"/>
        <v>89</v>
      </c>
      <c r="AG52" s="22">
        <v>0</v>
      </c>
      <c r="AH52" s="22">
        <v>49</v>
      </c>
      <c r="AI52" s="22">
        <v>22</v>
      </c>
      <c r="AJ52" s="22">
        <v>0</v>
      </c>
      <c r="AK52" s="22">
        <v>0</v>
      </c>
      <c r="AL52" s="22">
        <v>18</v>
      </c>
      <c r="AM52" s="22">
        <f t="shared" si="25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6"/>
        <v>0</v>
      </c>
      <c r="AU52" s="22" t="s">
        <v>141</v>
      </c>
      <c r="AV52" s="22">
        <v>0</v>
      </c>
      <c r="AW52" s="22" t="s">
        <v>141</v>
      </c>
      <c r="AX52" s="22" t="s">
        <v>141</v>
      </c>
      <c r="AY52" s="22" t="s">
        <v>141</v>
      </c>
      <c r="AZ52" s="22">
        <v>0</v>
      </c>
      <c r="BA52" s="22">
        <f t="shared" si="27"/>
        <v>0</v>
      </c>
      <c r="BB52" s="22" t="s">
        <v>141</v>
      </c>
      <c r="BC52" s="22">
        <v>0</v>
      </c>
      <c r="BD52" s="22" t="s">
        <v>141</v>
      </c>
      <c r="BE52" s="22" t="s">
        <v>141</v>
      </c>
      <c r="BF52" s="22" t="s">
        <v>141</v>
      </c>
      <c r="BG52" s="22">
        <v>0</v>
      </c>
      <c r="BH52" s="22">
        <f t="shared" si="28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0</v>
      </c>
      <c r="B53" s="40" t="s">
        <v>94</v>
      </c>
      <c r="C53" s="41" t="s">
        <v>242</v>
      </c>
      <c r="D53" s="22">
        <f t="shared" si="16"/>
        <v>108</v>
      </c>
      <c r="E53" s="22">
        <f t="shared" si="15"/>
        <v>54</v>
      </c>
      <c r="F53" s="22">
        <f t="shared" si="15"/>
        <v>15</v>
      </c>
      <c r="G53" s="22">
        <f t="shared" si="15"/>
        <v>36</v>
      </c>
      <c r="H53" s="22">
        <f t="shared" si="15"/>
        <v>3</v>
      </c>
      <c r="I53" s="22">
        <f t="shared" si="15"/>
        <v>0</v>
      </c>
      <c r="J53" s="22">
        <f t="shared" si="15"/>
        <v>0</v>
      </c>
      <c r="K53" s="22">
        <f t="shared" si="17"/>
        <v>108</v>
      </c>
      <c r="L53" s="22">
        <v>54</v>
      </c>
      <c r="M53" s="22">
        <v>15</v>
      </c>
      <c r="N53" s="22">
        <v>36</v>
      </c>
      <c r="O53" s="22">
        <v>3</v>
      </c>
      <c r="P53" s="22">
        <v>0</v>
      </c>
      <c r="Q53" s="22">
        <v>0</v>
      </c>
      <c r="R53" s="22">
        <f t="shared" si="18"/>
        <v>0</v>
      </c>
      <c r="S53" s="22">
        <f t="shared" si="19"/>
        <v>0</v>
      </c>
      <c r="T53" s="22">
        <f t="shared" si="20"/>
        <v>0</v>
      </c>
      <c r="U53" s="22">
        <f t="shared" si="21"/>
        <v>0</v>
      </c>
      <c r="V53" s="22">
        <f t="shared" si="21"/>
        <v>0</v>
      </c>
      <c r="W53" s="22">
        <f t="shared" si="21"/>
        <v>0</v>
      </c>
      <c r="X53" s="22">
        <f t="shared" si="22"/>
        <v>0</v>
      </c>
      <c r="Y53" s="22">
        <f t="shared" si="23"/>
        <v>0</v>
      </c>
      <c r="Z53" s="22" t="s">
        <v>141</v>
      </c>
      <c r="AA53" s="22">
        <v>0</v>
      </c>
      <c r="AB53" s="22" t="s">
        <v>141</v>
      </c>
      <c r="AC53" s="22" t="s">
        <v>141</v>
      </c>
      <c r="AD53" s="22" t="s">
        <v>141</v>
      </c>
      <c r="AE53" s="22">
        <v>0</v>
      </c>
      <c r="AF53" s="22">
        <f t="shared" si="24"/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5"/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26"/>
        <v>0</v>
      </c>
      <c r="AU53" s="22" t="s">
        <v>141</v>
      </c>
      <c r="AV53" s="22">
        <v>0</v>
      </c>
      <c r="AW53" s="22" t="s">
        <v>141</v>
      </c>
      <c r="AX53" s="22" t="s">
        <v>141</v>
      </c>
      <c r="AY53" s="22" t="s">
        <v>141</v>
      </c>
      <c r="AZ53" s="22">
        <v>0</v>
      </c>
      <c r="BA53" s="22">
        <f t="shared" si="27"/>
        <v>0</v>
      </c>
      <c r="BB53" s="22" t="s">
        <v>141</v>
      </c>
      <c r="BC53" s="22">
        <v>0</v>
      </c>
      <c r="BD53" s="22" t="s">
        <v>141</v>
      </c>
      <c r="BE53" s="22" t="s">
        <v>141</v>
      </c>
      <c r="BF53" s="22" t="s">
        <v>141</v>
      </c>
      <c r="BG53" s="22">
        <v>0</v>
      </c>
      <c r="BH53" s="22">
        <f t="shared" si="28"/>
        <v>57</v>
      </c>
      <c r="BI53" s="22">
        <v>45</v>
      </c>
      <c r="BJ53" s="22">
        <v>5</v>
      </c>
      <c r="BK53" s="22">
        <v>7</v>
      </c>
      <c r="BL53" s="22">
        <v>0</v>
      </c>
      <c r="BM53" s="22">
        <v>0</v>
      </c>
      <c r="BN53" s="22">
        <v>0</v>
      </c>
    </row>
    <row r="54" spans="1:66" ht="13.5">
      <c r="A54" s="40" t="s">
        <v>0</v>
      </c>
      <c r="B54" s="40" t="s">
        <v>95</v>
      </c>
      <c r="C54" s="41" t="s">
        <v>96</v>
      </c>
      <c r="D54" s="22">
        <f t="shared" si="16"/>
        <v>213</v>
      </c>
      <c r="E54" s="22">
        <f t="shared" si="15"/>
        <v>0</v>
      </c>
      <c r="F54" s="22">
        <f t="shared" si="15"/>
        <v>72</v>
      </c>
      <c r="G54" s="22">
        <f t="shared" si="15"/>
        <v>82</v>
      </c>
      <c r="H54" s="22">
        <f t="shared" si="15"/>
        <v>0</v>
      </c>
      <c r="I54" s="22">
        <f t="shared" si="15"/>
        <v>0</v>
      </c>
      <c r="J54" s="22">
        <f t="shared" si="15"/>
        <v>59</v>
      </c>
      <c r="K54" s="22">
        <f t="shared" si="17"/>
        <v>59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59</v>
      </c>
      <c r="R54" s="22">
        <f t="shared" si="18"/>
        <v>154</v>
      </c>
      <c r="S54" s="22">
        <f t="shared" si="19"/>
        <v>0</v>
      </c>
      <c r="T54" s="22">
        <f t="shared" si="20"/>
        <v>72</v>
      </c>
      <c r="U54" s="22">
        <f t="shared" si="21"/>
        <v>82</v>
      </c>
      <c r="V54" s="22">
        <f t="shared" si="21"/>
        <v>0</v>
      </c>
      <c r="W54" s="22">
        <f t="shared" si="21"/>
        <v>0</v>
      </c>
      <c r="X54" s="22">
        <f t="shared" si="22"/>
        <v>0</v>
      </c>
      <c r="Y54" s="22">
        <f t="shared" si="23"/>
        <v>0</v>
      </c>
      <c r="Z54" s="22" t="s">
        <v>141</v>
      </c>
      <c r="AA54" s="22">
        <v>0</v>
      </c>
      <c r="AB54" s="22" t="s">
        <v>141</v>
      </c>
      <c r="AC54" s="22" t="s">
        <v>141</v>
      </c>
      <c r="AD54" s="22" t="s">
        <v>141</v>
      </c>
      <c r="AE54" s="22">
        <v>0</v>
      </c>
      <c r="AF54" s="22">
        <f t="shared" si="24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5"/>
        <v>154</v>
      </c>
      <c r="AN54" s="22">
        <v>0</v>
      </c>
      <c r="AO54" s="22">
        <v>72</v>
      </c>
      <c r="AP54" s="22">
        <v>82</v>
      </c>
      <c r="AQ54" s="22">
        <v>0</v>
      </c>
      <c r="AR54" s="22">
        <v>0</v>
      </c>
      <c r="AS54" s="22">
        <v>0</v>
      </c>
      <c r="AT54" s="22">
        <f t="shared" si="26"/>
        <v>0</v>
      </c>
      <c r="AU54" s="22" t="s">
        <v>141</v>
      </c>
      <c r="AV54" s="22">
        <v>0</v>
      </c>
      <c r="AW54" s="22" t="s">
        <v>141</v>
      </c>
      <c r="AX54" s="22" t="s">
        <v>141</v>
      </c>
      <c r="AY54" s="22" t="s">
        <v>141</v>
      </c>
      <c r="AZ54" s="22">
        <v>0</v>
      </c>
      <c r="BA54" s="22">
        <f t="shared" si="27"/>
        <v>0</v>
      </c>
      <c r="BB54" s="22" t="s">
        <v>141</v>
      </c>
      <c r="BC54" s="22">
        <v>0</v>
      </c>
      <c r="BD54" s="22" t="s">
        <v>141</v>
      </c>
      <c r="BE54" s="22" t="s">
        <v>141</v>
      </c>
      <c r="BF54" s="22" t="s">
        <v>141</v>
      </c>
      <c r="BG54" s="22">
        <v>0</v>
      </c>
      <c r="BH54" s="22">
        <f t="shared" si="28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0</v>
      </c>
      <c r="B55" s="40" t="s">
        <v>97</v>
      </c>
      <c r="C55" s="41" t="s">
        <v>98</v>
      </c>
      <c r="D55" s="22">
        <f t="shared" si="16"/>
        <v>285</v>
      </c>
      <c r="E55" s="22">
        <f t="shared" si="15"/>
        <v>0</v>
      </c>
      <c r="F55" s="22">
        <f t="shared" si="15"/>
        <v>106</v>
      </c>
      <c r="G55" s="22">
        <f t="shared" si="15"/>
        <v>115</v>
      </c>
      <c r="H55" s="22">
        <f t="shared" si="15"/>
        <v>0</v>
      </c>
      <c r="I55" s="22">
        <f t="shared" si="15"/>
        <v>0</v>
      </c>
      <c r="J55" s="22">
        <f t="shared" si="15"/>
        <v>64</v>
      </c>
      <c r="K55" s="22">
        <f t="shared" si="17"/>
        <v>64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64</v>
      </c>
      <c r="R55" s="22">
        <f t="shared" si="18"/>
        <v>221</v>
      </c>
      <c r="S55" s="22">
        <f t="shared" si="19"/>
        <v>0</v>
      </c>
      <c r="T55" s="22">
        <f t="shared" si="20"/>
        <v>106</v>
      </c>
      <c r="U55" s="22">
        <f t="shared" si="21"/>
        <v>115</v>
      </c>
      <c r="V55" s="22">
        <f t="shared" si="21"/>
        <v>0</v>
      </c>
      <c r="W55" s="22">
        <f t="shared" si="21"/>
        <v>0</v>
      </c>
      <c r="X55" s="22">
        <f t="shared" si="22"/>
        <v>0</v>
      </c>
      <c r="Y55" s="22">
        <f t="shared" si="23"/>
        <v>0</v>
      </c>
      <c r="Z55" s="22" t="s">
        <v>141</v>
      </c>
      <c r="AA55" s="22">
        <v>0</v>
      </c>
      <c r="AB55" s="22" t="s">
        <v>141</v>
      </c>
      <c r="AC55" s="22" t="s">
        <v>141</v>
      </c>
      <c r="AD55" s="22" t="s">
        <v>141</v>
      </c>
      <c r="AE55" s="22">
        <v>0</v>
      </c>
      <c r="AF55" s="22">
        <f t="shared" si="24"/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5"/>
        <v>221</v>
      </c>
      <c r="AN55" s="22">
        <v>0</v>
      </c>
      <c r="AO55" s="22">
        <v>106</v>
      </c>
      <c r="AP55" s="22">
        <v>115</v>
      </c>
      <c r="AQ55" s="22">
        <v>0</v>
      </c>
      <c r="AR55" s="22">
        <v>0</v>
      </c>
      <c r="AS55" s="22">
        <v>0</v>
      </c>
      <c r="AT55" s="22">
        <f t="shared" si="26"/>
        <v>0</v>
      </c>
      <c r="AU55" s="22" t="s">
        <v>141</v>
      </c>
      <c r="AV55" s="22">
        <v>0</v>
      </c>
      <c r="AW55" s="22" t="s">
        <v>141</v>
      </c>
      <c r="AX55" s="22" t="s">
        <v>141</v>
      </c>
      <c r="AY55" s="22" t="s">
        <v>141</v>
      </c>
      <c r="AZ55" s="22">
        <v>0</v>
      </c>
      <c r="BA55" s="22">
        <f t="shared" si="27"/>
        <v>0</v>
      </c>
      <c r="BB55" s="22" t="s">
        <v>141</v>
      </c>
      <c r="BC55" s="22">
        <v>0</v>
      </c>
      <c r="BD55" s="22" t="s">
        <v>141</v>
      </c>
      <c r="BE55" s="22" t="s">
        <v>141</v>
      </c>
      <c r="BF55" s="22" t="s">
        <v>141</v>
      </c>
      <c r="BG55" s="22">
        <v>0</v>
      </c>
      <c r="BH55" s="22">
        <f t="shared" si="28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0</v>
      </c>
      <c r="B56" s="40" t="s">
        <v>99</v>
      </c>
      <c r="C56" s="41" t="s">
        <v>100</v>
      </c>
      <c r="D56" s="22">
        <f t="shared" si="16"/>
        <v>189</v>
      </c>
      <c r="E56" s="22">
        <f t="shared" si="15"/>
        <v>92</v>
      </c>
      <c r="F56" s="22">
        <f t="shared" si="15"/>
        <v>27</v>
      </c>
      <c r="G56" s="22">
        <f t="shared" si="15"/>
        <v>65</v>
      </c>
      <c r="H56" s="22">
        <f t="shared" si="15"/>
        <v>5</v>
      </c>
      <c r="I56" s="22">
        <f t="shared" si="15"/>
        <v>0</v>
      </c>
      <c r="J56" s="22">
        <f t="shared" si="15"/>
        <v>0</v>
      </c>
      <c r="K56" s="22">
        <f t="shared" si="17"/>
        <v>189</v>
      </c>
      <c r="L56" s="22">
        <v>92</v>
      </c>
      <c r="M56" s="22">
        <v>27</v>
      </c>
      <c r="N56" s="22">
        <v>65</v>
      </c>
      <c r="O56" s="22">
        <v>5</v>
      </c>
      <c r="P56" s="22">
        <v>0</v>
      </c>
      <c r="Q56" s="22">
        <v>0</v>
      </c>
      <c r="R56" s="22">
        <f t="shared" si="18"/>
        <v>0</v>
      </c>
      <c r="S56" s="22">
        <f t="shared" si="19"/>
        <v>0</v>
      </c>
      <c r="T56" s="22">
        <f t="shared" si="20"/>
        <v>0</v>
      </c>
      <c r="U56" s="22">
        <f t="shared" si="21"/>
        <v>0</v>
      </c>
      <c r="V56" s="22">
        <f t="shared" si="21"/>
        <v>0</v>
      </c>
      <c r="W56" s="22">
        <f t="shared" si="21"/>
        <v>0</v>
      </c>
      <c r="X56" s="22">
        <f t="shared" si="22"/>
        <v>0</v>
      </c>
      <c r="Y56" s="22">
        <f t="shared" si="23"/>
        <v>0</v>
      </c>
      <c r="Z56" s="22" t="s">
        <v>141</v>
      </c>
      <c r="AA56" s="22">
        <v>0</v>
      </c>
      <c r="AB56" s="22" t="s">
        <v>141</v>
      </c>
      <c r="AC56" s="22" t="s">
        <v>141</v>
      </c>
      <c r="AD56" s="22" t="s">
        <v>141</v>
      </c>
      <c r="AE56" s="22">
        <v>0</v>
      </c>
      <c r="AF56" s="22">
        <f t="shared" si="24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5"/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26"/>
        <v>0</v>
      </c>
      <c r="AU56" s="22" t="s">
        <v>141</v>
      </c>
      <c r="AV56" s="22">
        <v>0</v>
      </c>
      <c r="AW56" s="22" t="s">
        <v>141</v>
      </c>
      <c r="AX56" s="22" t="s">
        <v>141</v>
      </c>
      <c r="AY56" s="22" t="s">
        <v>141</v>
      </c>
      <c r="AZ56" s="22">
        <v>0</v>
      </c>
      <c r="BA56" s="22">
        <f t="shared" si="27"/>
        <v>0</v>
      </c>
      <c r="BB56" s="22" t="s">
        <v>141</v>
      </c>
      <c r="BC56" s="22">
        <v>0</v>
      </c>
      <c r="BD56" s="22" t="s">
        <v>141</v>
      </c>
      <c r="BE56" s="22" t="s">
        <v>141</v>
      </c>
      <c r="BF56" s="22" t="s">
        <v>141</v>
      </c>
      <c r="BG56" s="22">
        <v>0</v>
      </c>
      <c r="BH56" s="22">
        <f t="shared" si="28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0</v>
      </c>
      <c r="B57" s="40" t="s">
        <v>101</v>
      </c>
      <c r="C57" s="41" t="s">
        <v>102</v>
      </c>
      <c r="D57" s="22">
        <f t="shared" si="16"/>
        <v>2286</v>
      </c>
      <c r="E57" s="22">
        <f t="shared" si="15"/>
        <v>104</v>
      </c>
      <c r="F57" s="22">
        <f t="shared" si="15"/>
        <v>242</v>
      </c>
      <c r="G57" s="22">
        <f t="shared" si="15"/>
        <v>108</v>
      </c>
      <c r="H57" s="22">
        <f t="shared" si="15"/>
        <v>9</v>
      </c>
      <c r="I57" s="22">
        <f t="shared" si="15"/>
        <v>2</v>
      </c>
      <c r="J57" s="22">
        <f t="shared" si="15"/>
        <v>1821</v>
      </c>
      <c r="K57" s="22">
        <f t="shared" si="17"/>
        <v>104</v>
      </c>
      <c r="L57" s="22">
        <v>104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18"/>
        <v>2182</v>
      </c>
      <c r="S57" s="22">
        <f t="shared" si="19"/>
        <v>0</v>
      </c>
      <c r="T57" s="22">
        <f t="shared" si="20"/>
        <v>242</v>
      </c>
      <c r="U57" s="22">
        <f t="shared" si="21"/>
        <v>108</v>
      </c>
      <c r="V57" s="22">
        <f t="shared" si="21"/>
        <v>9</v>
      </c>
      <c r="W57" s="22">
        <f t="shared" si="21"/>
        <v>2</v>
      </c>
      <c r="X57" s="22">
        <f t="shared" si="22"/>
        <v>1821</v>
      </c>
      <c r="Y57" s="22">
        <f t="shared" si="23"/>
        <v>0</v>
      </c>
      <c r="Z57" s="22" t="s">
        <v>141</v>
      </c>
      <c r="AA57" s="22">
        <v>0</v>
      </c>
      <c r="AB57" s="22" t="s">
        <v>141</v>
      </c>
      <c r="AC57" s="22" t="s">
        <v>141</v>
      </c>
      <c r="AD57" s="22" t="s">
        <v>141</v>
      </c>
      <c r="AE57" s="22">
        <v>0</v>
      </c>
      <c r="AF57" s="22">
        <f t="shared" si="24"/>
        <v>361</v>
      </c>
      <c r="AG57" s="22">
        <v>0</v>
      </c>
      <c r="AH57" s="22">
        <v>242</v>
      </c>
      <c r="AI57" s="22">
        <v>108</v>
      </c>
      <c r="AJ57" s="22">
        <v>9</v>
      </c>
      <c r="AK57" s="22">
        <v>2</v>
      </c>
      <c r="AL57" s="22">
        <v>0</v>
      </c>
      <c r="AM57" s="22">
        <f t="shared" si="25"/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26"/>
        <v>0</v>
      </c>
      <c r="AU57" s="22" t="s">
        <v>141</v>
      </c>
      <c r="AV57" s="22">
        <v>0</v>
      </c>
      <c r="AW57" s="22" t="s">
        <v>141</v>
      </c>
      <c r="AX57" s="22" t="s">
        <v>141</v>
      </c>
      <c r="AY57" s="22" t="s">
        <v>141</v>
      </c>
      <c r="AZ57" s="22">
        <v>0</v>
      </c>
      <c r="BA57" s="22">
        <f t="shared" si="27"/>
        <v>1821</v>
      </c>
      <c r="BB57" s="22" t="s">
        <v>141</v>
      </c>
      <c r="BC57" s="22">
        <v>0</v>
      </c>
      <c r="BD57" s="22" t="s">
        <v>141</v>
      </c>
      <c r="BE57" s="22" t="s">
        <v>141</v>
      </c>
      <c r="BF57" s="22" t="s">
        <v>141</v>
      </c>
      <c r="BG57" s="22">
        <v>1821</v>
      </c>
      <c r="BH57" s="22">
        <f t="shared" si="28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0</v>
      </c>
      <c r="B58" s="40" t="s">
        <v>103</v>
      </c>
      <c r="C58" s="41" t="s">
        <v>104</v>
      </c>
      <c r="D58" s="22">
        <f t="shared" si="16"/>
        <v>3478</v>
      </c>
      <c r="E58" s="22">
        <f t="shared" si="15"/>
        <v>466</v>
      </c>
      <c r="F58" s="22">
        <f t="shared" si="15"/>
        <v>276</v>
      </c>
      <c r="G58" s="22">
        <f t="shared" si="15"/>
        <v>100</v>
      </c>
      <c r="H58" s="22">
        <f t="shared" si="15"/>
        <v>1</v>
      </c>
      <c r="I58" s="22">
        <f t="shared" si="15"/>
        <v>1</v>
      </c>
      <c r="J58" s="22">
        <f t="shared" si="15"/>
        <v>2634</v>
      </c>
      <c r="K58" s="22">
        <f t="shared" si="17"/>
        <v>466</v>
      </c>
      <c r="L58" s="22">
        <v>466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f t="shared" si="18"/>
        <v>3012</v>
      </c>
      <c r="S58" s="22">
        <f t="shared" si="19"/>
        <v>0</v>
      </c>
      <c r="T58" s="22">
        <f t="shared" si="20"/>
        <v>276</v>
      </c>
      <c r="U58" s="22">
        <f t="shared" si="21"/>
        <v>100</v>
      </c>
      <c r="V58" s="22">
        <f t="shared" si="21"/>
        <v>1</v>
      </c>
      <c r="W58" s="22">
        <f t="shared" si="21"/>
        <v>1</v>
      </c>
      <c r="X58" s="22">
        <f t="shared" si="22"/>
        <v>2634</v>
      </c>
      <c r="Y58" s="22">
        <f t="shared" si="23"/>
        <v>0</v>
      </c>
      <c r="Z58" s="22" t="s">
        <v>141</v>
      </c>
      <c r="AA58" s="22">
        <v>0</v>
      </c>
      <c r="AB58" s="22" t="s">
        <v>141</v>
      </c>
      <c r="AC58" s="22" t="s">
        <v>141</v>
      </c>
      <c r="AD58" s="22" t="s">
        <v>141</v>
      </c>
      <c r="AE58" s="22">
        <v>0</v>
      </c>
      <c r="AF58" s="22">
        <f t="shared" si="24"/>
        <v>378</v>
      </c>
      <c r="AG58" s="22">
        <v>0</v>
      </c>
      <c r="AH58" s="22">
        <v>276</v>
      </c>
      <c r="AI58" s="22">
        <v>100</v>
      </c>
      <c r="AJ58" s="22">
        <v>1</v>
      </c>
      <c r="AK58" s="22">
        <v>1</v>
      </c>
      <c r="AL58" s="22">
        <v>0</v>
      </c>
      <c r="AM58" s="22">
        <f t="shared" si="25"/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26"/>
        <v>0</v>
      </c>
      <c r="AU58" s="22" t="s">
        <v>141</v>
      </c>
      <c r="AV58" s="22">
        <v>0</v>
      </c>
      <c r="AW58" s="22" t="s">
        <v>141</v>
      </c>
      <c r="AX58" s="22" t="s">
        <v>141</v>
      </c>
      <c r="AY58" s="22" t="s">
        <v>141</v>
      </c>
      <c r="AZ58" s="22">
        <v>0</v>
      </c>
      <c r="BA58" s="22">
        <f t="shared" si="27"/>
        <v>2634</v>
      </c>
      <c r="BB58" s="22" t="s">
        <v>141</v>
      </c>
      <c r="BC58" s="22">
        <v>0</v>
      </c>
      <c r="BD58" s="22" t="s">
        <v>141</v>
      </c>
      <c r="BE58" s="22" t="s">
        <v>141</v>
      </c>
      <c r="BF58" s="22" t="s">
        <v>141</v>
      </c>
      <c r="BG58" s="22">
        <v>2634</v>
      </c>
      <c r="BH58" s="22">
        <f t="shared" si="28"/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0</v>
      </c>
      <c r="B59" s="40" t="s">
        <v>105</v>
      </c>
      <c r="C59" s="41" t="s">
        <v>246</v>
      </c>
      <c r="D59" s="22">
        <f t="shared" si="16"/>
        <v>1535</v>
      </c>
      <c r="E59" s="22">
        <f t="shared" si="15"/>
        <v>0</v>
      </c>
      <c r="F59" s="22">
        <f t="shared" si="15"/>
        <v>210</v>
      </c>
      <c r="G59" s="22">
        <f t="shared" si="15"/>
        <v>43</v>
      </c>
      <c r="H59" s="22">
        <f t="shared" si="15"/>
        <v>5</v>
      </c>
      <c r="I59" s="22">
        <f t="shared" si="15"/>
        <v>1</v>
      </c>
      <c r="J59" s="22">
        <f t="shared" si="15"/>
        <v>1276</v>
      </c>
      <c r="K59" s="22">
        <f t="shared" si="17"/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f t="shared" si="18"/>
        <v>1535</v>
      </c>
      <c r="S59" s="22">
        <f t="shared" si="19"/>
        <v>0</v>
      </c>
      <c r="T59" s="22">
        <f t="shared" si="20"/>
        <v>210</v>
      </c>
      <c r="U59" s="22">
        <f t="shared" si="21"/>
        <v>43</v>
      </c>
      <c r="V59" s="22">
        <f t="shared" si="21"/>
        <v>5</v>
      </c>
      <c r="W59" s="22">
        <f t="shared" si="21"/>
        <v>1</v>
      </c>
      <c r="X59" s="22">
        <f t="shared" si="22"/>
        <v>1276</v>
      </c>
      <c r="Y59" s="22">
        <f t="shared" si="23"/>
        <v>0</v>
      </c>
      <c r="Z59" s="22" t="s">
        <v>141</v>
      </c>
      <c r="AA59" s="22">
        <v>0</v>
      </c>
      <c r="AB59" s="22" t="s">
        <v>141</v>
      </c>
      <c r="AC59" s="22" t="s">
        <v>141</v>
      </c>
      <c r="AD59" s="22" t="s">
        <v>141</v>
      </c>
      <c r="AE59" s="22">
        <v>0</v>
      </c>
      <c r="AF59" s="22">
        <f t="shared" si="24"/>
        <v>259</v>
      </c>
      <c r="AG59" s="22">
        <v>0</v>
      </c>
      <c r="AH59" s="22">
        <v>210</v>
      </c>
      <c r="AI59" s="22">
        <v>43</v>
      </c>
      <c r="AJ59" s="22">
        <v>5</v>
      </c>
      <c r="AK59" s="22">
        <v>1</v>
      </c>
      <c r="AL59" s="22">
        <v>0</v>
      </c>
      <c r="AM59" s="22">
        <f t="shared" si="25"/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26"/>
        <v>0</v>
      </c>
      <c r="AU59" s="22" t="s">
        <v>141</v>
      </c>
      <c r="AV59" s="22">
        <v>0</v>
      </c>
      <c r="AW59" s="22" t="s">
        <v>141</v>
      </c>
      <c r="AX59" s="22" t="s">
        <v>141</v>
      </c>
      <c r="AY59" s="22" t="s">
        <v>141</v>
      </c>
      <c r="AZ59" s="22">
        <v>0</v>
      </c>
      <c r="BA59" s="22">
        <f t="shared" si="27"/>
        <v>1276</v>
      </c>
      <c r="BB59" s="22" t="s">
        <v>141</v>
      </c>
      <c r="BC59" s="22">
        <v>0</v>
      </c>
      <c r="BD59" s="22" t="s">
        <v>141</v>
      </c>
      <c r="BE59" s="22" t="s">
        <v>141</v>
      </c>
      <c r="BF59" s="22" t="s">
        <v>141</v>
      </c>
      <c r="BG59" s="22">
        <v>1276</v>
      </c>
      <c r="BH59" s="22">
        <f t="shared" si="28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0</v>
      </c>
      <c r="B60" s="40" t="s">
        <v>106</v>
      </c>
      <c r="C60" s="41" t="s">
        <v>243</v>
      </c>
      <c r="D60" s="22">
        <f t="shared" si="16"/>
        <v>181</v>
      </c>
      <c r="E60" s="22">
        <f t="shared" si="15"/>
        <v>130</v>
      </c>
      <c r="F60" s="22">
        <f t="shared" si="15"/>
        <v>30</v>
      </c>
      <c r="G60" s="22">
        <f t="shared" si="15"/>
        <v>15</v>
      </c>
      <c r="H60" s="22">
        <f t="shared" si="15"/>
        <v>5</v>
      </c>
      <c r="I60" s="22">
        <f t="shared" si="15"/>
        <v>1</v>
      </c>
      <c r="J60" s="22">
        <f t="shared" si="15"/>
        <v>0</v>
      </c>
      <c r="K60" s="22">
        <f t="shared" si="17"/>
        <v>181</v>
      </c>
      <c r="L60" s="22">
        <v>130</v>
      </c>
      <c r="M60" s="22">
        <v>30</v>
      </c>
      <c r="N60" s="22">
        <v>15</v>
      </c>
      <c r="O60" s="22">
        <v>5</v>
      </c>
      <c r="P60" s="22">
        <v>1</v>
      </c>
      <c r="Q60" s="22">
        <v>0</v>
      </c>
      <c r="R60" s="22">
        <f t="shared" si="18"/>
        <v>0</v>
      </c>
      <c r="S60" s="22">
        <f t="shared" si="19"/>
        <v>0</v>
      </c>
      <c r="T60" s="22">
        <f t="shared" si="20"/>
        <v>0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2"/>
        <v>0</v>
      </c>
      <c r="Y60" s="22">
        <f t="shared" si="23"/>
        <v>0</v>
      </c>
      <c r="Z60" s="22" t="s">
        <v>141</v>
      </c>
      <c r="AA60" s="22">
        <v>0</v>
      </c>
      <c r="AB60" s="22" t="s">
        <v>141</v>
      </c>
      <c r="AC60" s="22" t="s">
        <v>141</v>
      </c>
      <c r="AD60" s="22" t="s">
        <v>141</v>
      </c>
      <c r="AE60" s="22">
        <v>0</v>
      </c>
      <c r="AF60" s="22">
        <f t="shared" si="24"/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5"/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26"/>
        <v>0</v>
      </c>
      <c r="AU60" s="22" t="s">
        <v>141</v>
      </c>
      <c r="AV60" s="22">
        <v>0</v>
      </c>
      <c r="AW60" s="22" t="s">
        <v>141</v>
      </c>
      <c r="AX60" s="22" t="s">
        <v>141</v>
      </c>
      <c r="AY60" s="22" t="s">
        <v>141</v>
      </c>
      <c r="AZ60" s="22">
        <v>0</v>
      </c>
      <c r="BA60" s="22">
        <f t="shared" si="27"/>
        <v>0</v>
      </c>
      <c r="BB60" s="22" t="s">
        <v>141</v>
      </c>
      <c r="BC60" s="22">
        <v>0</v>
      </c>
      <c r="BD60" s="22" t="s">
        <v>141</v>
      </c>
      <c r="BE60" s="22" t="s">
        <v>141</v>
      </c>
      <c r="BF60" s="22" t="s">
        <v>141</v>
      </c>
      <c r="BG60" s="22">
        <v>0</v>
      </c>
      <c r="BH60" s="22">
        <f t="shared" si="28"/>
        <v>99</v>
      </c>
      <c r="BI60" s="22">
        <v>75</v>
      </c>
      <c r="BJ60" s="22">
        <v>16</v>
      </c>
      <c r="BK60" s="22">
        <v>6</v>
      </c>
      <c r="BL60" s="22">
        <v>0</v>
      </c>
      <c r="BM60" s="22">
        <v>0</v>
      </c>
      <c r="BN60" s="22">
        <v>2</v>
      </c>
    </row>
    <row r="61" spans="1:66" ht="13.5">
      <c r="A61" s="40" t="s">
        <v>0</v>
      </c>
      <c r="B61" s="40" t="s">
        <v>107</v>
      </c>
      <c r="C61" s="41" t="s">
        <v>108</v>
      </c>
      <c r="D61" s="22">
        <f t="shared" si="16"/>
        <v>542</v>
      </c>
      <c r="E61" s="22">
        <f t="shared" si="15"/>
        <v>6</v>
      </c>
      <c r="F61" s="22">
        <f t="shared" si="15"/>
        <v>481</v>
      </c>
      <c r="G61" s="22">
        <f t="shared" si="15"/>
        <v>48</v>
      </c>
      <c r="H61" s="22">
        <f t="shared" si="15"/>
        <v>6</v>
      </c>
      <c r="I61" s="22">
        <f t="shared" si="15"/>
        <v>1</v>
      </c>
      <c r="J61" s="22">
        <f t="shared" si="15"/>
        <v>0</v>
      </c>
      <c r="K61" s="22">
        <f t="shared" si="17"/>
        <v>6</v>
      </c>
      <c r="L61" s="22">
        <v>6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18"/>
        <v>536</v>
      </c>
      <c r="S61" s="22">
        <f t="shared" si="19"/>
        <v>0</v>
      </c>
      <c r="T61" s="22">
        <f t="shared" si="20"/>
        <v>481</v>
      </c>
      <c r="U61" s="22">
        <f t="shared" si="21"/>
        <v>48</v>
      </c>
      <c r="V61" s="22">
        <f t="shared" si="21"/>
        <v>6</v>
      </c>
      <c r="W61" s="22">
        <f t="shared" si="21"/>
        <v>1</v>
      </c>
      <c r="X61" s="22">
        <f t="shared" si="22"/>
        <v>0</v>
      </c>
      <c r="Y61" s="22">
        <f t="shared" si="23"/>
        <v>0</v>
      </c>
      <c r="Z61" s="22" t="s">
        <v>141</v>
      </c>
      <c r="AA61" s="22">
        <v>0</v>
      </c>
      <c r="AB61" s="22" t="s">
        <v>141</v>
      </c>
      <c r="AC61" s="22" t="s">
        <v>141</v>
      </c>
      <c r="AD61" s="22" t="s">
        <v>141</v>
      </c>
      <c r="AE61" s="22">
        <v>0</v>
      </c>
      <c r="AF61" s="22">
        <f t="shared" si="24"/>
        <v>375</v>
      </c>
      <c r="AG61" s="22">
        <v>0</v>
      </c>
      <c r="AH61" s="22">
        <v>326</v>
      </c>
      <c r="AI61" s="22">
        <v>48</v>
      </c>
      <c r="AJ61" s="22">
        <v>0</v>
      </c>
      <c r="AK61" s="22">
        <v>1</v>
      </c>
      <c r="AL61" s="22">
        <v>0</v>
      </c>
      <c r="AM61" s="22">
        <f t="shared" si="25"/>
        <v>161</v>
      </c>
      <c r="AN61" s="22">
        <v>0</v>
      </c>
      <c r="AO61" s="22">
        <v>155</v>
      </c>
      <c r="AP61" s="22">
        <v>0</v>
      </c>
      <c r="AQ61" s="22">
        <v>6</v>
      </c>
      <c r="AR61" s="22">
        <v>0</v>
      </c>
      <c r="AS61" s="22">
        <v>0</v>
      </c>
      <c r="AT61" s="22">
        <f t="shared" si="26"/>
        <v>0</v>
      </c>
      <c r="AU61" s="22" t="s">
        <v>141</v>
      </c>
      <c r="AV61" s="22">
        <v>0</v>
      </c>
      <c r="AW61" s="22" t="s">
        <v>141</v>
      </c>
      <c r="AX61" s="22" t="s">
        <v>141</v>
      </c>
      <c r="AY61" s="22" t="s">
        <v>141</v>
      </c>
      <c r="AZ61" s="22">
        <v>0</v>
      </c>
      <c r="BA61" s="22">
        <f t="shared" si="27"/>
        <v>0</v>
      </c>
      <c r="BB61" s="22" t="s">
        <v>141</v>
      </c>
      <c r="BC61" s="22">
        <v>0</v>
      </c>
      <c r="BD61" s="22" t="s">
        <v>141</v>
      </c>
      <c r="BE61" s="22" t="s">
        <v>141</v>
      </c>
      <c r="BF61" s="22" t="s">
        <v>141</v>
      </c>
      <c r="BG61" s="22">
        <v>0</v>
      </c>
      <c r="BH61" s="22">
        <f t="shared" si="28"/>
        <v>117</v>
      </c>
      <c r="BI61" s="22">
        <v>109</v>
      </c>
      <c r="BJ61" s="22">
        <v>3</v>
      </c>
      <c r="BK61" s="22">
        <v>5</v>
      </c>
      <c r="BL61" s="22">
        <v>0</v>
      </c>
      <c r="BM61" s="22">
        <v>0</v>
      </c>
      <c r="BN61" s="22">
        <v>0</v>
      </c>
    </row>
    <row r="62" spans="1:66" ht="13.5">
      <c r="A62" s="40" t="s">
        <v>0</v>
      </c>
      <c r="B62" s="40" t="s">
        <v>109</v>
      </c>
      <c r="C62" s="41" t="s">
        <v>244</v>
      </c>
      <c r="D62" s="22">
        <f t="shared" si="16"/>
        <v>771</v>
      </c>
      <c r="E62" s="22">
        <f t="shared" si="15"/>
        <v>252</v>
      </c>
      <c r="F62" s="22">
        <f t="shared" si="15"/>
        <v>321</v>
      </c>
      <c r="G62" s="22">
        <f t="shared" si="15"/>
        <v>198</v>
      </c>
      <c r="H62" s="22">
        <f t="shared" si="15"/>
        <v>0</v>
      </c>
      <c r="I62" s="22">
        <f t="shared" si="15"/>
        <v>0</v>
      </c>
      <c r="J62" s="22">
        <f t="shared" si="15"/>
        <v>0</v>
      </c>
      <c r="K62" s="22">
        <f t="shared" si="17"/>
        <v>332</v>
      </c>
      <c r="L62" s="22">
        <v>252</v>
      </c>
      <c r="M62" s="22">
        <v>80</v>
      </c>
      <c r="N62" s="22">
        <v>0</v>
      </c>
      <c r="O62" s="22">
        <v>0</v>
      </c>
      <c r="P62" s="22">
        <v>0</v>
      </c>
      <c r="Q62" s="22">
        <v>0</v>
      </c>
      <c r="R62" s="22">
        <f t="shared" si="18"/>
        <v>439</v>
      </c>
      <c r="S62" s="22">
        <f t="shared" si="19"/>
        <v>0</v>
      </c>
      <c r="T62" s="22">
        <f t="shared" si="20"/>
        <v>241</v>
      </c>
      <c r="U62" s="22">
        <f t="shared" si="21"/>
        <v>198</v>
      </c>
      <c r="V62" s="22">
        <f t="shared" si="21"/>
        <v>0</v>
      </c>
      <c r="W62" s="22">
        <f t="shared" si="21"/>
        <v>0</v>
      </c>
      <c r="X62" s="22">
        <f t="shared" si="22"/>
        <v>0</v>
      </c>
      <c r="Y62" s="22">
        <f t="shared" si="23"/>
        <v>0</v>
      </c>
      <c r="Z62" s="22" t="s">
        <v>141</v>
      </c>
      <c r="AA62" s="22">
        <v>0</v>
      </c>
      <c r="AB62" s="22" t="s">
        <v>141</v>
      </c>
      <c r="AC62" s="22" t="s">
        <v>141</v>
      </c>
      <c r="AD62" s="22" t="s">
        <v>141</v>
      </c>
      <c r="AE62" s="22">
        <v>0</v>
      </c>
      <c r="AF62" s="22">
        <f t="shared" si="24"/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5"/>
        <v>439</v>
      </c>
      <c r="AN62" s="22">
        <v>0</v>
      </c>
      <c r="AO62" s="22">
        <v>241</v>
      </c>
      <c r="AP62" s="22">
        <v>198</v>
      </c>
      <c r="AQ62" s="22">
        <v>0</v>
      </c>
      <c r="AR62" s="22">
        <v>0</v>
      </c>
      <c r="AS62" s="22">
        <v>0</v>
      </c>
      <c r="AT62" s="22">
        <f t="shared" si="26"/>
        <v>0</v>
      </c>
      <c r="AU62" s="22" t="s">
        <v>141</v>
      </c>
      <c r="AV62" s="22">
        <v>0</v>
      </c>
      <c r="AW62" s="22" t="s">
        <v>141</v>
      </c>
      <c r="AX62" s="22" t="s">
        <v>141</v>
      </c>
      <c r="AY62" s="22" t="s">
        <v>141</v>
      </c>
      <c r="AZ62" s="22">
        <v>0</v>
      </c>
      <c r="BA62" s="22">
        <f t="shared" si="27"/>
        <v>0</v>
      </c>
      <c r="BB62" s="22" t="s">
        <v>141</v>
      </c>
      <c r="BC62" s="22">
        <v>0</v>
      </c>
      <c r="BD62" s="22" t="s">
        <v>141</v>
      </c>
      <c r="BE62" s="22" t="s">
        <v>141</v>
      </c>
      <c r="BF62" s="22" t="s">
        <v>141</v>
      </c>
      <c r="BG62" s="22">
        <v>0</v>
      </c>
      <c r="BH62" s="22">
        <f t="shared" si="28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0</v>
      </c>
      <c r="B63" s="40" t="s">
        <v>110</v>
      </c>
      <c r="C63" s="41" t="s">
        <v>247</v>
      </c>
      <c r="D63" s="22">
        <f t="shared" si="16"/>
        <v>1260</v>
      </c>
      <c r="E63" s="22">
        <f t="shared" si="15"/>
        <v>493</v>
      </c>
      <c r="F63" s="22">
        <f t="shared" si="15"/>
        <v>447</v>
      </c>
      <c r="G63" s="22">
        <f t="shared" si="15"/>
        <v>297</v>
      </c>
      <c r="H63" s="22">
        <f t="shared" si="15"/>
        <v>22</v>
      </c>
      <c r="I63" s="22">
        <f t="shared" si="15"/>
        <v>0</v>
      </c>
      <c r="J63" s="22">
        <f t="shared" si="15"/>
        <v>1</v>
      </c>
      <c r="K63" s="22">
        <f t="shared" si="17"/>
        <v>530</v>
      </c>
      <c r="L63" s="22">
        <v>493</v>
      </c>
      <c r="M63" s="22">
        <v>36</v>
      </c>
      <c r="N63" s="22">
        <v>0</v>
      </c>
      <c r="O63" s="22">
        <v>0</v>
      </c>
      <c r="P63" s="22">
        <v>0</v>
      </c>
      <c r="Q63" s="22">
        <v>1</v>
      </c>
      <c r="R63" s="22">
        <f t="shared" si="18"/>
        <v>730</v>
      </c>
      <c r="S63" s="22">
        <f t="shared" si="19"/>
        <v>0</v>
      </c>
      <c r="T63" s="22">
        <f t="shared" si="20"/>
        <v>411</v>
      </c>
      <c r="U63" s="22">
        <f t="shared" si="21"/>
        <v>297</v>
      </c>
      <c r="V63" s="22">
        <f t="shared" si="21"/>
        <v>22</v>
      </c>
      <c r="W63" s="22">
        <f t="shared" si="21"/>
        <v>0</v>
      </c>
      <c r="X63" s="22">
        <f t="shared" si="22"/>
        <v>0</v>
      </c>
      <c r="Y63" s="22">
        <f t="shared" si="23"/>
        <v>0</v>
      </c>
      <c r="Z63" s="22" t="s">
        <v>141</v>
      </c>
      <c r="AA63" s="22">
        <v>0</v>
      </c>
      <c r="AB63" s="22" t="s">
        <v>141</v>
      </c>
      <c r="AC63" s="22" t="s">
        <v>141</v>
      </c>
      <c r="AD63" s="22" t="s">
        <v>141</v>
      </c>
      <c r="AE63" s="22">
        <v>0</v>
      </c>
      <c r="AF63" s="22">
        <f t="shared" si="24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5"/>
        <v>730</v>
      </c>
      <c r="AN63" s="22">
        <v>0</v>
      </c>
      <c r="AO63" s="22">
        <v>411</v>
      </c>
      <c r="AP63" s="22">
        <v>297</v>
      </c>
      <c r="AQ63" s="22">
        <v>22</v>
      </c>
      <c r="AR63" s="22">
        <v>0</v>
      </c>
      <c r="AS63" s="22">
        <v>0</v>
      </c>
      <c r="AT63" s="22">
        <f t="shared" si="26"/>
        <v>0</v>
      </c>
      <c r="AU63" s="22" t="s">
        <v>141</v>
      </c>
      <c r="AV63" s="22">
        <v>0</v>
      </c>
      <c r="AW63" s="22" t="s">
        <v>141</v>
      </c>
      <c r="AX63" s="22" t="s">
        <v>141</v>
      </c>
      <c r="AY63" s="22" t="s">
        <v>141</v>
      </c>
      <c r="AZ63" s="22">
        <v>0</v>
      </c>
      <c r="BA63" s="22">
        <f t="shared" si="27"/>
        <v>0</v>
      </c>
      <c r="BB63" s="22" t="s">
        <v>141</v>
      </c>
      <c r="BC63" s="22">
        <v>0</v>
      </c>
      <c r="BD63" s="22" t="s">
        <v>141</v>
      </c>
      <c r="BE63" s="22" t="s">
        <v>141</v>
      </c>
      <c r="BF63" s="22" t="s">
        <v>141</v>
      </c>
      <c r="BG63" s="22">
        <v>0</v>
      </c>
      <c r="BH63" s="22">
        <f t="shared" si="28"/>
        <v>36</v>
      </c>
      <c r="BI63" s="22">
        <v>35</v>
      </c>
      <c r="BJ63" s="22">
        <v>0</v>
      </c>
      <c r="BK63" s="22">
        <v>0</v>
      </c>
      <c r="BL63" s="22">
        <v>0</v>
      </c>
      <c r="BM63" s="22">
        <v>0</v>
      </c>
      <c r="BN63" s="22">
        <v>1</v>
      </c>
    </row>
    <row r="64" spans="1:66" ht="13.5">
      <c r="A64" s="40" t="s">
        <v>0</v>
      </c>
      <c r="B64" s="40" t="s">
        <v>111</v>
      </c>
      <c r="C64" s="41" t="s">
        <v>112</v>
      </c>
      <c r="D64" s="22">
        <f t="shared" si="16"/>
        <v>1583</v>
      </c>
      <c r="E64" s="22">
        <f t="shared" si="15"/>
        <v>643</v>
      </c>
      <c r="F64" s="22">
        <f t="shared" si="15"/>
        <v>544</v>
      </c>
      <c r="G64" s="22">
        <f t="shared" si="15"/>
        <v>384</v>
      </c>
      <c r="H64" s="22">
        <f t="shared" si="15"/>
        <v>12</v>
      </c>
      <c r="I64" s="22">
        <f t="shared" si="15"/>
        <v>0</v>
      </c>
      <c r="J64" s="22">
        <f t="shared" si="15"/>
        <v>0</v>
      </c>
      <c r="K64" s="22">
        <f t="shared" si="17"/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f t="shared" si="18"/>
        <v>1583</v>
      </c>
      <c r="S64" s="22">
        <f t="shared" si="19"/>
        <v>643</v>
      </c>
      <c r="T64" s="22">
        <f t="shared" si="20"/>
        <v>544</v>
      </c>
      <c r="U64" s="22">
        <f t="shared" si="21"/>
        <v>384</v>
      </c>
      <c r="V64" s="22">
        <f t="shared" si="21"/>
        <v>12</v>
      </c>
      <c r="W64" s="22">
        <f t="shared" si="21"/>
        <v>0</v>
      </c>
      <c r="X64" s="22">
        <f t="shared" si="22"/>
        <v>0</v>
      </c>
      <c r="Y64" s="22">
        <f t="shared" si="23"/>
        <v>0</v>
      </c>
      <c r="Z64" s="22" t="s">
        <v>141</v>
      </c>
      <c r="AA64" s="22">
        <v>0</v>
      </c>
      <c r="AB64" s="22" t="s">
        <v>141</v>
      </c>
      <c r="AC64" s="22" t="s">
        <v>141</v>
      </c>
      <c r="AD64" s="22" t="s">
        <v>141</v>
      </c>
      <c r="AE64" s="22">
        <v>0</v>
      </c>
      <c r="AF64" s="22">
        <f t="shared" si="24"/>
        <v>151</v>
      </c>
      <c r="AG64" s="22">
        <v>0</v>
      </c>
      <c r="AH64" s="22">
        <v>151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5"/>
        <v>1432</v>
      </c>
      <c r="AN64" s="22">
        <v>643</v>
      </c>
      <c r="AO64" s="22">
        <v>393</v>
      </c>
      <c r="AP64" s="22">
        <v>384</v>
      </c>
      <c r="AQ64" s="22">
        <v>12</v>
      </c>
      <c r="AR64" s="22">
        <v>0</v>
      </c>
      <c r="AS64" s="22">
        <v>0</v>
      </c>
      <c r="AT64" s="22">
        <f t="shared" si="26"/>
        <v>0</v>
      </c>
      <c r="AU64" s="22" t="s">
        <v>141</v>
      </c>
      <c r="AV64" s="22">
        <v>0</v>
      </c>
      <c r="AW64" s="22" t="s">
        <v>141</v>
      </c>
      <c r="AX64" s="22" t="s">
        <v>141</v>
      </c>
      <c r="AY64" s="22" t="s">
        <v>141</v>
      </c>
      <c r="AZ64" s="22">
        <v>0</v>
      </c>
      <c r="BA64" s="22">
        <f t="shared" si="27"/>
        <v>0</v>
      </c>
      <c r="BB64" s="22" t="s">
        <v>141</v>
      </c>
      <c r="BC64" s="22">
        <v>0</v>
      </c>
      <c r="BD64" s="22" t="s">
        <v>141</v>
      </c>
      <c r="BE64" s="22" t="s">
        <v>141</v>
      </c>
      <c r="BF64" s="22" t="s">
        <v>141</v>
      </c>
      <c r="BG64" s="22">
        <v>0</v>
      </c>
      <c r="BH64" s="22">
        <f t="shared" si="28"/>
        <v>914</v>
      </c>
      <c r="BI64" s="22">
        <v>874</v>
      </c>
      <c r="BJ64" s="22">
        <v>8</v>
      </c>
      <c r="BK64" s="22">
        <v>24</v>
      </c>
      <c r="BL64" s="22">
        <v>0</v>
      </c>
      <c r="BM64" s="22">
        <v>0</v>
      </c>
      <c r="BN64" s="22">
        <v>8</v>
      </c>
    </row>
    <row r="65" spans="1:66" ht="13.5">
      <c r="A65" s="40" t="s">
        <v>0</v>
      </c>
      <c r="B65" s="40" t="s">
        <v>113</v>
      </c>
      <c r="C65" s="41" t="s">
        <v>114</v>
      </c>
      <c r="D65" s="22">
        <f t="shared" si="16"/>
        <v>704</v>
      </c>
      <c r="E65" s="22">
        <f t="shared" si="15"/>
        <v>263</v>
      </c>
      <c r="F65" s="22">
        <f t="shared" si="15"/>
        <v>187</v>
      </c>
      <c r="G65" s="22">
        <f t="shared" si="15"/>
        <v>181</v>
      </c>
      <c r="H65" s="22">
        <f t="shared" si="15"/>
        <v>1</v>
      </c>
      <c r="I65" s="22">
        <f t="shared" si="15"/>
        <v>0</v>
      </c>
      <c r="J65" s="22">
        <f t="shared" si="15"/>
        <v>72</v>
      </c>
      <c r="K65" s="22">
        <f t="shared" si="17"/>
        <v>575</v>
      </c>
      <c r="L65" s="22">
        <v>263</v>
      </c>
      <c r="M65" s="22">
        <v>93</v>
      </c>
      <c r="N65" s="22">
        <v>181</v>
      </c>
      <c r="O65" s="22">
        <v>1</v>
      </c>
      <c r="P65" s="22">
        <v>0</v>
      </c>
      <c r="Q65" s="22">
        <v>37</v>
      </c>
      <c r="R65" s="22">
        <f t="shared" si="18"/>
        <v>129</v>
      </c>
      <c r="S65" s="22">
        <f t="shared" si="19"/>
        <v>0</v>
      </c>
      <c r="T65" s="22">
        <f t="shared" si="20"/>
        <v>94</v>
      </c>
      <c r="U65" s="22">
        <f t="shared" si="21"/>
        <v>0</v>
      </c>
      <c r="V65" s="22">
        <f t="shared" si="21"/>
        <v>0</v>
      </c>
      <c r="W65" s="22">
        <f t="shared" si="21"/>
        <v>0</v>
      </c>
      <c r="X65" s="22">
        <f t="shared" si="22"/>
        <v>35</v>
      </c>
      <c r="Y65" s="22">
        <f t="shared" si="23"/>
        <v>35</v>
      </c>
      <c r="Z65" s="22" t="s">
        <v>141</v>
      </c>
      <c r="AA65" s="22">
        <v>0</v>
      </c>
      <c r="AB65" s="22" t="s">
        <v>141</v>
      </c>
      <c r="AC65" s="22" t="s">
        <v>141</v>
      </c>
      <c r="AD65" s="22" t="s">
        <v>141</v>
      </c>
      <c r="AE65" s="22">
        <v>35</v>
      </c>
      <c r="AF65" s="22">
        <f t="shared" si="24"/>
        <v>94</v>
      </c>
      <c r="AG65" s="22">
        <v>0</v>
      </c>
      <c r="AH65" s="22">
        <v>94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5"/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f t="shared" si="26"/>
        <v>0</v>
      </c>
      <c r="AU65" s="22" t="s">
        <v>141</v>
      </c>
      <c r="AV65" s="22">
        <v>0</v>
      </c>
      <c r="AW65" s="22" t="s">
        <v>141</v>
      </c>
      <c r="AX65" s="22" t="s">
        <v>141</v>
      </c>
      <c r="AY65" s="22" t="s">
        <v>141</v>
      </c>
      <c r="AZ65" s="22">
        <v>0</v>
      </c>
      <c r="BA65" s="22">
        <f t="shared" si="27"/>
        <v>0</v>
      </c>
      <c r="BB65" s="22" t="s">
        <v>141</v>
      </c>
      <c r="BC65" s="22">
        <v>0</v>
      </c>
      <c r="BD65" s="22" t="s">
        <v>141</v>
      </c>
      <c r="BE65" s="22" t="s">
        <v>141</v>
      </c>
      <c r="BF65" s="22" t="s">
        <v>141</v>
      </c>
      <c r="BG65" s="22">
        <v>0</v>
      </c>
      <c r="BH65" s="22">
        <f t="shared" si="28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0</v>
      </c>
      <c r="B66" s="40" t="s">
        <v>115</v>
      </c>
      <c r="C66" s="41" t="s">
        <v>116</v>
      </c>
      <c r="D66" s="22">
        <f t="shared" si="16"/>
        <v>1190</v>
      </c>
      <c r="E66" s="22">
        <f t="shared" si="15"/>
        <v>314</v>
      </c>
      <c r="F66" s="22">
        <f t="shared" si="15"/>
        <v>333</v>
      </c>
      <c r="G66" s="22">
        <f t="shared" si="15"/>
        <v>367</v>
      </c>
      <c r="H66" s="22">
        <f aca="true" t="shared" si="29" ref="H66:J74">O66+V66</f>
        <v>28</v>
      </c>
      <c r="I66" s="22">
        <f t="shared" si="29"/>
        <v>0</v>
      </c>
      <c r="J66" s="22">
        <f t="shared" si="29"/>
        <v>148</v>
      </c>
      <c r="K66" s="22">
        <f t="shared" si="17"/>
        <v>1107</v>
      </c>
      <c r="L66" s="22">
        <v>314</v>
      </c>
      <c r="M66" s="22">
        <v>333</v>
      </c>
      <c r="N66" s="22">
        <v>367</v>
      </c>
      <c r="O66" s="22">
        <v>28</v>
      </c>
      <c r="P66" s="22">
        <v>0</v>
      </c>
      <c r="Q66" s="22">
        <v>65</v>
      </c>
      <c r="R66" s="22">
        <f t="shared" si="18"/>
        <v>83</v>
      </c>
      <c r="S66" s="22">
        <f t="shared" si="19"/>
        <v>0</v>
      </c>
      <c r="T66" s="22">
        <f t="shared" si="20"/>
        <v>0</v>
      </c>
      <c r="U66" s="22">
        <f t="shared" si="21"/>
        <v>0</v>
      </c>
      <c r="V66" s="22">
        <f t="shared" si="21"/>
        <v>0</v>
      </c>
      <c r="W66" s="22">
        <f t="shared" si="21"/>
        <v>0</v>
      </c>
      <c r="X66" s="22">
        <f t="shared" si="22"/>
        <v>83</v>
      </c>
      <c r="Y66" s="22">
        <f t="shared" si="23"/>
        <v>83</v>
      </c>
      <c r="Z66" s="22" t="s">
        <v>141</v>
      </c>
      <c r="AA66" s="22">
        <v>0</v>
      </c>
      <c r="AB66" s="22" t="s">
        <v>141</v>
      </c>
      <c r="AC66" s="22" t="s">
        <v>141</v>
      </c>
      <c r="AD66" s="22" t="s">
        <v>141</v>
      </c>
      <c r="AE66" s="22">
        <v>83</v>
      </c>
      <c r="AF66" s="22">
        <f t="shared" si="24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5"/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f t="shared" si="26"/>
        <v>0</v>
      </c>
      <c r="AU66" s="22" t="s">
        <v>141</v>
      </c>
      <c r="AV66" s="22">
        <v>0</v>
      </c>
      <c r="AW66" s="22" t="s">
        <v>141</v>
      </c>
      <c r="AX66" s="22" t="s">
        <v>141</v>
      </c>
      <c r="AY66" s="22" t="s">
        <v>141</v>
      </c>
      <c r="AZ66" s="22">
        <v>0</v>
      </c>
      <c r="BA66" s="22">
        <f t="shared" si="27"/>
        <v>0</v>
      </c>
      <c r="BB66" s="22" t="s">
        <v>141</v>
      </c>
      <c r="BC66" s="22">
        <v>0</v>
      </c>
      <c r="BD66" s="22" t="s">
        <v>141</v>
      </c>
      <c r="BE66" s="22" t="s">
        <v>141</v>
      </c>
      <c r="BF66" s="22" t="s">
        <v>141</v>
      </c>
      <c r="BG66" s="22">
        <v>0</v>
      </c>
      <c r="BH66" s="22">
        <f t="shared" si="28"/>
        <v>514</v>
      </c>
      <c r="BI66" s="22">
        <v>498</v>
      </c>
      <c r="BJ66" s="22">
        <v>13</v>
      </c>
      <c r="BK66" s="22">
        <v>0</v>
      </c>
      <c r="BL66" s="22">
        <v>0</v>
      </c>
      <c r="BM66" s="22">
        <v>0</v>
      </c>
      <c r="BN66" s="22">
        <v>3</v>
      </c>
    </row>
    <row r="67" spans="1:66" ht="13.5">
      <c r="A67" s="40" t="s">
        <v>0</v>
      </c>
      <c r="B67" s="40" t="s">
        <v>117</v>
      </c>
      <c r="C67" s="41" t="s">
        <v>118</v>
      </c>
      <c r="D67" s="22">
        <f t="shared" si="16"/>
        <v>343</v>
      </c>
      <c r="E67" s="22">
        <f aca="true" t="shared" si="30" ref="E67:G74">L67+S67</f>
        <v>8</v>
      </c>
      <c r="F67" s="22">
        <f t="shared" si="30"/>
        <v>285</v>
      </c>
      <c r="G67" s="22">
        <f t="shared" si="30"/>
        <v>42</v>
      </c>
      <c r="H67" s="22">
        <f t="shared" si="29"/>
        <v>7</v>
      </c>
      <c r="I67" s="22">
        <f t="shared" si="29"/>
        <v>1</v>
      </c>
      <c r="J67" s="22">
        <f t="shared" si="29"/>
        <v>0</v>
      </c>
      <c r="K67" s="22">
        <f t="shared" si="17"/>
        <v>8</v>
      </c>
      <c r="L67" s="22">
        <v>8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8"/>
        <v>335</v>
      </c>
      <c r="S67" s="22">
        <f t="shared" si="19"/>
        <v>0</v>
      </c>
      <c r="T67" s="22">
        <f t="shared" si="20"/>
        <v>285</v>
      </c>
      <c r="U67" s="22">
        <f t="shared" si="21"/>
        <v>42</v>
      </c>
      <c r="V67" s="22">
        <f t="shared" si="21"/>
        <v>7</v>
      </c>
      <c r="W67" s="22">
        <f t="shared" si="21"/>
        <v>1</v>
      </c>
      <c r="X67" s="22">
        <f t="shared" si="22"/>
        <v>0</v>
      </c>
      <c r="Y67" s="22">
        <f t="shared" si="23"/>
        <v>0</v>
      </c>
      <c r="Z67" s="22" t="s">
        <v>141</v>
      </c>
      <c r="AA67" s="22">
        <v>0</v>
      </c>
      <c r="AB67" s="22" t="s">
        <v>141</v>
      </c>
      <c r="AC67" s="22" t="s">
        <v>141</v>
      </c>
      <c r="AD67" s="22" t="s">
        <v>141</v>
      </c>
      <c r="AE67" s="22">
        <v>0</v>
      </c>
      <c r="AF67" s="22">
        <f t="shared" si="24"/>
        <v>328</v>
      </c>
      <c r="AG67" s="22">
        <v>0</v>
      </c>
      <c r="AH67" s="22">
        <v>285</v>
      </c>
      <c r="AI67" s="22">
        <v>42</v>
      </c>
      <c r="AJ67" s="22">
        <v>0</v>
      </c>
      <c r="AK67" s="22">
        <v>1</v>
      </c>
      <c r="AL67" s="22">
        <v>0</v>
      </c>
      <c r="AM67" s="22">
        <f t="shared" si="25"/>
        <v>7</v>
      </c>
      <c r="AN67" s="22">
        <v>0</v>
      </c>
      <c r="AO67" s="22">
        <v>0</v>
      </c>
      <c r="AP67" s="22">
        <v>0</v>
      </c>
      <c r="AQ67" s="22">
        <v>7</v>
      </c>
      <c r="AR67" s="22">
        <v>0</v>
      </c>
      <c r="AS67" s="22">
        <v>0</v>
      </c>
      <c r="AT67" s="22">
        <f t="shared" si="26"/>
        <v>0</v>
      </c>
      <c r="AU67" s="22" t="s">
        <v>141</v>
      </c>
      <c r="AV67" s="22">
        <v>0</v>
      </c>
      <c r="AW67" s="22" t="s">
        <v>141</v>
      </c>
      <c r="AX67" s="22" t="s">
        <v>141</v>
      </c>
      <c r="AY67" s="22" t="s">
        <v>141</v>
      </c>
      <c r="AZ67" s="22">
        <v>0</v>
      </c>
      <c r="BA67" s="22">
        <f t="shared" si="27"/>
        <v>0</v>
      </c>
      <c r="BB67" s="22" t="s">
        <v>141</v>
      </c>
      <c r="BC67" s="22">
        <v>0</v>
      </c>
      <c r="BD67" s="22" t="s">
        <v>141</v>
      </c>
      <c r="BE67" s="22" t="s">
        <v>141</v>
      </c>
      <c r="BF67" s="22" t="s">
        <v>141</v>
      </c>
      <c r="BG67" s="22">
        <v>0</v>
      </c>
      <c r="BH67" s="22">
        <f t="shared" si="28"/>
        <v>442</v>
      </c>
      <c r="BI67" s="22">
        <v>367</v>
      </c>
      <c r="BJ67" s="22">
        <v>44</v>
      </c>
      <c r="BK67" s="22">
        <v>29</v>
      </c>
      <c r="BL67" s="22">
        <v>0</v>
      </c>
      <c r="BM67" s="22">
        <v>0</v>
      </c>
      <c r="BN67" s="22">
        <v>2</v>
      </c>
    </row>
    <row r="68" spans="1:66" ht="13.5">
      <c r="A68" s="40" t="s">
        <v>0</v>
      </c>
      <c r="B68" s="40" t="s">
        <v>119</v>
      </c>
      <c r="C68" s="41" t="s">
        <v>120</v>
      </c>
      <c r="D68" s="22">
        <f t="shared" si="16"/>
        <v>848</v>
      </c>
      <c r="E68" s="22">
        <f t="shared" si="30"/>
        <v>319</v>
      </c>
      <c r="F68" s="22">
        <f t="shared" si="30"/>
        <v>447</v>
      </c>
      <c r="G68" s="22">
        <f t="shared" si="30"/>
        <v>66</v>
      </c>
      <c r="H68" s="22">
        <f t="shared" si="29"/>
        <v>13</v>
      </c>
      <c r="I68" s="22">
        <f t="shared" si="29"/>
        <v>3</v>
      </c>
      <c r="J68" s="22">
        <f t="shared" si="29"/>
        <v>0</v>
      </c>
      <c r="K68" s="22">
        <f t="shared" si="17"/>
        <v>319</v>
      </c>
      <c r="L68" s="22">
        <v>319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8"/>
        <v>529</v>
      </c>
      <c r="S68" s="22">
        <f t="shared" si="19"/>
        <v>0</v>
      </c>
      <c r="T68" s="22">
        <f t="shared" si="20"/>
        <v>447</v>
      </c>
      <c r="U68" s="22">
        <f t="shared" si="21"/>
        <v>66</v>
      </c>
      <c r="V68" s="22">
        <f t="shared" si="21"/>
        <v>13</v>
      </c>
      <c r="W68" s="22">
        <f t="shared" si="21"/>
        <v>3</v>
      </c>
      <c r="X68" s="22">
        <f t="shared" si="22"/>
        <v>0</v>
      </c>
      <c r="Y68" s="22">
        <f t="shared" si="23"/>
        <v>0</v>
      </c>
      <c r="Z68" s="22" t="s">
        <v>141</v>
      </c>
      <c r="AA68" s="22">
        <v>0</v>
      </c>
      <c r="AB68" s="22" t="s">
        <v>141</v>
      </c>
      <c r="AC68" s="22" t="s">
        <v>141</v>
      </c>
      <c r="AD68" s="22" t="s">
        <v>141</v>
      </c>
      <c r="AE68" s="22">
        <v>0</v>
      </c>
      <c r="AF68" s="22">
        <f t="shared" si="24"/>
        <v>516</v>
      </c>
      <c r="AG68" s="22">
        <v>0</v>
      </c>
      <c r="AH68" s="22">
        <v>447</v>
      </c>
      <c r="AI68" s="22">
        <v>66</v>
      </c>
      <c r="AJ68" s="22">
        <v>0</v>
      </c>
      <c r="AK68" s="22">
        <v>3</v>
      </c>
      <c r="AL68" s="22">
        <v>0</v>
      </c>
      <c r="AM68" s="22">
        <f t="shared" si="25"/>
        <v>13</v>
      </c>
      <c r="AN68" s="22">
        <v>0</v>
      </c>
      <c r="AO68" s="22">
        <v>0</v>
      </c>
      <c r="AP68" s="22">
        <v>0</v>
      </c>
      <c r="AQ68" s="22">
        <v>13</v>
      </c>
      <c r="AR68" s="22">
        <v>0</v>
      </c>
      <c r="AS68" s="22">
        <v>0</v>
      </c>
      <c r="AT68" s="22">
        <f t="shared" si="26"/>
        <v>0</v>
      </c>
      <c r="AU68" s="22" t="s">
        <v>141</v>
      </c>
      <c r="AV68" s="22">
        <v>0</v>
      </c>
      <c r="AW68" s="22" t="s">
        <v>141</v>
      </c>
      <c r="AX68" s="22" t="s">
        <v>141</v>
      </c>
      <c r="AY68" s="22" t="s">
        <v>141</v>
      </c>
      <c r="AZ68" s="22">
        <v>0</v>
      </c>
      <c r="BA68" s="22">
        <f t="shared" si="27"/>
        <v>0</v>
      </c>
      <c r="BB68" s="22" t="s">
        <v>141</v>
      </c>
      <c r="BC68" s="22">
        <v>0</v>
      </c>
      <c r="BD68" s="22" t="s">
        <v>141</v>
      </c>
      <c r="BE68" s="22" t="s">
        <v>141</v>
      </c>
      <c r="BF68" s="22" t="s">
        <v>141</v>
      </c>
      <c r="BG68" s="22">
        <v>0</v>
      </c>
      <c r="BH68" s="22">
        <f t="shared" si="28"/>
        <v>268</v>
      </c>
      <c r="BI68" s="22">
        <v>257</v>
      </c>
      <c r="BJ68" s="22">
        <v>8</v>
      </c>
      <c r="BK68" s="22">
        <v>3</v>
      </c>
      <c r="BL68" s="22">
        <v>0</v>
      </c>
      <c r="BM68" s="22">
        <v>0</v>
      </c>
      <c r="BN68" s="22">
        <v>0</v>
      </c>
    </row>
    <row r="69" spans="1:66" ht="13.5">
      <c r="A69" s="40" t="s">
        <v>0</v>
      </c>
      <c r="B69" s="40" t="s">
        <v>121</v>
      </c>
      <c r="C69" s="41" t="s">
        <v>122</v>
      </c>
      <c r="D69" s="22">
        <f t="shared" si="16"/>
        <v>487</v>
      </c>
      <c r="E69" s="22">
        <f t="shared" si="30"/>
        <v>8</v>
      </c>
      <c r="F69" s="22">
        <f t="shared" si="30"/>
        <v>407</v>
      </c>
      <c r="G69" s="22">
        <f t="shared" si="30"/>
        <v>60</v>
      </c>
      <c r="H69" s="22">
        <f t="shared" si="29"/>
        <v>9</v>
      </c>
      <c r="I69" s="22">
        <f t="shared" si="29"/>
        <v>3</v>
      </c>
      <c r="J69" s="22">
        <f t="shared" si="29"/>
        <v>0</v>
      </c>
      <c r="K69" s="22">
        <f t="shared" si="17"/>
        <v>8</v>
      </c>
      <c r="L69" s="22">
        <v>8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8"/>
        <v>479</v>
      </c>
      <c r="S69" s="22">
        <f t="shared" si="19"/>
        <v>0</v>
      </c>
      <c r="T69" s="22">
        <f t="shared" si="20"/>
        <v>407</v>
      </c>
      <c r="U69" s="22">
        <f t="shared" si="21"/>
        <v>60</v>
      </c>
      <c r="V69" s="22">
        <f t="shared" si="21"/>
        <v>9</v>
      </c>
      <c r="W69" s="22">
        <f t="shared" si="21"/>
        <v>3</v>
      </c>
      <c r="X69" s="22">
        <f t="shared" si="22"/>
        <v>0</v>
      </c>
      <c r="Y69" s="22">
        <f t="shared" si="23"/>
        <v>0</v>
      </c>
      <c r="Z69" s="22" t="s">
        <v>141</v>
      </c>
      <c r="AA69" s="22">
        <v>0</v>
      </c>
      <c r="AB69" s="22" t="s">
        <v>141</v>
      </c>
      <c r="AC69" s="22" t="s">
        <v>141</v>
      </c>
      <c r="AD69" s="22" t="s">
        <v>141</v>
      </c>
      <c r="AE69" s="22">
        <v>0</v>
      </c>
      <c r="AF69" s="22">
        <f t="shared" si="24"/>
        <v>470</v>
      </c>
      <c r="AG69" s="22">
        <v>0</v>
      </c>
      <c r="AH69" s="22">
        <v>407</v>
      </c>
      <c r="AI69" s="22">
        <v>60</v>
      </c>
      <c r="AJ69" s="22">
        <v>0</v>
      </c>
      <c r="AK69" s="22">
        <v>3</v>
      </c>
      <c r="AL69" s="22">
        <v>0</v>
      </c>
      <c r="AM69" s="22">
        <f t="shared" si="25"/>
        <v>9</v>
      </c>
      <c r="AN69" s="22">
        <v>0</v>
      </c>
      <c r="AO69" s="22">
        <v>0</v>
      </c>
      <c r="AP69" s="22">
        <v>0</v>
      </c>
      <c r="AQ69" s="22">
        <v>9</v>
      </c>
      <c r="AR69" s="22">
        <v>0</v>
      </c>
      <c r="AS69" s="22">
        <v>0</v>
      </c>
      <c r="AT69" s="22">
        <f t="shared" si="26"/>
        <v>0</v>
      </c>
      <c r="AU69" s="22" t="s">
        <v>141</v>
      </c>
      <c r="AV69" s="22">
        <v>0</v>
      </c>
      <c r="AW69" s="22" t="s">
        <v>141</v>
      </c>
      <c r="AX69" s="22" t="s">
        <v>141</v>
      </c>
      <c r="AY69" s="22" t="s">
        <v>141</v>
      </c>
      <c r="AZ69" s="22">
        <v>0</v>
      </c>
      <c r="BA69" s="22">
        <f t="shared" si="27"/>
        <v>0</v>
      </c>
      <c r="BB69" s="22" t="s">
        <v>141</v>
      </c>
      <c r="BC69" s="22">
        <v>0</v>
      </c>
      <c r="BD69" s="22" t="s">
        <v>141</v>
      </c>
      <c r="BE69" s="22" t="s">
        <v>141</v>
      </c>
      <c r="BF69" s="22" t="s">
        <v>141</v>
      </c>
      <c r="BG69" s="22">
        <v>0</v>
      </c>
      <c r="BH69" s="22">
        <f t="shared" si="28"/>
        <v>853</v>
      </c>
      <c r="BI69" s="22">
        <v>807</v>
      </c>
      <c r="BJ69" s="22">
        <v>18</v>
      </c>
      <c r="BK69" s="22">
        <v>23</v>
      </c>
      <c r="BL69" s="22">
        <v>0</v>
      </c>
      <c r="BM69" s="22">
        <v>0</v>
      </c>
      <c r="BN69" s="22">
        <v>5</v>
      </c>
    </row>
    <row r="70" spans="1:66" ht="13.5">
      <c r="A70" s="40" t="s">
        <v>0</v>
      </c>
      <c r="B70" s="40" t="s">
        <v>123</v>
      </c>
      <c r="C70" s="41" t="s">
        <v>124</v>
      </c>
      <c r="D70" s="22">
        <f t="shared" si="16"/>
        <v>1800</v>
      </c>
      <c r="E70" s="22">
        <f t="shared" si="30"/>
        <v>334</v>
      </c>
      <c r="F70" s="22">
        <f t="shared" si="30"/>
        <v>253</v>
      </c>
      <c r="G70" s="22">
        <f t="shared" si="30"/>
        <v>202</v>
      </c>
      <c r="H70" s="22">
        <f t="shared" si="29"/>
        <v>0</v>
      </c>
      <c r="I70" s="22">
        <f t="shared" si="29"/>
        <v>0</v>
      </c>
      <c r="J70" s="22">
        <f t="shared" si="29"/>
        <v>1011</v>
      </c>
      <c r="K70" s="22">
        <f t="shared" si="17"/>
        <v>480</v>
      </c>
      <c r="L70" s="22">
        <v>334</v>
      </c>
      <c r="M70" s="22">
        <v>115</v>
      </c>
      <c r="N70" s="22">
        <v>21</v>
      </c>
      <c r="O70" s="22">
        <v>0</v>
      </c>
      <c r="P70" s="22">
        <v>0</v>
      </c>
      <c r="Q70" s="22">
        <v>10</v>
      </c>
      <c r="R70" s="22">
        <f t="shared" si="18"/>
        <v>1320</v>
      </c>
      <c r="S70" s="22">
        <f t="shared" si="19"/>
        <v>0</v>
      </c>
      <c r="T70" s="22">
        <f t="shared" si="20"/>
        <v>138</v>
      </c>
      <c r="U70" s="22">
        <f t="shared" si="21"/>
        <v>181</v>
      </c>
      <c r="V70" s="22">
        <f t="shared" si="21"/>
        <v>0</v>
      </c>
      <c r="W70" s="22">
        <f t="shared" si="21"/>
        <v>0</v>
      </c>
      <c r="X70" s="22">
        <f t="shared" si="22"/>
        <v>1001</v>
      </c>
      <c r="Y70" s="22">
        <f t="shared" si="23"/>
        <v>0</v>
      </c>
      <c r="Z70" s="22" t="s">
        <v>141</v>
      </c>
      <c r="AA70" s="22">
        <v>0</v>
      </c>
      <c r="AB70" s="22" t="s">
        <v>141</v>
      </c>
      <c r="AC70" s="22" t="s">
        <v>141</v>
      </c>
      <c r="AD70" s="22" t="s">
        <v>141</v>
      </c>
      <c r="AE70" s="22">
        <v>0</v>
      </c>
      <c r="AF70" s="22">
        <f t="shared" si="24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5"/>
        <v>403</v>
      </c>
      <c r="AN70" s="22">
        <v>0</v>
      </c>
      <c r="AO70" s="22">
        <v>138</v>
      </c>
      <c r="AP70" s="22">
        <v>181</v>
      </c>
      <c r="AQ70" s="22">
        <v>0</v>
      </c>
      <c r="AR70" s="22">
        <v>0</v>
      </c>
      <c r="AS70" s="22">
        <v>84</v>
      </c>
      <c r="AT70" s="22">
        <f t="shared" si="26"/>
        <v>166</v>
      </c>
      <c r="AU70" s="22" t="s">
        <v>141</v>
      </c>
      <c r="AV70" s="22">
        <v>0</v>
      </c>
      <c r="AW70" s="22" t="s">
        <v>141</v>
      </c>
      <c r="AX70" s="22" t="s">
        <v>141</v>
      </c>
      <c r="AY70" s="22" t="s">
        <v>141</v>
      </c>
      <c r="AZ70" s="22">
        <v>166</v>
      </c>
      <c r="BA70" s="22">
        <f t="shared" si="27"/>
        <v>751</v>
      </c>
      <c r="BB70" s="22" t="s">
        <v>141</v>
      </c>
      <c r="BC70" s="22">
        <v>0</v>
      </c>
      <c r="BD70" s="22" t="s">
        <v>141</v>
      </c>
      <c r="BE70" s="22" t="s">
        <v>141</v>
      </c>
      <c r="BF70" s="22" t="s">
        <v>141</v>
      </c>
      <c r="BG70" s="22">
        <v>751</v>
      </c>
      <c r="BH70" s="22">
        <f t="shared" si="28"/>
        <v>285</v>
      </c>
      <c r="BI70" s="22">
        <v>268</v>
      </c>
      <c r="BJ70" s="22">
        <v>3</v>
      </c>
      <c r="BK70" s="22">
        <v>4</v>
      </c>
      <c r="BL70" s="22">
        <v>0</v>
      </c>
      <c r="BM70" s="22">
        <v>0</v>
      </c>
      <c r="BN70" s="22">
        <v>10</v>
      </c>
    </row>
    <row r="71" spans="1:66" ht="13.5">
      <c r="A71" s="40" t="s">
        <v>0</v>
      </c>
      <c r="B71" s="40" t="s">
        <v>125</v>
      </c>
      <c r="C71" s="41" t="s">
        <v>126</v>
      </c>
      <c r="D71" s="22">
        <f t="shared" si="16"/>
        <v>458</v>
      </c>
      <c r="E71" s="22">
        <f t="shared" si="30"/>
        <v>122</v>
      </c>
      <c r="F71" s="22">
        <f t="shared" si="30"/>
        <v>201</v>
      </c>
      <c r="G71" s="22">
        <f t="shared" si="30"/>
        <v>117</v>
      </c>
      <c r="H71" s="22">
        <f t="shared" si="29"/>
        <v>9</v>
      </c>
      <c r="I71" s="22">
        <f t="shared" si="29"/>
        <v>1</v>
      </c>
      <c r="J71" s="22">
        <f t="shared" si="29"/>
        <v>8</v>
      </c>
      <c r="K71" s="22">
        <f t="shared" si="17"/>
        <v>458</v>
      </c>
      <c r="L71" s="22">
        <v>122</v>
      </c>
      <c r="M71" s="22">
        <v>201</v>
      </c>
      <c r="N71" s="22">
        <v>117</v>
      </c>
      <c r="O71" s="22">
        <v>9</v>
      </c>
      <c r="P71" s="22">
        <v>1</v>
      </c>
      <c r="Q71" s="22">
        <v>8</v>
      </c>
      <c r="R71" s="22">
        <f t="shared" si="18"/>
        <v>0</v>
      </c>
      <c r="S71" s="22">
        <f t="shared" si="19"/>
        <v>0</v>
      </c>
      <c r="T71" s="22">
        <f t="shared" si="20"/>
        <v>0</v>
      </c>
      <c r="U71" s="22">
        <f t="shared" si="21"/>
        <v>0</v>
      </c>
      <c r="V71" s="22">
        <f t="shared" si="21"/>
        <v>0</v>
      </c>
      <c r="W71" s="22">
        <f t="shared" si="21"/>
        <v>0</v>
      </c>
      <c r="X71" s="22">
        <f t="shared" si="22"/>
        <v>0</v>
      </c>
      <c r="Y71" s="22">
        <f t="shared" si="23"/>
        <v>0</v>
      </c>
      <c r="Z71" s="22" t="s">
        <v>141</v>
      </c>
      <c r="AA71" s="22">
        <v>0</v>
      </c>
      <c r="AB71" s="22" t="s">
        <v>141</v>
      </c>
      <c r="AC71" s="22" t="s">
        <v>141</v>
      </c>
      <c r="AD71" s="22" t="s">
        <v>141</v>
      </c>
      <c r="AE71" s="22">
        <v>0</v>
      </c>
      <c r="AF71" s="22">
        <f t="shared" si="24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5"/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f t="shared" si="26"/>
        <v>0</v>
      </c>
      <c r="AU71" s="22" t="s">
        <v>141</v>
      </c>
      <c r="AV71" s="22">
        <v>0</v>
      </c>
      <c r="AW71" s="22" t="s">
        <v>141</v>
      </c>
      <c r="AX71" s="22" t="s">
        <v>141</v>
      </c>
      <c r="AY71" s="22" t="s">
        <v>141</v>
      </c>
      <c r="AZ71" s="22">
        <v>0</v>
      </c>
      <c r="BA71" s="22">
        <f t="shared" si="27"/>
        <v>0</v>
      </c>
      <c r="BB71" s="22" t="s">
        <v>141</v>
      </c>
      <c r="BC71" s="22">
        <v>0</v>
      </c>
      <c r="BD71" s="22" t="s">
        <v>141</v>
      </c>
      <c r="BE71" s="22" t="s">
        <v>141</v>
      </c>
      <c r="BF71" s="22" t="s">
        <v>141</v>
      </c>
      <c r="BG71" s="22">
        <v>0</v>
      </c>
      <c r="BH71" s="22">
        <f t="shared" si="28"/>
        <v>259</v>
      </c>
      <c r="BI71" s="22">
        <v>259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40" t="s">
        <v>0</v>
      </c>
      <c r="B72" s="40" t="s">
        <v>127</v>
      </c>
      <c r="C72" s="41" t="s">
        <v>245</v>
      </c>
      <c r="D72" s="22">
        <f t="shared" si="16"/>
        <v>406</v>
      </c>
      <c r="E72" s="22">
        <f t="shared" si="30"/>
        <v>81</v>
      </c>
      <c r="F72" s="22">
        <f t="shared" si="30"/>
        <v>219</v>
      </c>
      <c r="G72" s="22">
        <f t="shared" si="30"/>
        <v>99</v>
      </c>
      <c r="H72" s="22">
        <f t="shared" si="29"/>
        <v>6</v>
      </c>
      <c r="I72" s="22">
        <f t="shared" si="29"/>
        <v>0</v>
      </c>
      <c r="J72" s="22">
        <f t="shared" si="29"/>
        <v>1</v>
      </c>
      <c r="K72" s="22">
        <f t="shared" si="17"/>
        <v>224</v>
      </c>
      <c r="L72" s="22">
        <v>81</v>
      </c>
      <c r="M72" s="22">
        <v>37</v>
      </c>
      <c r="N72" s="22">
        <v>99</v>
      </c>
      <c r="O72" s="22">
        <v>6</v>
      </c>
      <c r="P72" s="22">
        <v>0</v>
      </c>
      <c r="Q72" s="22">
        <v>1</v>
      </c>
      <c r="R72" s="22">
        <f t="shared" si="18"/>
        <v>182</v>
      </c>
      <c r="S72" s="22">
        <f t="shared" si="19"/>
        <v>0</v>
      </c>
      <c r="T72" s="22">
        <f t="shared" si="20"/>
        <v>182</v>
      </c>
      <c r="U72" s="22">
        <f t="shared" si="21"/>
        <v>0</v>
      </c>
      <c r="V72" s="22">
        <f t="shared" si="21"/>
        <v>0</v>
      </c>
      <c r="W72" s="22">
        <f t="shared" si="21"/>
        <v>0</v>
      </c>
      <c r="X72" s="22">
        <f t="shared" si="22"/>
        <v>0</v>
      </c>
      <c r="Y72" s="22">
        <f t="shared" si="23"/>
        <v>0</v>
      </c>
      <c r="Z72" s="22" t="s">
        <v>141</v>
      </c>
      <c r="AA72" s="22">
        <v>0</v>
      </c>
      <c r="AB72" s="22" t="s">
        <v>141</v>
      </c>
      <c r="AC72" s="22" t="s">
        <v>141</v>
      </c>
      <c r="AD72" s="22" t="s">
        <v>141</v>
      </c>
      <c r="AE72" s="22">
        <v>0</v>
      </c>
      <c r="AF72" s="22">
        <f t="shared" si="24"/>
        <v>182</v>
      </c>
      <c r="AG72" s="22">
        <v>0</v>
      </c>
      <c r="AH72" s="22">
        <v>182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5"/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f t="shared" si="26"/>
        <v>0</v>
      </c>
      <c r="AU72" s="22" t="s">
        <v>141</v>
      </c>
      <c r="AV72" s="22">
        <v>0</v>
      </c>
      <c r="AW72" s="22" t="s">
        <v>141</v>
      </c>
      <c r="AX72" s="22" t="s">
        <v>141</v>
      </c>
      <c r="AY72" s="22" t="s">
        <v>141</v>
      </c>
      <c r="AZ72" s="22">
        <v>0</v>
      </c>
      <c r="BA72" s="22">
        <f t="shared" si="27"/>
        <v>0</v>
      </c>
      <c r="BB72" s="22" t="s">
        <v>141</v>
      </c>
      <c r="BC72" s="22">
        <v>0</v>
      </c>
      <c r="BD72" s="22" t="s">
        <v>141</v>
      </c>
      <c r="BE72" s="22" t="s">
        <v>141</v>
      </c>
      <c r="BF72" s="22" t="s">
        <v>141</v>
      </c>
      <c r="BG72" s="22">
        <v>0</v>
      </c>
      <c r="BH72" s="22">
        <f t="shared" si="28"/>
        <v>46</v>
      </c>
      <c r="BI72" s="22">
        <v>41</v>
      </c>
      <c r="BJ72" s="22">
        <v>1</v>
      </c>
      <c r="BK72" s="22">
        <v>3</v>
      </c>
      <c r="BL72" s="22">
        <v>0</v>
      </c>
      <c r="BM72" s="22">
        <v>0</v>
      </c>
      <c r="BN72" s="22">
        <v>1</v>
      </c>
    </row>
    <row r="73" spans="1:66" ht="13.5">
      <c r="A73" s="40" t="s">
        <v>0</v>
      </c>
      <c r="B73" s="40" t="s">
        <v>128</v>
      </c>
      <c r="C73" s="41" t="s">
        <v>129</v>
      </c>
      <c r="D73" s="22">
        <f t="shared" si="16"/>
        <v>1123</v>
      </c>
      <c r="E73" s="22">
        <f t="shared" si="30"/>
        <v>207</v>
      </c>
      <c r="F73" s="22">
        <f t="shared" si="30"/>
        <v>607</v>
      </c>
      <c r="G73" s="22">
        <f t="shared" si="30"/>
        <v>282</v>
      </c>
      <c r="H73" s="22">
        <f t="shared" si="29"/>
        <v>23</v>
      </c>
      <c r="I73" s="22">
        <f t="shared" si="29"/>
        <v>0</v>
      </c>
      <c r="J73" s="22">
        <f t="shared" si="29"/>
        <v>4</v>
      </c>
      <c r="K73" s="22">
        <f t="shared" si="17"/>
        <v>616</v>
      </c>
      <c r="L73" s="22">
        <v>207</v>
      </c>
      <c r="M73" s="22">
        <v>100</v>
      </c>
      <c r="N73" s="22">
        <v>282</v>
      </c>
      <c r="O73" s="22">
        <v>23</v>
      </c>
      <c r="P73" s="22">
        <v>0</v>
      </c>
      <c r="Q73" s="22">
        <v>4</v>
      </c>
      <c r="R73" s="22">
        <f t="shared" si="18"/>
        <v>507</v>
      </c>
      <c r="S73" s="22">
        <f t="shared" si="19"/>
        <v>0</v>
      </c>
      <c r="T73" s="22">
        <f t="shared" si="20"/>
        <v>507</v>
      </c>
      <c r="U73" s="22">
        <f t="shared" si="21"/>
        <v>0</v>
      </c>
      <c r="V73" s="22">
        <f t="shared" si="21"/>
        <v>0</v>
      </c>
      <c r="W73" s="22">
        <f t="shared" si="21"/>
        <v>0</v>
      </c>
      <c r="X73" s="22">
        <f t="shared" si="22"/>
        <v>0</v>
      </c>
      <c r="Y73" s="22">
        <f t="shared" si="23"/>
        <v>0</v>
      </c>
      <c r="Z73" s="22" t="s">
        <v>141</v>
      </c>
      <c r="AA73" s="22">
        <v>0</v>
      </c>
      <c r="AB73" s="22" t="s">
        <v>141</v>
      </c>
      <c r="AC73" s="22" t="s">
        <v>141</v>
      </c>
      <c r="AD73" s="22" t="s">
        <v>141</v>
      </c>
      <c r="AE73" s="22">
        <v>0</v>
      </c>
      <c r="AF73" s="22">
        <f t="shared" si="24"/>
        <v>507</v>
      </c>
      <c r="AG73" s="22">
        <v>0</v>
      </c>
      <c r="AH73" s="22">
        <v>507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5"/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f t="shared" si="26"/>
        <v>0</v>
      </c>
      <c r="AU73" s="22" t="s">
        <v>141</v>
      </c>
      <c r="AV73" s="22">
        <v>0</v>
      </c>
      <c r="AW73" s="22" t="s">
        <v>141</v>
      </c>
      <c r="AX73" s="22" t="s">
        <v>141</v>
      </c>
      <c r="AY73" s="22" t="s">
        <v>141</v>
      </c>
      <c r="AZ73" s="22">
        <v>0</v>
      </c>
      <c r="BA73" s="22">
        <f t="shared" si="27"/>
        <v>0</v>
      </c>
      <c r="BB73" s="22" t="s">
        <v>141</v>
      </c>
      <c r="BC73" s="22">
        <v>0</v>
      </c>
      <c r="BD73" s="22" t="s">
        <v>141</v>
      </c>
      <c r="BE73" s="22" t="s">
        <v>141</v>
      </c>
      <c r="BF73" s="22" t="s">
        <v>141</v>
      </c>
      <c r="BG73" s="22">
        <v>0</v>
      </c>
      <c r="BH73" s="22">
        <f t="shared" si="28"/>
        <v>581</v>
      </c>
      <c r="BI73" s="22">
        <v>551</v>
      </c>
      <c r="BJ73" s="22">
        <v>8</v>
      </c>
      <c r="BK73" s="22">
        <v>20</v>
      </c>
      <c r="BL73" s="22">
        <v>0</v>
      </c>
      <c r="BM73" s="22">
        <v>0</v>
      </c>
      <c r="BN73" s="22">
        <v>2</v>
      </c>
    </row>
    <row r="74" spans="1:66" ht="13.5">
      <c r="A74" s="40" t="s">
        <v>0</v>
      </c>
      <c r="B74" s="40" t="s">
        <v>130</v>
      </c>
      <c r="C74" s="41" t="s">
        <v>131</v>
      </c>
      <c r="D74" s="22">
        <f t="shared" si="16"/>
        <v>711</v>
      </c>
      <c r="E74" s="22">
        <f t="shared" si="30"/>
        <v>135</v>
      </c>
      <c r="F74" s="22">
        <f t="shared" si="30"/>
        <v>342</v>
      </c>
      <c r="G74" s="22">
        <f t="shared" si="30"/>
        <v>224</v>
      </c>
      <c r="H74" s="22">
        <f t="shared" si="29"/>
        <v>10</v>
      </c>
      <c r="I74" s="22">
        <f t="shared" si="29"/>
        <v>0</v>
      </c>
      <c r="J74" s="22">
        <f t="shared" si="29"/>
        <v>0</v>
      </c>
      <c r="K74" s="22">
        <f t="shared" si="17"/>
        <v>439</v>
      </c>
      <c r="L74" s="22">
        <v>135</v>
      </c>
      <c r="M74" s="22">
        <v>70</v>
      </c>
      <c r="N74" s="22">
        <v>224</v>
      </c>
      <c r="O74" s="22">
        <v>10</v>
      </c>
      <c r="P74" s="22">
        <v>0</v>
      </c>
      <c r="Q74" s="22">
        <v>0</v>
      </c>
      <c r="R74" s="22">
        <f t="shared" si="18"/>
        <v>272</v>
      </c>
      <c r="S74" s="22">
        <f t="shared" si="19"/>
        <v>0</v>
      </c>
      <c r="T74" s="22">
        <f t="shared" si="20"/>
        <v>272</v>
      </c>
      <c r="U74" s="22">
        <f t="shared" si="21"/>
        <v>0</v>
      </c>
      <c r="V74" s="22">
        <f t="shared" si="21"/>
        <v>0</v>
      </c>
      <c r="W74" s="22">
        <f t="shared" si="21"/>
        <v>0</v>
      </c>
      <c r="X74" s="22">
        <f t="shared" si="22"/>
        <v>0</v>
      </c>
      <c r="Y74" s="22">
        <f t="shared" si="23"/>
        <v>0</v>
      </c>
      <c r="Z74" s="22" t="s">
        <v>141</v>
      </c>
      <c r="AA74" s="22">
        <v>0</v>
      </c>
      <c r="AB74" s="22" t="s">
        <v>141</v>
      </c>
      <c r="AC74" s="22" t="s">
        <v>141</v>
      </c>
      <c r="AD74" s="22" t="s">
        <v>141</v>
      </c>
      <c r="AE74" s="22">
        <v>0</v>
      </c>
      <c r="AF74" s="22">
        <f t="shared" si="24"/>
        <v>272</v>
      </c>
      <c r="AG74" s="22">
        <v>0</v>
      </c>
      <c r="AH74" s="22">
        <v>272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5"/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f t="shared" si="26"/>
        <v>0</v>
      </c>
      <c r="AU74" s="22" t="s">
        <v>141</v>
      </c>
      <c r="AV74" s="22">
        <v>0</v>
      </c>
      <c r="AW74" s="22" t="s">
        <v>141</v>
      </c>
      <c r="AX74" s="22" t="s">
        <v>141</v>
      </c>
      <c r="AY74" s="22" t="s">
        <v>141</v>
      </c>
      <c r="AZ74" s="22">
        <v>0</v>
      </c>
      <c r="BA74" s="22">
        <f t="shared" si="27"/>
        <v>0</v>
      </c>
      <c r="BB74" s="22" t="s">
        <v>141</v>
      </c>
      <c r="BC74" s="22">
        <v>0</v>
      </c>
      <c r="BD74" s="22" t="s">
        <v>141</v>
      </c>
      <c r="BE74" s="22" t="s">
        <v>141</v>
      </c>
      <c r="BF74" s="22" t="s">
        <v>141</v>
      </c>
      <c r="BG74" s="22">
        <v>0</v>
      </c>
      <c r="BH74" s="22">
        <f t="shared" si="28"/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</row>
    <row r="75" spans="1:66" ht="13.5">
      <c r="A75" s="74" t="s">
        <v>144</v>
      </c>
      <c r="B75" s="75"/>
      <c r="C75" s="76"/>
      <c r="D75" s="22">
        <f aca="true" t="shared" si="31" ref="D75:AI75">SUM(D5:D74)</f>
        <v>74644</v>
      </c>
      <c r="E75" s="22">
        <f t="shared" si="31"/>
        <v>16094</v>
      </c>
      <c r="F75" s="22">
        <f t="shared" si="31"/>
        <v>32500</v>
      </c>
      <c r="G75" s="22">
        <f t="shared" si="31"/>
        <v>14417</v>
      </c>
      <c r="H75" s="22">
        <f t="shared" si="31"/>
        <v>1555</v>
      </c>
      <c r="I75" s="22">
        <f t="shared" si="31"/>
        <v>97</v>
      </c>
      <c r="J75" s="22">
        <f t="shared" si="31"/>
        <v>9981</v>
      </c>
      <c r="K75" s="22">
        <f t="shared" si="31"/>
        <v>17894</v>
      </c>
      <c r="L75" s="22">
        <f t="shared" si="31"/>
        <v>11974</v>
      </c>
      <c r="M75" s="22">
        <f t="shared" si="31"/>
        <v>2500</v>
      </c>
      <c r="N75" s="22">
        <f t="shared" si="31"/>
        <v>2577</v>
      </c>
      <c r="O75" s="22">
        <f t="shared" si="31"/>
        <v>152</v>
      </c>
      <c r="P75" s="22">
        <f t="shared" si="31"/>
        <v>15</v>
      </c>
      <c r="Q75" s="22">
        <f t="shared" si="31"/>
        <v>676</v>
      </c>
      <c r="R75" s="22">
        <f t="shared" si="31"/>
        <v>56750</v>
      </c>
      <c r="S75" s="22">
        <f t="shared" si="31"/>
        <v>4120</v>
      </c>
      <c r="T75" s="22">
        <f t="shared" si="31"/>
        <v>30000</v>
      </c>
      <c r="U75" s="22">
        <f t="shared" si="31"/>
        <v>11840</v>
      </c>
      <c r="V75" s="22">
        <f t="shared" si="31"/>
        <v>1403</v>
      </c>
      <c r="W75" s="22">
        <f t="shared" si="31"/>
        <v>82</v>
      </c>
      <c r="X75" s="22">
        <f t="shared" si="31"/>
        <v>9305</v>
      </c>
      <c r="Y75" s="22">
        <f t="shared" si="31"/>
        <v>1328</v>
      </c>
      <c r="Z75" s="22">
        <f t="shared" si="31"/>
        <v>0</v>
      </c>
      <c r="AA75" s="22">
        <f t="shared" si="31"/>
        <v>319</v>
      </c>
      <c r="AB75" s="22">
        <f t="shared" si="31"/>
        <v>0</v>
      </c>
      <c r="AC75" s="22">
        <f t="shared" si="31"/>
        <v>0</v>
      </c>
      <c r="AD75" s="22">
        <f t="shared" si="31"/>
        <v>0</v>
      </c>
      <c r="AE75" s="22">
        <f t="shared" si="31"/>
        <v>1009</v>
      </c>
      <c r="AF75" s="22">
        <f t="shared" si="31"/>
        <v>29877</v>
      </c>
      <c r="AG75" s="22">
        <f t="shared" si="31"/>
        <v>0</v>
      </c>
      <c r="AH75" s="22">
        <f t="shared" si="31"/>
        <v>26611</v>
      </c>
      <c r="AI75" s="22">
        <f t="shared" si="31"/>
        <v>2832</v>
      </c>
      <c r="AJ75" s="22">
        <f aca="true" t="shared" si="32" ref="AJ75:BO75">SUM(AJ5:AJ74)</f>
        <v>212</v>
      </c>
      <c r="AK75" s="22">
        <f t="shared" si="32"/>
        <v>57</v>
      </c>
      <c r="AL75" s="22">
        <f t="shared" si="32"/>
        <v>165</v>
      </c>
      <c r="AM75" s="22">
        <f t="shared" si="32"/>
        <v>17618</v>
      </c>
      <c r="AN75" s="22">
        <f t="shared" si="32"/>
        <v>4120</v>
      </c>
      <c r="AO75" s="22">
        <f t="shared" si="32"/>
        <v>3070</v>
      </c>
      <c r="AP75" s="22">
        <f t="shared" si="32"/>
        <v>9008</v>
      </c>
      <c r="AQ75" s="22">
        <f t="shared" si="32"/>
        <v>1191</v>
      </c>
      <c r="AR75" s="22">
        <f t="shared" si="32"/>
        <v>25</v>
      </c>
      <c r="AS75" s="22">
        <f t="shared" si="32"/>
        <v>204</v>
      </c>
      <c r="AT75" s="22">
        <f t="shared" si="32"/>
        <v>247</v>
      </c>
      <c r="AU75" s="22">
        <f t="shared" si="32"/>
        <v>0</v>
      </c>
      <c r="AV75" s="22">
        <f t="shared" si="32"/>
        <v>0</v>
      </c>
      <c r="AW75" s="22">
        <f t="shared" si="32"/>
        <v>0</v>
      </c>
      <c r="AX75" s="22">
        <f t="shared" si="32"/>
        <v>0</v>
      </c>
      <c r="AY75" s="22">
        <f t="shared" si="32"/>
        <v>0</v>
      </c>
      <c r="AZ75" s="22">
        <f t="shared" si="32"/>
        <v>247</v>
      </c>
      <c r="BA75" s="22">
        <f t="shared" si="32"/>
        <v>7680</v>
      </c>
      <c r="BB75" s="22">
        <f t="shared" si="32"/>
        <v>0</v>
      </c>
      <c r="BC75" s="22">
        <f t="shared" si="32"/>
        <v>0</v>
      </c>
      <c r="BD75" s="22">
        <f t="shared" si="32"/>
        <v>0</v>
      </c>
      <c r="BE75" s="22">
        <f t="shared" si="32"/>
        <v>0</v>
      </c>
      <c r="BF75" s="22">
        <f t="shared" si="32"/>
        <v>0</v>
      </c>
      <c r="BG75" s="22">
        <f t="shared" si="32"/>
        <v>7680</v>
      </c>
      <c r="BH75" s="22">
        <f t="shared" si="32"/>
        <v>47588</v>
      </c>
      <c r="BI75" s="22">
        <f t="shared" si="32"/>
        <v>44235</v>
      </c>
      <c r="BJ75" s="22">
        <f t="shared" si="32"/>
        <v>1588</v>
      </c>
      <c r="BK75" s="22">
        <f t="shared" si="32"/>
        <v>1453</v>
      </c>
      <c r="BL75" s="22">
        <f t="shared" si="32"/>
        <v>0</v>
      </c>
      <c r="BM75" s="22">
        <f t="shared" si="32"/>
        <v>0</v>
      </c>
      <c r="BN75" s="22">
        <f t="shared" si="32"/>
        <v>312</v>
      </c>
    </row>
  </sheetData>
  <mergeCells count="13">
    <mergeCell ref="A75:C75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2003-02-07T11:48:14Z</dcterms:modified>
  <cp:category/>
  <cp:version/>
  <cp:contentType/>
  <cp:contentStatus/>
</cp:coreProperties>
</file>