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'し尿処理の状況'!$A$2:$AC$55</definedName>
    <definedName name="_xlnm.Print_Area" localSheetId="0">'水洗化人口等'!$A$2:$U$56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<sst xmlns="http://schemas.openxmlformats.org/spreadsheetml/2006/main" count="595" uniqueCount="149">
  <si>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</si>
  <si>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</si>
  <si>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</si>
  <si>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</si>
  <si>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</si>
  <si>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</si>
  <si>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</si>
  <si>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</si>
  <si>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</si>
  <si>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</si>
  <si>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</si>
  <si>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</si>
  <si>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</si>
  <si>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</si>
  <si>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</si>
  <si>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</si>
  <si>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</si>
  <si>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</si>
  <si>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</si>
  <si>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</si>
  <si>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</si>
  <si>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</si>
  <si>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</si>
  <si>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</si>
  <si>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</si>
  <si>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</si>
  <si>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</si>
  <si>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</si>
  <si>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</si>
  <si>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</si>
  <si>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</si>
  <si>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</si>
  <si>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</si>
  <si>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</si>
  <si>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</si>
  <si>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</si>
  <si>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</si>
  <si>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</si>
  <si>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</si>
  <si>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</si>
  <si>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</si>
  <si>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</si>
  <si>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</si>
  <si>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</si>
  <si>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</si>
  <si>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</si>
  <si>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</si>
  <si>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</si>
  <si>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</si>
  <si>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</si>
  <si>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小川町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</si>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</sst>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52</v>
      </c>
      <c r="B7" s="25" t="s">
        <v>53</v>
      </c>
      <c r="C7" s="26" t="s">
        <v>54</v>
      </c>
      <c r="D7" s="12">
        <f aca="true" t="shared" si="0" ref="D7:D14">E7+I7</f>
        <v>450217</v>
      </c>
      <c r="E7" s="12">
        <f aca="true" t="shared" si="1" ref="E7:E14">G7+H7</f>
        <v>15495</v>
      </c>
      <c r="F7" s="13">
        <f aca="true" t="shared" si="2" ref="F7:F14">E7/D7*100</f>
        <v>3.4416736818023312</v>
      </c>
      <c r="G7" s="14">
        <v>15495</v>
      </c>
      <c r="H7" s="14">
        <v>0</v>
      </c>
      <c r="I7" s="12">
        <f aca="true" t="shared" si="3" ref="I7:I14">K7+M7+O7</f>
        <v>434722</v>
      </c>
      <c r="J7" s="13">
        <f aca="true" t="shared" si="4" ref="J7:J14">I7/D7*100</f>
        <v>96.55832631819767</v>
      </c>
      <c r="K7" s="14">
        <v>327493</v>
      </c>
      <c r="L7" s="13">
        <f aca="true" t="shared" si="5" ref="L7:L14">K7/D7*100</f>
        <v>72.74114482571737</v>
      </c>
      <c r="M7" s="14">
        <v>0</v>
      </c>
      <c r="N7" s="13">
        <f aca="true" t="shared" si="6" ref="N7:N14">M7/D7*100</f>
        <v>0</v>
      </c>
      <c r="O7" s="14">
        <v>107229</v>
      </c>
      <c r="P7" s="14">
        <v>15289</v>
      </c>
      <c r="Q7" s="13">
        <f aca="true" t="shared" si="7" ref="Q7:Q14">O7/D7*100</f>
        <v>23.817181492480294</v>
      </c>
      <c r="R7" s="15" t="s">
        <v>49</v>
      </c>
      <c r="S7" s="15" t="s">
        <v>49</v>
      </c>
      <c r="T7" s="15" t="s">
        <v>48</v>
      </c>
      <c r="U7" s="15" t="s">
        <v>49</v>
      </c>
    </row>
    <row r="8" spans="1:21" ht="13.5">
      <c r="A8" s="25" t="s">
        <v>52</v>
      </c>
      <c r="B8" s="25" t="s">
        <v>55</v>
      </c>
      <c r="C8" s="26" t="s">
        <v>56</v>
      </c>
      <c r="D8" s="12">
        <f t="shared" si="0"/>
        <v>162998</v>
      </c>
      <c r="E8" s="12">
        <f t="shared" si="1"/>
        <v>34161</v>
      </c>
      <c r="F8" s="13">
        <f t="shared" si="2"/>
        <v>20.957925864121034</v>
      </c>
      <c r="G8" s="14">
        <v>34161</v>
      </c>
      <c r="H8" s="14">
        <v>0</v>
      </c>
      <c r="I8" s="12">
        <f t="shared" si="3"/>
        <v>128837</v>
      </c>
      <c r="J8" s="13">
        <f t="shared" si="4"/>
        <v>79.04207413587898</v>
      </c>
      <c r="K8" s="14">
        <v>55943</v>
      </c>
      <c r="L8" s="13">
        <f t="shared" si="5"/>
        <v>34.32128001570571</v>
      </c>
      <c r="M8" s="14">
        <v>2558</v>
      </c>
      <c r="N8" s="13">
        <f t="shared" si="6"/>
        <v>1.5693444091338544</v>
      </c>
      <c r="O8" s="14">
        <v>70336</v>
      </c>
      <c r="P8" s="14">
        <v>4866</v>
      </c>
      <c r="Q8" s="13">
        <f t="shared" si="7"/>
        <v>43.1514497110394</v>
      </c>
      <c r="R8" s="15" t="s">
        <v>48</v>
      </c>
      <c r="S8" s="15" t="s">
        <v>49</v>
      </c>
      <c r="T8" s="15" t="s">
        <v>49</v>
      </c>
      <c r="U8" s="15" t="s">
        <v>49</v>
      </c>
    </row>
    <row r="9" spans="1:21" ht="13.5">
      <c r="A9" s="25" t="s">
        <v>52</v>
      </c>
      <c r="B9" s="25" t="s">
        <v>57</v>
      </c>
      <c r="C9" s="26" t="s">
        <v>58</v>
      </c>
      <c r="D9" s="12">
        <f t="shared" si="0"/>
        <v>84229</v>
      </c>
      <c r="E9" s="12">
        <f t="shared" si="1"/>
        <v>27605</v>
      </c>
      <c r="F9" s="13">
        <f t="shared" si="2"/>
        <v>32.77374775908535</v>
      </c>
      <c r="G9" s="14">
        <v>27605</v>
      </c>
      <c r="H9" s="14">
        <v>0</v>
      </c>
      <c r="I9" s="12">
        <f t="shared" si="3"/>
        <v>56624</v>
      </c>
      <c r="J9" s="13">
        <f t="shared" si="4"/>
        <v>67.22625224091465</v>
      </c>
      <c r="K9" s="14">
        <v>27081</v>
      </c>
      <c r="L9" s="13">
        <f t="shared" si="5"/>
        <v>32.15163423523965</v>
      </c>
      <c r="M9" s="14">
        <v>0</v>
      </c>
      <c r="N9" s="13">
        <f t="shared" si="6"/>
        <v>0</v>
      </c>
      <c r="O9" s="14">
        <v>29543</v>
      </c>
      <c r="P9" s="14">
        <v>9296</v>
      </c>
      <c r="Q9" s="13">
        <f t="shared" si="7"/>
        <v>35.074618005675006</v>
      </c>
      <c r="R9" s="15" t="s">
        <v>49</v>
      </c>
      <c r="S9" s="15" t="s">
        <v>49</v>
      </c>
      <c r="T9" s="15" t="s">
        <v>48</v>
      </c>
      <c r="U9" s="15" t="s">
        <v>49</v>
      </c>
    </row>
    <row r="10" spans="1:21" ht="13.5">
      <c r="A10" s="25" t="s">
        <v>52</v>
      </c>
      <c r="B10" s="25" t="s">
        <v>59</v>
      </c>
      <c r="C10" s="26" t="s">
        <v>60</v>
      </c>
      <c r="D10" s="12">
        <f t="shared" si="0"/>
        <v>83959</v>
      </c>
      <c r="E10" s="12">
        <f t="shared" si="1"/>
        <v>17833</v>
      </c>
      <c r="F10" s="13">
        <f t="shared" si="2"/>
        <v>21.240129110637334</v>
      </c>
      <c r="G10" s="14">
        <v>17833</v>
      </c>
      <c r="H10" s="14">
        <v>0</v>
      </c>
      <c r="I10" s="12">
        <f t="shared" si="3"/>
        <v>66126</v>
      </c>
      <c r="J10" s="13">
        <f t="shared" si="4"/>
        <v>78.75987088936266</v>
      </c>
      <c r="K10" s="14">
        <v>35249</v>
      </c>
      <c r="L10" s="13">
        <f t="shared" si="5"/>
        <v>41.98358722709894</v>
      </c>
      <c r="M10" s="14">
        <v>1562</v>
      </c>
      <c r="N10" s="13">
        <f t="shared" si="6"/>
        <v>1.8604318774640003</v>
      </c>
      <c r="O10" s="14">
        <v>29315</v>
      </c>
      <c r="P10" s="14">
        <v>5696</v>
      </c>
      <c r="Q10" s="13">
        <f t="shared" si="7"/>
        <v>34.91585178479972</v>
      </c>
      <c r="R10" s="15" t="s">
        <v>49</v>
      </c>
      <c r="S10" s="15" t="s">
        <v>49</v>
      </c>
      <c r="T10" s="15" t="s">
        <v>48</v>
      </c>
      <c r="U10" s="15" t="s">
        <v>49</v>
      </c>
    </row>
    <row r="11" spans="1:21" ht="13.5">
      <c r="A11" s="25" t="s">
        <v>52</v>
      </c>
      <c r="B11" s="25" t="s">
        <v>61</v>
      </c>
      <c r="C11" s="26" t="s">
        <v>62</v>
      </c>
      <c r="D11" s="12">
        <f t="shared" si="0"/>
        <v>94717</v>
      </c>
      <c r="E11" s="12">
        <f t="shared" si="1"/>
        <v>24885</v>
      </c>
      <c r="F11" s="13">
        <f t="shared" si="2"/>
        <v>26.27300273446161</v>
      </c>
      <c r="G11" s="14">
        <v>24885</v>
      </c>
      <c r="H11" s="14">
        <v>0</v>
      </c>
      <c r="I11" s="12">
        <f t="shared" si="3"/>
        <v>69832</v>
      </c>
      <c r="J11" s="13">
        <f t="shared" si="4"/>
        <v>73.7269972655384</v>
      </c>
      <c r="K11" s="14">
        <v>42993</v>
      </c>
      <c r="L11" s="13">
        <f t="shared" si="5"/>
        <v>45.39100689422174</v>
      </c>
      <c r="M11" s="14">
        <v>589</v>
      </c>
      <c r="N11" s="13">
        <f t="shared" si="6"/>
        <v>0.6218524657664412</v>
      </c>
      <c r="O11" s="14">
        <v>26250</v>
      </c>
      <c r="P11" s="14">
        <v>5507</v>
      </c>
      <c r="Q11" s="13">
        <f t="shared" si="7"/>
        <v>27.714137905550217</v>
      </c>
      <c r="R11" s="15" t="s">
        <v>48</v>
      </c>
      <c r="S11" s="15" t="s">
        <v>49</v>
      </c>
      <c r="T11" s="15" t="s">
        <v>49</v>
      </c>
      <c r="U11" s="15" t="s">
        <v>49</v>
      </c>
    </row>
    <row r="12" spans="1:21" ht="13.5">
      <c r="A12" s="25" t="s">
        <v>52</v>
      </c>
      <c r="B12" s="25" t="s">
        <v>63</v>
      </c>
      <c r="C12" s="26" t="s">
        <v>64</v>
      </c>
      <c r="D12" s="12">
        <f t="shared" si="0"/>
        <v>17987</v>
      </c>
      <c r="E12" s="12">
        <f t="shared" si="1"/>
        <v>4700</v>
      </c>
      <c r="F12" s="13">
        <f t="shared" si="2"/>
        <v>26.129982765330517</v>
      </c>
      <c r="G12" s="14">
        <v>4700</v>
      </c>
      <c r="H12" s="14">
        <v>0</v>
      </c>
      <c r="I12" s="12">
        <f t="shared" si="3"/>
        <v>13287</v>
      </c>
      <c r="J12" s="13">
        <f t="shared" si="4"/>
        <v>73.87001723466949</v>
      </c>
      <c r="K12" s="14">
        <v>6826</v>
      </c>
      <c r="L12" s="13">
        <f t="shared" si="5"/>
        <v>37.94963028854173</v>
      </c>
      <c r="M12" s="14">
        <v>0</v>
      </c>
      <c r="N12" s="13">
        <f t="shared" si="6"/>
        <v>0</v>
      </c>
      <c r="O12" s="14">
        <v>6461</v>
      </c>
      <c r="P12" s="14">
        <v>936</v>
      </c>
      <c r="Q12" s="13">
        <f t="shared" si="7"/>
        <v>35.920386946127756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52</v>
      </c>
      <c r="B13" s="25" t="s">
        <v>65</v>
      </c>
      <c r="C13" s="26" t="s">
        <v>66</v>
      </c>
      <c r="D13" s="12">
        <f t="shared" si="0"/>
        <v>63369</v>
      </c>
      <c r="E13" s="12">
        <f t="shared" si="1"/>
        <v>11656</v>
      </c>
      <c r="F13" s="13">
        <f t="shared" si="2"/>
        <v>18.393851883413028</v>
      </c>
      <c r="G13" s="14">
        <v>11656</v>
      </c>
      <c r="H13" s="14">
        <v>0</v>
      </c>
      <c r="I13" s="12">
        <f t="shared" si="3"/>
        <v>51713</v>
      </c>
      <c r="J13" s="13">
        <f t="shared" si="4"/>
        <v>81.60614811658698</v>
      </c>
      <c r="K13" s="14">
        <v>29834</v>
      </c>
      <c r="L13" s="13">
        <f t="shared" si="5"/>
        <v>47.07980242705424</v>
      </c>
      <c r="M13" s="14">
        <v>0</v>
      </c>
      <c r="N13" s="13">
        <f t="shared" si="6"/>
        <v>0</v>
      </c>
      <c r="O13" s="14">
        <v>21879</v>
      </c>
      <c r="P13" s="14">
        <v>6161</v>
      </c>
      <c r="Q13" s="13">
        <f t="shared" si="7"/>
        <v>34.52634568953274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52</v>
      </c>
      <c r="B14" s="25" t="s">
        <v>67</v>
      </c>
      <c r="C14" s="26" t="s">
        <v>68</v>
      </c>
      <c r="D14" s="12">
        <f t="shared" si="0"/>
        <v>155760</v>
      </c>
      <c r="E14" s="12">
        <f t="shared" si="1"/>
        <v>22031</v>
      </c>
      <c r="F14" s="13">
        <f t="shared" si="2"/>
        <v>14.144196199280945</v>
      </c>
      <c r="G14" s="14">
        <v>22031</v>
      </c>
      <c r="H14" s="14">
        <v>0</v>
      </c>
      <c r="I14" s="12">
        <f t="shared" si="3"/>
        <v>133729</v>
      </c>
      <c r="J14" s="13">
        <f t="shared" si="4"/>
        <v>85.85580380071906</v>
      </c>
      <c r="K14" s="14">
        <v>43391</v>
      </c>
      <c r="L14" s="13">
        <f t="shared" si="5"/>
        <v>27.857601438109914</v>
      </c>
      <c r="M14" s="14">
        <v>0</v>
      </c>
      <c r="N14" s="13">
        <f t="shared" si="6"/>
        <v>0</v>
      </c>
      <c r="O14" s="14">
        <v>90338</v>
      </c>
      <c r="P14" s="14">
        <v>18301</v>
      </c>
      <c r="Q14" s="13">
        <f t="shared" si="7"/>
        <v>57.99820236260914</v>
      </c>
      <c r="R14" s="15" t="s">
        <v>49</v>
      </c>
      <c r="S14" s="15" t="s">
        <v>49</v>
      </c>
      <c r="T14" s="15" t="s">
        <v>48</v>
      </c>
      <c r="U14" s="15" t="s">
        <v>49</v>
      </c>
    </row>
    <row r="15" spans="1:21" ht="13.5">
      <c r="A15" s="25" t="s">
        <v>52</v>
      </c>
      <c r="B15" s="25" t="s">
        <v>69</v>
      </c>
      <c r="C15" s="26" t="s">
        <v>70</v>
      </c>
      <c r="D15" s="12">
        <f aca="true" t="shared" si="8" ref="D15:D55">E15+I15</f>
        <v>62092</v>
      </c>
      <c r="E15" s="12">
        <f aca="true" t="shared" si="9" ref="E15:E55">G15+H15</f>
        <v>12618</v>
      </c>
      <c r="F15" s="13">
        <f aca="true" t="shared" si="10" ref="F15:F55">E15/D15*100</f>
        <v>20.32145848096373</v>
      </c>
      <c r="G15" s="14">
        <v>12618</v>
      </c>
      <c r="H15" s="14">
        <v>0</v>
      </c>
      <c r="I15" s="12">
        <f aca="true" t="shared" si="11" ref="I15:I55">K15+M15+O15</f>
        <v>49474</v>
      </c>
      <c r="J15" s="13">
        <f aca="true" t="shared" si="12" ref="J15:J55">I15/D15*100</f>
        <v>79.67854151903627</v>
      </c>
      <c r="K15" s="14">
        <v>29255</v>
      </c>
      <c r="L15" s="13">
        <f aca="true" t="shared" si="13" ref="L15:L55">K15/D15*100</f>
        <v>47.1155704438575</v>
      </c>
      <c r="M15" s="14">
        <v>0</v>
      </c>
      <c r="N15" s="13">
        <f aca="true" t="shared" si="14" ref="N15:N55">M15/D15*100</f>
        <v>0</v>
      </c>
      <c r="O15" s="14">
        <v>20219</v>
      </c>
      <c r="P15" s="14">
        <v>7047</v>
      </c>
      <c r="Q15" s="13">
        <f aca="true" t="shared" si="15" ref="Q15:Q55">O15/D15*100</f>
        <v>32.562971075178766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52</v>
      </c>
      <c r="B16" s="25" t="s">
        <v>71</v>
      </c>
      <c r="C16" s="26" t="s">
        <v>72</v>
      </c>
      <c r="D16" s="12">
        <f t="shared" si="8"/>
        <v>55786</v>
      </c>
      <c r="E16" s="12">
        <f t="shared" si="9"/>
        <v>17718</v>
      </c>
      <c r="F16" s="13">
        <f t="shared" si="10"/>
        <v>31.7606567956118</v>
      </c>
      <c r="G16" s="14">
        <v>17718</v>
      </c>
      <c r="H16" s="14">
        <v>0</v>
      </c>
      <c r="I16" s="12">
        <f t="shared" si="11"/>
        <v>38068</v>
      </c>
      <c r="J16" s="13">
        <f t="shared" si="12"/>
        <v>68.2393432043882</v>
      </c>
      <c r="K16" s="14">
        <v>21223</v>
      </c>
      <c r="L16" s="13">
        <f t="shared" si="13"/>
        <v>38.043595167246266</v>
      </c>
      <c r="M16" s="14">
        <v>0</v>
      </c>
      <c r="N16" s="13">
        <f t="shared" si="14"/>
        <v>0</v>
      </c>
      <c r="O16" s="14">
        <v>16845</v>
      </c>
      <c r="P16" s="14">
        <v>5989</v>
      </c>
      <c r="Q16" s="13">
        <f t="shared" si="15"/>
        <v>30.195748037141932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52</v>
      </c>
      <c r="B17" s="25" t="s">
        <v>73</v>
      </c>
      <c r="C17" s="26" t="s">
        <v>74</v>
      </c>
      <c r="D17" s="12">
        <f t="shared" si="8"/>
        <v>37110</v>
      </c>
      <c r="E17" s="12">
        <f t="shared" si="9"/>
        <v>11672</v>
      </c>
      <c r="F17" s="13">
        <f t="shared" si="10"/>
        <v>31.452438695769334</v>
      </c>
      <c r="G17" s="14">
        <v>11672</v>
      </c>
      <c r="H17" s="14">
        <v>0</v>
      </c>
      <c r="I17" s="12">
        <f t="shared" si="11"/>
        <v>25438</v>
      </c>
      <c r="J17" s="13">
        <f t="shared" si="12"/>
        <v>68.54756130423067</v>
      </c>
      <c r="K17" s="14">
        <v>5907</v>
      </c>
      <c r="L17" s="13">
        <f t="shared" si="13"/>
        <v>15.917542441390461</v>
      </c>
      <c r="M17" s="14">
        <v>0</v>
      </c>
      <c r="N17" s="13">
        <f t="shared" si="14"/>
        <v>0</v>
      </c>
      <c r="O17" s="14">
        <v>19531</v>
      </c>
      <c r="P17" s="14">
        <v>4960</v>
      </c>
      <c r="Q17" s="13">
        <f t="shared" si="15"/>
        <v>52.6300188628402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52</v>
      </c>
      <c r="B18" s="25" t="s">
        <v>75</v>
      </c>
      <c r="C18" s="26" t="s">
        <v>76</v>
      </c>
      <c r="D18" s="12">
        <f t="shared" si="8"/>
        <v>58655</v>
      </c>
      <c r="E18" s="12">
        <f t="shared" si="9"/>
        <v>9036</v>
      </c>
      <c r="F18" s="13">
        <f t="shared" si="10"/>
        <v>15.405336288466456</v>
      </c>
      <c r="G18" s="14">
        <v>9036</v>
      </c>
      <c r="H18" s="14">
        <v>0</v>
      </c>
      <c r="I18" s="12">
        <f t="shared" si="11"/>
        <v>49619</v>
      </c>
      <c r="J18" s="13">
        <f t="shared" si="12"/>
        <v>84.59466371153354</v>
      </c>
      <c r="K18" s="14">
        <v>23148</v>
      </c>
      <c r="L18" s="13">
        <f t="shared" si="13"/>
        <v>39.464666268860285</v>
      </c>
      <c r="M18" s="14">
        <v>0</v>
      </c>
      <c r="N18" s="13">
        <f t="shared" si="14"/>
        <v>0</v>
      </c>
      <c r="O18" s="14">
        <v>26471</v>
      </c>
      <c r="P18" s="14">
        <v>5929</v>
      </c>
      <c r="Q18" s="13">
        <f t="shared" si="15"/>
        <v>45.12999744267326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52</v>
      </c>
      <c r="B19" s="25" t="s">
        <v>77</v>
      </c>
      <c r="C19" s="26" t="s">
        <v>78</v>
      </c>
      <c r="D19" s="12">
        <f t="shared" si="8"/>
        <v>29416</v>
      </c>
      <c r="E19" s="12">
        <f t="shared" si="9"/>
        <v>6169</v>
      </c>
      <c r="F19" s="13">
        <f t="shared" si="10"/>
        <v>20.971580092466684</v>
      </c>
      <c r="G19" s="14">
        <v>6169</v>
      </c>
      <c r="H19" s="14">
        <v>0</v>
      </c>
      <c r="I19" s="12">
        <f t="shared" si="11"/>
        <v>23247</v>
      </c>
      <c r="J19" s="13">
        <f t="shared" si="12"/>
        <v>79.02841990753332</v>
      </c>
      <c r="K19" s="14">
        <v>9844</v>
      </c>
      <c r="L19" s="13">
        <f t="shared" si="13"/>
        <v>33.4647810715257</v>
      </c>
      <c r="M19" s="14">
        <v>0</v>
      </c>
      <c r="N19" s="13">
        <f t="shared" si="14"/>
        <v>0</v>
      </c>
      <c r="O19" s="14">
        <v>13403</v>
      </c>
      <c r="P19" s="14">
        <v>850</v>
      </c>
      <c r="Q19" s="13">
        <f t="shared" si="15"/>
        <v>45.56363883600761</v>
      </c>
      <c r="R19" s="15" t="s">
        <v>49</v>
      </c>
      <c r="S19" s="15" t="s">
        <v>49</v>
      </c>
      <c r="T19" s="15" t="s">
        <v>48</v>
      </c>
      <c r="U19" s="15" t="s">
        <v>49</v>
      </c>
    </row>
    <row r="20" spans="1:21" ht="13.5">
      <c r="A20" s="25" t="s">
        <v>52</v>
      </c>
      <c r="B20" s="25" t="s">
        <v>79</v>
      </c>
      <c r="C20" s="26" t="s">
        <v>80</v>
      </c>
      <c r="D20" s="12">
        <f t="shared" si="8"/>
        <v>21459</v>
      </c>
      <c r="E20" s="12">
        <f t="shared" si="9"/>
        <v>3829</v>
      </c>
      <c r="F20" s="13">
        <f t="shared" si="10"/>
        <v>17.843329139288876</v>
      </c>
      <c r="G20" s="14">
        <v>3829</v>
      </c>
      <c r="H20" s="14">
        <v>0</v>
      </c>
      <c r="I20" s="12">
        <f t="shared" si="11"/>
        <v>17630</v>
      </c>
      <c r="J20" s="13">
        <f t="shared" si="12"/>
        <v>82.15667086071112</v>
      </c>
      <c r="K20" s="14">
        <v>11360</v>
      </c>
      <c r="L20" s="13">
        <f t="shared" si="13"/>
        <v>52.938161144508136</v>
      </c>
      <c r="M20" s="14">
        <v>0</v>
      </c>
      <c r="N20" s="13">
        <f t="shared" si="14"/>
        <v>0</v>
      </c>
      <c r="O20" s="14">
        <v>6270</v>
      </c>
      <c r="P20" s="14">
        <v>3770</v>
      </c>
      <c r="Q20" s="13">
        <f t="shared" si="15"/>
        <v>29.218509716202988</v>
      </c>
      <c r="R20" s="15" t="s">
        <v>49</v>
      </c>
      <c r="S20" s="15" t="s">
        <v>49</v>
      </c>
      <c r="T20" s="15" t="s">
        <v>48</v>
      </c>
      <c r="U20" s="15" t="s">
        <v>49</v>
      </c>
    </row>
    <row r="21" spans="1:21" ht="13.5">
      <c r="A21" s="25" t="s">
        <v>52</v>
      </c>
      <c r="B21" s="25" t="s">
        <v>81</v>
      </c>
      <c r="C21" s="26" t="s">
        <v>82</v>
      </c>
      <c r="D21" s="12">
        <f t="shared" si="8"/>
        <v>9768</v>
      </c>
      <c r="E21" s="12">
        <f t="shared" si="9"/>
        <v>2629</v>
      </c>
      <c r="F21" s="13">
        <f t="shared" si="10"/>
        <v>26.914414414414416</v>
      </c>
      <c r="G21" s="14">
        <v>2629</v>
      </c>
      <c r="H21" s="14">
        <v>0</v>
      </c>
      <c r="I21" s="12">
        <f t="shared" si="11"/>
        <v>7139</v>
      </c>
      <c r="J21" s="13">
        <f t="shared" si="12"/>
        <v>73.08558558558559</v>
      </c>
      <c r="K21" s="14">
        <v>0</v>
      </c>
      <c r="L21" s="13">
        <f t="shared" si="13"/>
        <v>0</v>
      </c>
      <c r="M21" s="14">
        <v>0</v>
      </c>
      <c r="N21" s="13">
        <f t="shared" si="14"/>
        <v>0</v>
      </c>
      <c r="O21" s="14">
        <v>7139</v>
      </c>
      <c r="P21" s="14">
        <v>3668</v>
      </c>
      <c r="Q21" s="13">
        <f t="shared" si="15"/>
        <v>73.08558558558559</v>
      </c>
      <c r="R21" s="15" t="s">
        <v>49</v>
      </c>
      <c r="S21" s="15" t="s">
        <v>49</v>
      </c>
      <c r="T21" s="15" t="s">
        <v>48</v>
      </c>
      <c r="U21" s="15" t="s">
        <v>49</v>
      </c>
    </row>
    <row r="22" spans="1:21" ht="13.5">
      <c r="A22" s="25" t="s">
        <v>52</v>
      </c>
      <c r="B22" s="25" t="s">
        <v>83</v>
      </c>
      <c r="C22" s="26" t="s">
        <v>51</v>
      </c>
      <c r="D22" s="12">
        <f t="shared" si="8"/>
        <v>34494</v>
      </c>
      <c r="E22" s="12">
        <f t="shared" si="9"/>
        <v>4569</v>
      </c>
      <c r="F22" s="13">
        <f t="shared" si="10"/>
        <v>13.245781875108714</v>
      </c>
      <c r="G22" s="14">
        <v>4569</v>
      </c>
      <c r="H22" s="14">
        <v>0</v>
      </c>
      <c r="I22" s="12">
        <f t="shared" si="11"/>
        <v>29925</v>
      </c>
      <c r="J22" s="13">
        <f t="shared" si="12"/>
        <v>86.75421812489128</v>
      </c>
      <c r="K22" s="14">
        <v>5006</v>
      </c>
      <c r="L22" s="13">
        <f t="shared" si="13"/>
        <v>14.512668869948397</v>
      </c>
      <c r="M22" s="14">
        <v>0</v>
      </c>
      <c r="N22" s="13">
        <f t="shared" si="14"/>
        <v>0</v>
      </c>
      <c r="O22" s="14">
        <v>24919</v>
      </c>
      <c r="P22" s="14">
        <v>13540</v>
      </c>
      <c r="Q22" s="13">
        <f t="shared" si="15"/>
        <v>72.2415492549429</v>
      </c>
      <c r="R22" s="15" t="s">
        <v>49</v>
      </c>
      <c r="S22" s="15" t="s">
        <v>49</v>
      </c>
      <c r="T22" s="15" t="s">
        <v>48</v>
      </c>
      <c r="U22" s="15" t="s">
        <v>49</v>
      </c>
    </row>
    <row r="23" spans="1:21" ht="13.5">
      <c r="A23" s="25" t="s">
        <v>52</v>
      </c>
      <c r="B23" s="25" t="s">
        <v>84</v>
      </c>
      <c r="C23" s="26" t="s">
        <v>85</v>
      </c>
      <c r="D23" s="12">
        <f t="shared" si="8"/>
        <v>7047</v>
      </c>
      <c r="E23" s="12">
        <f t="shared" si="9"/>
        <v>2512</v>
      </c>
      <c r="F23" s="13">
        <f t="shared" si="10"/>
        <v>35.64637434369235</v>
      </c>
      <c r="G23" s="14">
        <v>2512</v>
      </c>
      <c r="H23" s="14">
        <v>0</v>
      </c>
      <c r="I23" s="12">
        <f t="shared" si="11"/>
        <v>4535</v>
      </c>
      <c r="J23" s="13">
        <f t="shared" si="12"/>
        <v>64.35362565630764</v>
      </c>
      <c r="K23" s="14">
        <v>2869</v>
      </c>
      <c r="L23" s="13">
        <f t="shared" si="13"/>
        <v>40.71235986944799</v>
      </c>
      <c r="M23" s="14">
        <v>0</v>
      </c>
      <c r="N23" s="13">
        <f t="shared" si="14"/>
        <v>0</v>
      </c>
      <c r="O23" s="14">
        <v>1666</v>
      </c>
      <c r="P23" s="14">
        <v>383</v>
      </c>
      <c r="Q23" s="13">
        <f t="shared" si="15"/>
        <v>23.641265786859655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52</v>
      </c>
      <c r="B24" s="25" t="s">
        <v>86</v>
      </c>
      <c r="C24" s="26" t="s">
        <v>87</v>
      </c>
      <c r="D24" s="12">
        <f t="shared" si="8"/>
        <v>10871</v>
      </c>
      <c r="E24" s="12">
        <f t="shared" si="9"/>
        <v>3440</v>
      </c>
      <c r="F24" s="13">
        <f t="shared" si="10"/>
        <v>31.64382301536197</v>
      </c>
      <c r="G24" s="14">
        <v>2916</v>
      </c>
      <c r="H24" s="14">
        <v>524</v>
      </c>
      <c r="I24" s="12">
        <f t="shared" si="11"/>
        <v>7431</v>
      </c>
      <c r="J24" s="13">
        <f t="shared" si="12"/>
        <v>68.35617698463803</v>
      </c>
      <c r="K24" s="14">
        <v>2316</v>
      </c>
      <c r="L24" s="13">
        <f t="shared" si="13"/>
        <v>21.30438782080765</v>
      </c>
      <c r="M24" s="14">
        <v>0</v>
      </c>
      <c r="N24" s="13">
        <f t="shared" si="14"/>
        <v>0</v>
      </c>
      <c r="O24" s="14">
        <v>5115</v>
      </c>
      <c r="P24" s="14">
        <v>256</v>
      </c>
      <c r="Q24" s="13">
        <f t="shared" si="15"/>
        <v>47.05178916383038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52</v>
      </c>
      <c r="B25" s="25" t="s">
        <v>88</v>
      </c>
      <c r="C25" s="26" t="s">
        <v>89</v>
      </c>
      <c r="D25" s="12">
        <f t="shared" si="8"/>
        <v>3707</v>
      </c>
      <c r="E25" s="12">
        <f t="shared" si="9"/>
        <v>1864</v>
      </c>
      <c r="F25" s="13">
        <f t="shared" si="10"/>
        <v>50.283247909360675</v>
      </c>
      <c r="G25" s="14">
        <v>1852</v>
      </c>
      <c r="H25" s="14">
        <v>12</v>
      </c>
      <c r="I25" s="12">
        <f t="shared" si="11"/>
        <v>1843</v>
      </c>
      <c r="J25" s="13">
        <f t="shared" si="12"/>
        <v>49.71675209063933</v>
      </c>
      <c r="K25" s="14">
        <v>0</v>
      </c>
      <c r="L25" s="13">
        <f t="shared" si="13"/>
        <v>0</v>
      </c>
      <c r="M25" s="14">
        <v>0</v>
      </c>
      <c r="N25" s="13">
        <f t="shared" si="14"/>
        <v>0</v>
      </c>
      <c r="O25" s="14">
        <v>1843</v>
      </c>
      <c r="P25" s="14">
        <v>496</v>
      </c>
      <c r="Q25" s="13">
        <f t="shared" si="15"/>
        <v>49.71675209063933</v>
      </c>
      <c r="R25" s="15" t="s">
        <v>49</v>
      </c>
      <c r="S25" s="15" t="s">
        <v>49</v>
      </c>
      <c r="T25" s="15" t="s">
        <v>48</v>
      </c>
      <c r="U25" s="15" t="s">
        <v>49</v>
      </c>
    </row>
    <row r="26" spans="1:21" ht="13.5">
      <c r="A26" s="25" t="s">
        <v>52</v>
      </c>
      <c r="B26" s="25" t="s">
        <v>90</v>
      </c>
      <c r="C26" s="26" t="s">
        <v>91</v>
      </c>
      <c r="D26" s="12">
        <f t="shared" si="8"/>
        <v>17044</v>
      </c>
      <c r="E26" s="12">
        <f t="shared" si="9"/>
        <v>3695</v>
      </c>
      <c r="F26" s="13">
        <f t="shared" si="10"/>
        <v>21.67918329030744</v>
      </c>
      <c r="G26" s="14">
        <v>3695</v>
      </c>
      <c r="H26" s="14">
        <v>0</v>
      </c>
      <c r="I26" s="12">
        <f t="shared" si="11"/>
        <v>13349</v>
      </c>
      <c r="J26" s="13">
        <f t="shared" si="12"/>
        <v>78.32081670969256</v>
      </c>
      <c r="K26" s="14">
        <v>1652</v>
      </c>
      <c r="L26" s="13">
        <f t="shared" si="13"/>
        <v>9.692560431823516</v>
      </c>
      <c r="M26" s="14">
        <v>0</v>
      </c>
      <c r="N26" s="13">
        <f t="shared" si="14"/>
        <v>0</v>
      </c>
      <c r="O26" s="14">
        <v>11697</v>
      </c>
      <c r="P26" s="14">
        <v>2426</v>
      </c>
      <c r="Q26" s="13">
        <f t="shared" si="15"/>
        <v>68.62825627786904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52</v>
      </c>
      <c r="B27" s="25" t="s">
        <v>92</v>
      </c>
      <c r="C27" s="26" t="s">
        <v>93</v>
      </c>
      <c r="D27" s="12">
        <f t="shared" si="8"/>
        <v>26127</v>
      </c>
      <c r="E27" s="12">
        <f t="shared" si="9"/>
        <v>9378</v>
      </c>
      <c r="F27" s="13">
        <f t="shared" si="10"/>
        <v>35.893902859111265</v>
      </c>
      <c r="G27" s="14">
        <v>9378</v>
      </c>
      <c r="H27" s="14">
        <v>0</v>
      </c>
      <c r="I27" s="12">
        <f t="shared" si="11"/>
        <v>16749</v>
      </c>
      <c r="J27" s="13">
        <f t="shared" si="12"/>
        <v>64.10609714088874</v>
      </c>
      <c r="K27" s="14">
        <v>1766</v>
      </c>
      <c r="L27" s="13">
        <f t="shared" si="13"/>
        <v>6.759291154744135</v>
      </c>
      <c r="M27" s="14">
        <v>0</v>
      </c>
      <c r="N27" s="13">
        <f t="shared" si="14"/>
        <v>0</v>
      </c>
      <c r="O27" s="14">
        <v>14983</v>
      </c>
      <c r="P27" s="14">
        <v>5545</v>
      </c>
      <c r="Q27" s="13">
        <f t="shared" si="15"/>
        <v>57.3468059861446</v>
      </c>
      <c r="R27" s="15" t="s">
        <v>48</v>
      </c>
      <c r="S27" s="15" t="s">
        <v>49</v>
      </c>
      <c r="T27" s="15" t="s">
        <v>49</v>
      </c>
      <c r="U27" s="15" t="s">
        <v>49</v>
      </c>
    </row>
    <row r="28" spans="1:21" ht="13.5">
      <c r="A28" s="25" t="s">
        <v>52</v>
      </c>
      <c r="B28" s="25" t="s">
        <v>94</v>
      </c>
      <c r="C28" s="26" t="s">
        <v>95</v>
      </c>
      <c r="D28" s="12">
        <f t="shared" si="8"/>
        <v>18061</v>
      </c>
      <c r="E28" s="12">
        <f t="shared" si="9"/>
        <v>2996</v>
      </c>
      <c r="F28" s="13">
        <f t="shared" si="10"/>
        <v>16.588228780244727</v>
      </c>
      <c r="G28" s="14">
        <v>2996</v>
      </c>
      <c r="H28" s="14">
        <v>0</v>
      </c>
      <c r="I28" s="12">
        <f t="shared" si="11"/>
        <v>15065</v>
      </c>
      <c r="J28" s="13">
        <f t="shared" si="12"/>
        <v>83.41177121975527</v>
      </c>
      <c r="K28" s="14">
        <v>0</v>
      </c>
      <c r="L28" s="13">
        <f t="shared" si="13"/>
        <v>0</v>
      </c>
      <c r="M28" s="14">
        <v>0</v>
      </c>
      <c r="N28" s="13">
        <f t="shared" si="14"/>
        <v>0</v>
      </c>
      <c r="O28" s="14">
        <v>15065</v>
      </c>
      <c r="P28" s="14">
        <v>6171</v>
      </c>
      <c r="Q28" s="13">
        <f t="shared" si="15"/>
        <v>83.41177121975527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52</v>
      </c>
      <c r="B29" s="25" t="s">
        <v>96</v>
      </c>
      <c r="C29" s="26" t="s">
        <v>97</v>
      </c>
      <c r="D29" s="12">
        <f t="shared" si="8"/>
        <v>12644</v>
      </c>
      <c r="E29" s="12">
        <f t="shared" si="9"/>
        <v>3653</v>
      </c>
      <c r="F29" s="13">
        <f t="shared" si="10"/>
        <v>28.891173679215438</v>
      </c>
      <c r="G29" s="14">
        <v>3653</v>
      </c>
      <c r="H29" s="14">
        <v>0</v>
      </c>
      <c r="I29" s="12">
        <f t="shared" si="11"/>
        <v>8991</v>
      </c>
      <c r="J29" s="13">
        <f t="shared" si="12"/>
        <v>71.10882632078456</v>
      </c>
      <c r="K29" s="14">
        <v>0</v>
      </c>
      <c r="L29" s="13">
        <f t="shared" si="13"/>
        <v>0</v>
      </c>
      <c r="M29" s="14">
        <v>0</v>
      </c>
      <c r="N29" s="13">
        <f t="shared" si="14"/>
        <v>0</v>
      </c>
      <c r="O29" s="14">
        <v>8991</v>
      </c>
      <c r="P29" s="14">
        <v>5596</v>
      </c>
      <c r="Q29" s="13">
        <f t="shared" si="15"/>
        <v>71.10882632078456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52</v>
      </c>
      <c r="B30" s="25" t="s">
        <v>98</v>
      </c>
      <c r="C30" s="26" t="s">
        <v>99</v>
      </c>
      <c r="D30" s="12">
        <f t="shared" si="8"/>
        <v>17430</v>
      </c>
      <c r="E30" s="12">
        <f t="shared" si="9"/>
        <v>4133</v>
      </c>
      <c r="F30" s="13">
        <f t="shared" si="10"/>
        <v>23.711990820424557</v>
      </c>
      <c r="G30" s="14">
        <v>4133</v>
      </c>
      <c r="H30" s="14">
        <v>0</v>
      </c>
      <c r="I30" s="12">
        <f t="shared" si="11"/>
        <v>13297</v>
      </c>
      <c r="J30" s="13">
        <f t="shared" si="12"/>
        <v>76.28800917957544</v>
      </c>
      <c r="K30" s="14">
        <v>0</v>
      </c>
      <c r="L30" s="13">
        <f t="shared" si="13"/>
        <v>0</v>
      </c>
      <c r="M30" s="14">
        <v>0</v>
      </c>
      <c r="N30" s="13">
        <f t="shared" si="14"/>
        <v>0</v>
      </c>
      <c r="O30" s="14">
        <v>13297</v>
      </c>
      <c r="P30" s="14">
        <v>7171</v>
      </c>
      <c r="Q30" s="13">
        <f t="shared" si="15"/>
        <v>76.28800917957544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52</v>
      </c>
      <c r="B31" s="25" t="s">
        <v>100</v>
      </c>
      <c r="C31" s="26" t="s">
        <v>101</v>
      </c>
      <c r="D31" s="12">
        <f t="shared" si="8"/>
        <v>39754</v>
      </c>
      <c r="E31" s="12">
        <f t="shared" si="9"/>
        <v>12538</v>
      </c>
      <c r="F31" s="13">
        <f t="shared" si="10"/>
        <v>31.53896463248981</v>
      </c>
      <c r="G31" s="14">
        <v>12538</v>
      </c>
      <c r="H31" s="14">
        <v>0</v>
      </c>
      <c r="I31" s="12">
        <f t="shared" si="11"/>
        <v>27216</v>
      </c>
      <c r="J31" s="13">
        <f t="shared" si="12"/>
        <v>68.46103536751019</v>
      </c>
      <c r="K31" s="14">
        <v>21442</v>
      </c>
      <c r="L31" s="13">
        <f t="shared" si="13"/>
        <v>53.93671077124315</v>
      </c>
      <c r="M31" s="14">
        <v>0</v>
      </c>
      <c r="N31" s="13">
        <f t="shared" si="14"/>
        <v>0</v>
      </c>
      <c r="O31" s="14">
        <v>5774</v>
      </c>
      <c r="P31" s="14">
        <v>3009</v>
      </c>
      <c r="Q31" s="13">
        <f t="shared" si="15"/>
        <v>14.524324596267043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52</v>
      </c>
      <c r="B32" s="25" t="s">
        <v>102</v>
      </c>
      <c r="C32" s="26" t="s">
        <v>103</v>
      </c>
      <c r="D32" s="12">
        <f t="shared" si="8"/>
        <v>19658</v>
      </c>
      <c r="E32" s="12">
        <f t="shared" si="9"/>
        <v>4349</v>
      </c>
      <c r="F32" s="13">
        <f t="shared" si="10"/>
        <v>22.123308576660904</v>
      </c>
      <c r="G32" s="14">
        <v>4349</v>
      </c>
      <c r="H32" s="14">
        <v>0</v>
      </c>
      <c r="I32" s="12">
        <f t="shared" si="11"/>
        <v>15309</v>
      </c>
      <c r="J32" s="13">
        <f t="shared" si="12"/>
        <v>77.8766914233391</v>
      </c>
      <c r="K32" s="14">
        <v>9460</v>
      </c>
      <c r="L32" s="13">
        <f t="shared" si="13"/>
        <v>48.12290161766202</v>
      </c>
      <c r="M32" s="14">
        <v>0</v>
      </c>
      <c r="N32" s="13">
        <f t="shared" si="14"/>
        <v>0</v>
      </c>
      <c r="O32" s="14">
        <v>5849</v>
      </c>
      <c r="P32" s="14">
        <v>1021</v>
      </c>
      <c r="Q32" s="13">
        <f t="shared" si="15"/>
        <v>29.753789805677076</v>
      </c>
      <c r="R32" s="15" t="s">
        <v>49</v>
      </c>
      <c r="S32" s="15" t="s">
        <v>49</v>
      </c>
      <c r="T32" s="15" t="s">
        <v>48</v>
      </c>
      <c r="U32" s="15" t="s">
        <v>49</v>
      </c>
    </row>
    <row r="33" spans="1:21" ht="13.5">
      <c r="A33" s="25" t="s">
        <v>52</v>
      </c>
      <c r="B33" s="25" t="s">
        <v>104</v>
      </c>
      <c r="C33" s="26" t="s">
        <v>105</v>
      </c>
      <c r="D33" s="12">
        <f t="shared" si="8"/>
        <v>16628</v>
      </c>
      <c r="E33" s="12">
        <f t="shared" si="9"/>
        <v>3993</v>
      </c>
      <c r="F33" s="13">
        <f t="shared" si="10"/>
        <v>24.013711811402455</v>
      </c>
      <c r="G33" s="14">
        <v>3993</v>
      </c>
      <c r="H33" s="14">
        <v>0</v>
      </c>
      <c r="I33" s="12">
        <f t="shared" si="11"/>
        <v>12635</v>
      </c>
      <c r="J33" s="13">
        <f t="shared" si="12"/>
        <v>75.98628818859756</v>
      </c>
      <c r="K33" s="14">
        <v>8774</v>
      </c>
      <c r="L33" s="13">
        <f t="shared" si="13"/>
        <v>52.766418089968724</v>
      </c>
      <c r="M33" s="14">
        <v>0</v>
      </c>
      <c r="N33" s="13">
        <f t="shared" si="14"/>
        <v>0</v>
      </c>
      <c r="O33" s="14">
        <v>3861</v>
      </c>
      <c r="P33" s="14">
        <v>667</v>
      </c>
      <c r="Q33" s="13">
        <f t="shared" si="15"/>
        <v>23.21987009862882</v>
      </c>
      <c r="R33" s="15" t="s">
        <v>49</v>
      </c>
      <c r="S33" s="15" t="s">
        <v>49</v>
      </c>
      <c r="T33" s="15" t="s">
        <v>48</v>
      </c>
      <c r="U33" s="15" t="s">
        <v>49</v>
      </c>
    </row>
    <row r="34" spans="1:21" ht="13.5">
      <c r="A34" s="25" t="s">
        <v>52</v>
      </c>
      <c r="B34" s="25" t="s">
        <v>106</v>
      </c>
      <c r="C34" s="26" t="s">
        <v>107</v>
      </c>
      <c r="D34" s="12">
        <f t="shared" si="8"/>
        <v>26789</v>
      </c>
      <c r="E34" s="12">
        <f t="shared" si="9"/>
        <v>2377</v>
      </c>
      <c r="F34" s="13">
        <f t="shared" si="10"/>
        <v>8.87304490649147</v>
      </c>
      <c r="G34" s="14">
        <v>2377</v>
      </c>
      <c r="H34" s="14">
        <v>0</v>
      </c>
      <c r="I34" s="12">
        <f t="shared" si="11"/>
        <v>24412</v>
      </c>
      <c r="J34" s="13">
        <f t="shared" si="12"/>
        <v>91.12695509350853</v>
      </c>
      <c r="K34" s="14">
        <v>7489</v>
      </c>
      <c r="L34" s="13">
        <f t="shared" si="13"/>
        <v>27.955504124827357</v>
      </c>
      <c r="M34" s="14">
        <v>0</v>
      </c>
      <c r="N34" s="13">
        <f t="shared" si="14"/>
        <v>0</v>
      </c>
      <c r="O34" s="14">
        <v>16923</v>
      </c>
      <c r="P34" s="14">
        <v>11052</v>
      </c>
      <c r="Q34" s="13">
        <f t="shared" si="15"/>
        <v>63.17145096868118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52</v>
      </c>
      <c r="B35" s="25" t="s">
        <v>108</v>
      </c>
      <c r="C35" s="26" t="s">
        <v>109</v>
      </c>
      <c r="D35" s="12">
        <f t="shared" si="8"/>
        <v>28755</v>
      </c>
      <c r="E35" s="12">
        <f t="shared" si="9"/>
        <v>14236</v>
      </c>
      <c r="F35" s="13">
        <f t="shared" si="10"/>
        <v>49.50791166753608</v>
      </c>
      <c r="G35" s="14">
        <v>14236</v>
      </c>
      <c r="H35" s="14">
        <v>0</v>
      </c>
      <c r="I35" s="12">
        <f t="shared" si="11"/>
        <v>14519</v>
      </c>
      <c r="J35" s="13">
        <f t="shared" si="12"/>
        <v>50.49208833246392</v>
      </c>
      <c r="K35" s="14">
        <v>2440</v>
      </c>
      <c r="L35" s="13">
        <f t="shared" si="13"/>
        <v>8.48548078595027</v>
      </c>
      <c r="M35" s="14">
        <v>0</v>
      </c>
      <c r="N35" s="13">
        <f t="shared" si="14"/>
        <v>0</v>
      </c>
      <c r="O35" s="14">
        <v>12079</v>
      </c>
      <c r="P35" s="14">
        <v>3922</v>
      </c>
      <c r="Q35" s="13">
        <f t="shared" si="15"/>
        <v>42.00660754651365</v>
      </c>
      <c r="R35" s="15" t="s">
        <v>49</v>
      </c>
      <c r="S35" s="15" t="s">
        <v>49</v>
      </c>
      <c r="T35" s="15" t="s">
        <v>48</v>
      </c>
      <c r="U35" s="15" t="s">
        <v>49</v>
      </c>
    </row>
    <row r="36" spans="1:21" ht="13.5">
      <c r="A36" s="25" t="s">
        <v>52</v>
      </c>
      <c r="B36" s="25" t="s">
        <v>110</v>
      </c>
      <c r="C36" s="26" t="s">
        <v>111</v>
      </c>
      <c r="D36" s="12">
        <f t="shared" si="8"/>
        <v>19512</v>
      </c>
      <c r="E36" s="12">
        <f t="shared" si="9"/>
        <v>10668</v>
      </c>
      <c r="F36" s="13">
        <f t="shared" si="10"/>
        <v>54.67404674046741</v>
      </c>
      <c r="G36" s="14">
        <v>10668</v>
      </c>
      <c r="H36" s="14">
        <v>0</v>
      </c>
      <c r="I36" s="12">
        <f t="shared" si="11"/>
        <v>8844</v>
      </c>
      <c r="J36" s="13">
        <f t="shared" si="12"/>
        <v>45.3259532595326</v>
      </c>
      <c r="K36" s="14">
        <v>1564</v>
      </c>
      <c r="L36" s="13">
        <f t="shared" si="13"/>
        <v>8.015580155801558</v>
      </c>
      <c r="M36" s="14">
        <v>0</v>
      </c>
      <c r="N36" s="13">
        <f t="shared" si="14"/>
        <v>0</v>
      </c>
      <c r="O36" s="14">
        <v>7280</v>
      </c>
      <c r="P36" s="14">
        <v>912</v>
      </c>
      <c r="Q36" s="13">
        <f t="shared" si="15"/>
        <v>37.31037310373104</v>
      </c>
      <c r="R36" s="15" t="s">
        <v>49</v>
      </c>
      <c r="S36" s="15" t="s">
        <v>49</v>
      </c>
      <c r="T36" s="15" t="s">
        <v>48</v>
      </c>
      <c r="U36" s="15" t="s">
        <v>49</v>
      </c>
    </row>
    <row r="37" spans="1:21" ht="13.5">
      <c r="A37" s="25" t="s">
        <v>52</v>
      </c>
      <c r="B37" s="25" t="s">
        <v>112</v>
      </c>
      <c r="C37" s="26" t="s">
        <v>113</v>
      </c>
      <c r="D37" s="12">
        <f t="shared" si="8"/>
        <v>19834</v>
      </c>
      <c r="E37" s="12">
        <f t="shared" si="9"/>
        <v>13251</v>
      </c>
      <c r="F37" s="13">
        <f t="shared" si="10"/>
        <v>66.80951900776444</v>
      </c>
      <c r="G37" s="14">
        <v>13251</v>
      </c>
      <c r="H37" s="14">
        <v>0</v>
      </c>
      <c r="I37" s="12">
        <f t="shared" si="11"/>
        <v>6583</v>
      </c>
      <c r="J37" s="13">
        <f t="shared" si="12"/>
        <v>33.19048099223556</v>
      </c>
      <c r="K37" s="14">
        <v>2018</v>
      </c>
      <c r="L37" s="13">
        <f t="shared" si="13"/>
        <v>10.174447917717051</v>
      </c>
      <c r="M37" s="14">
        <v>0</v>
      </c>
      <c r="N37" s="13">
        <f t="shared" si="14"/>
        <v>0</v>
      </c>
      <c r="O37" s="14">
        <v>4565</v>
      </c>
      <c r="P37" s="14">
        <v>1164</v>
      </c>
      <c r="Q37" s="13">
        <f t="shared" si="15"/>
        <v>23.016033074518504</v>
      </c>
      <c r="R37" s="15" t="s">
        <v>49</v>
      </c>
      <c r="S37" s="15" t="s">
        <v>49</v>
      </c>
      <c r="T37" s="15" t="s">
        <v>48</v>
      </c>
      <c r="U37" s="15" t="s">
        <v>49</v>
      </c>
    </row>
    <row r="38" spans="1:21" ht="13.5">
      <c r="A38" s="25" t="s">
        <v>52</v>
      </c>
      <c r="B38" s="25" t="s">
        <v>114</v>
      </c>
      <c r="C38" s="26" t="s">
        <v>115</v>
      </c>
      <c r="D38" s="12">
        <f t="shared" si="8"/>
        <v>14096</v>
      </c>
      <c r="E38" s="12">
        <f t="shared" si="9"/>
        <v>7379</v>
      </c>
      <c r="F38" s="13">
        <f t="shared" si="10"/>
        <v>52.34818388195232</v>
      </c>
      <c r="G38" s="14">
        <v>7379</v>
      </c>
      <c r="H38" s="14">
        <v>0</v>
      </c>
      <c r="I38" s="12">
        <f t="shared" si="11"/>
        <v>6717</v>
      </c>
      <c r="J38" s="13">
        <f t="shared" si="12"/>
        <v>47.65181611804768</v>
      </c>
      <c r="K38" s="14">
        <v>3124</v>
      </c>
      <c r="L38" s="13">
        <f t="shared" si="13"/>
        <v>22.162315550510783</v>
      </c>
      <c r="M38" s="14">
        <v>0</v>
      </c>
      <c r="N38" s="13">
        <f t="shared" si="14"/>
        <v>0</v>
      </c>
      <c r="O38" s="14">
        <v>3593</v>
      </c>
      <c r="P38" s="14">
        <v>205</v>
      </c>
      <c r="Q38" s="13">
        <f t="shared" si="15"/>
        <v>25.489500567536886</v>
      </c>
      <c r="R38" s="15" t="s">
        <v>49</v>
      </c>
      <c r="S38" s="15" t="s">
        <v>49</v>
      </c>
      <c r="T38" s="15" t="s">
        <v>48</v>
      </c>
      <c r="U38" s="15" t="s">
        <v>49</v>
      </c>
    </row>
    <row r="39" spans="1:21" ht="13.5">
      <c r="A39" s="25" t="s">
        <v>52</v>
      </c>
      <c r="B39" s="25" t="s">
        <v>116</v>
      </c>
      <c r="C39" s="26" t="s">
        <v>117</v>
      </c>
      <c r="D39" s="12">
        <f t="shared" si="8"/>
        <v>2484</v>
      </c>
      <c r="E39" s="12">
        <f t="shared" si="9"/>
        <v>1000</v>
      </c>
      <c r="F39" s="13">
        <f t="shared" si="10"/>
        <v>40.25764895330113</v>
      </c>
      <c r="G39" s="14">
        <v>1000</v>
      </c>
      <c r="H39" s="14">
        <v>0</v>
      </c>
      <c r="I39" s="12">
        <f t="shared" si="11"/>
        <v>1484</v>
      </c>
      <c r="J39" s="13">
        <f t="shared" si="12"/>
        <v>59.74235104669887</v>
      </c>
      <c r="K39" s="14">
        <v>411</v>
      </c>
      <c r="L39" s="13">
        <f t="shared" si="13"/>
        <v>16.545893719806763</v>
      </c>
      <c r="M39" s="14">
        <v>0</v>
      </c>
      <c r="N39" s="13">
        <f t="shared" si="14"/>
        <v>0</v>
      </c>
      <c r="O39" s="14">
        <v>1073</v>
      </c>
      <c r="P39" s="14">
        <v>297</v>
      </c>
      <c r="Q39" s="13">
        <f t="shared" si="15"/>
        <v>43.19645732689211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52</v>
      </c>
      <c r="B40" s="25" t="s">
        <v>118</v>
      </c>
      <c r="C40" s="26" t="s">
        <v>119</v>
      </c>
      <c r="D40" s="12">
        <f t="shared" si="8"/>
        <v>12020</v>
      </c>
      <c r="E40" s="12">
        <f t="shared" si="9"/>
        <v>3335</v>
      </c>
      <c r="F40" s="13">
        <f t="shared" si="10"/>
        <v>27.745424292845257</v>
      </c>
      <c r="G40" s="14">
        <v>3335</v>
      </c>
      <c r="H40" s="14">
        <v>0</v>
      </c>
      <c r="I40" s="12">
        <f t="shared" si="11"/>
        <v>8685</v>
      </c>
      <c r="J40" s="13">
        <f t="shared" si="12"/>
        <v>72.25457570715474</v>
      </c>
      <c r="K40" s="14">
        <v>3751</v>
      </c>
      <c r="L40" s="13">
        <f t="shared" si="13"/>
        <v>31.206322795341094</v>
      </c>
      <c r="M40" s="14">
        <v>0</v>
      </c>
      <c r="N40" s="13">
        <f t="shared" si="14"/>
        <v>0</v>
      </c>
      <c r="O40" s="14">
        <v>4934</v>
      </c>
      <c r="P40" s="14">
        <v>636</v>
      </c>
      <c r="Q40" s="13">
        <f t="shared" si="15"/>
        <v>41.04825291181364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52</v>
      </c>
      <c r="B41" s="25" t="s">
        <v>120</v>
      </c>
      <c r="C41" s="26" t="s">
        <v>121</v>
      </c>
      <c r="D41" s="12">
        <f t="shared" si="8"/>
        <v>14658</v>
      </c>
      <c r="E41" s="12">
        <f t="shared" si="9"/>
        <v>7978</v>
      </c>
      <c r="F41" s="13">
        <f t="shared" si="10"/>
        <v>54.4276163187338</v>
      </c>
      <c r="G41" s="14">
        <v>7978</v>
      </c>
      <c r="H41" s="14">
        <v>0</v>
      </c>
      <c r="I41" s="12">
        <f t="shared" si="11"/>
        <v>6680</v>
      </c>
      <c r="J41" s="13">
        <f t="shared" si="12"/>
        <v>45.5723836812662</v>
      </c>
      <c r="K41" s="14">
        <v>0</v>
      </c>
      <c r="L41" s="13">
        <f t="shared" si="13"/>
        <v>0</v>
      </c>
      <c r="M41" s="14">
        <v>0</v>
      </c>
      <c r="N41" s="13">
        <f t="shared" si="14"/>
        <v>0</v>
      </c>
      <c r="O41" s="14">
        <v>6680</v>
      </c>
      <c r="P41" s="14">
        <v>1082</v>
      </c>
      <c r="Q41" s="13">
        <f t="shared" si="15"/>
        <v>45.5723836812662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52</v>
      </c>
      <c r="B42" s="25" t="s">
        <v>122</v>
      </c>
      <c r="C42" s="26" t="s">
        <v>123</v>
      </c>
      <c r="D42" s="12">
        <f t="shared" si="8"/>
        <v>28822</v>
      </c>
      <c r="E42" s="12">
        <f t="shared" si="9"/>
        <v>11731</v>
      </c>
      <c r="F42" s="13">
        <f t="shared" si="10"/>
        <v>40.70154742904726</v>
      </c>
      <c r="G42" s="14">
        <v>11731</v>
      </c>
      <c r="H42" s="14">
        <v>0</v>
      </c>
      <c r="I42" s="12">
        <f t="shared" si="11"/>
        <v>17091</v>
      </c>
      <c r="J42" s="13">
        <f t="shared" si="12"/>
        <v>59.29845257095274</v>
      </c>
      <c r="K42" s="14">
        <v>3153</v>
      </c>
      <c r="L42" s="13">
        <f t="shared" si="13"/>
        <v>10.939560058288807</v>
      </c>
      <c r="M42" s="14">
        <v>0</v>
      </c>
      <c r="N42" s="13">
        <f t="shared" si="14"/>
        <v>0</v>
      </c>
      <c r="O42" s="14">
        <v>13938</v>
      </c>
      <c r="P42" s="14">
        <v>9703</v>
      </c>
      <c r="Q42" s="13">
        <f t="shared" si="15"/>
        <v>48.358892512663935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52</v>
      </c>
      <c r="B43" s="25" t="s">
        <v>124</v>
      </c>
      <c r="C43" s="26" t="s">
        <v>125</v>
      </c>
      <c r="D43" s="12">
        <f t="shared" si="8"/>
        <v>30001</v>
      </c>
      <c r="E43" s="12">
        <f t="shared" si="9"/>
        <v>15239</v>
      </c>
      <c r="F43" s="13">
        <f t="shared" si="10"/>
        <v>50.7949735008833</v>
      </c>
      <c r="G43" s="14">
        <v>15239</v>
      </c>
      <c r="H43" s="14">
        <v>0</v>
      </c>
      <c r="I43" s="12">
        <f t="shared" si="11"/>
        <v>14762</v>
      </c>
      <c r="J43" s="13">
        <f t="shared" si="12"/>
        <v>49.20502649911669</v>
      </c>
      <c r="K43" s="14">
        <v>4188</v>
      </c>
      <c r="L43" s="13">
        <f t="shared" si="13"/>
        <v>13.95953468217726</v>
      </c>
      <c r="M43" s="14">
        <v>0</v>
      </c>
      <c r="N43" s="13">
        <f t="shared" si="14"/>
        <v>0</v>
      </c>
      <c r="O43" s="14">
        <v>10574</v>
      </c>
      <c r="P43" s="14">
        <v>2330</v>
      </c>
      <c r="Q43" s="13">
        <f t="shared" si="15"/>
        <v>35.245491816939435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52</v>
      </c>
      <c r="B44" s="25" t="s">
        <v>126</v>
      </c>
      <c r="C44" s="26" t="s">
        <v>127</v>
      </c>
      <c r="D44" s="12">
        <f t="shared" si="8"/>
        <v>11659</v>
      </c>
      <c r="E44" s="12">
        <f t="shared" si="9"/>
        <v>5230</v>
      </c>
      <c r="F44" s="13">
        <f t="shared" si="10"/>
        <v>44.85804957543529</v>
      </c>
      <c r="G44" s="14">
        <v>5230</v>
      </c>
      <c r="H44" s="14">
        <v>0</v>
      </c>
      <c r="I44" s="12">
        <f t="shared" si="11"/>
        <v>6429</v>
      </c>
      <c r="J44" s="13">
        <f t="shared" si="12"/>
        <v>55.14195042456471</v>
      </c>
      <c r="K44" s="14">
        <v>0</v>
      </c>
      <c r="L44" s="13">
        <f t="shared" si="13"/>
        <v>0</v>
      </c>
      <c r="M44" s="14">
        <v>0</v>
      </c>
      <c r="N44" s="13">
        <f t="shared" si="14"/>
        <v>0</v>
      </c>
      <c r="O44" s="14">
        <v>6429</v>
      </c>
      <c r="P44" s="14">
        <v>2268</v>
      </c>
      <c r="Q44" s="13">
        <f t="shared" si="15"/>
        <v>55.14195042456471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52</v>
      </c>
      <c r="B45" s="25" t="s">
        <v>128</v>
      </c>
      <c r="C45" s="26" t="s">
        <v>129</v>
      </c>
      <c r="D45" s="12">
        <f t="shared" si="8"/>
        <v>13329</v>
      </c>
      <c r="E45" s="12">
        <f t="shared" si="9"/>
        <v>7876</v>
      </c>
      <c r="F45" s="13">
        <f t="shared" si="10"/>
        <v>59.08920399129717</v>
      </c>
      <c r="G45" s="14">
        <v>7876</v>
      </c>
      <c r="H45" s="14">
        <v>0</v>
      </c>
      <c r="I45" s="12">
        <f t="shared" si="11"/>
        <v>5453</v>
      </c>
      <c r="J45" s="13">
        <f t="shared" si="12"/>
        <v>40.910796008702825</v>
      </c>
      <c r="K45" s="14">
        <v>836</v>
      </c>
      <c r="L45" s="13">
        <f t="shared" si="13"/>
        <v>6.272038412484057</v>
      </c>
      <c r="M45" s="14">
        <v>0</v>
      </c>
      <c r="N45" s="13">
        <f t="shared" si="14"/>
        <v>0</v>
      </c>
      <c r="O45" s="14">
        <v>4617</v>
      </c>
      <c r="P45" s="14">
        <v>1030</v>
      </c>
      <c r="Q45" s="13">
        <f t="shared" si="15"/>
        <v>34.638757596218774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52</v>
      </c>
      <c r="B46" s="25" t="s">
        <v>130</v>
      </c>
      <c r="C46" s="26" t="s">
        <v>131</v>
      </c>
      <c r="D46" s="12">
        <f t="shared" si="8"/>
        <v>19662</v>
      </c>
      <c r="E46" s="12">
        <f t="shared" si="9"/>
        <v>10223</v>
      </c>
      <c r="F46" s="13">
        <f t="shared" si="10"/>
        <v>51.99369341877734</v>
      </c>
      <c r="G46" s="14">
        <v>10223</v>
      </c>
      <c r="H46" s="14">
        <v>0</v>
      </c>
      <c r="I46" s="12">
        <f t="shared" si="11"/>
        <v>9439</v>
      </c>
      <c r="J46" s="13">
        <f t="shared" si="12"/>
        <v>48.00630658122266</v>
      </c>
      <c r="K46" s="14">
        <v>0</v>
      </c>
      <c r="L46" s="13">
        <f t="shared" si="13"/>
        <v>0</v>
      </c>
      <c r="M46" s="14">
        <v>0</v>
      </c>
      <c r="N46" s="13">
        <f t="shared" si="14"/>
        <v>0</v>
      </c>
      <c r="O46" s="14">
        <v>9439</v>
      </c>
      <c r="P46" s="14">
        <v>1235</v>
      </c>
      <c r="Q46" s="13">
        <f t="shared" si="15"/>
        <v>48.00630658122266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52</v>
      </c>
      <c r="B47" s="25" t="s">
        <v>132</v>
      </c>
      <c r="C47" s="26" t="s">
        <v>133</v>
      </c>
      <c r="D47" s="12">
        <f t="shared" si="8"/>
        <v>14237</v>
      </c>
      <c r="E47" s="12">
        <f t="shared" si="9"/>
        <v>8132</v>
      </c>
      <c r="F47" s="13">
        <f t="shared" si="10"/>
        <v>57.11877502282784</v>
      </c>
      <c r="G47" s="14">
        <v>8132</v>
      </c>
      <c r="H47" s="14">
        <v>0</v>
      </c>
      <c r="I47" s="12">
        <f t="shared" si="11"/>
        <v>6105</v>
      </c>
      <c r="J47" s="13">
        <f t="shared" si="12"/>
        <v>42.88122497717215</v>
      </c>
      <c r="K47" s="14">
        <v>0</v>
      </c>
      <c r="L47" s="13">
        <f t="shared" si="13"/>
        <v>0</v>
      </c>
      <c r="M47" s="14">
        <v>0</v>
      </c>
      <c r="N47" s="13">
        <f t="shared" si="14"/>
        <v>0</v>
      </c>
      <c r="O47" s="14">
        <v>6105</v>
      </c>
      <c r="P47" s="14">
        <v>2883</v>
      </c>
      <c r="Q47" s="13">
        <f t="shared" si="15"/>
        <v>42.88122497717215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52</v>
      </c>
      <c r="B48" s="25" t="s">
        <v>134</v>
      </c>
      <c r="C48" s="26" t="s">
        <v>50</v>
      </c>
      <c r="D48" s="12">
        <f t="shared" si="8"/>
        <v>7384</v>
      </c>
      <c r="E48" s="12">
        <f t="shared" si="9"/>
        <v>2452</v>
      </c>
      <c r="F48" s="13">
        <f t="shared" si="10"/>
        <v>33.20693391115926</v>
      </c>
      <c r="G48" s="14">
        <v>909</v>
      </c>
      <c r="H48" s="14">
        <v>1543</v>
      </c>
      <c r="I48" s="12">
        <f t="shared" si="11"/>
        <v>4932</v>
      </c>
      <c r="J48" s="13">
        <f t="shared" si="12"/>
        <v>66.79306608884073</v>
      </c>
      <c r="K48" s="14">
        <v>2731</v>
      </c>
      <c r="L48" s="13">
        <f t="shared" si="13"/>
        <v>36.985373781148425</v>
      </c>
      <c r="M48" s="14">
        <v>0</v>
      </c>
      <c r="N48" s="13">
        <f t="shared" si="14"/>
        <v>0</v>
      </c>
      <c r="O48" s="14">
        <v>2201</v>
      </c>
      <c r="P48" s="14">
        <v>2201</v>
      </c>
      <c r="Q48" s="13">
        <f t="shared" si="15"/>
        <v>29.807692307692307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52</v>
      </c>
      <c r="B49" s="25" t="s">
        <v>135</v>
      </c>
      <c r="C49" s="26" t="s">
        <v>136</v>
      </c>
      <c r="D49" s="12">
        <f t="shared" si="8"/>
        <v>5570</v>
      </c>
      <c r="E49" s="12">
        <f t="shared" si="9"/>
        <v>2469</v>
      </c>
      <c r="F49" s="13">
        <f t="shared" si="10"/>
        <v>44.32675044883304</v>
      </c>
      <c r="G49" s="14">
        <v>2469</v>
      </c>
      <c r="H49" s="14">
        <v>0</v>
      </c>
      <c r="I49" s="12">
        <f t="shared" si="11"/>
        <v>3101</v>
      </c>
      <c r="J49" s="13">
        <f t="shared" si="12"/>
        <v>55.67324955116697</v>
      </c>
      <c r="K49" s="14">
        <v>0</v>
      </c>
      <c r="L49" s="13">
        <f t="shared" si="13"/>
        <v>0</v>
      </c>
      <c r="M49" s="14">
        <v>0</v>
      </c>
      <c r="N49" s="13">
        <f t="shared" si="14"/>
        <v>0</v>
      </c>
      <c r="O49" s="14">
        <v>3101</v>
      </c>
      <c r="P49" s="14">
        <v>1167</v>
      </c>
      <c r="Q49" s="13">
        <f t="shared" si="15"/>
        <v>55.67324955116697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52</v>
      </c>
      <c r="B50" s="25" t="s">
        <v>137</v>
      </c>
      <c r="C50" s="26" t="s">
        <v>138</v>
      </c>
      <c r="D50" s="12">
        <f t="shared" si="8"/>
        <v>15961</v>
      </c>
      <c r="E50" s="12">
        <f t="shared" si="9"/>
        <v>9196</v>
      </c>
      <c r="F50" s="13">
        <f t="shared" si="10"/>
        <v>57.61543762922122</v>
      </c>
      <c r="G50" s="14">
        <v>9196</v>
      </c>
      <c r="H50" s="14">
        <v>0</v>
      </c>
      <c r="I50" s="12">
        <f t="shared" si="11"/>
        <v>6765</v>
      </c>
      <c r="J50" s="13">
        <f t="shared" si="12"/>
        <v>42.384562370778774</v>
      </c>
      <c r="K50" s="14">
        <v>0</v>
      </c>
      <c r="L50" s="13">
        <f t="shared" si="13"/>
        <v>0</v>
      </c>
      <c r="M50" s="14">
        <v>0</v>
      </c>
      <c r="N50" s="13">
        <f t="shared" si="14"/>
        <v>0</v>
      </c>
      <c r="O50" s="14">
        <v>6765</v>
      </c>
      <c r="P50" s="14">
        <v>4039</v>
      </c>
      <c r="Q50" s="13">
        <f t="shared" si="15"/>
        <v>42.384562370778774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52</v>
      </c>
      <c r="B51" s="25" t="s">
        <v>139</v>
      </c>
      <c r="C51" s="26" t="s">
        <v>140</v>
      </c>
      <c r="D51" s="12">
        <f t="shared" si="8"/>
        <v>27729</v>
      </c>
      <c r="E51" s="12">
        <f t="shared" si="9"/>
        <v>11895</v>
      </c>
      <c r="F51" s="13">
        <f t="shared" si="10"/>
        <v>42.897327707454295</v>
      </c>
      <c r="G51" s="14">
        <v>11895</v>
      </c>
      <c r="H51" s="14">
        <v>0</v>
      </c>
      <c r="I51" s="12">
        <f t="shared" si="11"/>
        <v>15834</v>
      </c>
      <c r="J51" s="13">
        <f t="shared" si="12"/>
        <v>57.102672292545705</v>
      </c>
      <c r="K51" s="14">
        <v>777</v>
      </c>
      <c r="L51" s="13">
        <f t="shared" si="13"/>
        <v>2.802120523639511</v>
      </c>
      <c r="M51" s="14">
        <v>0</v>
      </c>
      <c r="N51" s="13">
        <f t="shared" si="14"/>
        <v>0</v>
      </c>
      <c r="O51" s="14">
        <v>15057</v>
      </c>
      <c r="P51" s="14">
        <v>5119</v>
      </c>
      <c r="Q51" s="13">
        <f t="shared" si="15"/>
        <v>54.3005517689062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52</v>
      </c>
      <c r="B52" s="25" t="s">
        <v>141</v>
      </c>
      <c r="C52" s="26" t="s">
        <v>142</v>
      </c>
      <c r="D52" s="12">
        <f t="shared" si="8"/>
        <v>43728</v>
      </c>
      <c r="E52" s="12">
        <f t="shared" si="9"/>
        <v>17068</v>
      </c>
      <c r="F52" s="13">
        <f t="shared" si="10"/>
        <v>39.032199048664474</v>
      </c>
      <c r="G52" s="14">
        <v>17068</v>
      </c>
      <c r="H52" s="14">
        <v>0</v>
      </c>
      <c r="I52" s="12">
        <f t="shared" si="11"/>
        <v>26660</v>
      </c>
      <c r="J52" s="13">
        <f t="shared" si="12"/>
        <v>60.967800951335526</v>
      </c>
      <c r="K52" s="14">
        <v>15621</v>
      </c>
      <c r="L52" s="13">
        <f t="shared" si="13"/>
        <v>35.723106476399565</v>
      </c>
      <c r="M52" s="14">
        <v>0</v>
      </c>
      <c r="N52" s="13">
        <f t="shared" si="14"/>
        <v>0</v>
      </c>
      <c r="O52" s="14">
        <v>11039</v>
      </c>
      <c r="P52" s="14">
        <v>3543</v>
      </c>
      <c r="Q52" s="13">
        <f t="shared" si="15"/>
        <v>25.24469447493597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52</v>
      </c>
      <c r="B53" s="25" t="s">
        <v>143</v>
      </c>
      <c r="C53" s="26" t="s">
        <v>144</v>
      </c>
      <c r="D53" s="12">
        <f t="shared" si="8"/>
        <v>8953</v>
      </c>
      <c r="E53" s="12">
        <f t="shared" si="9"/>
        <v>3338</v>
      </c>
      <c r="F53" s="13">
        <f t="shared" si="10"/>
        <v>37.28359209203619</v>
      </c>
      <c r="G53" s="14">
        <v>3338</v>
      </c>
      <c r="H53" s="14">
        <v>0</v>
      </c>
      <c r="I53" s="12">
        <f t="shared" si="11"/>
        <v>5615</v>
      </c>
      <c r="J53" s="13">
        <f t="shared" si="12"/>
        <v>62.71640790796381</v>
      </c>
      <c r="K53" s="14">
        <v>2336</v>
      </c>
      <c r="L53" s="13">
        <f t="shared" si="13"/>
        <v>26.091812800178708</v>
      </c>
      <c r="M53" s="14">
        <v>0</v>
      </c>
      <c r="N53" s="13">
        <f t="shared" si="14"/>
        <v>0</v>
      </c>
      <c r="O53" s="14">
        <v>3279</v>
      </c>
      <c r="P53" s="14">
        <v>1909</v>
      </c>
      <c r="Q53" s="13">
        <f t="shared" si="15"/>
        <v>36.624595107785105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52</v>
      </c>
      <c r="B54" s="25" t="s">
        <v>145</v>
      </c>
      <c r="C54" s="26" t="s">
        <v>146</v>
      </c>
      <c r="D54" s="12">
        <f t="shared" si="8"/>
        <v>30082</v>
      </c>
      <c r="E54" s="12">
        <f t="shared" si="9"/>
        <v>19034</v>
      </c>
      <c r="F54" s="13">
        <f t="shared" si="10"/>
        <v>63.273718502759124</v>
      </c>
      <c r="G54" s="14">
        <v>19034</v>
      </c>
      <c r="H54" s="14">
        <v>0</v>
      </c>
      <c r="I54" s="12">
        <f t="shared" si="11"/>
        <v>11048</v>
      </c>
      <c r="J54" s="13">
        <f t="shared" si="12"/>
        <v>36.726281497240876</v>
      </c>
      <c r="K54" s="14">
        <v>912</v>
      </c>
      <c r="L54" s="13">
        <f t="shared" si="13"/>
        <v>3.0317133169337143</v>
      </c>
      <c r="M54" s="14">
        <v>0</v>
      </c>
      <c r="N54" s="13">
        <f t="shared" si="14"/>
        <v>0</v>
      </c>
      <c r="O54" s="14">
        <v>10136</v>
      </c>
      <c r="P54" s="14">
        <v>1781</v>
      </c>
      <c r="Q54" s="13">
        <f t="shared" si="15"/>
        <v>33.69456818030716</v>
      </c>
      <c r="R54" s="15" t="s">
        <v>49</v>
      </c>
      <c r="S54" s="15" t="s">
        <v>49</v>
      </c>
      <c r="T54" s="15" t="s">
        <v>48</v>
      </c>
      <c r="U54" s="15" t="s">
        <v>49</v>
      </c>
    </row>
    <row r="55" spans="1:21" ht="13.5">
      <c r="A55" s="25" t="s">
        <v>52</v>
      </c>
      <c r="B55" s="25" t="s">
        <v>147</v>
      </c>
      <c r="C55" s="26" t="s">
        <v>148</v>
      </c>
      <c r="D55" s="12">
        <f t="shared" si="8"/>
        <v>13051</v>
      </c>
      <c r="E55" s="12">
        <f t="shared" si="9"/>
        <v>8492</v>
      </c>
      <c r="F55" s="13">
        <f t="shared" si="10"/>
        <v>65.0678108957168</v>
      </c>
      <c r="G55" s="14">
        <v>8492</v>
      </c>
      <c r="H55" s="14">
        <v>0</v>
      </c>
      <c r="I55" s="12">
        <f t="shared" si="11"/>
        <v>4559</v>
      </c>
      <c r="J55" s="13">
        <f t="shared" si="12"/>
        <v>34.9321891042832</v>
      </c>
      <c r="K55" s="14">
        <v>45</v>
      </c>
      <c r="L55" s="13">
        <f t="shared" si="13"/>
        <v>0.34480116466171173</v>
      </c>
      <c r="M55" s="14">
        <v>0</v>
      </c>
      <c r="N55" s="13">
        <f t="shared" si="14"/>
        <v>0</v>
      </c>
      <c r="O55" s="14">
        <v>4514</v>
      </c>
      <c r="P55" s="14">
        <v>178</v>
      </c>
      <c r="Q55" s="13">
        <f t="shared" si="15"/>
        <v>34.587387939621486</v>
      </c>
      <c r="R55" s="15" t="s">
        <v>49</v>
      </c>
      <c r="S55" s="15" t="s">
        <v>49</v>
      </c>
      <c r="T55" s="15" t="s">
        <v>48</v>
      </c>
      <c r="U55" s="15" t="s">
        <v>49</v>
      </c>
    </row>
    <row r="56" spans="1:21" ht="13.5">
      <c r="A56" s="41" t="s">
        <v>0</v>
      </c>
      <c r="B56" s="42"/>
      <c r="C56" s="43"/>
      <c r="D56" s="12">
        <f>E56+I56</f>
        <v>2019303</v>
      </c>
      <c r="E56" s="12">
        <f>G56+H56</f>
        <v>471756</v>
      </c>
      <c r="F56" s="13">
        <f>E56/D56*100</f>
        <v>23.36231858220386</v>
      </c>
      <c r="G56" s="14">
        <f>SUM(G7:G55)</f>
        <v>469677</v>
      </c>
      <c r="H56" s="14">
        <f>SUM(H7:H55)</f>
        <v>2079</v>
      </c>
      <c r="I56" s="12">
        <f>K56+M56+O56</f>
        <v>1547547</v>
      </c>
      <c r="J56" s="13">
        <f>I56/D56*100</f>
        <v>76.63768141779614</v>
      </c>
      <c r="K56" s="14">
        <f>SUM(K7:K55)</f>
        <v>774228</v>
      </c>
      <c r="L56" s="13">
        <f>K56/D56*100</f>
        <v>38.34134847519169</v>
      </c>
      <c r="M56" s="14">
        <f>SUM(M7:M55)</f>
        <v>4709</v>
      </c>
      <c r="N56" s="13">
        <f>M56/D56*100</f>
        <v>0.23319927717633263</v>
      </c>
      <c r="O56" s="14">
        <f>SUM(O7:O55)</f>
        <v>768610</v>
      </c>
      <c r="P56" s="14">
        <f>SUM(P7:P55)</f>
        <v>203202</v>
      </c>
      <c r="Q56" s="13">
        <f>O56/D56*100</f>
        <v>38.063133665428126</v>
      </c>
      <c r="R56" s="16">
        <f>COUNTIF(R7:R55,"○")</f>
        <v>32</v>
      </c>
      <c r="S56" s="16">
        <f>COUNTIF(S7:S55,"○")</f>
        <v>0</v>
      </c>
      <c r="T56" s="16">
        <f>COUNTIF(T7:T55,"○")</f>
        <v>17</v>
      </c>
      <c r="U56" s="16">
        <f>COUNTIF(U7:U55,"○")</f>
        <v>0</v>
      </c>
    </row>
  </sheetData>
  <mergeCells count="19">
    <mergeCell ref="A56:C5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52</v>
      </c>
      <c r="B6" s="25" t="s">
        <v>53</v>
      </c>
      <c r="C6" s="26" t="s">
        <v>54</v>
      </c>
      <c r="D6" s="14">
        <f aca="true" t="shared" si="0" ref="D6:D13">E6+H6+K6</f>
        <v>54836</v>
      </c>
      <c r="E6" s="14">
        <f aca="true" t="shared" si="1" ref="E6:E13">F6+G6</f>
        <v>0</v>
      </c>
      <c r="F6" s="14">
        <v>0</v>
      </c>
      <c r="G6" s="14">
        <v>0</v>
      </c>
      <c r="H6" s="14">
        <f aca="true" t="shared" si="2" ref="H6:H13">I6+J6</f>
        <v>20969</v>
      </c>
      <c r="I6" s="14">
        <v>20969</v>
      </c>
      <c r="J6" s="14">
        <v>0</v>
      </c>
      <c r="K6" s="14">
        <f aca="true" t="shared" si="3" ref="K6:K13">L6+M6</f>
        <v>33867</v>
      </c>
      <c r="L6" s="14">
        <v>0</v>
      </c>
      <c r="M6" s="14">
        <v>33867</v>
      </c>
      <c r="N6" s="14">
        <f aca="true" t="shared" si="4" ref="N6:N13">O6+U6+AA6</f>
        <v>54836</v>
      </c>
      <c r="O6" s="14">
        <f aca="true" t="shared" si="5" ref="O6:O13">SUM(P6:T6)</f>
        <v>20969</v>
      </c>
      <c r="P6" s="14">
        <v>20969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13">SUM(V6:Z6)</f>
        <v>33867</v>
      </c>
      <c r="V6" s="14">
        <v>33867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13">AB6+AC6</f>
        <v>0</v>
      </c>
      <c r="AB6" s="14">
        <v>0</v>
      </c>
      <c r="AC6" s="14">
        <v>0</v>
      </c>
    </row>
    <row r="7" spans="1:29" ht="13.5">
      <c r="A7" s="25" t="s">
        <v>52</v>
      </c>
      <c r="B7" s="25" t="s">
        <v>55</v>
      </c>
      <c r="C7" s="26" t="s">
        <v>56</v>
      </c>
      <c r="D7" s="14">
        <f t="shared" si="0"/>
        <v>50956</v>
      </c>
      <c r="E7" s="14">
        <f t="shared" si="1"/>
        <v>17871</v>
      </c>
      <c r="F7" s="14">
        <v>17871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33085</v>
      </c>
      <c r="L7" s="14">
        <v>0</v>
      </c>
      <c r="M7" s="14">
        <v>33085</v>
      </c>
      <c r="N7" s="14">
        <f t="shared" si="4"/>
        <v>50956</v>
      </c>
      <c r="O7" s="14">
        <f t="shared" si="5"/>
        <v>17871</v>
      </c>
      <c r="P7" s="14">
        <v>17871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33085</v>
      </c>
      <c r="V7" s="14">
        <v>33085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52</v>
      </c>
      <c r="B8" s="25" t="s">
        <v>57</v>
      </c>
      <c r="C8" s="26" t="s">
        <v>58</v>
      </c>
      <c r="D8" s="14">
        <f t="shared" si="0"/>
        <v>23027</v>
      </c>
      <c r="E8" s="14">
        <f t="shared" si="1"/>
        <v>22</v>
      </c>
      <c r="F8" s="14">
        <v>0</v>
      </c>
      <c r="G8" s="14">
        <v>22</v>
      </c>
      <c r="H8" s="14">
        <f t="shared" si="2"/>
        <v>0</v>
      </c>
      <c r="I8" s="14">
        <v>0</v>
      </c>
      <c r="J8" s="14">
        <v>0</v>
      </c>
      <c r="K8" s="14">
        <f t="shared" si="3"/>
        <v>23005</v>
      </c>
      <c r="L8" s="14">
        <v>13427</v>
      </c>
      <c r="M8" s="14">
        <v>9578</v>
      </c>
      <c r="N8" s="14">
        <f t="shared" si="4"/>
        <v>23027</v>
      </c>
      <c r="O8" s="14">
        <f t="shared" si="5"/>
        <v>13427</v>
      </c>
      <c r="P8" s="14">
        <v>13427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9600</v>
      </c>
      <c r="V8" s="14">
        <v>9600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52</v>
      </c>
      <c r="B9" s="25" t="s">
        <v>59</v>
      </c>
      <c r="C9" s="26" t="s">
        <v>60</v>
      </c>
      <c r="D9" s="14">
        <f t="shared" si="0"/>
        <v>25666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25666</v>
      </c>
      <c r="L9" s="14">
        <v>9280</v>
      </c>
      <c r="M9" s="14">
        <v>16386</v>
      </c>
      <c r="N9" s="14">
        <f t="shared" si="4"/>
        <v>25666</v>
      </c>
      <c r="O9" s="14">
        <f t="shared" si="5"/>
        <v>9280</v>
      </c>
      <c r="P9" s="14">
        <v>9280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16386</v>
      </c>
      <c r="V9" s="14">
        <v>16386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52</v>
      </c>
      <c r="B10" s="25" t="s">
        <v>61</v>
      </c>
      <c r="C10" s="26" t="s">
        <v>62</v>
      </c>
      <c r="D10" s="14">
        <f t="shared" si="0"/>
        <v>18745</v>
      </c>
      <c r="E10" s="14">
        <f t="shared" si="1"/>
        <v>18745</v>
      </c>
      <c r="F10" s="14">
        <v>10015</v>
      </c>
      <c r="G10" s="14">
        <v>8730</v>
      </c>
      <c r="H10" s="14">
        <f t="shared" si="2"/>
        <v>0</v>
      </c>
      <c r="I10" s="14">
        <v>0</v>
      </c>
      <c r="J10" s="14">
        <v>0</v>
      </c>
      <c r="K10" s="14">
        <f t="shared" si="3"/>
        <v>0</v>
      </c>
      <c r="L10" s="14">
        <v>0</v>
      </c>
      <c r="M10" s="14">
        <v>0</v>
      </c>
      <c r="N10" s="14">
        <f t="shared" si="4"/>
        <v>18745</v>
      </c>
      <c r="O10" s="14">
        <f t="shared" si="5"/>
        <v>10015</v>
      </c>
      <c r="P10" s="14">
        <v>9691</v>
      </c>
      <c r="Q10" s="14">
        <v>324</v>
      </c>
      <c r="R10" s="14">
        <v>0</v>
      </c>
      <c r="S10" s="14">
        <v>0</v>
      </c>
      <c r="T10" s="14">
        <v>0</v>
      </c>
      <c r="U10" s="14">
        <f t="shared" si="6"/>
        <v>8730</v>
      </c>
      <c r="V10" s="14">
        <v>8730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52</v>
      </c>
      <c r="B11" s="25" t="s">
        <v>63</v>
      </c>
      <c r="C11" s="26" t="s">
        <v>64</v>
      </c>
      <c r="D11" s="14">
        <f t="shared" si="0"/>
        <v>6740</v>
      </c>
      <c r="E11" s="14">
        <f t="shared" si="1"/>
        <v>0</v>
      </c>
      <c r="F11" s="14">
        <v>0</v>
      </c>
      <c r="G11" s="14">
        <v>0</v>
      </c>
      <c r="H11" s="14">
        <f t="shared" si="2"/>
        <v>2768</v>
      </c>
      <c r="I11" s="14">
        <v>2768</v>
      </c>
      <c r="J11" s="14">
        <v>0</v>
      </c>
      <c r="K11" s="14">
        <f t="shared" si="3"/>
        <v>3972</v>
      </c>
      <c r="L11" s="14">
        <v>0</v>
      </c>
      <c r="M11" s="14">
        <v>3972</v>
      </c>
      <c r="N11" s="14">
        <f t="shared" si="4"/>
        <v>6740</v>
      </c>
      <c r="O11" s="14">
        <f t="shared" si="5"/>
        <v>2768</v>
      </c>
      <c r="P11" s="14">
        <v>2768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3972</v>
      </c>
      <c r="V11" s="14">
        <v>3972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52</v>
      </c>
      <c r="B12" s="25" t="s">
        <v>65</v>
      </c>
      <c r="C12" s="26" t="s">
        <v>66</v>
      </c>
      <c r="D12" s="14">
        <f t="shared" si="0"/>
        <v>14506</v>
      </c>
      <c r="E12" s="14">
        <f t="shared" si="1"/>
        <v>0</v>
      </c>
      <c r="F12" s="14">
        <v>0</v>
      </c>
      <c r="G12" s="14">
        <v>0</v>
      </c>
      <c r="H12" s="14">
        <f t="shared" si="2"/>
        <v>6522</v>
      </c>
      <c r="I12" s="14">
        <v>6522</v>
      </c>
      <c r="J12" s="14">
        <v>0</v>
      </c>
      <c r="K12" s="14">
        <f t="shared" si="3"/>
        <v>7984</v>
      </c>
      <c r="L12" s="14">
        <v>0</v>
      </c>
      <c r="M12" s="14">
        <v>7984</v>
      </c>
      <c r="N12" s="14">
        <f t="shared" si="4"/>
        <v>14506</v>
      </c>
      <c r="O12" s="14">
        <f t="shared" si="5"/>
        <v>6522</v>
      </c>
      <c r="P12" s="14">
        <v>6522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7984</v>
      </c>
      <c r="V12" s="14">
        <v>7984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52</v>
      </c>
      <c r="B13" s="25" t="s">
        <v>67</v>
      </c>
      <c r="C13" s="26" t="s">
        <v>68</v>
      </c>
      <c r="D13" s="14">
        <f t="shared" si="0"/>
        <v>34368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34368</v>
      </c>
      <c r="L13" s="14">
        <v>13756</v>
      </c>
      <c r="M13" s="14">
        <v>20612</v>
      </c>
      <c r="N13" s="14">
        <f t="shared" si="4"/>
        <v>34368</v>
      </c>
      <c r="O13" s="14">
        <f t="shared" si="5"/>
        <v>13756</v>
      </c>
      <c r="P13" s="14">
        <v>13756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20612</v>
      </c>
      <c r="V13" s="14">
        <v>20612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52</v>
      </c>
      <c r="B14" s="25" t="s">
        <v>69</v>
      </c>
      <c r="C14" s="26" t="s">
        <v>70</v>
      </c>
      <c r="D14" s="14">
        <f aca="true" t="shared" si="8" ref="D14:D54">E14+H14+K14</f>
        <v>12789</v>
      </c>
      <c r="E14" s="14">
        <f aca="true" t="shared" si="9" ref="E14:E54">F14+G14</f>
        <v>11261</v>
      </c>
      <c r="F14" s="14">
        <v>6448</v>
      </c>
      <c r="G14" s="14">
        <v>4813</v>
      </c>
      <c r="H14" s="14">
        <f aca="true" t="shared" si="10" ref="H14:H54">I14+J14</f>
        <v>1528</v>
      </c>
      <c r="I14" s="14">
        <v>0</v>
      </c>
      <c r="J14" s="14">
        <v>1528</v>
      </c>
      <c r="K14" s="14">
        <f aca="true" t="shared" si="11" ref="K14:K54">L14+M14</f>
        <v>0</v>
      </c>
      <c r="L14" s="14">
        <v>0</v>
      </c>
      <c r="M14" s="14">
        <v>0</v>
      </c>
      <c r="N14" s="14">
        <f aca="true" t="shared" si="12" ref="N14:N54">O14+U14+AA14</f>
        <v>12789</v>
      </c>
      <c r="O14" s="14">
        <f aca="true" t="shared" si="13" ref="O14:O54">SUM(P14:T14)</f>
        <v>6448</v>
      </c>
      <c r="P14" s="14">
        <v>6448</v>
      </c>
      <c r="Q14" s="14">
        <v>0</v>
      </c>
      <c r="R14" s="14">
        <v>0</v>
      </c>
      <c r="S14" s="14">
        <v>0</v>
      </c>
      <c r="T14" s="14">
        <v>0</v>
      </c>
      <c r="U14" s="14">
        <f aca="true" t="shared" si="14" ref="U14:U54">SUM(V14:Z14)</f>
        <v>6341</v>
      </c>
      <c r="V14" s="14">
        <v>6341</v>
      </c>
      <c r="W14" s="14">
        <v>0</v>
      </c>
      <c r="X14" s="14">
        <v>0</v>
      </c>
      <c r="Y14" s="14">
        <v>0</v>
      </c>
      <c r="Z14" s="14">
        <v>0</v>
      </c>
      <c r="AA14" s="14">
        <f aca="true" t="shared" si="15" ref="AA14:AA54">AB14+AC14</f>
        <v>0</v>
      </c>
      <c r="AB14" s="14">
        <v>0</v>
      </c>
      <c r="AC14" s="14">
        <v>0</v>
      </c>
    </row>
    <row r="15" spans="1:29" ht="13.5">
      <c r="A15" s="25" t="s">
        <v>52</v>
      </c>
      <c r="B15" s="25" t="s">
        <v>71</v>
      </c>
      <c r="C15" s="26" t="s">
        <v>72</v>
      </c>
      <c r="D15" s="14">
        <f t="shared" si="8"/>
        <v>13878</v>
      </c>
      <c r="E15" s="14">
        <f t="shared" si="9"/>
        <v>0</v>
      </c>
      <c r="F15" s="14">
        <v>0</v>
      </c>
      <c r="G15" s="14">
        <v>0</v>
      </c>
      <c r="H15" s="14">
        <f t="shared" si="10"/>
        <v>0</v>
      </c>
      <c r="I15" s="14">
        <v>0</v>
      </c>
      <c r="J15" s="14">
        <v>0</v>
      </c>
      <c r="K15" s="14">
        <f t="shared" si="11"/>
        <v>13878</v>
      </c>
      <c r="L15" s="14">
        <v>6905</v>
      </c>
      <c r="M15" s="14">
        <v>6973</v>
      </c>
      <c r="N15" s="14">
        <f t="shared" si="12"/>
        <v>13878</v>
      </c>
      <c r="O15" s="14">
        <f t="shared" si="13"/>
        <v>6905</v>
      </c>
      <c r="P15" s="14">
        <v>6905</v>
      </c>
      <c r="Q15" s="14">
        <v>0</v>
      </c>
      <c r="R15" s="14">
        <v>0</v>
      </c>
      <c r="S15" s="14">
        <v>0</v>
      </c>
      <c r="T15" s="14">
        <v>0</v>
      </c>
      <c r="U15" s="14">
        <f t="shared" si="14"/>
        <v>6973</v>
      </c>
      <c r="V15" s="14">
        <v>6973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15"/>
        <v>0</v>
      </c>
      <c r="AB15" s="14">
        <v>0</v>
      </c>
      <c r="AC15" s="14">
        <v>0</v>
      </c>
    </row>
    <row r="16" spans="1:29" ht="13.5">
      <c r="A16" s="25" t="s">
        <v>52</v>
      </c>
      <c r="B16" s="25" t="s">
        <v>73</v>
      </c>
      <c r="C16" s="26" t="s">
        <v>74</v>
      </c>
      <c r="D16" s="14">
        <f t="shared" si="8"/>
        <v>9905</v>
      </c>
      <c r="E16" s="14">
        <f t="shared" si="9"/>
        <v>0</v>
      </c>
      <c r="F16" s="14">
        <v>0</v>
      </c>
      <c r="G16" s="14">
        <v>0</v>
      </c>
      <c r="H16" s="14">
        <f t="shared" si="10"/>
        <v>0</v>
      </c>
      <c r="I16" s="14">
        <v>0</v>
      </c>
      <c r="J16" s="14">
        <v>0</v>
      </c>
      <c r="K16" s="14">
        <f t="shared" si="11"/>
        <v>9905</v>
      </c>
      <c r="L16" s="14">
        <v>3756</v>
      </c>
      <c r="M16" s="14">
        <v>6149</v>
      </c>
      <c r="N16" s="14">
        <f t="shared" si="12"/>
        <v>9905</v>
      </c>
      <c r="O16" s="14">
        <f t="shared" si="13"/>
        <v>3756</v>
      </c>
      <c r="P16" s="14">
        <v>3756</v>
      </c>
      <c r="Q16" s="14">
        <v>0</v>
      </c>
      <c r="R16" s="14">
        <v>0</v>
      </c>
      <c r="S16" s="14">
        <v>0</v>
      </c>
      <c r="T16" s="14">
        <v>0</v>
      </c>
      <c r="U16" s="14">
        <f t="shared" si="14"/>
        <v>6149</v>
      </c>
      <c r="V16" s="14">
        <v>6149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15"/>
        <v>0</v>
      </c>
      <c r="AB16" s="14">
        <v>0</v>
      </c>
      <c r="AC16" s="14">
        <v>0</v>
      </c>
    </row>
    <row r="17" spans="1:29" ht="13.5">
      <c r="A17" s="25" t="s">
        <v>52</v>
      </c>
      <c r="B17" s="25" t="s">
        <v>75</v>
      </c>
      <c r="C17" s="26" t="s">
        <v>76</v>
      </c>
      <c r="D17" s="14">
        <f t="shared" si="8"/>
        <v>14642</v>
      </c>
      <c r="E17" s="14">
        <f t="shared" si="9"/>
        <v>0</v>
      </c>
      <c r="F17" s="14">
        <v>0</v>
      </c>
      <c r="G17" s="14">
        <v>0</v>
      </c>
      <c r="H17" s="14">
        <f t="shared" si="10"/>
        <v>0</v>
      </c>
      <c r="I17" s="14">
        <v>0</v>
      </c>
      <c r="J17" s="14">
        <v>0</v>
      </c>
      <c r="K17" s="14">
        <f t="shared" si="11"/>
        <v>14642</v>
      </c>
      <c r="L17" s="14">
        <v>7194</v>
      </c>
      <c r="M17" s="14">
        <v>7448</v>
      </c>
      <c r="N17" s="14">
        <f t="shared" si="12"/>
        <v>14642</v>
      </c>
      <c r="O17" s="14">
        <f t="shared" si="13"/>
        <v>7194</v>
      </c>
      <c r="P17" s="14">
        <v>7194</v>
      </c>
      <c r="Q17" s="14">
        <v>0</v>
      </c>
      <c r="R17" s="14">
        <v>0</v>
      </c>
      <c r="S17" s="14">
        <v>0</v>
      </c>
      <c r="T17" s="14">
        <v>0</v>
      </c>
      <c r="U17" s="14">
        <f t="shared" si="14"/>
        <v>7448</v>
      </c>
      <c r="V17" s="14">
        <v>7448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15"/>
        <v>0</v>
      </c>
      <c r="AB17" s="14">
        <v>0</v>
      </c>
      <c r="AC17" s="14">
        <v>0</v>
      </c>
    </row>
    <row r="18" spans="1:29" ht="13.5">
      <c r="A18" s="25" t="s">
        <v>52</v>
      </c>
      <c r="B18" s="25" t="s">
        <v>77</v>
      </c>
      <c r="C18" s="26" t="s">
        <v>78</v>
      </c>
      <c r="D18" s="14">
        <f t="shared" si="8"/>
        <v>9517</v>
      </c>
      <c r="E18" s="14">
        <f t="shared" si="9"/>
        <v>0</v>
      </c>
      <c r="F18" s="14">
        <v>0</v>
      </c>
      <c r="G18" s="14">
        <v>0</v>
      </c>
      <c r="H18" s="14">
        <f t="shared" si="10"/>
        <v>0</v>
      </c>
      <c r="I18" s="14">
        <v>0</v>
      </c>
      <c r="J18" s="14">
        <v>0</v>
      </c>
      <c r="K18" s="14">
        <f t="shared" si="11"/>
        <v>9517</v>
      </c>
      <c r="L18" s="14">
        <v>3230</v>
      </c>
      <c r="M18" s="14">
        <v>6287</v>
      </c>
      <c r="N18" s="14">
        <f t="shared" si="12"/>
        <v>9517</v>
      </c>
      <c r="O18" s="14">
        <f t="shared" si="13"/>
        <v>3230</v>
      </c>
      <c r="P18" s="14">
        <v>3230</v>
      </c>
      <c r="Q18" s="14">
        <v>0</v>
      </c>
      <c r="R18" s="14">
        <v>0</v>
      </c>
      <c r="S18" s="14">
        <v>0</v>
      </c>
      <c r="T18" s="14">
        <v>0</v>
      </c>
      <c r="U18" s="14">
        <f t="shared" si="14"/>
        <v>6287</v>
      </c>
      <c r="V18" s="14">
        <v>6287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15"/>
        <v>0</v>
      </c>
      <c r="AB18" s="14">
        <v>0</v>
      </c>
      <c r="AC18" s="14">
        <v>0</v>
      </c>
    </row>
    <row r="19" spans="1:29" ht="13.5">
      <c r="A19" s="25" t="s">
        <v>52</v>
      </c>
      <c r="B19" s="25" t="s">
        <v>79</v>
      </c>
      <c r="C19" s="26" t="s">
        <v>80</v>
      </c>
      <c r="D19" s="14">
        <f t="shared" si="8"/>
        <v>4379</v>
      </c>
      <c r="E19" s="14">
        <f t="shared" si="9"/>
        <v>0</v>
      </c>
      <c r="F19" s="14">
        <v>0</v>
      </c>
      <c r="G19" s="14">
        <v>0</v>
      </c>
      <c r="H19" s="14">
        <f t="shared" si="10"/>
        <v>0</v>
      </c>
      <c r="I19" s="14">
        <v>0</v>
      </c>
      <c r="J19" s="14">
        <v>0</v>
      </c>
      <c r="K19" s="14">
        <f t="shared" si="11"/>
        <v>4379</v>
      </c>
      <c r="L19" s="14">
        <v>2648</v>
      </c>
      <c r="M19" s="14">
        <v>1731</v>
      </c>
      <c r="N19" s="14">
        <f t="shared" si="12"/>
        <v>4379</v>
      </c>
      <c r="O19" s="14">
        <f t="shared" si="13"/>
        <v>2648</v>
      </c>
      <c r="P19" s="14">
        <v>2648</v>
      </c>
      <c r="Q19" s="14">
        <v>0</v>
      </c>
      <c r="R19" s="14">
        <v>0</v>
      </c>
      <c r="S19" s="14">
        <v>0</v>
      </c>
      <c r="T19" s="14">
        <v>0</v>
      </c>
      <c r="U19" s="14">
        <f t="shared" si="14"/>
        <v>1731</v>
      </c>
      <c r="V19" s="14">
        <v>1731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15"/>
        <v>0</v>
      </c>
      <c r="AB19" s="14">
        <v>0</v>
      </c>
      <c r="AC19" s="14">
        <v>0</v>
      </c>
    </row>
    <row r="20" spans="1:29" ht="13.5">
      <c r="A20" s="25" t="s">
        <v>52</v>
      </c>
      <c r="B20" s="25" t="s">
        <v>81</v>
      </c>
      <c r="C20" s="26" t="s">
        <v>82</v>
      </c>
      <c r="D20" s="14">
        <f t="shared" si="8"/>
        <v>3097</v>
      </c>
      <c r="E20" s="14">
        <f t="shared" si="9"/>
        <v>0</v>
      </c>
      <c r="F20" s="14">
        <v>0</v>
      </c>
      <c r="G20" s="14">
        <v>0</v>
      </c>
      <c r="H20" s="14">
        <f t="shared" si="10"/>
        <v>0</v>
      </c>
      <c r="I20" s="14">
        <v>0</v>
      </c>
      <c r="J20" s="14">
        <v>0</v>
      </c>
      <c r="K20" s="14">
        <f t="shared" si="11"/>
        <v>3097</v>
      </c>
      <c r="L20" s="14">
        <v>1788</v>
      </c>
      <c r="M20" s="14">
        <v>1309</v>
      </c>
      <c r="N20" s="14">
        <f t="shared" si="12"/>
        <v>3097</v>
      </c>
      <c r="O20" s="14">
        <f t="shared" si="13"/>
        <v>1788</v>
      </c>
      <c r="P20" s="14">
        <v>1788</v>
      </c>
      <c r="Q20" s="14">
        <v>0</v>
      </c>
      <c r="R20" s="14">
        <v>0</v>
      </c>
      <c r="S20" s="14">
        <v>0</v>
      </c>
      <c r="T20" s="14">
        <v>0</v>
      </c>
      <c r="U20" s="14">
        <f t="shared" si="14"/>
        <v>1309</v>
      </c>
      <c r="V20" s="14">
        <v>1309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15"/>
        <v>0</v>
      </c>
      <c r="AB20" s="14">
        <v>0</v>
      </c>
      <c r="AC20" s="14">
        <v>0</v>
      </c>
    </row>
    <row r="21" spans="1:29" ht="13.5">
      <c r="A21" s="25" t="s">
        <v>52</v>
      </c>
      <c r="B21" s="25" t="s">
        <v>83</v>
      </c>
      <c r="C21" s="26" t="s">
        <v>51</v>
      </c>
      <c r="D21" s="14">
        <f t="shared" si="8"/>
        <v>13215</v>
      </c>
      <c r="E21" s="14">
        <f t="shared" si="9"/>
        <v>0</v>
      </c>
      <c r="F21" s="14">
        <v>0</v>
      </c>
      <c r="G21" s="14">
        <v>0</v>
      </c>
      <c r="H21" s="14">
        <f t="shared" si="10"/>
        <v>0</v>
      </c>
      <c r="I21" s="14">
        <v>0</v>
      </c>
      <c r="J21" s="14">
        <v>0</v>
      </c>
      <c r="K21" s="14">
        <f t="shared" si="11"/>
        <v>13215</v>
      </c>
      <c r="L21" s="14">
        <v>8125</v>
      </c>
      <c r="M21" s="14">
        <v>5090</v>
      </c>
      <c r="N21" s="14">
        <f t="shared" si="12"/>
        <v>13215</v>
      </c>
      <c r="O21" s="14">
        <f t="shared" si="13"/>
        <v>8125</v>
      </c>
      <c r="P21" s="14">
        <v>8125</v>
      </c>
      <c r="Q21" s="14">
        <v>0</v>
      </c>
      <c r="R21" s="14">
        <v>0</v>
      </c>
      <c r="S21" s="14">
        <v>0</v>
      </c>
      <c r="T21" s="14">
        <v>0</v>
      </c>
      <c r="U21" s="14">
        <f t="shared" si="14"/>
        <v>5090</v>
      </c>
      <c r="V21" s="14">
        <v>5090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15"/>
        <v>0</v>
      </c>
      <c r="AB21" s="14">
        <v>0</v>
      </c>
      <c r="AC21" s="14">
        <v>0</v>
      </c>
    </row>
    <row r="22" spans="1:29" ht="13.5">
      <c r="A22" s="25" t="s">
        <v>52</v>
      </c>
      <c r="B22" s="25" t="s">
        <v>84</v>
      </c>
      <c r="C22" s="26" t="s">
        <v>85</v>
      </c>
      <c r="D22" s="14">
        <f t="shared" si="8"/>
        <v>1604</v>
      </c>
      <c r="E22" s="14">
        <f t="shared" si="9"/>
        <v>0</v>
      </c>
      <c r="F22" s="14">
        <v>0</v>
      </c>
      <c r="G22" s="14">
        <v>0</v>
      </c>
      <c r="H22" s="14">
        <f t="shared" si="10"/>
        <v>0</v>
      </c>
      <c r="I22" s="14">
        <v>0</v>
      </c>
      <c r="J22" s="14">
        <v>0</v>
      </c>
      <c r="K22" s="14">
        <f t="shared" si="11"/>
        <v>1604</v>
      </c>
      <c r="L22" s="14">
        <v>915</v>
      </c>
      <c r="M22" s="14">
        <v>689</v>
      </c>
      <c r="N22" s="14">
        <f t="shared" si="12"/>
        <v>1604</v>
      </c>
      <c r="O22" s="14">
        <f t="shared" si="13"/>
        <v>915</v>
      </c>
      <c r="P22" s="14">
        <v>915</v>
      </c>
      <c r="Q22" s="14">
        <v>0</v>
      </c>
      <c r="R22" s="14">
        <v>0</v>
      </c>
      <c r="S22" s="14">
        <v>0</v>
      </c>
      <c r="T22" s="14">
        <v>0</v>
      </c>
      <c r="U22" s="14">
        <f t="shared" si="14"/>
        <v>689</v>
      </c>
      <c r="V22" s="14">
        <v>689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15"/>
        <v>0</v>
      </c>
      <c r="AB22" s="14">
        <v>0</v>
      </c>
      <c r="AC22" s="14">
        <v>0</v>
      </c>
    </row>
    <row r="23" spans="1:29" ht="13.5">
      <c r="A23" s="25" t="s">
        <v>52</v>
      </c>
      <c r="B23" s="25" t="s">
        <v>86</v>
      </c>
      <c r="C23" s="26" t="s">
        <v>87</v>
      </c>
      <c r="D23" s="14">
        <f t="shared" si="8"/>
        <v>2890</v>
      </c>
      <c r="E23" s="14">
        <f t="shared" si="9"/>
        <v>2890</v>
      </c>
      <c r="F23" s="14">
        <v>1409</v>
      </c>
      <c r="G23" s="14">
        <v>1481</v>
      </c>
      <c r="H23" s="14">
        <f t="shared" si="10"/>
        <v>0</v>
      </c>
      <c r="I23" s="14">
        <v>0</v>
      </c>
      <c r="J23" s="14">
        <v>0</v>
      </c>
      <c r="K23" s="14">
        <f t="shared" si="11"/>
        <v>0</v>
      </c>
      <c r="L23" s="14">
        <v>0</v>
      </c>
      <c r="M23" s="14">
        <v>0</v>
      </c>
      <c r="N23" s="14">
        <f t="shared" si="12"/>
        <v>2999</v>
      </c>
      <c r="O23" s="14">
        <f t="shared" si="13"/>
        <v>1409</v>
      </c>
      <c r="P23" s="14">
        <v>1409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14"/>
        <v>1481</v>
      </c>
      <c r="V23" s="14">
        <v>1481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15"/>
        <v>109</v>
      </c>
      <c r="AB23" s="14">
        <v>107</v>
      </c>
      <c r="AC23" s="14">
        <v>2</v>
      </c>
    </row>
    <row r="24" spans="1:29" ht="13.5">
      <c r="A24" s="25" t="s">
        <v>52</v>
      </c>
      <c r="B24" s="25" t="s">
        <v>88</v>
      </c>
      <c r="C24" s="26" t="s">
        <v>89</v>
      </c>
      <c r="D24" s="14">
        <f t="shared" si="8"/>
        <v>3284</v>
      </c>
      <c r="E24" s="14">
        <f t="shared" si="9"/>
        <v>2603</v>
      </c>
      <c r="F24" s="14">
        <v>2603</v>
      </c>
      <c r="G24" s="14">
        <v>0</v>
      </c>
      <c r="H24" s="14">
        <f t="shared" si="10"/>
        <v>0</v>
      </c>
      <c r="I24" s="14">
        <v>0</v>
      </c>
      <c r="J24" s="14">
        <v>0</v>
      </c>
      <c r="K24" s="14">
        <f t="shared" si="11"/>
        <v>681</v>
      </c>
      <c r="L24" s="14">
        <v>0</v>
      </c>
      <c r="M24" s="14">
        <v>681</v>
      </c>
      <c r="N24" s="14">
        <f t="shared" si="12"/>
        <v>3301</v>
      </c>
      <c r="O24" s="14">
        <f t="shared" si="13"/>
        <v>2603</v>
      </c>
      <c r="P24" s="14">
        <v>2603</v>
      </c>
      <c r="Q24" s="14">
        <v>0</v>
      </c>
      <c r="R24" s="14">
        <v>0</v>
      </c>
      <c r="S24" s="14">
        <v>0</v>
      </c>
      <c r="T24" s="14">
        <v>0</v>
      </c>
      <c r="U24" s="14">
        <f t="shared" si="14"/>
        <v>681</v>
      </c>
      <c r="V24" s="14">
        <v>681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15"/>
        <v>17</v>
      </c>
      <c r="AB24" s="14">
        <v>17</v>
      </c>
      <c r="AC24" s="14">
        <v>0</v>
      </c>
    </row>
    <row r="25" spans="1:29" ht="13.5">
      <c r="A25" s="25" t="s">
        <v>52</v>
      </c>
      <c r="B25" s="25" t="s">
        <v>90</v>
      </c>
      <c r="C25" s="26" t="s">
        <v>91</v>
      </c>
      <c r="D25" s="14">
        <f t="shared" si="8"/>
        <v>3786</v>
      </c>
      <c r="E25" s="14">
        <f t="shared" si="9"/>
        <v>3775</v>
      </c>
      <c r="F25" s="14">
        <v>1888</v>
      </c>
      <c r="G25" s="14">
        <v>1887</v>
      </c>
      <c r="H25" s="14">
        <f t="shared" si="10"/>
        <v>11</v>
      </c>
      <c r="I25" s="14">
        <v>0</v>
      </c>
      <c r="J25" s="14">
        <v>11</v>
      </c>
      <c r="K25" s="14">
        <f t="shared" si="11"/>
        <v>0</v>
      </c>
      <c r="L25" s="14">
        <v>0</v>
      </c>
      <c r="M25" s="14">
        <v>0</v>
      </c>
      <c r="N25" s="14">
        <f t="shared" si="12"/>
        <v>3786</v>
      </c>
      <c r="O25" s="14">
        <f t="shared" si="13"/>
        <v>1888</v>
      </c>
      <c r="P25" s="14">
        <v>1888</v>
      </c>
      <c r="Q25" s="14">
        <v>0</v>
      </c>
      <c r="R25" s="14">
        <v>0</v>
      </c>
      <c r="S25" s="14">
        <v>0</v>
      </c>
      <c r="T25" s="14">
        <v>0</v>
      </c>
      <c r="U25" s="14">
        <f t="shared" si="14"/>
        <v>1898</v>
      </c>
      <c r="V25" s="14">
        <v>1898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15"/>
        <v>0</v>
      </c>
      <c r="AB25" s="14">
        <v>0</v>
      </c>
      <c r="AC25" s="14">
        <v>0</v>
      </c>
    </row>
    <row r="26" spans="1:29" ht="13.5">
      <c r="A26" s="25" t="s">
        <v>52</v>
      </c>
      <c r="B26" s="25" t="s">
        <v>92</v>
      </c>
      <c r="C26" s="26" t="s">
        <v>93</v>
      </c>
      <c r="D26" s="14">
        <f t="shared" si="8"/>
        <v>8350</v>
      </c>
      <c r="E26" s="14">
        <f t="shared" si="9"/>
        <v>8139</v>
      </c>
      <c r="F26" s="14">
        <v>4792</v>
      </c>
      <c r="G26" s="14">
        <v>3347</v>
      </c>
      <c r="H26" s="14">
        <f t="shared" si="10"/>
        <v>211</v>
      </c>
      <c r="I26" s="14">
        <v>0</v>
      </c>
      <c r="J26" s="14">
        <v>211</v>
      </c>
      <c r="K26" s="14">
        <f t="shared" si="11"/>
        <v>0</v>
      </c>
      <c r="L26" s="14">
        <v>0</v>
      </c>
      <c r="M26" s="14">
        <v>0</v>
      </c>
      <c r="N26" s="14">
        <f t="shared" si="12"/>
        <v>8350</v>
      </c>
      <c r="O26" s="14">
        <f t="shared" si="13"/>
        <v>4792</v>
      </c>
      <c r="P26" s="14">
        <v>4792</v>
      </c>
      <c r="Q26" s="14">
        <v>0</v>
      </c>
      <c r="R26" s="14">
        <v>0</v>
      </c>
      <c r="S26" s="14">
        <v>0</v>
      </c>
      <c r="T26" s="14">
        <v>0</v>
      </c>
      <c r="U26" s="14">
        <f t="shared" si="14"/>
        <v>3558</v>
      </c>
      <c r="V26" s="14">
        <v>3558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15"/>
        <v>0</v>
      </c>
      <c r="AB26" s="14">
        <v>0</v>
      </c>
      <c r="AC26" s="14">
        <v>0</v>
      </c>
    </row>
    <row r="27" spans="1:29" ht="13.5">
      <c r="A27" s="25" t="s">
        <v>52</v>
      </c>
      <c r="B27" s="25" t="s">
        <v>94</v>
      </c>
      <c r="C27" s="26" t="s">
        <v>95</v>
      </c>
      <c r="D27" s="14">
        <f t="shared" si="8"/>
        <v>5230</v>
      </c>
      <c r="E27" s="14">
        <f t="shared" si="9"/>
        <v>4989</v>
      </c>
      <c r="F27" s="14">
        <v>1564</v>
      </c>
      <c r="G27" s="14">
        <v>3425</v>
      </c>
      <c r="H27" s="14">
        <f t="shared" si="10"/>
        <v>241</v>
      </c>
      <c r="I27" s="14">
        <v>0</v>
      </c>
      <c r="J27" s="14">
        <v>241</v>
      </c>
      <c r="K27" s="14">
        <f t="shared" si="11"/>
        <v>0</v>
      </c>
      <c r="L27" s="14">
        <v>0</v>
      </c>
      <c r="M27" s="14">
        <v>0</v>
      </c>
      <c r="N27" s="14">
        <f t="shared" si="12"/>
        <v>5230</v>
      </c>
      <c r="O27" s="14">
        <f t="shared" si="13"/>
        <v>1564</v>
      </c>
      <c r="P27" s="14">
        <v>1564</v>
      </c>
      <c r="Q27" s="14">
        <v>0</v>
      </c>
      <c r="R27" s="14">
        <v>0</v>
      </c>
      <c r="S27" s="14">
        <v>0</v>
      </c>
      <c r="T27" s="14">
        <v>0</v>
      </c>
      <c r="U27" s="14">
        <f t="shared" si="14"/>
        <v>3666</v>
      </c>
      <c r="V27" s="14">
        <v>3666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15"/>
        <v>0</v>
      </c>
      <c r="AB27" s="14">
        <v>0</v>
      </c>
      <c r="AC27" s="14">
        <v>0</v>
      </c>
    </row>
    <row r="28" spans="1:29" ht="13.5">
      <c r="A28" s="25" t="s">
        <v>52</v>
      </c>
      <c r="B28" s="25" t="s">
        <v>96</v>
      </c>
      <c r="C28" s="26" t="s">
        <v>97</v>
      </c>
      <c r="D28" s="14">
        <f t="shared" si="8"/>
        <v>3953</v>
      </c>
      <c r="E28" s="14">
        <f t="shared" si="9"/>
        <v>3625</v>
      </c>
      <c r="F28" s="14">
        <v>1867</v>
      </c>
      <c r="G28" s="14">
        <v>1758</v>
      </c>
      <c r="H28" s="14">
        <f t="shared" si="10"/>
        <v>328</v>
      </c>
      <c r="I28" s="14">
        <v>0</v>
      </c>
      <c r="J28" s="14">
        <v>328</v>
      </c>
      <c r="K28" s="14">
        <f t="shared" si="11"/>
        <v>0</v>
      </c>
      <c r="L28" s="14">
        <v>0</v>
      </c>
      <c r="M28" s="14">
        <v>0</v>
      </c>
      <c r="N28" s="14">
        <f t="shared" si="12"/>
        <v>3953</v>
      </c>
      <c r="O28" s="14">
        <f t="shared" si="13"/>
        <v>1867</v>
      </c>
      <c r="P28" s="14">
        <v>1867</v>
      </c>
      <c r="Q28" s="14">
        <v>0</v>
      </c>
      <c r="R28" s="14">
        <v>0</v>
      </c>
      <c r="S28" s="14">
        <v>0</v>
      </c>
      <c r="T28" s="14">
        <v>0</v>
      </c>
      <c r="U28" s="14">
        <f t="shared" si="14"/>
        <v>2086</v>
      </c>
      <c r="V28" s="14">
        <v>2086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15"/>
        <v>0</v>
      </c>
      <c r="AB28" s="14">
        <v>0</v>
      </c>
      <c r="AC28" s="14">
        <v>0</v>
      </c>
    </row>
    <row r="29" spans="1:29" ht="13.5">
      <c r="A29" s="25" t="s">
        <v>52</v>
      </c>
      <c r="B29" s="25" t="s">
        <v>98</v>
      </c>
      <c r="C29" s="26" t="s">
        <v>99</v>
      </c>
      <c r="D29" s="14">
        <f t="shared" si="8"/>
        <v>4929</v>
      </c>
      <c r="E29" s="14">
        <f t="shared" si="9"/>
        <v>4929</v>
      </c>
      <c r="F29" s="14">
        <v>2112</v>
      </c>
      <c r="G29" s="14">
        <v>2817</v>
      </c>
      <c r="H29" s="14">
        <f t="shared" si="10"/>
        <v>0</v>
      </c>
      <c r="I29" s="14">
        <v>0</v>
      </c>
      <c r="J29" s="14">
        <v>0</v>
      </c>
      <c r="K29" s="14">
        <f t="shared" si="11"/>
        <v>0</v>
      </c>
      <c r="L29" s="14">
        <v>0</v>
      </c>
      <c r="M29" s="14">
        <v>0</v>
      </c>
      <c r="N29" s="14">
        <f t="shared" si="12"/>
        <v>4929</v>
      </c>
      <c r="O29" s="14">
        <f t="shared" si="13"/>
        <v>2112</v>
      </c>
      <c r="P29" s="14">
        <v>2112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14"/>
        <v>2817</v>
      </c>
      <c r="V29" s="14">
        <v>2817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15"/>
        <v>0</v>
      </c>
      <c r="AB29" s="14">
        <v>0</v>
      </c>
      <c r="AC29" s="14">
        <v>0</v>
      </c>
    </row>
    <row r="30" spans="1:29" ht="13.5">
      <c r="A30" s="25" t="s">
        <v>52</v>
      </c>
      <c r="B30" s="25" t="s">
        <v>100</v>
      </c>
      <c r="C30" s="26" t="s">
        <v>101</v>
      </c>
      <c r="D30" s="14">
        <f t="shared" si="8"/>
        <v>6210</v>
      </c>
      <c r="E30" s="14">
        <f t="shared" si="9"/>
        <v>0</v>
      </c>
      <c r="F30" s="14">
        <v>0</v>
      </c>
      <c r="G30" s="14">
        <v>0</v>
      </c>
      <c r="H30" s="14">
        <f t="shared" si="10"/>
        <v>0</v>
      </c>
      <c r="I30" s="14">
        <v>0</v>
      </c>
      <c r="J30" s="14">
        <v>0</v>
      </c>
      <c r="K30" s="14">
        <f t="shared" si="11"/>
        <v>6210</v>
      </c>
      <c r="L30" s="14">
        <v>3222</v>
      </c>
      <c r="M30" s="14">
        <v>2988</v>
      </c>
      <c r="N30" s="14">
        <f t="shared" si="12"/>
        <v>6210</v>
      </c>
      <c r="O30" s="14">
        <f t="shared" si="13"/>
        <v>3222</v>
      </c>
      <c r="P30" s="14">
        <v>3222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14"/>
        <v>2988</v>
      </c>
      <c r="V30" s="14">
        <v>2988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15"/>
        <v>0</v>
      </c>
      <c r="AB30" s="14">
        <v>0</v>
      </c>
      <c r="AC30" s="14">
        <v>0</v>
      </c>
    </row>
    <row r="31" spans="1:29" ht="13.5">
      <c r="A31" s="25" t="s">
        <v>52</v>
      </c>
      <c r="B31" s="25" t="s">
        <v>102</v>
      </c>
      <c r="C31" s="26" t="s">
        <v>103</v>
      </c>
      <c r="D31" s="14">
        <f t="shared" si="8"/>
        <v>4728</v>
      </c>
      <c r="E31" s="14">
        <f t="shared" si="9"/>
        <v>0</v>
      </c>
      <c r="F31" s="14">
        <v>0</v>
      </c>
      <c r="G31" s="14">
        <v>0</v>
      </c>
      <c r="H31" s="14">
        <f t="shared" si="10"/>
        <v>0</v>
      </c>
      <c r="I31" s="14">
        <v>0</v>
      </c>
      <c r="J31" s="14">
        <v>0</v>
      </c>
      <c r="K31" s="14">
        <f t="shared" si="11"/>
        <v>4728</v>
      </c>
      <c r="L31" s="14">
        <v>2209</v>
      </c>
      <c r="M31" s="14">
        <v>2519</v>
      </c>
      <c r="N31" s="14">
        <f t="shared" si="12"/>
        <v>4728</v>
      </c>
      <c r="O31" s="14">
        <f t="shared" si="13"/>
        <v>2209</v>
      </c>
      <c r="P31" s="14">
        <v>2209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2519</v>
      </c>
      <c r="V31" s="14">
        <v>2519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52</v>
      </c>
      <c r="B32" s="25" t="s">
        <v>104</v>
      </c>
      <c r="C32" s="26" t="s">
        <v>105</v>
      </c>
      <c r="D32" s="14">
        <f t="shared" si="8"/>
        <v>3034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3034</v>
      </c>
      <c r="L32" s="14">
        <v>1680</v>
      </c>
      <c r="M32" s="14">
        <v>1354</v>
      </c>
      <c r="N32" s="14">
        <f t="shared" si="12"/>
        <v>3034</v>
      </c>
      <c r="O32" s="14">
        <f t="shared" si="13"/>
        <v>1680</v>
      </c>
      <c r="P32" s="14">
        <v>1680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1354</v>
      </c>
      <c r="V32" s="14">
        <v>1354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52</v>
      </c>
      <c r="B33" s="25" t="s">
        <v>106</v>
      </c>
      <c r="C33" s="26" t="s">
        <v>107</v>
      </c>
      <c r="D33" s="14">
        <f t="shared" si="8"/>
        <v>5497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5497</v>
      </c>
      <c r="L33" s="14">
        <v>1712</v>
      </c>
      <c r="M33" s="14">
        <v>3785</v>
      </c>
      <c r="N33" s="14">
        <f t="shared" si="12"/>
        <v>5497</v>
      </c>
      <c r="O33" s="14">
        <f t="shared" si="13"/>
        <v>1712</v>
      </c>
      <c r="P33" s="14">
        <v>1712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3785</v>
      </c>
      <c r="V33" s="14">
        <v>3785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52</v>
      </c>
      <c r="B34" s="25" t="s">
        <v>108</v>
      </c>
      <c r="C34" s="26" t="s">
        <v>109</v>
      </c>
      <c r="D34" s="14">
        <f t="shared" si="8"/>
        <v>11013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11013</v>
      </c>
      <c r="L34" s="14">
        <v>4707</v>
      </c>
      <c r="M34" s="14">
        <v>6306</v>
      </c>
      <c r="N34" s="14">
        <f t="shared" si="12"/>
        <v>11013</v>
      </c>
      <c r="O34" s="14">
        <f t="shared" si="13"/>
        <v>4707</v>
      </c>
      <c r="P34" s="14">
        <v>4707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6306</v>
      </c>
      <c r="V34" s="14">
        <v>6306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52</v>
      </c>
      <c r="B35" s="25" t="s">
        <v>110</v>
      </c>
      <c r="C35" s="26" t="s">
        <v>111</v>
      </c>
      <c r="D35" s="14">
        <f t="shared" si="8"/>
        <v>5809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5809</v>
      </c>
      <c r="L35" s="14">
        <v>2581</v>
      </c>
      <c r="M35" s="14">
        <v>3228</v>
      </c>
      <c r="N35" s="14">
        <f t="shared" si="12"/>
        <v>5809</v>
      </c>
      <c r="O35" s="14">
        <f t="shared" si="13"/>
        <v>2581</v>
      </c>
      <c r="P35" s="14">
        <v>2581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3228</v>
      </c>
      <c r="V35" s="14">
        <v>3228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52</v>
      </c>
      <c r="B36" s="25" t="s">
        <v>112</v>
      </c>
      <c r="C36" s="26" t="s">
        <v>113</v>
      </c>
      <c r="D36" s="14">
        <f t="shared" si="8"/>
        <v>6679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6679</v>
      </c>
      <c r="L36" s="14">
        <v>3914</v>
      </c>
      <c r="M36" s="14">
        <v>2765</v>
      </c>
      <c r="N36" s="14">
        <f t="shared" si="12"/>
        <v>6679</v>
      </c>
      <c r="O36" s="14">
        <f t="shared" si="13"/>
        <v>3914</v>
      </c>
      <c r="P36" s="14">
        <v>3914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2765</v>
      </c>
      <c r="V36" s="14">
        <v>2765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52</v>
      </c>
      <c r="B37" s="25" t="s">
        <v>114</v>
      </c>
      <c r="C37" s="26" t="s">
        <v>115</v>
      </c>
      <c r="D37" s="14">
        <f t="shared" si="8"/>
        <v>2555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2555</v>
      </c>
      <c r="L37" s="14">
        <v>1464</v>
      </c>
      <c r="M37" s="14">
        <v>1091</v>
      </c>
      <c r="N37" s="14">
        <f t="shared" si="12"/>
        <v>2555</v>
      </c>
      <c r="O37" s="14">
        <f t="shared" si="13"/>
        <v>1464</v>
      </c>
      <c r="P37" s="14">
        <v>1464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1091</v>
      </c>
      <c r="V37" s="14">
        <v>1091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52</v>
      </c>
      <c r="B38" s="25" t="s">
        <v>116</v>
      </c>
      <c r="C38" s="26" t="s">
        <v>117</v>
      </c>
      <c r="D38" s="14">
        <f t="shared" si="8"/>
        <v>966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966</v>
      </c>
      <c r="L38" s="14">
        <v>365</v>
      </c>
      <c r="M38" s="14">
        <v>601</v>
      </c>
      <c r="N38" s="14">
        <f t="shared" si="12"/>
        <v>966</v>
      </c>
      <c r="O38" s="14">
        <f t="shared" si="13"/>
        <v>365</v>
      </c>
      <c r="P38" s="14">
        <v>365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601</v>
      </c>
      <c r="V38" s="14">
        <v>601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52</v>
      </c>
      <c r="B39" s="25" t="s">
        <v>118</v>
      </c>
      <c r="C39" s="26" t="s">
        <v>119</v>
      </c>
      <c r="D39" s="14">
        <f t="shared" si="8"/>
        <v>2011</v>
      </c>
      <c r="E39" s="14">
        <f t="shared" si="9"/>
        <v>0</v>
      </c>
      <c r="F39" s="14">
        <v>0</v>
      </c>
      <c r="G39" s="14">
        <v>0</v>
      </c>
      <c r="H39" s="14">
        <f t="shared" si="10"/>
        <v>1073</v>
      </c>
      <c r="I39" s="14">
        <v>1073</v>
      </c>
      <c r="J39" s="14">
        <v>0</v>
      </c>
      <c r="K39" s="14">
        <f t="shared" si="11"/>
        <v>938</v>
      </c>
      <c r="L39" s="14">
        <v>0</v>
      </c>
      <c r="M39" s="14">
        <v>938</v>
      </c>
      <c r="N39" s="14">
        <f t="shared" si="12"/>
        <v>2011</v>
      </c>
      <c r="O39" s="14">
        <f t="shared" si="13"/>
        <v>2011</v>
      </c>
      <c r="P39" s="14">
        <v>2011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52</v>
      </c>
      <c r="B40" s="25" t="s">
        <v>120</v>
      </c>
      <c r="C40" s="26" t="s">
        <v>121</v>
      </c>
      <c r="D40" s="14">
        <f t="shared" si="8"/>
        <v>5088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5088</v>
      </c>
      <c r="L40" s="14">
        <v>2184</v>
      </c>
      <c r="M40" s="14">
        <v>2904</v>
      </c>
      <c r="N40" s="14">
        <f t="shared" si="12"/>
        <v>5088</v>
      </c>
      <c r="O40" s="14">
        <f t="shared" si="13"/>
        <v>2184</v>
      </c>
      <c r="P40" s="14">
        <v>2184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2904</v>
      </c>
      <c r="V40" s="14">
        <v>2904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52</v>
      </c>
      <c r="B41" s="25" t="s">
        <v>122</v>
      </c>
      <c r="C41" s="26" t="s">
        <v>123</v>
      </c>
      <c r="D41" s="14">
        <f t="shared" si="8"/>
        <v>9050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9050</v>
      </c>
      <c r="L41" s="14">
        <v>2943</v>
      </c>
      <c r="M41" s="14">
        <v>6107</v>
      </c>
      <c r="N41" s="14">
        <f t="shared" si="12"/>
        <v>9050</v>
      </c>
      <c r="O41" s="14">
        <f t="shared" si="13"/>
        <v>2943</v>
      </c>
      <c r="P41" s="14">
        <v>2943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6107</v>
      </c>
      <c r="V41" s="14">
        <v>6107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52</v>
      </c>
      <c r="B42" s="25" t="s">
        <v>124</v>
      </c>
      <c r="C42" s="26" t="s">
        <v>125</v>
      </c>
      <c r="D42" s="14">
        <f t="shared" si="8"/>
        <v>9773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9773</v>
      </c>
      <c r="L42" s="14">
        <v>4193</v>
      </c>
      <c r="M42" s="14">
        <v>5580</v>
      </c>
      <c r="N42" s="14">
        <f t="shared" si="12"/>
        <v>9773</v>
      </c>
      <c r="O42" s="14">
        <f t="shared" si="13"/>
        <v>4193</v>
      </c>
      <c r="P42" s="14">
        <v>4193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5580</v>
      </c>
      <c r="V42" s="14">
        <v>5580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52</v>
      </c>
      <c r="B43" s="25" t="s">
        <v>126</v>
      </c>
      <c r="C43" s="26" t="s">
        <v>127</v>
      </c>
      <c r="D43" s="14">
        <f t="shared" si="8"/>
        <v>4348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4348</v>
      </c>
      <c r="L43" s="14">
        <v>1327</v>
      </c>
      <c r="M43" s="14">
        <v>3021</v>
      </c>
      <c r="N43" s="14">
        <f t="shared" si="12"/>
        <v>4348</v>
      </c>
      <c r="O43" s="14">
        <f t="shared" si="13"/>
        <v>1327</v>
      </c>
      <c r="P43" s="14">
        <v>1327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3021</v>
      </c>
      <c r="V43" s="14">
        <v>3021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52</v>
      </c>
      <c r="B44" s="25" t="s">
        <v>128</v>
      </c>
      <c r="C44" s="26" t="s">
        <v>129</v>
      </c>
      <c r="D44" s="14">
        <f t="shared" si="8"/>
        <v>1883</v>
      </c>
      <c r="E44" s="14">
        <f t="shared" si="9"/>
        <v>0</v>
      </c>
      <c r="F44" s="14">
        <v>0</v>
      </c>
      <c r="G44" s="14">
        <v>0</v>
      </c>
      <c r="H44" s="14">
        <f t="shared" si="10"/>
        <v>0</v>
      </c>
      <c r="I44" s="14">
        <v>0</v>
      </c>
      <c r="J44" s="14">
        <v>0</v>
      </c>
      <c r="K44" s="14">
        <f t="shared" si="11"/>
        <v>1883</v>
      </c>
      <c r="L44" s="14">
        <v>589</v>
      </c>
      <c r="M44" s="14">
        <v>1294</v>
      </c>
      <c r="N44" s="14">
        <f t="shared" si="12"/>
        <v>1883</v>
      </c>
      <c r="O44" s="14">
        <f t="shared" si="13"/>
        <v>589</v>
      </c>
      <c r="P44" s="14">
        <v>589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1294</v>
      </c>
      <c r="V44" s="14">
        <v>1294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52</v>
      </c>
      <c r="B45" s="25" t="s">
        <v>130</v>
      </c>
      <c r="C45" s="26" t="s">
        <v>131</v>
      </c>
      <c r="D45" s="14">
        <f t="shared" si="8"/>
        <v>5197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5197</v>
      </c>
      <c r="L45" s="14">
        <v>1972</v>
      </c>
      <c r="M45" s="14">
        <v>3225</v>
      </c>
      <c r="N45" s="14">
        <f t="shared" si="12"/>
        <v>5197</v>
      </c>
      <c r="O45" s="14">
        <f t="shared" si="13"/>
        <v>1972</v>
      </c>
      <c r="P45" s="14">
        <v>1972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3225</v>
      </c>
      <c r="V45" s="14">
        <v>3225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52</v>
      </c>
      <c r="B46" s="25" t="s">
        <v>132</v>
      </c>
      <c r="C46" s="26" t="s">
        <v>133</v>
      </c>
      <c r="D46" s="14">
        <f t="shared" si="8"/>
        <v>2704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2704</v>
      </c>
      <c r="L46" s="14">
        <v>1154</v>
      </c>
      <c r="M46" s="14">
        <v>1550</v>
      </c>
      <c r="N46" s="14">
        <f t="shared" si="12"/>
        <v>2704</v>
      </c>
      <c r="O46" s="14">
        <f t="shared" si="13"/>
        <v>1154</v>
      </c>
      <c r="P46" s="14">
        <v>1154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1550</v>
      </c>
      <c r="V46" s="14">
        <v>1550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52</v>
      </c>
      <c r="B47" s="25" t="s">
        <v>134</v>
      </c>
      <c r="C47" s="26" t="s">
        <v>50</v>
      </c>
      <c r="D47" s="14">
        <f t="shared" si="8"/>
        <v>2012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2012</v>
      </c>
      <c r="L47" s="14">
        <v>541</v>
      </c>
      <c r="M47" s="14">
        <v>1471</v>
      </c>
      <c r="N47" s="14">
        <f t="shared" si="12"/>
        <v>5427</v>
      </c>
      <c r="O47" s="14">
        <f t="shared" si="13"/>
        <v>541</v>
      </c>
      <c r="P47" s="14">
        <v>541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1471</v>
      </c>
      <c r="V47" s="14">
        <v>1471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3415</v>
      </c>
      <c r="AB47" s="14">
        <v>918</v>
      </c>
      <c r="AC47" s="14">
        <v>2497</v>
      </c>
    </row>
    <row r="48" spans="1:29" ht="13.5">
      <c r="A48" s="25" t="s">
        <v>52</v>
      </c>
      <c r="B48" s="25" t="s">
        <v>135</v>
      </c>
      <c r="C48" s="26" t="s">
        <v>136</v>
      </c>
      <c r="D48" s="14">
        <f t="shared" si="8"/>
        <v>1576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1576</v>
      </c>
      <c r="L48" s="14">
        <v>868</v>
      </c>
      <c r="M48" s="14">
        <v>708</v>
      </c>
      <c r="N48" s="14">
        <f t="shared" si="12"/>
        <v>1576</v>
      </c>
      <c r="O48" s="14">
        <f t="shared" si="13"/>
        <v>868</v>
      </c>
      <c r="P48" s="14">
        <v>868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708</v>
      </c>
      <c r="V48" s="14">
        <v>708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52</v>
      </c>
      <c r="B49" s="25" t="s">
        <v>137</v>
      </c>
      <c r="C49" s="26" t="s">
        <v>138</v>
      </c>
      <c r="D49" s="14">
        <f t="shared" si="8"/>
        <v>6934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6934</v>
      </c>
      <c r="L49" s="14">
        <v>4180</v>
      </c>
      <c r="M49" s="14">
        <v>2754</v>
      </c>
      <c r="N49" s="14">
        <f t="shared" si="12"/>
        <v>6934</v>
      </c>
      <c r="O49" s="14">
        <f t="shared" si="13"/>
        <v>4180</v>
      </c>
      <c r="P49" s="14">
        <v>4180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2754</v>
      </c>
      <c r="V49" s="14">
        <v>2754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52</v>
      </c>
      <c r="B50" s="25" t="s">
        <v>139</v>
      </c>
      <c r="C50" s="26" t="s">
        <v>140</v>
      </c>
      <c r="D50" s="14">
        <f t="shared" si="8"/>
        <v>13791</v>
      </c>
      <c r="E50" s="14">
        <f t="shared" si="9"/>
        <v>13791</v>
      </c>
      <c r="F50" s="14">
        <v>4174</v>
      </c>
      <c r="G50" s="14">
        <v>9617</v>
      </c>
      <c r="H50" s="14">
        <f t="shared" si="10"/>
        <v>0</v>
      </c>
      <c r="I50" s="14">
        <v>0</v>
      </c>
      <c r="J50" s="14">
        <v>0</v>
      </c>
      <c r="K50" s="14">
        <f t="shared" si="11"/>
        <v>0</v>
      </c>
      <c r="L50" s="14">
        <v>0</v>
      </c>
      <c r="M50" s="14">
        <v>0</v>
      </c>
      <c r="N50" s="14">
        <f t="shared" si="12"/>
        <v>13791</v>
      </c>
      <c r="O50" s="14">
        <f t="shared" si="13"/>
        <v>4174</v>
      </c>
      <c r="P50" s="14">
        <v>4174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9617</v>
      </c>
      <c r="V50" s="14">
        <v>9617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52</v>
      </c>
      <c r="B51" s="25" t="s">
        <v>141</v>
      </c>
      <c r="C51" s="26" t="s">
        <v>142</v>
      </c>
      <c r="D51" s="14">
        <f t="shared" si="8"/>
        <v>14508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14508</v>
      </c>
      <c r="L51" s="14">
        <v>7312</v>
      </c>
      <c r="M51" s="14">
        <v>7196</v>
      </c>
      <c r="N51" s="14">
        <f t="shared" si="12"/>
        <v>14508</v>
      </c>
      <c r="O51" s="14">
        <f t="shared" si="13"/>
        <v>7312</v>
      </c>
      <c r="P51" s="14">
        <v>7312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7196</v>
      </c>
      <c r="V51" s="14">
        <v>7196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52</v>
      </c>
      <c r="B52" s="25" t="s">
        <v>143</v>
      </c>
      <c r="C52" s="26" t="s">
        <v>144</v>
      </c>
      <c r="D52" s="14">
        <f t="shared" si="8"/>
        <v>3451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3451</v>
      </c>
      <c r="L52" s="14">
        <v>1270</v>
      </c>
      <c r="M52" s="14">
        <v>2181</v>
      </c>
      <c r="N52" s="14">
        <f t="shared" si="12"/>
        <v>3451</v>
      </c>
      <c r="O52" s="14">
        <f t="shared" si="13"/>
        <v>1270</v>
      </c>
      <c r="P52" s="14">
        <v>1270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2181</v>
      </c>
      <c r="V52" s="14">
        <v>2181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0</v>
      </c>
      <c r="AB52" s="14">
        <v>0</v>
      </c>
      <c r="AC52" s="14">
        <v>0</v>
      </c>
    </row>
    <row r="53" spans="1:29" ht="13.5">
      <c r="A53" s="25" t="s">
        <v>52</v>
      </c>
      <c r="B53" s="25" t="s">
        <v>145</v>
      </c>
      <c r="C53" s="26" t="s">
        <v>146</v>
      </c>
      <c r="D53" s="14">
        <f t="shared" si="8"/>
        <v>16033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16033</v>
      </c>
      <c r="L53" s="14">
        <v>7963</v>
      </c>
      <c r="M53" s="14">
        <v>8070</v>
      </c>
      <c r="N53" s="14">
        <f t="shared" si="12"/>
        <v>16033</v>
      </c>
      <c r="O53" s="14">
        <f t="shared" si="13"/>
        <v>7963</v>
      </c>
      <c r="P53" s="14">
        <v>7963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8070</v>
      </c>
      <c r="V53" s="14">
        <v>8070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52</v>
      </c>
      <c r="B54" s="25" t="s">
        <v>147</v>
      </c>
      <c r="C54" s="26" t="s">
        <v>148</v>
      </c>
      <c r="D54" s="14">
        <f t="shared" si="8"/>
        <v>7250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7250</v>
      </c>
      <c r="L54" s="14">
        <v>3075</v>
      </c>
      <c r="M54" s="14">
        <v>4175</v>
      </c>
      <c r="N54" s="14">
        <f t="shared" si="12"/>
        <v>7250</v>
      </c>
      <c r="O54" s="14">
        <f t="shared" si="13"/>
        <v>3075</v>
      </c>
      <c r="P54" s="14">
        <v>3075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4175</v>
      </c>
      <c r="V54" s="14">
        <v>4175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65" t="s">
        <v>0</v>
      </c>
      <c r="B55" s="66"/>
      <c r="C55" s="66"/>
      <c r="D55" s="14">
        <f aca="true" t="shared" si="16" ref="D55:AC55">SUM(D6:D54)</f>
        <v>496392</v>
      </c>
      <c r="E55" s="14">
        <f t="shared" si="16"/>
        <v>92640</v>
      </c>
      <c r="F55" s="14">
        <f t="shared" si="16"/>
        <v>54743</v>
      </c>
      <c r="G55" s="14">
        <f t="shared" si="16"/>
        <v>37897</v>
      </c>
      <c r="H55" s="14">
        <f t="shared" si="16"/>
        <v>33651</v>
      </c>
      <c r="I55" s="14">
        <f t="shared" si="16"/>
        <v>31332</v>
      </c>
      <c r="J55" s="14">
        <f t="shared" si="16"/>
        <v>2319</v>
      </c>
      <c r="K55" s="14">
        <f t="shared" si="16"/>
        <v>370101</v>
      </c>
      <c r="L55" s="14">
        <f t="shared" si="16"/>
        <v>132449</v>
      </c>
      <c r="M55" s="14">
        <f t="shared" si="16"/>
        <v>237652</v>
      </c>
      <c r="N55" s="14">
        <f t="shared" si="16"/>
        <v>499933</v>
      </c>
      <c r="O55" s="14">
        <f t="shared" si="16"/>
        <v>219462</v>
      </c>
      <c r="P55" s="14">
        <f t="shared" si="16"/>
        <v>219138</v>
      </c>
      <c r="Q55" s="14">
        <f t="shared" si="16"/>
        <v>324</v>
      </c>
      <c r="R55" s="14">
        <f t="shared" si="16"/>
        <v>0</v>
      </c>
      <c r="S55" s="14">
        <f t="shared" si="16"/>
        <v>0</v>
      </c>
      <c r="T55" s="14">
        <f t="shared" si="16"/>
        <v>0</v>
      </c>
      <c r="U55" s="14">
        <f t="shared" si="16"/>
        <v>276930</v>
      </c>
      <c r="V55" s="14">
        <f t="shared" si="16"/>
        <v>276930</v>
      </c>
      <c r="W55" s="14">
        <f t="shared" si="16"/>
        <v>0</v>
      </c>
      <c r="X55" s="14">
        <f t="shared" si="16"/>
        <v>0</v>
      </c>
      <c r="Y55" s="14">
        <f t="shared" si="16"/>
        <v>0</v>
      </c>
      <c r="Z55" s="14">
        <f t="shared" si="16"/>
        <v>0</v>
      </c>
      <c r="AA55" s="14">
        <f t="shared" si="16"/>
        <v>3541</v>
      </c>
      <c r="AB55" s="14">
        <f t="shared" si="16"/>
        <v>1042</v>
      </c>
      <c r="AC55" s="14">
        <f t="shared" si="16"/>
        <v>2499</v>
      </c>
    </row>
  </sheetData>
  <mergeCells count="7">
    <mergeCell ref="H3:J3"/>
    <mergeCell ref="K3:M3"/>
    <mergeCell ref="A55:C5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2003-02-07T11:46:08Z</dcterms:modified>
  <cp:category/>
  <cp:version/>
  <cp:contentType/>
  <cp:contentStatus/>
</cp:coreProperties>
</file>