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'し尿処理の状況'!$A$2:$AC$91</definedName>
    <definedName name="_xlnm.Print_Area" localSheetId="0">'水洗化人口等'!$A$2:$U$92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<sst xmlns="http://schemas.openxmlformats.org/spreadsheetml/2006/main" count="955" uniqueCount="221">
  <si>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</si>
  <si>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</si>
  <si>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</si>
  <si>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</si>
  <si>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</si>
  <si>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</si>
  <si>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</si>
  <si>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</si>
  <si>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</si>
  <si>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</si>
  <si>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</si>
  <si>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</si>
  <si>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</si>
  <si>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</si>
  <si>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</si>
  <si>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</si>
  <si>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</si>
  <si>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</si>
  <si>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</si>
  <si>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</si>
  <si>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</si>
  <si>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</si>
  <si>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</si>
  <si>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</si>
  <si>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</si>
  <si>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</si>
  <si>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</si>
  <si>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</si>
  <si>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</si>
  <si>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</si>
  <si>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</si>
  <si>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</si>
  <si>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</si>
  <si>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</si>
  <si>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</si>
  <si>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</si>
  <si>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</si>
  <si>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</si>
  <si>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</si>
  <si>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</si>
  <si>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</si>
  <si>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</si>
  <si>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</si>
  <si>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</si>
  <si>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</si>
  <si>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</si>
  <si>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</si>
  <si>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</si>
  <si>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</si>
  <si>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</si>
  <si>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協和町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</si>
  <si>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</si>
  <si>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</si>
  <si>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</si>
  <si>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</si>
  <si>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</si>
  <si>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</si>
  <si>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</si>
  <si>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</si>
  <si>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</si>
  <si>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</si>
  <si>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</si>
  <si>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</si>
  <si>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</si>
  <si>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</si>
  <si>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</si>
  <si>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</si>
  <si>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</si>
  <si>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</si>
  <si>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</si>
  <si>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</si>
  <si>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</si>
  <si>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</si>
  <si>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</si>
  <si>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</si>
  <si>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</si>
  <si>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</si>
  <si>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</si>
  <si>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</si>
  <si>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</si>
  <si>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</si>
  <si>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</si>
  <si>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</si>
  <si>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</si>
  <si>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</si>
  <si>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</si>
  <si>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</si>
  <si>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</si>
  <si>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</si>
  <si>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</si>
  <si>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</si>
  <si>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</si>
  <si>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</si>
  <si>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</si>
  <si>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</si>
  <si>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</si>
  <si>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</si>
  <si>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</si>
  <si>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</si>
  <si>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</si>
  <si>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</si>
  <si>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</si>
  <si>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</si>
  <si>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</si>
  <si>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</si>
  <si>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</si>
  <si>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</si>
  <si>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</si>
  <si>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</si>
  <si>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</si>
  <si>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</si>
  <si>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</si>
  <si>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</si>
  <si>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</si>
  <si>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</si>
  <si>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</si>
  <si>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</si>
  <si>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</si>
  <si>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</si>
  <si>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</si>
  <si>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</si>
  <si>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</si>
  <si>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</si>
  <si>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</si>
  <si>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</si>
  <si>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</si>
  <si>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</si>
  <si>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</si>
  <si>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</si>
  <si>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</si>
  <si>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</si>
  <si>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</si>
  <si>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</si>
  <si>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</si>
  <si>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</si>
  <si>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</si>
  <si>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</si>
  <si>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</si>
  <si>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</si>
  <si>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</si>
  <si>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</si>
  <si>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</si>
  <si>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</si>
  <si>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</si>
  <si>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</si>
  <si>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</si>
  <si>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</si>
  <si>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</si>
  <si>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</si>
  <si>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</si>
  <si>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</si>
  <si>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</si>
  <si>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08422</t>
  </si>
  <si>
    <t>牛堀町</t>
  </si>
  <si>
    <t>08423</t>
  </si>
  <si>
    <t>潮来町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</si>
  <si>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</si>
  <si>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</si>
  <si>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</si>
  <si>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</si>
  <si>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</si>
  <si>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</si>
  <si>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</si>
  <si>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</si>
  <si>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</si>
  <si>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</si>
  <si>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</si>
  <si>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</si>
  <si>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</si>
  <si>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</si>
  <si>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</si>
  <si>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</si>
  <si>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</si>
  <si>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</si>
  <si>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</si>
  <si>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</si>
  <si>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</si>
  <si>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</si>
  <si>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</si>
  <si>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</si>
  <si>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</si>
  <si>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</si>
  <si>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</si>
  <si>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</si>
  <si>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</si>
  <si>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</si>
  <si>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</si>
  <si>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</si>
  <si>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</si>
  <si>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</si>
  <si>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</si>
  <si>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</si>
  <si>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</si>
  <si>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</si>
  <si>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</si>
  <si>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</si>
  <si>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</si>
  <si>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</si>
  <si>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</si>
  <si>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</si>
  <si>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</si>
  <si>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</si>
  <si>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</si>
  <si>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</si>
  <si>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</si>
  <si>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</si>
  <si>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</si>
  <si>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</si>
  <si>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</si>
  <si>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</si>
  <si>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</si>
  <si>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</si>
  <si>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</si>
  <si>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08546</t>
  </si>
  <si>
    <t>境町</t>
  </si>
  <si>
    <t>08561</t>
  </si>
  <si>
    <t>守谷町</t>
  </si>
  <si>
    <t>08563</t>
  </si>
  <si>
    <t>藤代町</t>
  </si>
  <si>
    <t>08564</t>
  </si>
  <si>
    <t>利根町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</si>
</sst>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51</v>
      </c>
      <c r="B7" s="25" t="s">
        <v>52</v>
      </c>
      <c r="C7" s="26" t="s">
        <v>53</v>
      </c>
      <c r="D7" s="12">
        <f aca="true" t="shared" si="0" ref="D7:D35">E7+I7</f>
        <v>246478</v>
      </c>
      <c r="E7" s="12">
        <f aca="true" t="shared" si="1" ref="E7:E35">G7+H7</f>
        <v>32273</v>
      </c>
      <c r="F7" s="13">
        <f aca="true" t="shared" si="2" ref="F7:F35">E7/D7*100</f>
        <v>13.093663531836514</v>
      </c>
      <c r="G7" s="14">
        <v>32273</v>
      </c>
      <c r="H7" s="14">
        <v>0</v>
      </c>
      <c r="I7" s="12">
        <f aca="true" t="shared" si="3" ref="I7:I35">K7+M7+O7</f>
        <v>214205</v>
      </c>
      <c r="J7" s="13">
        <f aca="true" t="shared" si="4" ref="J7:J35">I7/D7*100</f>
        <v>86.90633646816349</v>
      </c>
      <c r="K7" s="14">
        <v>117539</v>
      </c>
      <c r="L7" s="13">
        <f aca="true" t="shared" si="5" ref="L7:L35">K7/D7*100</f>
        <v>47.68742037828934</v>
      </c>
      <c r="M7" s="14">
        <v>0</v>
      </c>
      <c r="N7" s="13">
        <f aca="true" t="shared" si="6" ref="N7:N35">M7/D7*100</f>
        <v>0</v>
      </c>
      <c r="O7" s="14">
        <v>96666</v>
      </c>
      <c r="P7" s="14">
        <v>42429</v>
      </c>
      <c r="Q7" s="13">
        <f aca="true" t="shared" si="7" ref="Q7:Q35">O7/D7*100</f>
        <v>39.21891608987414</v>
      </c>
      <c r="R7" s="15" t="s">
        <v>49</v>
      </c>
      <c r="S7" s="15" t="s">
        <v>48</v>
      </c>
      <c r="T7" s="15" t="s">
        <v>49</v>
      </c>
      <c r="U7" s="15" t="s">
        <v>49</v>
      </c>
    </row>
    <row r="8" spans="1:21" ht="13.5">
      <c r="A8" s="25" t="s">
        <v>51</v>
      </c>
      <c r="B8" s="25" t="s">
        <v>54</v>
      </c>
      <c r="C8" s="26" t="s">
        <v>55</v>
      </c>
      <c r="D8" s="12">
        <f t="shared" si="0"/>
        <v>195389</v>
      </c>
      <c r="E8" s="12">
        <f t="shared" si="1"/>
        <v>4165</v>
      </c>
      <c r="F8" s="13">
        <f t="shared" si="2"/>
        <v>2.1316450772561404</v>
      </c>
      <c r="G8" s="14">
        <v>4165</v>
      </c>
      <c r="H8" s="14">
        <v>0</v>
      </c>
      <c r="I8" s="12">
        <f t="shared" si="3"/>
        <v>191224</v>
      </c>
      <c r="J8" s="13">
        <f t="shared" si="4"/>
        <v>97.86835492274386</v>
      </c>
      <c r="K8" s="14">
        <v>187256</v>
      </c>
      <c r="L8" s="13">
        <f t="shared" si="5"/>
        <v>95.837534354544</v>
      </c>
      <c r="M8" s="14">
        <v>0</v>
      </c>
      <c r="N8" s="13">
        <f t="shared" si="6"/>
        <v>0</v>
      </c>
      <c r="O8" s="14">
        <v>3968</v>
      </c>
      <c r="P8" s="14">
        <v>341</v>
      </c>
      <c r="Q8" s="13">
        <f t="shared" si="7"/>
        <v>2.0308205681998475</v>
      </c>
      <c r="R8" s="15" t="s">
        <v>49</v>
      </c>
      <c r="S8" s="15" t="s">
        <v>48</v>
      </c>
      <c r="T8" s="15" t="s">
        <v>49</v>
      </c>
      <c r="U8" s="15" t="s">
        <v>49</v>
      </c>
    </row>
    <row r="9" spans="1:21" ht="13.5">
      <c r="A9" s="25" t="s">
        <v>51</v>
      </c>
      <c r="B9" s="25" t="s">
        <v>56</v>
      </c>
      <c r="C9" s="26" t="s">
        <v>57</v>
      </c>
      <c r="D9" s="12">
        <f t="shared" si="0"/>
        <v>134631</v>
      </c>
      <c r="E9" s="12">
        <f t="shared" si="1"/>
        <v>16197</v>
      </c>
      <c r="F9" s="13">
        <f t="shared" si="2"/>
        <v>12.030661586113153</v>
      </c>
      <c r="G9" s="14">
        <v>16197</v>
      </c>
      <c r="H9" s="14">
        <v>0</v>
      </c>
      <c r="I9" s="12">
        <f t="shared" si="3"/>
        <v>118434</v>
      </c>
      <c r="J9" s="13">
        <f t="shared" si="4"/>
        <v>87.96933841388685</v>
      </c>
      <c r="K9" s="14">
        <v>95307</v>
      </c>
      <c r="L9" s="13">
        <f t="shared" si="5"/>
        <v>70.79127392651023</v>
      </c>
      <c r="M9" s="14">
        <v>0</v>
      </c>
      <c r="N9" s="13">
        <f t="shared" si="6"/>
        <v>0</v>
      </c>
      <c r="O9" s="14">
        <v>23127</v>
      </c>
      <c r="P9" s="14">
        <v>15144</v>
      </c>
      <c r="Q9" s="13">
        <f t="shared" si="7"/>
        <v>17.178064487376606</v>
      </c>
      <c r="R9" s="15" t="s">
        <v>49</v>
      </c>
      <c r="S9" s="15" t="s">
        <v>48</v>
      </c>
      <c r="T9" s="15" t="s">
        <v>49</v>
      </c>
      <c r="U9" s="15" t="s">
        <v>49</v>
      </c>
    </row>
    <row r="10" spans="1:21" ht="13.5">
      <c r="A10" s="25" t="s">
        <v>51</v>
      </c>
      <c r="B10" s="25" t="s">
        <v>58</v>
      </c>
      <c r="C10" s="26" t="s">
        <v>59</v>
      </c>
      <c r="D10" s="12">
        <f t="shared" si="0"/>
        <v>59468</v>
      </c>
      <c r="E10" s="12">
        <f t="shared" si="1"/>
        <v>8155</v>
      </c>
      <c r="F10" s="13">
        <f t="shared" si="2"/>
        <v>13.713257550279142</v>
      </c>
      <c r="G10" s="14">
        <v>8155</v>
      </c>
      <c r="H10" s="14">
        <v>0</v>
      </c>
      <c r="I10" s="12">
        <f t="shared" si="3"/>
        <v>51313</v>
      </c>
      <c r="J10" s="13">
        <f t="shared" si="4"/>
        <v>86.28674244972086</v>
      </c>
      <c r="K10" s="14">
        <v>35189</v>
      </c>
      <c r="L10" s="13">
        <f t="shared" si="5"/>
        <v>59.17300060536759</v>
      </c>
      <c r="M10" s="14">
        <v>0</v>
      </c>
      <c r="N10" s="13">
        <f t="shared" si="6"/>
        <v>0</v>
      </c>
      <c r="O10" s="14">
        <v>16124</v>
      </c>
      <c r="P10" s="14">
        <v>1950</v>
      </c>
      <c r="Q10" s="13">
        <f t="shared" si="7"/>
        <v>27.113741844353267</v>
      </c>
      <c r="R10" s="15" t="s">
        <v>48</v>
      </c>
      <c r="S10" s="15" t="s">
        <v>49</v>
      </c>
      <c r="T10" s="15" t="s">
        <v>49</v>
      </c>
      <c r="U10" s="15" t="s">
        <v>49</v>
      </c>
    </row>
    <row r="11" spans="1:21" ht="13.5">
      <c r="A11" s="25" t="s">
        <v>51</v>
      </c>
      <c r="B11" s="25" t="s">
        <v>60</v>
      </c>
      <c r="C11" s="26" t="s">
        <v>61</v>
      </c>
      <c r="D11" s="12">
        <f t="shared" si="0"/>
        <v>53223</v>
      </c>
      <c r="E11" s="12">
        <f t="shared" si="1"/>
        <v>12145</v>
      </c>
      <c r="F11" s="13">
        <f t="shared" si="2"/>
        <v>22.819081975837513</v>
      </c>
      <c r="G11" s="14">
        <v>12145</v>
      </c>
      <c r="H11" s="14">
        <v>0</v>
      </c>
      <c r="I11" s="12">
        <f t="shared" si="3"/>
        <v>41078</v>
      </c>
      <c r="J11" s="13">
        <f t="shared" si="4"/>
        <v>77.18091802416248</v>
      </c>
      <c r="K11" s="14">
        <v>22194</v>
      </c>
      <c r="L11" s="13">
        <f t="shared" si="5"/>
        <v>41.70001690998253</v>
      </c>
      <c r="M11" s="14">
        <v>0</v>
      </c>
      <c r="N11" s="13">
        <f t="shared" si="6"/>
        <v>0</v>
      </c>
      <c r="O11" s="14">
        <v>18884</v>
      </c>
      <c r="P11" s="14">
        <v>6643</v>
      </c>
      <c r="Q11" s="13">
        <f t="shared" si="7"/>
        <v>35.48090111417996</v>
      </c>
      <c r="R11" s="15" t="s">
        <v>49</v>
      </c>
      <c r="S11" s="15" t="s">
        <v>48</v>
      </c>
      <c r="T11" s="15" t="s">
        <v>49</v>
      </c>
      <c r="U11" s="15" t="s">
        <v>49</v>
      </c>
    </row>
    <row r="12" spans="1:21" ht="13.5">
      <c r="A12" s="25" t="s">
        <v>51</v>
      </c>
      <c r="B12" s="25" t="s">
        <v>62</v>
      </c>
      <c r="C12" s="26" t="s">
        <v>63</v>
      </c>
      <c r="D12" s="12">
        <f t="shared" si="0"/>
        <v>66103</v>
      </c>
      <c r="E12" s="12">
        <f t="shared" si="1"/>
        <v>21493</v>
      </c>
      <c r="F12" s="13">
        <f t="shared" si="2"/>
        <v>32.5144093308927</v>
      </c>
      <c r="G12" s="14">
        <v>21493</v>
      </c>
      <c r="H12" s="14">
        <v>0</v>
      </c>
      <c r="I12" s="12">
        <f t="shared" si="3"/>
        <v>44610</v>
      </c>
      <c r="J12" s="13">
        <f t="shared" si="4"/>
        <v>67.4855906691073</v>
      </c>
      <c r="K12" s="14">
        <v>15783</v>
      </c>
      <c r="L12" s="13">
        <f t="shared" si="5"/>
        <v>23.876374748498556</v>
      </c>
      <c r="M12" s="14">
        <v>2767</v>
      </c>
      <c r="N12" s="13">
        <f t="shared" si="6"/>
        <v>4.185891714445638</v>
      </c>
      <c r="O12" s="14">
        <v>26060</v>
      </c>
      <c r="P12" s="14">
        <v>13316</v>
      </c>
      <c r="Q12" s="13">
        <f t="shared" si="7"/>
        <v>39.42332420616311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51</v>
      </c>
      <c r="B13" s="25" t="s">
        <v>64</v>
      </c>
      <c r="C13" s="26" t="s">
        <v>65</v>
      </c>
      <c r="D13" s="12">
        <f t="shared" si="0"/>
        <v>53305</v>
      </c>
      <c r="E13" s="12">
        <f t="shared" si="1"/>
        <v>16477</v>
      </c>
      <c r="F13" s="13">
        <f t="shared" si="2"/>
        <v>30.91079636056655</v>
      </c>
      <c r="G13" s="14">
        <v>16477</v>
      </c>
      <c r="H13" s="14">
        <v>0</v>
      </c>
      <c r="I13" s="12">
        <f t="shared" si="3"/>
        <v>36828</v>
      </c>
      <c r="J13" s="13">
        <f t="shared" si="4"/>
        <v>69.08920363943345</v>
      </c>
      <c r="K13" s="14">
        <v>18005</v>
      </c>
      <c r="L13" s="13">
        <f t="shared" si="5"/>
        <v>33.77731920082544</v>
      </c>
      <c r="M13" s="14">
        <v>205</v>
      </c>
      <c r="N13" s="13">
        <f t="shared" si="6"/>
        <v>0.384579307757246</v>
      </c>
      <c r="O13" s="14">
        <v>18618</v>
      </c>
      <c r="P13" s="14">
        <v>5216</v>
      </c>
      <c r="Q13" s="13">
        <f t="shared" si="7"/>
        <v>34.92730513085077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51</v>
      </c>
      <c r="B14" s="25" t="s">
        <v>66</v>
      </c>
      <c r="C14" s="26" t="s">
        <v>67</v>
      </c>
      <c r="D14" s="12">
        <f t="shared" si="0"/>
        <v>76208</v>
      </c>
      <c r="E14" s="12">
        <f t="shared" si="1"/>
        <v>5326</v>
      </c>
      <c r="F14" s="13">
        <f t="shared" si="2"/>
        <v>6.988767583455806</v>
      </c>
      <c r="G14" s="14">
        <v>5326</v>
      </c>
      <c r="H14" s="14">
        <v>0</v>
      </c>
      <c r="I14" s="12">
        <f t="shared" si="3"/>
        <v>70882</v>
      </c>
      <c r="J14" s="13">
        <f t="shared" si="4"/>
        <v>93.0112324165442</v>
      </c>
      <c r="K14" s="14">
        <v>47190</v>
      </c>
      <c r="L14" s="13">
        <f t="shared" si="5"/>
        <v>61.92263279445728</v>
      </c>
      <c r="M14" s="14">
        <v>0</v>
      </c>
      <c r="N14" s="13">
        <f t="shared" si="6"/>
        <v>0</v>
      </c>
      <c r="O14" s="14">
        <v>23692</v>
      </c>
      <c r="P14" s="14">
        <v>6546</v>
      </c>
      <c r="Q14" s="13">
        <f t="shared" si="7"/>
        <v>31.08859962208692</v>
      </c>
      <c r="R14" s="15" t="s">
        <v>48</v>
      </c>
      <c r="S14" s="15" t="s">
        <v>49</v>
      </c>
      <c r="T14" s="15" t="s">
        <v>49</v>
      </c>
      <c r="U14" s="15" t="s">
        <v>49</v>
      </c>
    </row>
    <row r="15" spans="1:21" ht="13.5">
      <c r="A15" s="25" t="s">
        <v>51</v>
      </c>
      <c r="B15" s="25" t="s">
        <v>68</v>
      </c>
      <c r="C15" s="26" t="s">
        <v>69</v>
      </c>
      <c r="D15" s="12">
        <f t="shared" si="0"/>
        <v>36628</v>
      </c>
      <c r="E15" s="12">
        <f t="shared" si="1"/>
        <v>6916</v>
      </c>
      <c r="F15" s="13">
        <f t="shared" si="2"/>
        <v>18.881729824178226</v>
      </c>
      <c r="G15" s="14">
        <v>6916</v>
      </c>
      <c r="H15" s="14">
        <v>0</v>
      </c>
      <c r="I15" s="12">
        <f t="shared" si="3"/>
        <v>29712</v>
      </c>
      <c r="J15" s="13">
        <f t="shared" si="4"/>
        <v>81.11827017582178</v>
      </c>
      <c r="K15" s="14">
        <v>575</v>
      </c>
      <c r="L15" s="13">
        <f t="shared" si="5"/>
        <v>1.5698372829529323</v>
      </c>
      <c r="M15" s="14">
        <v>0</v>
      </c>
      <c r="N15" s="13">
        <f t="shared" si="6"/>
        <v>0</v>
      </c>
      <c r="O15" s="14">
        <v>29137</v>
      </c>
      <c r="P15" s="14">
        <v>6843</v>
      </c>
      <c r="Q15" s="13">
        <f t="shared" si="7"/>
        <v>79.54843289286885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51</v>
      </c>
      <c r="B16" s="25" t="s">
        <v>70</v>
      </c>
      <c r="C16" s="26" t="s">
        <v>71</v>
      </c>
      <c r="D16" s="12">
        <f t="shared" si="0"/>
        <v>41649</v>
      </c>
      <c r="E16" s="12">
        <f t="shared" si="1"/>
        <v>5719</v>
      </c>
      <c r="F16" s="13">
        <f t="shared" si="2"/>
        <v>13.731422122980144</v>
      </c>
      <c r="G16" s="14">
        <v>5719</v>
      </c>
      <c r="H16" s="14">
        <v>0</v>
      </c>
      <c r="I16" s="12">
        <f t="shared" si="3"/>
        <v>35930</v>
      </c>
      <c r="J16" s="13">
        <f t="shared" si="4"/>
        <v>86.26857787701987</v>
      </c>
      <c r="K16" s="14">
        <v>0</v>
      </c>
      <c r="L16" s="13">
        <f t="shared" si="5"/>
        <v>0</v>
      </c>
      <c r="M16" s="14">
        <v>0</v>
      </c>
      <c r="N16" s="13">
        <f t="shared" si="6"/>
        <v>0</v>
      </c>
      <c r="O16" s="14">
        <v>35930</v>
      </c>
      <c r="P16" s="14">
        <v>16143</v>
      </c>
      <c r="Q16" s="13">
        <f t="shared" si="7"/>
        <v>86.26857787701987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51</v>
      </c>
      <c r="B17" s="25" t="s">
        <v>72</v>
      </c>
      <c r="C17" s="26" t="s">
        <v>73</v>
      </c>
      <c r="D17" s="12">
        <f t="shared" si="0"/>
        <v>40994</v>
      </c>
      <c r="E17" s="12">
        <f t="shared" si="1"/>
        <v>8463</v>
      </c>
      <c r="F17" s="13">
        <f t="shared" si="2"/>
        <v>20.64448455871591</v>
      </c>
      <c r="G17" s="14">
        <v>8441</v>
      </c>
      <c r="H17" s="14">
        <v>22</v>
      </c>
      <c r="I17" s="12">
        <f t="shared" si="3"/>
        <v>32531</v>
      </c>
      <c r="J17" s="13">
        <f t="shared" si="4"/>
        <v>79.35551544128408</v>
      </c>
      <c r="K17" s="14">
        <v>10260</v>
      </c>
      <c r="L17" s="13">
        <f t="shared" si="5"/>
        <v>25.028052885788167</v>
      </c>
      <c r="M17" s="14">
        <v>0</v>
      </c>
      <c r="N17" s="13">
        <f t="shared" si="6"/>
        <v>0</v>
      </c>
      <c r="O17" s="14">
        <v>22271</v>
      </c>
      <c r="P17" s="14">
        <v>9728</v>
      </c>
      <c r="Q17" s="13">
        <f t="shared" si="7"/>
        <v>54.327462555495934</v>
      </c>
      <c r="R17" s="15" t="s">
        <v>48</v>
      </c>
      <c r="S17" s="15" t="s">
        <v>49</v>
      </c>
      <c r="T17" s="15" t="s">
        <v>49</v>
      </c>
      <c r="U17" s="15" t="s">
        <v>49</v>
      </c>
    </row>
    <row r="18" spans="1:21" ht="13.5">
      <c r="A18" s="25" t="s">
        <v>51</v>
      </c>
      <c r="B18" s="25" t="s">
        <v>74</v>
      </c>
      <c r="C18" s="26" t="s">
        <v>75</v>
      </c>
      <c r="D18" s="12">
        <f t="shared" si="0"/>
        <v>35230</v>
      </c>
      <c r="E18" s="12">
        <f t="shared" si="1"/>
        <v>9005</v>
      </c>
      <c r="F18" s="13">
        <f t="shared" si="2"/>
        <v>25.560601759863754</v>
      </c>
      <c r="G18" s="14">
        <v>9005</v>
      </c>
      <c r="H18" s="14">
        <v>0</v>
      </c>
      <c r="I18" s="12">
        <f t="shared" si="3"/>
        <v>26225</v>
      </c>
      <c r="J18" s="13">
        <f t="shared" si="4"/>
        <v>74.43939824013624</v>
      </c>
      <c r="K18" s="14">
        <v>19332</v>
      </c>
      <c r="L18" s="13">
        <f t="shared" si="5"/>
        <v>54.87368719841045</v>
      </c>
      <c r="M18" s="14">
        <v>0</v>
      </c>
      <c r="N18" s="13">
        <f t="shared" si="6"/>
        <v>0</v>
      </c>
      <c r="O18" s="14">
        <v>6893</v>
      </c>
      <c r="P18" s="14">
        <v>1320</v>
      </c>
      <c r="Q18" s="13">
        <f t="shared" si="7"/>
        <v>19.565711041725802</v>
      </c>
      <c r="R18" s="15" t="s">
        <v>48</v>
      </c>
      <c r="S18" s="15" t="s">
        <v>49</v>
      </c>
      <c r="T18" s="15" t="s">
        <v>49</v>
      </c>
      <c r="U18" s="15" t="s">
        <v>49</v>
      </c>
    </row>
    <row r="19" spans="1:21" ht="13.5">
      <c r="A19" s="25" t="s">
        <v>51</v>
      </c>
      <c r="B19" s="25" t="s">
        <v>76</v>
      </c>
      <c r="C19" s="26" t="s">
        <v>77</v>
      </c>
      <c r="D19" s="12">
        <f t="shared" si="0"/>
        <v>52964</v>
      </c>
      <c r="E19" s="12">
        <f t="shared" si="1"/>
        <v>13584</v>
      </c>
      <c r="F19" s="13">
        <f t="shared" si="2"/>
        <v>25.647609697152784</v>
      </c>
      <c r="G19" s="14">
        <v>13584</v>
      </c>
      <c r="H19" s="14">
        <v>0</v>
      </c>
      <c r="I19" s="12">
        <f t="shared" si="3"/>
        <v>39380</v>
      </c>
      <c r="J19" s="13">
        <f t="shared" si="4"/>
        <v>74.35239030284721</v>
      </c>
      <c r="K19" s="14">
        <v>0</v>
      </c>
      <c r="L19" s="13">
        <f t="shared" si="5"/>
        <v>0</v>
      </c>
      <c r="M19" s="14">
        <v>0</v>
      </c>
      <c r="N19" s="13">
        <f t="shared" si="6"/>
        <v>0</v>
      </c>
      <c r="O19" s="14">
        <v>39380</v>
      </c>
      <c r="P19" s="14">
        <v>12401</v>
      </c>
      <c r="Q19" s="13">
        <f t="shared" si="7"/>
        <v>74.35239030284721</v>
      </c>
      <c r="R19" s="15" t="s">
        <v>48</v>
      </c>
      <c r="S19" s="15" t="s">
        <v>49</v>
      </c>
      <c r="T19" s="15" t="s">
        <v>49</v>
      </c>
      <c r="U19" s="15" t="s">
        <v>49</v>
      </c>
    </row>
    <row r="20" spans="1:21" ht="13.5">
      <c r="A20" s="25" t="s">
        <v>51</v>
      </c>
      <c r="B20" s="25" t="s">
        <v>78</v>
      </c>
      <c r="C20" s="26" t="s">
        <v>79</v>
      </c>
      <c r="D20" s="12">
        <f t="shared" si="0"/>
        <v>30548</v>
      </c>
      <c r="E20" s="12">
        <f t="shared" si="1"/>
        <v>15705</v>
      </c>
      <c r="F20" s="13">
        <f t="shared" si="2"/>
        <v>51.41089433023438</v>
      </c>
      <c r="G20" s="14">
        <v>15705</v>
      </c>
      <c r="H20" s="14">
        <v>0</v>
      </c>
      <c r="I20" s="12">
        <f t="shared" si="3"/>
        <v>14843</v>
      </c>
      <c r="J20" s="13">
        <f t="shared" si="4"/>
        <v>48.589105669765615</v>
      </c>
      <c r="K20" s="14">
        <v>3098</v>
      </c>
      <c r="L20" s="13">
        <f t="shared" si="5"/>
        <v>10.141416786696347</v>
      </c>
      <c r="M20" s="14">
        <v>0</v>
      </c>
      <c r="N20" s="13">
        <f t="shared" si="6"/>
        <v>0</v>
      </c>
      <c r="O20" s="14">
        <v>11745</v>
      </c>
      <c r="P20" s="14">
        <v>3786</v>
      </c>
      <c r="Q20" s="13">
        <f t="shared" si="7"/>
        <v>38.44768888306927</v>
      </c>
      <c r="R20" s="15" t="s">
        <v>48</v>
      </c>
      <c r="S20" s="15" t="s">
        <v>49</v>
      </c>
      <c r="T20" s="15" t="s">
        <v>49</v>
      </c>
      <c r="U20" s="15" t="s">
        <v>49</v>
      </c>
    </row>
    <row r="21" spans="1:21" ht="13.5">
      <c r="A21" s="25" t="s">
        <v>51</v>
      </c>
      <c r="B21" s="25" t="s">
        <v>80</v>
      </c>
      <c r="C21" s="26" t="s">
        <v>81</v>
      </c>
      <c r="D21" s="12">
        <f t="shared" si="0"/>
        <v>82898</v>
      </c>
      <c r="E21" s="12">
        <f t="shared" si="1"/>
        <v>7369</v>
      </c>
      <c r="F21" s="13">
        <f t="shared" si="2"/>
        <v>8.889237376052499</v>
      </c>
      <c r="G21" s="14">
        <v>7369</v>
      </c>
      <c r="H21" s="14">
        <v>0</v>
      </c>
      <c r="I21" s="12">
        <f t="shared" si="3"/>
        <v>75529</v>
      </c>
      <c r="J21" s="13">
        <f t="shared" si="4"/>
        <v>91.11076262394751</v>
      </c>
      <c r="K21" s="14">
        <v>42739</v>
      </c>
      <c r="L21" s="13">
        <f t="shared" si="5"/>
        <v>51.55612921904027</v>
      </c>
      <c r="M21" s="14">
        <v>0</v>
      </c>
      <c r="N21" s="13">
        <f t="shared" si="6"/>
        <v>0</v>
      </c>
      <c r="O21" s="14">
        <v>32790</v>
      </c>
      <c r="P21" s="14">
        <v>7324</v>
      </c>
      <c r="Q21" s="13">
        <f t="shared" si="7"/>
        <v>39.554633404907236</v>
      </c>
      <c r="R21" s="15" t="s">
        <v>48</v>
      </c>
      <c r="S21" s="15" t="s">
        <v>49</v>
      </c>
      <c r="T21" s="15" t="s">
        <v>49</v>
      </c>
      <c r="U21" s="15" t="s">
        <v>49</v>
      </c>
    </row>
    <row r="22" spans="1:21" ht="13.5">
      <c r="A22" s="25" t="s">
        <v>51</v>
      </c>
      <c r="B22" s="25" t="s">
        <v>82</v>
      </c>
      <c r="C22" s="26" t="s">
        <v>83</v>
      </c>
      <c r="D22" s="12">
        <f t="shared" si="0"/>
        <v>44244</v>
      </c>
      <c r="E22" s="12">
        <f t="shared" si="1"/>
        <v>13157</v>
      </c>
      <c r="F22" s="13">
        <f t="shared" si="2"/>
        <v>29.737365518488385</v>
      </c>
      <c r="G22" s="14">
        <v>13157</v>
      </c>
      <c r="H22" s="14">
        <v>0</v>
      </c>
      <c r="I22" s="12">
        <f t="shared" si="3"/>
        <v>31087</v>
      </c>
      <c r="J22" s="13">
        <f t="shared" si="4"/>
        <v>70.26263448151163</v>
      </c>
      <c r="K22" s="14">
        <v>6829</v>
      </c>
      <c r="L22" s="13">
        <f t="shared" si="5"/>
        <v>15.434861224120786</v>
      </c>
      <c r="M22" s="14">
        <v>0</v>
      </c>
      <c r="N22" s="13">
        <f t="shared" si="6"/>
        <v>0</v>
      </c>
      <c r="O22" s="14">
        <v>24258</v>
      </c>
      <c r="P22" s="14">
        <v>4420</v>
      </c>
      <c r="Q22" s="13">
        <f t="shared" si="7"/>
        <v>54.82777325739083</v>
      </c>
      <c r="R22" s="15" t="s">
        <v>48</v>
      </c>
      <c r="S22" s="15" t="s">
        <v>49</v>
      </c>
      <c r="T22" s="15" t="s">
        <v>49</v>
      </c>
      <c r="U22" s="15" t="s">
        <v>49</v>
      </c>
    </row>
    <row r="23" spans="1:21" ht="13.5">
      <c r="A23" s="25" t="s">
        <v>51</v>
      </c>
      <c r="B23" s="25" t="s">
        <v>84</v>
      </c>
      <c r="C23" s="26" t="s">
        <v>85</v>
      </c>
      <c r="D23" s="12">
        <f t="shared" si="0"/>
        <v>73636</v>
      </c>
      <c r="E23" s="12">
        <f t="shared" si="1"/>
        <v>3408</v>
      </c>
      <c r="F23" s="13">
        <f t="shared" si="2"/>
        <v>4.6281710033135965</v>
      </c>
      <c r="G23" s="14">
        <v>3408</v>
      </c>
      <c r="H23" s="14">
        <v>0</v>
      </c>
      <c r="I23" s="12">
        <f t="shared" si="3"/>
        <v>70228</v>
      </c>
      <c r="J23" s="13">
        <f t="shared" si="4"/>
        <v>95.3718289966864</v>
      </c>
      <c r="K23" s="14">
        <v>52015</v>
      </c>
      <c r="L23" s="13">
        <f t="shared" si="5"/>
        <v>70.63800315063284</v>
      </c>
      <c r="M23" s="14">
        <v>0</v>
      </c>
      <c r="N23" s="13">
        <f t="shared" si="6"/>
        <v>0</v>
      </c>
      <c r="O23" s="14">
        <v>18213</v>
      </c>
      <c r="P23" s="14">
        <v>4626</v>
      </c>
      <c r="Q23" s="13">
        <f t="shared" si="7"/>
        <v>24.733825846053563</v>
      </c>
      <c r="R23" s="15" t="s">
        <v>49</v>
      </c>
      <c r="S23" s="15" t="s">
        <v>48</v>
      </c>
      <c r="T23" s="15" t="s">
        <v>49</v>
      </c>
      <c r="U23" s="15" t="s">
        <v>49</v>
      </c>
    </row>
    <row r="24" spans="1:21" ht="13.5">
      <c r="A24" s="25" t="s">
        <v>51</v>
      </c>
      <c r="B24" s="25" t="s">
        <v>86</v>
      </c>
      <c r="C24" s="26" t="s">
        <v>87</v>
      </c>
      <c r="D24" s="12">
        <f t="shared" si="0"/>
        <v>158017</v>
      </c>
      <c r="E24" s="12">
        <f t="shared" si="1"/>
        <v>3160</v>
      </c>
      <c r="F24" s="13">
        <f t="shared" si="2"/>
        <v>1.999784833277432</v>
      </c>
      <c r="G24" s="14">
        <v>3160</v>
      </c>
      <c r="H24" s="14">
        <v>0</v>
      </c>
      <c r="I24" s="12">
        <f t="shared" si="3"/>
        <v>154857</v>
      </c>
      <c r="J24" s="13">
        <f t="shared" si="4"/>
        <v>98.00021516672257</v>
      </c>
      <c r="K24" s="14">
        <v>94989</v>
      </c>
      <c r="L24" s="13">
        <f t="shared" si="5"/>
        <v>60.11315238233861</v>
      </c>
      <c r="M24" s="14">
        <v>0</v>
      </c>
      <c r="N24" s="13">
        <f t="shared" si="6"/>
        <v>0</v>
      </c>
      <c r="O24" s="14">
        <v>59868</v>
      </c>
      <c r="P24" s="14">
        <v>36620</v>
      </c>
      <c r="Q24" s="13">
        <f t="shared" si="7"/>
        <v>37.88706278438396</v>
      </c>
      <c r="R24" s="15" t="s">
        <v>48</v>
      </c>
      <c r="S24" s="15" t="s">
        <v>49</v>
      </c>
      <c r="T24" s="15" t="s">
        <v>49</v>
      </c>
      <c r="U24" s="15" t="s">
        <v>49</v>
      </c>
    </row>
    <row r="25" spans="1:21" ht="13.5">
      <c r="A25" s="25" t="s">
        <v>51</v>
      </c>
      <c r="B25" s="25" t="s">
        <v>88</v>
      </c>
      <c r="C25" s="26" t="s">
        <v>89</v>
      </c>
      <c r="D25" s="12">
        <f t="shared" si="0"/>
        <v>153628</v>
      </c>
      <c r="E25" s="12">
        <f t="shared" si="1"/>
        <v>33015</v>
      </c>
      <c r="F25" s="13">
        <f t="shared" si="2"/>
        <v>21.490223136407426</v>
      </c>
      <c r="G25" s="14">
        <v>33015</v>
      </c>
      <c r="H25" s="14">
        <v>0</v>
      </c>
      <c r="I25" s="12">
        <f t="shared" si="3"/>
        <v>120613</v>
      </c>
      <c r="J25" s="13">
        <f t="shared" si="4"/>
        <v>78.50977686359258</v>
      </c>
      <c r="K25" s="14">
        <v>60952</v>
      </c>
      <c r="L25" s="13">
        <f t="shared" si="5"/>
        <v>39.67505923399381</v>
      </c>
      <c r="M25" s="14">
        <v>0</v>
      </c>
      <c r="N25" s="13">
        <f t="shared" si="6"/>
        <v>0</v>
      </c>
      <c r="O25" s="14">
        <v>59661</v>
      </c>
      <c r="P25" s="14">
        <v>35691</v>
      </c>
      <c r="Q25" s="13">
        <f t="shared" si="7"/>
        <v>38.83471762959877</v>
      </c>
      <c r="R25" s="15" t="s">
        <v>48</v>
      </c>
      <c r="S25" s="15" t="s">
        <v>49</v>
      </c>
      <c r="T25" s="15" t="s">
        <v>49</v>
      </c>
      <c r="U25" s="15" t="s">
        <v>49</v>
      </c>
    </row>
    <row r="26" spans="1:21" ht="13.5">
      <c r="A26" s="25" t="s">
        <v>51</v>
      </c>
      <c r="B26" s="25" t="s">
        <v>90</v>
      </c>
      <c r="C26" s="26" t="s">
        <v>91</v>
      </c>
      <c r="D26" s="12">
        <f t="shared" si="0"/>
        <v>62956</v>
      </c>
      <c r="E26" s="12">
        <f t="shared" si="1"/>
        <v>6195</v>
      </c>
      <c r="F26" s="13">
        <f t="shared" si="2"/>
        <v>9.840205858059598</v>
      </c>
      <c r="G26" s="14">
        <v>6195</v>
      </c>
      <c r="H26" s="14">
        <v>0</v>
      </c>
      <c r="I26" s="12">
        <f t="shared" si="3"/>
        <v>56761</v>
      </c>
      <c r="J26" s="13">
        <f t="shared" si="4"/>
        <v>90.15979414194041</v>
      </c>
      <c r="K26" s="14">
        <v>22357</v>
      </c>
      <c r="L26" s="13">
        <f t="shared" si="5"/>
        <v>35.512103691467054</v>
      </c>
      <c r="M26" s="14">
        <v>0</v>
      </c>
      <c r="N26" s="13">
        <f t="shared" si="6"/>
        <v>0</v>
      </c>
      <c r="O26" s="14">
        <v>34404</v>
      </c>
      <c r="P26" s="14">
        <v>12591</v>
      </c>
      <c r="Q26" s="13">
        <f t="shared" si="7"/>
        <v>54.64769045047335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51</v>
      </c>
      <c r="B27" s="25" t="s">
        <v>92</v>
      </c>
      <c r="C27" s="26" t="s">
        <v>93</v>
      </c>
      <c r="D27" s="12">
        <f t="shared" si="0"/>
        <v>36052</v>
      </c>
      <c r="E27" s="12">
        <f t="shared" si="1"/>
        <v>10034</v>
      </c>
      <c r="F27" s="13">
        <f t="shared" si="2"/>
        <v>27.832020414956176</v>
      </c>
      <c r="G27" s="14">
        <v>10034</v>
      </c>
      <c r="H27" s="14">
        <v>0</v>
      </c>
      <c r="I27" s="12">
        <f t="shared" si="3"/>
        <v>26018</v>
      </c>
      <c r="J27" s="13">
        <f t="shared" si="4"/>
        <v>72.16797958504382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26018</v>
      </c>
      <c r="P27" s="14">
        <v>15661</v>
      </c>
      <c r="Q27" s="13">
        <f t="shared" si="7"/>
        <v>72.16797958504382</v>
      </c>
      <c r="R27" s="15" t="s">
        <v>48</v>
      </c>
      <c r="S27" s="15" t="s">
        <v>49</v>
      </c>
      <c r="T27" s="15" t="s">
        <v>49</v>
      </c>
      <c r="U27" s="15" t="s">
        <v>49</v>
      </c>
    </row>
    <row r="28" spans="1:21" ht="13.5">
      <c r="A28" s="25" t="s">
        <v>51</v>
      </c>
      <c r="B28" s="25" t="s">
        <v>94</v>
      </c>
      <c r="C28" s="26" t="s">
        <v>95</v>
      </c>
      <c r="D28" s="12">
        <f t="shared" si="0"/>
        <v>20031</v>
      </c>
      <c r="E28" s="12">
        <f t="shared" si="1"/>
        <v>9099</v>
      </c>
      <c r="F28" s="13">
        <f t="shared" si="2"/>
        <v>45.424591882582</v>
      </c>
      <c r="G28" s="14">
        <v>9079</v>
      </c>
      <c r="H28" s="14">
        <v>20</v>
      </c>
      <c r="I28" s="12">
        <f t="shared" si="3"/>
        <v>10932</v>
      </c>
      <c r="J28" s="13">
        <f t="shared" si="4"/>
        <v>54.575408117418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10932</v>
      </c>
      <c r="P28" s="14">
        <v>5129</v>
      </c>
      <c r="Q28" s="13">
        <f t="shared" si="7"/>
        <v>54.575408117418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51</v>
      </c>
      <c r="B29" s="25" t="s">
        <v>96</v>
      </c>
      <c r="C29" s="26" t="s">
        <v>97</v>
      </c>
      <c r="D29" s="12">
        <f t="shared" si="0"/>
        <v>24853</v>
      </c>
      <c r="E29" s="12">
        <f t="shared" si="1"/>
        <v>8823</v>
      </c>
      <c r="F29" s="13">
        <f t="shared" si="2"/>
        <v>35.50074437693639</v>
      </c>
      <c r="G29" s="14">
        <v>8823</v>
      </c>
      <c r="H29" s="14">
        <v>0</v>
      </c>
      <c r="I29" s="12">
        <f t="shared" si="3"/>
        <v>16030</v>
      </c>
      <c r="J29" s="13">
        <f t="shared" si="4"/>
        <v>64.49925562306362</v>
      </c>
      <c r="K29" s="14">
        <v>5442</v>
      </c>
      <c r="L29" s="13">
        <f t="shared" si="5"/>
        <v>21.89675290709371</v>
      </c>
      <c r="M29" s="14">
        <v>0</v>
      </c>
      <c r="N29" s="13">
        <f t="shared" si="6"/>
        <v>0</v>
      </c>
      <c r="O29" s="14">
        <v>10588</v>
      </c>
      <c r="P29" s="14">
        <v>5933</v>
      </c>
      <c r="Q29" s="13">
        <f t="shared" si="7"/>
        <v>42.602502715969905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51</v>
      </c>
      <c r="B30" s="25" t="s">
        <v>98</v>
      </c>
      <c r="C30" s="26" t="s">
        <v>99</v>
      </c>
      <c r="D30" s="12">
        <f t="shared" si="0"/>
        <v>15155</v>
      </c>
      <c r="E30" s="12">
        <f t="shared" si="1"/>
        <v>4202</v>
      </c>
      <c r="F30" s="13">
        <f t="shared" si="2"/>
        <v>27.726822830748926</v>
      </c>
      <c r="G30" s="14">
        <v>4202</v>
      </c>
      <c r="H30" s="14">
        <v>0</v>
      </c>
      <c r="I30" s="12">
        <f t="shared" si="3"/>
        <v>10953</v>
      </c>
      <c r="J30" s="13">
        <f t="shared" si="4"/>
        <v>72.27317716925107</v>
      </c>
      <c r="K30" s="14">
        <v>1701</v>
      </c>
      <c r="L30" s="13">
        <f t="shared" si="5"/>
        <v>11.224018475750578</v>
      </c>
      <c r="M30" s="14">
        <v>0</v>
      </c>
      <c r="N30" s="13">
        <f t="shared" si="6"/>
        <v>0</v>
      </c>
      <c r="O30" s="14">
        <v>9252</v>
      </c>
      <c r="P30" s="14">
        <v>2857</v>
      </c>
      <c r="Q30" s="13">
        <f t="shared" si="7"/>
        <v>61.049158693500495</v>
      </c>
      <c r="R30" s="15" t="s">
        <v>48</v>
      </c>
      <c r="S30" s="15" t="s">
        <v>49</v>
      </c>
      <c r="T30" s="15" t="s">
        <v>49</v>
      </c>
      <c r="U30" s="15" t="s">
        <v>49</v>
      </c>
    </row>
    <row r="31" spans="1:21" ht="13.5">
      <c r="A31" s="25" t="s">
        <v>51</v>
      </c>
      <c r="B31" s="25" t="s">
        <v>100</v>
      </c>
      <c r="C31" s="26" t="s">
        <v>101</v>
      </c>
      <c r="D31" s="12">
        <f t="shared" si="0"/>
        <v>13783</v>
      </c>
      <c r="E31" s="12">
        <f t="shared" si="1"/>
        <v>4553</v>
      </c>
      <c r="F31" s="13">
        <f t="shared" si="2"/>
        <v>33.03344699992745</v>
      </c>
      <c r="G31" s="14">
        <v>4362</v>
      </c>
      <c r="H31" s="14">
        <v>191</v>
      </c>
      <c r="I31" s="12">
        <f t="shared" si="3"/>
        <v>9230</v>
      </c>
      <c r="J31" s="13">
        <f t="shared" si="4"/>
        <v>66.96655300007255</v>
      </c>
      <c r="K31" s="14">
        <v>1653</v>
      </c>
      <c r="L31" s="13">
        <f t="shared" si="5"/>
        <v>11.993034898062831</v>
      </c>
      <c r="M31" s="14">
        <v>0</v>
      </c>
      <c r="N31" s="13">
        <f t="shared" si="6"/>
        <v>0</v>
      </c>
      <c r="O31" s="14">
        <v>7577</v>
      </c>
      <c r="P31" s="14">
        <v>4252</v>
      </c>
      <c r="Q31" s="13">
        <f t="shared" si="7"/>
        <v>54.97351810200972</v>
      </c>
      <c r="R31" s="15" t="s">
        <v>49</v>
      </c>
      <c r="S31" s="15" t="s">
        <v>48</v>
      </c>
      <c r="T31" s="15" t="s">
        <v>49</v>
      </c>
      <c r="U31" s="15" t="s">
        <v>49</v>
      </c>
    </row>
    <row r="32" spans="1:21" ht="13.5">
      <c r="A32" s="25" t="s">
        <v>51</v>
      </c>
      <c r="B32" s="25" t="s">
        <v>102</v>
      </c>
      <c r="C32" s="26" t="s">
        <v>103</v>
      </c>
      <c r="D32" s="12">
        <f t="shared" si="0"/>
        <v>7275</v>
      </c>
      <c r="E32" s="12">
        <f t="shared" si="1"/>
        <v>2821</v>
      </c>
      <c r="F32" s="13">
        <f t="shared" si="2"/>
        <v>38.7766323024055</v>
      </c>
      <c r="G32" s="14">
        <v>2431</v>
      </c>
      <c r="H32" s="14">
        <v>390</v>
      </c>
      <c r="I32" s="12">
        <f t="shared" si="3"/>
        <v>4454</v>
      </c>
      <c r="J32" s="13">
        <f t="shared" si="4"/>
        <v>61.2233676975945</v>
      </c>
      <c r="K32" s="14">
        <v>580</v>
      </c>
      <c r="L32" s="13">
        <f t="shared" si="5"/>
        <v>7.972508591065291</v>
      </c>
      <c r="M32" s="14">
        <v>198</v>
      </c>
      <c r="N32" s="13">
        <f t="shared" si="6"/>
        <v>2.7216494845360826</v>
      </c>
      <c r="O32" s="14">
        <v>3676</v>
      </c>
      <c r="P32" s="14">
        <v>1063</v>
      </c>
      <c r="Q32" s="13">
        <f t="shared" si="7"/>
        <v>50.52920962199313</v>
      </c>
      <c r="R32" s="15" t="s">
        <v>49</v>
      </c>
      <c r="S32" s="15" t="s">
        <v>48</v>
      </c>
      <c r="T32" s="15" t="s">
        <v>49</v>
      </c>
      <c r="U32" s="15" t="s">
        <v>49</v>
      </c>
    </row>
    <row r="33" spans="1:21" ht="13.5">
      <c r="A33" s="25" t="s">
        <v>51</v>
      </c>
      <c r="B33" s="25" t="s">
        <v>104</v>
      </c>
      <c r="C33" s="26" t="s">
        <v>105</v>
      </c>
      <c r="D33" s="12">
        <f t="shared" si="0"/>
        <v>4632</v>
      </c>
      <c r="E33" s="12">
        <f t="shared" si="1"/>
        <v>1780</v>
      </c>
      <c r="F33" s="13">
        <f t="shared" si="2"/>
        <v>38.42832469775475</v>
      </c>
      <c r="G33" s="14">
        <v>1556</v>
      </c>
      <c r="H33" s="14">
        <v>224</v>
      </c>
      <c r="I33" s="12">
        <f t="shared" si="3"/>
        <v>2852</v>
      </c>
      <c r="J33" s="13">
        <f t="shared" si="4"/>
        <v>61.571675302245254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2852</v>
      </c>
      <c r="P33" s="14">
        <v>2126</v>
      </c>
      <c r="Q33" s="13">
        <f t="shared" si="7"/>
        <v>61.571675302245254</v>
      </c>
      <c r="R33" s="15" t="s">
        <v>49</v>
      </c>
      <c r="S33" s="15" t="s">
        <v>48</v>
      </c>
      <c r="T33" s="15" t="s">
        <v>49</v>
      </c>
      <c r="U33" s="15" t="s">
        <v>49</v>
      </c>
    </row>
    <row r="34" spans="1:21" ht="13.5">
      <c r="A34" s="25" t="s">
        <v>51</v>
      </c>
      <c r="B34" s="25" t="s">
        <v>106</v>
      </c>
      <c r="C34" s="26" t="s">
        <v>107</v>
      </c>
      <c r="D34" s="12">
        <f t="shared" si="0"/>
        <v>19998</v>
      </c>
      <c r="E34" s="12">
        <f t="shared" si="1"/>
        <v>5511</v>
      </c>
      <c r="F34" s="13">
        <f t="shared" si="2"/>
        <v>27.557755775577558</v>
      </c>
      <c r="G34" s="14">
        <v>5511</v>
      </c>
      <c r="H34" s="14">
        <v>0</v>
      </c>
      <c r="I34" s="12">
        <f t="shared" si="3"/>
        <v>14487</v>
      </c>
      <c r="J34" s="13">
        <f t="shared" si="4"/>
        <v>72.44224422442245</v>
      </c>
      <c r="K34" s="14">
        <v>1973</v>
      </c>
      <c r="L34" s="13">
        <f t="shared" si="5"/>
        <v>9.865986598659866</v>
      </c>
      <c r="M34" s="14">
        <v>0</v>
      </c>
      <c r="N34" s="13">
        <f t="shared" si="6"/>
        <v>0</v>
      </c>
      <c r="O34" s="14">
        <v>12514</v>
      </c>
      <c r="P34" s="14">
        <v>1526</v>
      </c>
      <c r="Q34" s="13">
        <f t="shared" si="7"/>
        <v>62.57625762576258</v>
      </c>
      <c r="R34" s="15" t="s">
        <v>48</v>
      </c>
      <c r="S34" s="15" t="s">
        <v>49</v>
      </c>
      <c r="T34" s="15" t="s">
        <v>49</v>
      </c>
      <c r="U34" s="15" t="s">
        <v>49</v>
      </c>
    </row>
    <row r="35" spans="1:21" ht="13.5">
      <c r="A35" s="25" t="s">
        <v>51</v>
      </c>
      <c r="B35" s="25" t="s">
        <v>108</v>
      </c>
      <c r="C35" s="26" t="s">
        <v>109</v>
      </c>
      <c r="D35" s="12">
        <f t="shared" si="0"/>
        <v>35355</v>
      </c>
      <c r="E35" s="12">
        <f t="shared" si="1"/>
        <v>11459</v>
      </c>
      <c r="F35" s="13">
        <f t="shared" si="2"/>
        <v>32.411257247914016</v>
      </c>
      <c r="G35" s="14">
        <v>11459</v>
      </c>
      <c r="H35" s="14">
        <v>0</v>
      </c>
      <c r="I35" s="12">
        <f t="shared" si="3"/>
        <v>23896</v>
      </c>
      <c r="J35" s="13">
        <f t="shared" si="4"/>
        <v>67.58874275208598</v>
      </c>
      <c r="K35" s="14">
        <v>10881</v>
      </c>
      <c r="L35" s="13">
        <f t="shared" si="5"/>
        <v>30.776410691557064</v>
      </c>
      <c r="M35" s="14">
        <v>0</v>
      </c>
      <c r="N35" s="13">
        <f t="shared" si="6"/>
        <v>0</v>
      </c>
      <c r="O35" s="14">
        <v>13015</v>
      </c>
      <c r="P35" s="14">
        <v>8585</v>
      </c>
      <c r="Q35" s="13">
        <f t="shared" si="7"/>
        <v>36.81233206052892</v>
      </c>
      <c r="R35" s="15" t="s">
        <v>48</v>
      </c>
      <c r="S35" s="15" t="s">
        <v>49</v>
      </c>
      <c r="T35" s="15" t="s">
        <v>49</v>
      </c>
      <c r="U35" s="15" t="s">
        <v>49</v>
      </c>
    </row>
    <row r="36" spans="1:21" ht="13.5">
      <c r="A36" s="25" t="s">
        <v>51</v>
      </c>
      <c r="B36" s="25" t="s">
        <v>110</v>
      </c>
      <c r="C36" s="26" t="s">
        <v>111</v>
      </c>
      <c r="D36" s="12">
        <f aca="true" t="shared" si="8" ref="D36:D91">E36+I36</f>
        <v>16713</v>
      </c>
      <c r="E36" s="12">
        <f aca="true" t="shared" si="9" ref="E36:E91">G36+H36</f>
        <v>6776</v>
      </c>
      <c r="F36" s="13">
        <f aca="true" t="shared" si="10" ref="F36:F91">E36/D36*100</f>
        <v>40.54328965475977</v>
      </c>
      <c r="G36" s="14">
        <v>6776</v>
      </c>
      <c r="H36" s="14">
        <v>0</v>
      </c>
      <c r="I36" s="12">
        <f aca="true" t="shared" si="11" ref="I36:I91">K36+M36+O36</f>
        <v>9937</v>
      </c>
      <c r="J36" s="13">
        <f aca="true" t="shared" si="12" ref="J36:J91">I36/D36*100</f>
        <v>59.456710345240225</v>
      </c>
      <c r="K36" s="14">
        <v>0</v>
      </c>
      <c r="L36" s="13">
        <f aca="true" t="shared" si="13" ref="L36:L91">K36/D36*100</f>
        <v>0</v>
      </c>
      <c r="M36" s="14">
        <v>1390</v>
      </c>
      <c r="N36" s="13">
        <f aca="true" t="shared" si="14" ref="N36:N91">M36/D36*100</f>
        <v>8.316879076168252</v>
      </c>
      <c r="O36" s="14">
        <v>8547</v>
      </c>
      <c r="P36" s="14">
        <v>3134</v>
      </c>
      <c r="Q36" s="13">
        <f aca="true" t="shared" si="15" ref="Q36:Q91">O36/D36*100</f>
        <v>51.139831269071976</v>
      </c>
      <c r="R36" s="15" t="s">
        <v>48</v>
      </c>
      <c r="S36" s="15" t="s">
        <v>49</v>
      </c>
      <c r="T36" s="15" t="s">
        <v>49</v>
      </c>
      <c r="U36" s="15" t="s">
        <v>49</v>
      </c>
    </row>
    <row r="37" spans="1:21" ht="13.5">
      <c r="A37" s="25" t="s">
        <v>51</v>
      </c>
      <c r="B37" s="25" t="s">
        <v>112</v>
      </c>
      <c r="C37" s="26" t="s">
        <v>113</v>
      </c>
      <c r="D37" s="12">
        <f t="shared" si="8"/>
        <v>2575</v>
      </c>
      <c r="E37" s="12">
        <f t="shared" si="9"/>
        <v>1410</v>
      </c>
      <c r="F37" s="13">
        <f t="shared" si="10"/>
        <v>54.757281553398066</v>
      </c>
      <c r="G37" s="14">
        <v>1385</v>
      </c>
      <c r="H37" s="14">
        <v>25</v>
      </c>
      <c r="I37" s="12">
        <f t="shared" si="11"/>
        <v>1165</v>
      </c>
      <c r="J37" s="13">
        <f t="shared" si="12"/>
        <v>45.24271844660194</v>
      </c>
      <c r="K37" s="14">
        <v>0</v>
      </c>
      <c r="L37" s="13">
        <f t="shared" si="13"/>
        <v>0</v>
      </c>
      <c r="M37" s="14">
        <v>0</v>
      </c>
      <c r="N37" s="13">
        <f t="shared" si="14"/>
        <v>0</v>
      </c>
      <c r="O37" s="14">
        <v>1165</v>
      </c>
      <c r="P37" s="14">
        <v>735</v>
      </c>
      <c r="Q37" s="13">
        <f t="shared" si="15"/>
        <v>45.24271844660194</v>
      </c>
      <c r="R37" s="15" t="s">
        <v>49</v>
      </c>
      <c r="S37" s="15" t="s">
        <v>48</v>
      </c>
      <c r="T37" s="15" t="s">
        <v>49</v>
      </c>
      <c r="U37" s="15" t="s">
        <v>49</v>
      </c>
    </row>
    <row r="38" spans="1:21" ht="13.5">
      <c r="A38" s="25" t="s">
        <v>51</v>
      </c>
      <c r="B38" s="25" t="s">
        <v>114</v>
      </c>
      <c r="C38" s="26" t="s">
        <v>115</v>
      </c>
      <c r="D38" s="12">
        <f t="shared" si="8"/>
        <v>23202</v>
      </c>
      <c r="E38" s="12">
        <f t="shared" si="9"/>
        <v>10673</v>
      </c>
      <c r="F38" s="13">
        <f t="shared" si="10"/>
        <v>46.000344797862255</v>
      </c>
      <c r="G38" s="14">
        <v>10673</v>
      </c>
      <c r="H38" s="14">
        <v>0</v>
      </c>
      <c r="I38" s="12">
        <f t="shared" si="11"/>
        <v>12529</v>
      </c>
      <c r="J38" s="13">
        <f t="shared" si="12"/>
        <v>53.999655202137745</v>
      </c>
      <c r="K38" s="14">
        <v>0</v>
      </c>
      <c r="L38" s="13">
        <f t="shared" si="13"/>
        <v>0</v>
      </c>
      <c r="M38" s="14">
        <v>0</v>
      </c>
      <c r="N38" s="13">
        <f t="shared" si="14"/>
        <v>0</v>
      </c>
      <c r="O38" s="14">
        <v>12529</v>
      </c>
      <c r="P38" s="14">
        <v>3295</v>
      </c>
      <c r="Q38" s="13">
        <f t="shared" si="15"/>
        <v>53.999655202137745</v>
      </c>
      <c r="R38" s="15" t="s">
        <v>48</v>
      </c>
      <c r="S38" s="15" t="s">
        <v>49</v>
      </c>
      <c r="T38" s="15" t="s">
        <v>49</v>
      </c>
      <c r="U38" s="15" t="s">
        <v>49</v>
      </c>
    </row>
    <row r="39" spans="1:21" ht="13.5">
      <c r="A39" s="25" t="s">
        <v>51</v>
      </c>
      <c r="B39" s="25" t="s">
        <v>116</v>
      </c>
      <c r="C39" s="26" t="s">
        <v>117</v>
      </c>
      <c r="D39" s="12">
        <f t="shared" si="8"/>
        <v>34446</v>
      </c>
      <c r="E39" s="12">
        <f t="shared" si="9"/>
        <v>3226</v>
      </c>
      <c r="F39" s="13">
        <f t="shared" si="10"/>
        <v>9.36538349880973</v>
      </c>
      <c r="G39" s="14">
        <v>3226</v>
      </c>
      <c r="H39" s="14">
        <v>0</v>
      </c>
      <c r="I39" s="12">
        <f t="shared" si="11"/>
        <v>31220</v>
      </c>
      <c r="J39" s="13">
        <f t="shared" si="12"/>
        <v>90.63461650119027</v>
      </c>
      <c r="K39" s="14">
        <v>21263</v>
      </c>
      <c r="L39" s="13">
        <f t="shared" si="13"/>
        <v>61.728502583754285</v>
      </c>
      <c r="M39" s="14">
        <v>0</v>
      </c>
      <c r="N39" s="13">
        <f t="shared" si="14"/>
        <v>0</v>
      </c>
      <c r="O39" s="14">
        <v>9957</v>
      </c>
      <c r="P39" s="14">
        <v>4916</v>
      </c>
      <c r="Q39" s="13">
        <f t="shared" si="15"/>
        <v>28.906113917435988</v>
      </c>
      <c r="R39" s="15" t="s">
        <v>48</v>
      </c>
      <c r="S39" s="15" t="s">
        <v>49</v>
      </c>
      <c r="T39" s="15" t="s">
        <v>49</v>
      </c>
      <c r="U39" s="15" t="s">
        <v>49</v>
      </c>
    </row>
    <row r="40" spans="1:21" ht="13.5">
      <c r="A40" s="25" t="s">
        <v>51</v>
      </c>
      <c r="B40" s="25" t="s">
        <v>118</v>
      </c>
      <c r="C40" s="26" t="s">
        <v>119</v>
      </c>
      <c r="D40" s="12">
        <f t="shared" si="8"/>
        <v>46801</v>
      </c>
      <c r="E40" s="12">
        <f t="shared" si="9"/>
        <v>17131</v>
      </c>
      <c r="F40" s="13">
        <f t="shared" si="10"/>
        <v>36.603918719685474</v>
      </c>
      <c r="G40" s="14">
        <v>17131</v>
      </c>
      <c r="H40" s="14">
        <v>0</v>
      </c>
      <c r="I40" s="12">
        <f t="shared" si="11"/>
        <v>29670</v>
      </c>
      <c r="J40" s="13">
        <f t="shared" si="12"/>
        <v>63.39608128031452</v>
      </c>
      <c r="K40" s="14">
        <v>13652</v>
      </c>
      <c r="L40" s="13">
        <f t="shared" si="13"/>
        <v>29.17031687357108</v>
      </c>
      <c r="M40" s="14">
        <v>0</v>
      </c>
      <c r="N40" s="13">
        <f t="shared" si="14"/>
        <v>0</v>
      </c>
      <c r="O40" s="14">
        <v>16018</v>
      </c>
      <c r="P40" s="14">
        <v>6909</v>
      </c>
      <c r="Q40" s="13">
        <f t="shared" si="15"/>
        <v>34.225764406743444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51</v>
      </c>
      <c r="B41" s="25" t="s">
        <v>120</v>
      </c>
      <c r="C41" s="26" t="s">
        <v>121</v>
      </c>
      <c r="D41" s="12">
        <f t="shared" si="8"/>
        <v>9380</v>
      </c>
      <c r="E41" s="12">
        <f t="shared" si="9"/>
        <v>1282</v>
      </c>
      <c r="F41" s="13">
        <f t="shared" si="10"/>
        <v>13.667377398720681</v>
      </c>
      <c r="G41" s="14">
        <v>1282</v>
      </c>
      <c r="H41" s="14">
        <v>0</v>
      </c>
      <c r="I41" s="12">
        <f t="shared" si="11"/>
        <v>8098</v>
      </c>
      <c r="J41" s="13">
        <f t="shared" si="12"/>
        <v>86.33262260127933</v>
      </c>
      <c r="K41" s="14">
        <v>4599</v>
      </c>
      <c r="L41" s="13">
        <f t="shared" si="13"/>
        <v>49.02985074626866</v>
      </c>
      <c r="M41" s="14">
        <v>0</v>
      </c>
      <c r="N41" s="13">
        <f t="shared" si="14"/>
        <v>0</v>
      </c>
      <c r="O41" s="14">
        <v>3499</v>
      </c>
      <c r="P41" s="14">
        <v>1086</v>
      </c>
      <c r="Q41" s="13">
        <f t="shared" si="15"/>
        <v>37.30277185501066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51</v>
      </c>
      <c r="B42" s="25" t="s">
        <v>122</v>
      </c>
      <c r="C42" s="26" t="s">
        <v>123</v>
      </c>
      <c r="D42" s="12">
        <f t="shared" si="8"/>
        <v>27378</v>
      </c>
      <c r="E42" s="12">
        <f t="shared" si="9"/>
        <v>10303</v>
      </c>
      <c r="F42" s="13">
        <f t="shared" si="10"/>
        <v>37.63240558112353</v>
      </c>
      <c r="G42" s="14">
        <v>10303</v>
      </c>
      <c r="H42" s="14">
        <v>0</v>
      </c>
      <c r="I42" s="12">
        <f t="shared" si="11"/>
        <v>17075</v>
      </c>
      <c r="J42" s="13">
        <f t="shared" si="12"/>
        <v>62.36759441887647</v>
      </c>
      <c r="K42" s="14">
        <v>2074</v>
      </c>
      <c r="L42" s="13">
        <f t="shared" si="13"/>
        <v>7.575425524143473</v>
      </c>
      <c r="M42" s="14">
        <v>0</v>
      </c>
      <c r="N42" s="13">
        <f t="shared" si="14"/>
        <v>0</v>
      </c>
      <c r="O42" s="14">
        <v>15001</v>
      </c>
      <c r="P42" s="14">
        <v>2597</v>
      </c>
      <c r="Q42" s="13">
        <f t="shared" si="15"/>
        <v>54.792168894732995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51</v>
      </c>
      <c r="B43" s="25" t="s">
        <v>124</v>
      </c>
      <c r="C43" s="26" t="s">
        <v>125</v>
      </c>
      <c r="D43" s="12">
        <f t="shared" si="8"/>
        <v>8428</v>
      </c>
      <c r="E43" s="12">
        <f t="shared" si="9"/>
        <v>2759</v>
      </c>
      <c r="F43" s="13">
        <f t="shared" si="10"/>
        <v>32.736117702895115</v>
      </c>
      <c r="G43" s="14">
        <v>2759</v>
      </c>
      <c r="H43" s="14">
        <v>0</v>
      </c>
      <c r="I43" s="12">
        <f t="shared" si="11"/>
        <v>5669</v>
      </c>
      <c r="J43" s="13">
        <f t="shared" si="12"/>
        <v>67.2638822971049</v>
      </c>
      <c r="K43" s="14">
        <v>0</v>
      </c>
      <c r="L43" s="13">
        <f t="shared" si="13"/>
        <v>0</v>
      </c>
      <c r="M43" s="14">
        <v>0</v>
      </c>
      <c r="N43" s="13">
        <f t="shared" si="14"/>
        <v>0</v>
      </c>
      <c r="O43" s="14">
        <v>5669</v>
      </c>
      <c r="P43" s="14">
        <v>3469</v>
      </c>
      <c r="Q43" s="13">
        <f t="shared" si="15"/>
        <v>67.2638822971049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51</v>
      </c>
      <c r="B44" s="25" t="s">
        <v>126</v>
      </c>
      <c r="C44" s="26" t="s">
        <v>127</v>
      </c>
      <c r="D44" s="12">
        <f t="shared" si="8"/>
        <v>4841</v>
      </c>
      <c r="E44" s="12">
        <f t="shared" si="9"/>
        <v>2494</v>
      </c>
      <c r="F44" s="13">
        <f t="shared" si="10"/>
        <v>51.51828134682916</v>
      </c>
      <c r="G44" s="14">
        <v>2494</v>
      </c>
      <c r="H44" s="14">
        <v>0</v>
      </c>
      <c r="I44" s="12">
        <f t="shared" si="11"/>
        <v>2347</v>
      </c>
      <c r="J44" s="13">
        <f t="shared" si="12"/>
        <v>48.48171865317083</v>
      </c>
      <c r="K44" s="14">
        <v>0</v>
      </c>
      <c r="L44" s="13">
        <f t="shared" si="13"/>
        <v>0</v>
      </c>
      <c r="M44" s="14">
        <v>0</v>
      </c>
      <c r="N44" s="13">
        <f t="shared" si="14"/>
        <v>0</v>
      </c>
      <c r="O44" s="14">
        <v>2347</v>
      </c>
      <c r="P44" s="14">
        <v>879</v>
      </c>
      <c r="Q44" s="13">
        <f t="shared" si="15"/>
        <v>48.48171865317083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51</v>
      </c>
      <c r="B45" s="25" t="s">
        <v>128</v>
      </c>
      <c r="C45" s="26" t="s">
        <v>129</v>
      </c>
      <c r="D45" s="12">
        <f t="shared" si="8"/>
        <v>4960</v>
      </c>
      <c r="E45" s="12">
        <f t="shared" si="9"/>
        <v>1340</v>
      </c>
      <c r="F45" s="13">
        <f t="shared" si="10"/>
        <v>27.016129032258064</v>
      </c>
      <c r="G45" s="14">
        <v>1340</v>
      </c>
      <c r="H45" s="14">
        <v>0</v>
      </c>
      <c r="I45" s="12">
        <f t="shared" si="11"/>
        <v>3620</v>
      </c>
      <c r="J45" s="13">
        <f t="shared" si="12"/>
        <v>72.98387096774194</v>
      </c>
      <c r="K45" s="14">
        <v>0</v>
      </c>
      <c r="L45" s="13">
        <f t="shared" si="13"/>
        <v>0</v>
      </c>
      <c r="M45" s="14">
        <v>0</v>
      </c>
      <c r="N45" s="13">
        <f t="shared" si="14"/>
        <v>0</v>
      </c>
      <c r="O45" s="14">
        <v>3620</v>
      </c>
      <c r="P45" s="14">
        <v>1074</v>
      </c>
      <c r="Q45" s="13">
        <f t="shared" si="15"/>
        <v>72.98387096774194</v>
      </c>
      <c r="R45" s="15" t="s">
        <v>48</v>
      </c>
      <c r="S45" s="15" t="s">
        <v>49</v>
      </c>
      <c r="T45" s="15" t="s">
        <v>49</v>
      </c>
      <c r="U45" s="15" t="s">
        <v>49</v>
      </c>
    </row>
    <row r="46" spans="1:21" ht="13.5">
      <c r="A46" s="25" t="s">
        <v>51</v>
      </c>
      <c r="B46" s="25" t="s">
        <v>130</v>
      </c>
      <c r="C46" s="26" t="s">
        <v>131</v>
      </c>
      <c r="D46" s="12">
        <f t="shared" si="8"/>
        <v>11703</v>
      </c>
      <c r="E46" s="12">
        <f t="shared" si="9"/>
        <v>5227</v>
      </c>
      <c r="F46" s="13">
        <f t="shared" si="10"/>
        <v>44.6637614286935</v>
      </c>
      <c r="G46" s="14">
        <v>5227</v>
      </c>
      <c r="H46" s="14">
        <v>0</v>
      </c>
      <c r="I46" s="12">
        <f t="shared" si="11"/>
        <v>6476</v>
      </c>
      <c r="J46" s="13">
        <f t="shared" si="12"/>
        <v>55.33623857130651</v>
      </c>
      <c r="K46" s="14">
        <v>0</v>
      </c>
      <c r="L46" s="13">
        <f t="shared" si="13"/>
        <v>0</v>
      </c>
      <c r="M46" s="14">
        <v>0</v>
      </c>
      <c r="N46" s="13">
        <f t="shared" si="14"/>
        <v>0</v>
      </c>
      <c r="O46" s="14">
        <v>6476</v>
      </c>
      <c r="P46" s="14">
        <v>2936</v>
      </c>
      <c r="Q46" s="13">
        <f t="shared" si="15"/>
        <v>55.33623857130651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51</v>
      </c>
      <c r="B47" s="25" t="s">
        <v>132</v>
      </c>
      <c r="C47" s="26" t="s">
        <v>133</v>
      </c>
      <c r="D47" s="12">
        <f t="shared" si="8"/>
        <v>6755</v>
      </c>
      <c r="E47" s="12">
        <f t="shared" si="9"/>
        <v>2796</v>
      </c>
      <c r="F47" s="13">
        <f t="shared" si="10"/>
        <v>41.391561806069575</v>
      </c>
      <c r="G47" s="14">
        <v>2796</v>
      </c>
      <c r="H47" s="14">
        <v>0</v>
      </c>
      <c r="I47" s="12">
        <f t="shared" si="11"/>
        <v>3959</v>
      </c>
      <c r="J47" s="13">
        <f t="shared" si="12"/>
        <v>58.608438193930425</v>
      </c>
      <c r="K47" s="14">
        <v>0</v>
      </c>
      <c r="L47" s="13">
        <f t="shared" si="13"/>
        <v>0</v>
      </c>
      <c r="M47" s="14">
        <v>0</v>
      </c>
      <c r="N47" s="13">
        <f t="shared" si="14"/>
        <v>0</v>
      </c>
      <c r="O47" s="14">
        <v>3959</v>
      </c>
      <c r="P47" s="14">
        <v>1886</v>
      </c>
      <c r="Q47" s="13">
        <f t="shared" si="15"/>
        <v>58.608438193930425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51</v>
      </c>
      <c r="B48" s="25" t="s">
        <v>134</v>
      </c>
      <c r="C48" s="26" t="s">
        <v>135</v>
      </c>
      <c r="D48" s="12">
        <f t="shared" si="8"/>
        <v>4660</v>
      </c>
      <c r="E48" s="12">
        <f t="shared" si="9"/>
        <v>1855</v>
      </c>
      <c r="F48" s="13">
        <f t="shared" si="10"/>
        <v>39.8068669527897</v>
      </c>
      <c r="G48" s="14">
        <v>1577</v>
      </c>
      <c r="H48" s="14">
        <v>278</v>
      </c>
      <c r="I48" s="12">
        <f t="shared" si="11"/>
        <v>2805</v>
      </c>
      <c r="J48" s="13">
        <f t="shared" si="12"/>
        <v>60.1931330472103</v>
      </c>
      <c r="K48" s="14">
        <v>0</v>
      </c>
      <c r="L48" s="13">
        <f t="shared" si="13"/>
        <v>0</v>
      </c>
      <c r="M48" s="14">
        <v>204</v>
      </c>
      <c r="N48" s="13">
        <f t="shared" si="14"/>
        <v>4.377682403433476</v>
      </c>
      <c r="O48" s="14">
        <v>2601</v>
      </c>
      <c r="P48" s="14">
        <v>992</v>
      </c>
      <c r="Q48" s="13">
        <f t="shared" si="15"/>
        <v>55.81545064377682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51</v>
      </c>
      <c r="B49" s="25" t="s">
        <v>136</v>
      </c>
      <c r="C49" s="26" t="s">
        <v>137</v>
      </c>
      <c r="D49" s="12">
        <f t="shared" si="8"/>
        <v>24564</v>
      </c>
      <c r="E49" s="12">
        <f t="shared" si="9"/>
        <v>12531</v>
      </c>
      <c r="F49" s="13">
        <f t="shared" si="10"/>
        <v>51.013678553981435</v>
      </c>
      <c r="G49" s="14">
        <v>11528</v>
      </c>
      <c r="H49" s="14">
        <v>1003</v>
      </c>
      <c r="I49" s="12">
        <f t="shared" si="11"/>
        <v>12033</v>
      </c>
      <c r="J49" s="13">
        <f t="shared" si="12"/>
        <v>48.986321446018565</v>
      </c>
      <c r="K49" s="14">
        <v>0</v>
      </c>
      <c r="L49" s="13">
        <f t="shared" si="13"/>
        <v>0</v>
      </c>
      <c r="M49" s="14">
        <v>0</v>
      </c>
      <c r="N49" s="13">
        <f t="shared" si="14"/>
        <v>0</v>
      </c>
      <c r="O49" s="14">
        <v>12033</v>
      </c>
      <c r="P49" s="14">
        <v>2000</v>
      </c>
      <c r="Q49" s="13">
        <f t="shared" si="15"/>
        <v>48.986321446018565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51</v>
      </c>
      <c r="B50" s="25" t="s">
        <v>138</v>
      </c>
      <c r="C50" s="26" t="s">
        <v>139</v>
      </c>
      <c r="D50" s="12">
        <f t="shared" si="8"/>
        <v>13671</v>
      </c>
      <c r="E50" s="12">
        <f t="shared" si="9"/>
        <v>3966</v>
      </c>
      <c r="F50" s="13">
        <f t="shared" si="10"/>
        <v>29.01031380294053</v>
      </c>
      <c r="G50" s="14">
        <v>3966</v>
      </c>
      <c r="H50" s="14">
        <v>0</v>
      </c>
      <c r="I50" s="12">
        <f t="shared" si="11"/>
        <v>9705</v>
      </c>
      <c r="J50" s="13">
        <f t="shared" si="12"/>
        <v>70.98968619705947</v>
      </c>
      <c r="K50" s="14">
        <v>7800</v>
      </c>
      <c r="L50" s="13">
        <f t="shared" si="13"/>
        <v>57.055080096554754</v>
      </c>
      <c r="M50" s="14">
        <v>0</v>
      </c>
      <c r="N50" s="13">
        <f t="shared" si="14"/>
        <v>0</v>
      </c>
      <c r="O50" s="14">
        <v>1905</v>
      </c>
      <c r="P50" s="14">
        <v>762</v>
      </c>
      <c r="Q50" s="13">
        <f t="shared" si="15"/>
        <v>13.934606100504718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25" t="s">
        <v>51</v>
      </c>
      <c r="B51" s="25" t="s">
        <v>140</v>
      </c>
      <c r="C51" s="26" t="s">
        <v>141</v>
      </c>
      <c r="D51" s="12">
        <f t="shared" si="8"/>
        <v>11941</v>
      </c>
      <c r="E51" s="12">
        <f t="shared" si="9"/>
        <v>2900</v>
      </c>
      <c r="F51" s="13">
        <f t="shared" si="10"/>
        <v>24.2860731931999</v>
      </c>
      <c r="G51" s="14">
        <v>2900</v>
      </c>
      <c r="H51" s="14">
        <v>0</v>
      </c>
      <c r="I51" s="12">
        <f t="shared" si="11"/>
        <v>9041</v>
      </c>
      <c r="J51" s="13">
        <f t="shared" si="12"/>
        <v>75.7139268068001</v>
      </c>
      <c r="K51" s="14">
        <v>0</v>
      </c>
      <c r="L51" s="13">
        <f t="shared" si="13"/>
        <v>0</v>
      </c>
      <c r="M51" s="14">
        <v>0</v>
      </c>
      <c r="N51" s="13">
        <f t="shared" si="14"/>
        <v>0</v>
      </c>
      <c r="O51" s="14">
        <v>9041</v>
      </c>
      <c r="P51" s="14">
        <v>1544</v>
      </c>
      <c r="Q51" s="13">
        <f t="shared" si="15"/>
        <v>75.7139268068001</v>
      </c>
      <c r="R51" s="15" t="s">
        <v>48</v>
      </c>
      <c r="S51" s="15" t="s">
        <v>49</v>
      </c>
      <c r="T51" s="15" t="s">
        <v>49</v>
      </c>
      <c r="U51" s="15" t="s">
        <v>49</v>
      </c>
    </row>
    <row r="52" spans="1:21" ht="13.5">
      <c r="A52" s="25" t="s">
        <v>51</v>
      </c>
      <c r="B52" s="25" t="s">
        <v>142</v>
      </c>
      <c r="C52" s="26" t="s">
        <v>143</v>
      </c>
      <c r="D52" s="12">
        <f t="shared" si="8"/>
        <v>29409</v>
      </c>
      <c r="E52" s="12">
        <f t="shared" si="9"/>
        <v>14044</v>
      </c>
      <c r="F52" s="13">
        <f t="shared" si="10"/>
        <v>47.75408888435513</v>
      </c>
      <c r="G52" s="14">
        <v>14044</v>
      </c>
      <c r="H52" s="14">
        <v>0</v>
      </c>
      <c r="I52" s="12">
        <f t="shared" si="11"/>
        <v>15365</v>
      </c>
      <c r="J52" s="13">
        <f t="shared" si="12"/>
        <v>52.24591111564487</v>
      </c>
      <c r="K52" s="14">
        <v>0</v>
      </c>
      <c r="L52" s="13">
        <f t="shared" si="13"/>
        <v>0</v>
      </c>
      <c r="M52" s="14">
        <v>0</v>
      </c>
      <c r="N52" s="13">
        <f t="shared" si="14"/>
        <v>0</v>
      </c>
      <c r="O52" s="14">
        <v>15365</v>
      </c>
      <c r="P52" s="14">
        <v>9145</v>
      </c>
      <c r="Q52" s="13">
        <f t="shared" si="15"/>
        <v>52.24591111564487</v>
      </c>
      <c r="R52" s="15" t="s">
        <v>48</v>
      </c>
      <c r="S52" s="15" t="s">
        <v>49</v>
      </c>
      <c r="T52" s="15" t="s">
        <v>49</v>
      </c>
      <c r="U52" s="15" t="s">
        <v>49</v>
      </c>
    </row>
    <row r="53" spans="1:21" ht="13.5">
      <c r="A53" s="25" t="s">
        <v>51</v>
      </c>
      <c r="B53" s="25" t="s">
        <v>144</v>
      </c>
      <c r="C53" s="26" t="s">
        <v>145</v>
      </c>
      <c r="D53" s="12">
        <f t="shared" si="8"/>
        <v>11857</v>
      </c>
      <c r="E53" s="12">
        <f t="shared" si="9"/>
        <v>3305</v>
      </c>
      <c r="F53" s="13">
        <f t="shared" si="10"/>
        <v>27.873829805178374</v>
      </c>
      <c r="G53" s="14">
        <v>3305</v>
      </c>
      <c r="H53" s="14">
        <v>0</v>
      </c>
      <c r="I53" s="12">
        <f t="shared" si="11"/>
        <v>8552</v>
      </c>
      <c r="J53" s="13">
        <f t="shared" si="12"/>
        <v>72.12617019482163</v>
      </c>
      <c r="K53" s="14">
        <v>0</v>
      </c>
      <c r="L53" s="13">
        <f t="shared" si="13"/>
        <v>0</v>
      </c>
      <c r="M53" s="14">
        <v>0</v>
      </c>
      <c r="N53" s="13">
        <f t="shared" si="14"/>
        <v>0</v>
      </c>
      <c r="O53" s="14">
        <v>8552</v>
      </c>
      <c r="P53" s="14">
        <v>3245</v>
      </c>
      <c r="Q53" s="13">
        <f t="shared" si="15"/>
        <v>72.12617019482163</v>
      </c>
      <c r="R53" s="15" t="s">
        <v>48</v>
      </c>
      <c r="S53" s="15" t="s">
        <v>49</v>
      </c>
      <c r="T53" s="15" t="s">
        <v>49</v>
      </c>
      <c r="U53" s="15" t="s">
        <v>49</v>
      </c>
    </row>
    <row r="54" spans="1:21" ht="13.5">
      <c r="A54" s="25" t="s">
        <v>51</v>
      </c>
      <c r="B54" s="25" t="s">
        <v>146</v>
      </c>
      <c r="C54" s="26" t="s">
        <v>147</v>
      </c>
      <c r="D54" s="12">
        <f t="shared" si="8"/>
        <v>47151</v>
      </c>
      <c r="E54" s="12">
        <f t="shared" si="9"/>
        <v>3324</v>
      </c>
      <c r="F54" s="13">
        <f t="shared" si="10"/>
        <v>7.049691416937074</v>
      </c>
      <c r="G54" s="14">
        <v>3324</v>
      </c>
      <c r="H54" s="14">
        <v>0</v>
      </c>
      <c r="I54" s="12">
        <f t="shared" si="11"/>
        <v>43827</v>
      </c>
      <c r="J54" s="13">
        <f t="shared" si="12"/>
        <v>92.95030858306292</v>
      </c>
      <c r="K54" s="14">
        <v>20745</v>
      </c>
      <c r="L54" s="13">
        <f t="shared" si="13"/>
        <v>43.996945982057646</v>
      </c>
      <c r="M54" s="14">
        <v>0</v>
      </c>
      <c r="N54" s="13">
        <f t="shared" si="14"/>
        <v>0</v>
      </c>
      <c r="O54" s="14">
        <v>23082</v>
      </c>
      <c r="P54" s="14">
        <v>6018</v>
      </c>
      <c r="Q54" s="13">
        <f t="shared" si="15"/>
        <v>48.95336260100528</v>
      </c>
      <c r="R54" s="15" t="s">
        <v>48</v>
      </c>
      <c r="S54" s="15" t="s">
        <v>49</v>
      </c>
      <c r="T54" s="15" t="s">
        <v>49</v>
      </c>
      <c r="U54" s="15" t="s">
        <v>49</v>
      </c>
    </row>
    <row r="55" spans="1:21" ht="13.5">
      <c r="A55" s="25" t="s">
        <v>51</v>
      </c>
      <c r="B55" s="25" t="s">
        <v>148</v>
      </c>
      <c r="C55" s="26" t="s">
        <v>149</v>
      </c>
      <c r="D55" s="12">
        <f t="shared" si="8"/>
        <v>39213</v>
      </c>
      <c r="E55" s="12">
        <f t="shared" si="9"/>
        <v>10859</v>
      </c>
      <c r="F55" s="13">
        <f t="shared" si="10"/>
        <v>27.692346925764415</v>
      </c>
      <c r="G55" s="14">
        <v>10859</v>
      </c>
      <c r="H55" s="14">
        <v>0</v>
      </c>
      <c r="I55" s="12">
        <f t="shared" si="11"/>
        <v>28354</v>
      </c>
      <c r="J55" s="13">
        <f t="shared" si="12"/>
        <v>72.30765307423559</v>
      </c>
      <c r="K55" s="14">
        <v>6721</v>
      </c>
      <c r="L55" s="13">
        <f t="shared" si="13"/>
        <v>17.13972407109887</v>
      </c>
      <c r="M55" s="14">
        <v>0</v>
      </c>
      <c r="N55" s="13">
        <f t="shared" si="14"/>
        <v>0</v>
      </c>
      <c r="O55" s="14">
        <v>21633</v>
      </c>
      <c r="P55" s="14">
        <v>1705</v>
      </c>
      <c r="Q55" s="13">
        <f t="shared" si="15"/>
        <v>55.16792900313672</v>
      </c>
      <c r="R55" s="15" t="s">
        <v>48</v>
      </c>
      <c r="S55" s="15" t="s">
        <v>49</v>
      </c>
      <c r="T55" s="15" t="s">
        <v>49</v>
      </c>
      <c r="U55" s="15" t="s">
        <v>49</v>
      </c>
    </row>
    <row r="56" spans="1:21" ht="13.5">
      <c r="A56" s="25" t="s">
        <v>51</v>
      </c>
      <c r="B56" s="25" t="s">
        <v>150</v>
      </c>
      <c r="C56" s="26" t="s">
        <v>151</v>
      </c>
      <c r="D56" s="12">
        <f t="shared" si="8"/>
        <v>16969</v>
      </c>
      <c r="E56" s="12">
        <f t="shared" si="9"/>
        <v>3945</v>
      </c>
      <c r="F56" s="13">
        <f t="shared" si="10"/>
        <v>23.248276268489597</v>
      </c>
      <c r="G56" s="14">
        <v>3945</v>
      </c>
      <c r="H56" s="14">
        <v>0</v>
      </c>
      <c r="I56" s="12">
        <f t="shared" si="11"/>
        <v>13024</v>
      </c>
      <c r="J56" s="13">
        <f t="shared" si="12"/>
        <v>76.7517237315104</v>
      </c>
      <c r="K56" s="14">
        <v>629</v>
      </c>
      <c r="L56" s="13">
        <f t="shared" si="13"/>
        <v>3.7067593847604456</v>
      </c>
      <c r="M56" s="14">
        <v>0</v>
      </c>
      <c r="N56" s="13">
        <f t="shared" si="14"/>
        <v>0</v>
      </c>
      <c r="O56" s="14">
        <v>12395</v>
      </c>
      <c r="P56" s="14">
        <v>2844</v>
      </c>
      <c r="Q56" s="13">
        <f t="shared" si="15"/>
        <v>73.04496434674995</v>
      </c>
      <c r="R56" s="15" t="s">
        <v>48</v>
      </c>
      <c r="S56" s="15" t="s">
        <v>49</v>
      </c>
      <c r="T56" s="15" t="s">
        <v>49</v>
      </c>
      <c r="U56" s="15" t="s">
        <v>49</v>
      </c>
    </row>
    <row r="57" spans="1:21" ht="13.5">
      <c r="A57" s="25" t="s">
        <v>51</v>
      </c>
      <c r="B57" s="25" t="s">
        <v>152</v>
      </c>
      <c r="C57" s="26" t="s">
        <v>153</v>
      </c>
      <c r="D57" s="12">
        <f t="shared" si="8"/>
        <v>6247</v>
      </c>
      <c r="E57" s="12">
        <f t="shared" si="9"/>
        <v>1848</v>
      </c>
      <c r="F57" s="13">
        <f t="shared" si="10"/>
        <v>29.582199455738756</v>
      </c>
      <c r="G57" s="14">
        <v>1848</v>
      </c>
      <c r="H57" s="14">
        <v>0</v>
      </c>
      <c r="I57" s="12">
        <f t="shared" si="11"/>
        <v>4399</v>
      </c>
      <c r="J57" s="13">
        <f t="shared" si="12"/>
        <v>70.41780054426124</v>
      </c>
      <c r="K57" s="14">
        <v>1201</v>
      </c>
      <c r="L57" s="13">
        <f t="shared" si="13"/>
        <v>19.225228109492555</v>
      </c>
      <c r="M57" s="14">
        <v>0</v>
      </c>
      <c r="N57" s="13">
        <f t="shared" si="14"/>
        <v>0</v>
      </c>
      <c r="O57" s="14">
        <v>3198</v>
      </c>
      <c r="P57" s="14">
        <v>585</v>
      </c>
      <c r="Q57" s="13">
        <f t="shared" si="15"/>
        <v>51.19257243476869</v>
      </c>
      <c r="R57" s="15" t="s">
        <v>48</v>
      </c>
      <c r="S57" s="15" t="s">
        <v>49</v>
      </c>
      <c r="T57" s="15" t="s">
        <v>49</v>
      </c>
      <c r="U57" s="15" t="s">
        <v>49</v>
      </c>
    </row>
    <row r="58" spans="1:21" ht="13.5">
      <c r="A58" s="25" t="s">
        <v>51</v>
      </c>
      <c r="B58" s="25" t="s">
        <v>154</v>
      </c>
      <c r="C58" s="26" t="s">
        <v>155</v>
      </c>
      <c r="D58" s="12">
        <f t="shared" si="8"/>
        <v>26118</v>
      </c>
      <c r="E58" s="12">
        <f t="shared" si="9"/>
        <v>2668</v>
      </c>
      <c r="F58" s="13">
        <f t="shared" si="10"/>
        <v>10.2151772723792</v>
      </c>
      <c r="G58" s="14">
        <v>2668</v>
      </c>
      <c r="H58" s="14">
        <v>0</v>
      </c>
      <c r="I58" s="12">
        <f t="shared" si="11"/>
        <v>23450</v>
      </c>
      <c r="J58" s="13">
        <f t="shared" si="12"/>
        <v>89.78482272762079</v>
      </c>
      <c r="K58" s="14">
        <v>16034</v>
      </c>
      <c r="L58" s="13">
        <f t="shared" si="13"/>
        <v>61.39061183857876</v>
      </c>
      <c r="M58" s="14">
        <v>0</v>
      </c>
      <c r="N58" s="13">
        <f t="shared" si="14"/>
        <v>0</v>
      </c>
      <c r="O58" s="14">
        <v>7416</v>
      </c>
      <c r="P58" s="14">
        <v>959</v>
      </c>
      <c r="Q58" s="13">
        <f t="shared" si="15"/>
        <v>28.394210889042036</v>
      </c>
      <c r="R58" s="15" t="s">
        <v>48</v>
      </c>
      <c r="S58" s="15" t="s">
        <v>49</v>
      </c>
      <c r="T58" s="15" t="s">
        <v>49</v>
      </c>
      <c r="U58" s="15" t="s">
        <v>49</v>
      </c>
    </row>
    <row r="59" spans="1:21" ht="13.5">
      <c r="A59" s="25" t="s">
        <v>51</v>
      </c>
      <c r="B59" s="25" t="s">
        <v>156</v>
      </c>
      <c r="C59" s="26" t="s">
        <v>157</v>
      </c>
      <c r="D59" s="12">
        <f t="shared" si="8"/>
        <v>11007</v>
      </c>
      <c r="E59" s="12">
        <f t="shared" si="9"/>
        <v>3906</v>
      </c>
      <c r="F59" s="13">
        <f t="shared" si="10"/>
        <v>35.48650858544563</v>
      </c>
      <c r="G59" s="14">
        <v>3906</v>
      </c>
      <c r="H59" s="14">
        <v>0</v>
      </c>
      <c r="I59" s="12">
        <f t="shared" si="11"/>
        <v>7101</v>
      </c>
      <c r="J59" s="13">
        <f t="shared" si="12"/>
        <v>64.51349141455437</v>
      </c>
      <c r="K59" s="14">
        <v>0</v>
      </c>
      <c r="L59" s="13">
        <f t="shared" si="13"/>
        <v>0</v>
      </c>
      <c r="M59" s="14">
        <v>0</v>
      </c>
      <c r="N59" s="13">
        <f t="shared" si="14"/>
        <v>0</v>
      </c>
      <c r="O59" s="14">
        <v>7101</v>
      </c>
      <c r="P59" s="14">
        <v>1760</v>
      </c>
      <c r="Q59" s="13">
        <f t="shared" si="15"/>
        <v>64.51349141455437</v>
      </c>
      <c r="R59" s="15" t="s">
        <v>48</v>
      </c>
      <c r="S59" s="15" t="s">
        <v>49</v>
      </c>
      <c r="T59" s="15" t="s">
        <v>49</v>
      </c>
      <c r="U59" s="15" t="s">
        <v>49</v>
      </c>
    </row>
    <row r="60" spans="1:21" ht="13.5">
      <c r="A60" s="25" t="s">
        <v>51</v>
      </c>
      <c r="B60" s="25" t="s">
        <v>158</v>
      </c>
      <c r="C60" s="26" t="s">
        <v>159</v>
      </c>
      <c r="D60" s="12">
        <f t="shared" si="8"/>
        <v>14234</v>
      </c>
      <c r="E60" s="12">
        <f t="shared" si="9"/>
        <v>4065</v>
      </c>
      <c r="F60" s="13">
        <f t="shared" si="10"/>
        <v>28.55838134045244</v>
      </c>
      <c r="G60" s="14">
        <v>4065</v>
      </c>
      <c r="H60" s="14">
        <v>0</v>
      </c>
      <c r="I60" s="12">
        <f t="shared" si="11"/>
        <v>10169</v>
      </c>
      <c r="J60" s="13">
        <f t="shared" si="12"/>
        <v>71.44161865954756</v>
      </c>
      <c r="K60" s="14">
        <v>865</v>
      </c>
      <c r="L60" s="13">
        <f t="shared" si="13"/>
        <v>6.076998735422229</v>
      </c>
      <c r="M60" s="14">
        <v>0</v>
      </c>
      <c r="N60" s="13">
        <f t="shared" si="14"/>
        <v>0</v>
      </c>
      <c r="O60" s="14">
        <v>9304</v>
      </c>
      <c r="P60" s="14">
        <v>2112</v>
      </c>
      <c r="Q60" s="13">
        <f t="shared" si="15"/>
        <v>65.36461992412534</v>
      </c>
      <c r="R60" s="15" t="s">
        <v>48</v>
      </c>
      <c r="S60" s="15" t="s">
        <v>49</v>
      </c>
      <c r="T60" s="15" t="s">
        <v>49</v>
      </c>
      <c r="U60" s="15" t="s">
        <v>49</v>
      </c>
    </row>
    <row r="61" spans="1:21" ht="13.5">
      <c r="A61" s="25" t="s">
        <v>51</v>
      </c>
      <c r="B61" s="25" t="s">
        <v>160</v>
      </c>
      <c r="C61" s="26" t="s">
        <v>161</v>
      </c>
      <c r="D61" s="12">
        <f t="shared" si="8"/>
        <v>20550</v>
      </c>
      <c r="E61" s="12">
        <f t="shared" si="9"/>
        <v>8457</v>
      </c>
      <c r="F61" s="13">
        <f t="shared" si="10"/>
        <v>41.153284671532845</v>
      </c>
      <c r="G61" s="14">
        <v>8457</v>
      </c>
      <c r="H61" s="14">
        <v>0</v>
      </c>
      <c r="I61" s="12">
        <f t="shared" si="11"/>
        <v>12093</v>
      </c>
      <c r="J61" s="13">
        <f t="shared" si="12"/>
        <v>58.846715328467155</v>
      </c>
      <c r="K61" s="14">
        <v>0</v>
      </c>
      <c r="L61" s="13">
        <f t="shared" si="13"/>
        <v>0</v>
      </c>
      <c r="M61" s="14">
        <v>0</v>
      </c>
      <c r="N61" s="13">
        <f t="shared" si="14"/>
        <v>0</v>
      </c>
      <c r="O61" s="14">
        <v>12093</v>
      </c>
      <c r="P61" s="14">
        <v>5277</v>
      </c>
      <c r="Q61" s="13">
        <f t="shared" si="15"/>
        <v>58.846715328467155</v>
      </c>
      <c r="R61" s="15" t="s">
        <v>48</v>
      </c>
      <c r="S61" s="15" t="s">
        <v>49</v>
      </c>
      <c r="T61" s="15" t="s">
        <v>49</v>
      </c>
      <c r="U61" s="15" t="s">
        <v>49</v>
      </c>
    </row>
    <row r="62" spans="1:21" ht="13.5">
      <c r="A62" s="25" t="s">
        <v>51</v>
      </c>
      <c r="B62" s="25" t="s">
        <v>162</v>
      </c>
      <c r="C62" s="26" t="s">
        <v>163</v>
      </c>
      <c r="D62" s="12">
        <f t="shared" si="8"/>
        <v>18596</v>
      </c>
      <c r="E62" s="12">
        <f t="shared" si="9"/>
        <v>1372</v>
      </c>
      <c r="F62" s="13">
        <f t="shared" si="10"/>
        <v>7.377930737793075</v>
      </c>
      <c r="G62" s="14">
        <v>1372</v>
      </c>
      <c r="H62" s="14">
        <v>0</v>
      </c>
      <c r="I62" s="12">
        <f t="shared" si="11"/>
        <v>17224</v>
      </c>
      <c r="J62" s="13">
        <f t="shared" si="12"/>
        <v>92.62206926220694</v>
      </c>
      <c r="K62" s="14">
        <v>0</v>
      </c>
      <c r="L62" s="13">
        <f t="shared" si="13"/>
        <v>0</v>
      </c>
      <c r="M62" s="14">
        <v>0</v>
      </c>
      <c r="N62" s="13">
        <f t="shared" si="14"/>
        <v>0</v>
      </c>
      <c r="O62" s="14">
        <v>17224</v>
      </c>
      <c r="P62" s="14">
        <v>11470</v>
      </c>
      <c r="Q62" s="13">
        <f t="shared" si="15"/>
        <v>92.62206926220694</v>
      </c>
      <c r="R62" s="15" t="s">
        <v>48</v>
      </c>
      <c r="S62" s="15" t="s">
        <v>49</v>
      </c>
      <c r="T62" s="15" t="s">
        <v>49</v>
      </c>
      <c r="U62" s="15" t="s">
        <v>49</v>
      </c>
    </row>
    <row r="63" spans="1:21" ht="13.5">
      <c r="A63" s="25" t="s">
        <v>51</v>
      </c>
      <c r="B63" s="25" t="s">
        <v>164</v>
      </c>
      <c r="C63" s="26" t="s">
        <v>165</v>
      </c>
      <c r="D63" s="12">
        <f t="shared" si="8"/>
        <v>46548</v>
      </c>
      <c r="E63" s="12">
        <f t="shared" si="9"/>
        <v>9516</v>
      </c>
      <c r="F63" s="13">
        <f t="shared" si="10"/>
        <v>20.443413250837843</v>
      </c>
      <c r="G63" s="14">
        <v>9516</v>
      </c>
      <c r="H63" s="14">
        <v>0</v>
      </c>
      <c r="I63" s="12">
        <f t="shared" si="11"/>
        <v>37032</v>
      </c>
      <c r="J63" s="13">
        <f t="shared" si="12"/>
        <v>79.55658674916215</v>
      </c>
      <c r="K63" s="14">
        <v>22060</v>
      </c>
      <c r="L63" s="13">
        <f t="shared" si="13"/>
        <v>47.391939503308414</v>
      </c>
      <c r="M63" s="14">
        <v>0</v>
      </c>
      <c r="N63" s="13">
        <f t="shared" si="14"/>
        <v>0</v>
      </c>
      <c r="O63" s="14">
        <v>14972</v>
      </c>
      <c r="P63" s="14">
        <v>5480</v>
      </c>
      <c r="Q63" s="13">
        <f t="shared" si="15"/>
        <v>32.16464724585374</v>
      </c>
      <c r="R63" s="15" t="s">
        <v>48</v>
      </c>
      <c r="S63" s="15" t="s">
        <v>49</v>
      </c>
      <c r="T63" s="15" t="s">
        <v>49</v>
      </c>
      <c r="U63" s="15" t="s">
        <v>49</v>
      </c>
    </row>
    <row r="64" spans="1:21" ht="13.5">
      <c r="A64" s="25" t="s">
        <v>51</v>
      </c>
      <c r="B64" s="25" t="s">
        <v>166</v>
      </c>
      <c r="C64" s="26" t="s">
        <v>167</v>
      </c>
      <c r="D64" s="12">
        <f t="shared" si="8"/>
        <v>25881</v>
      </c>
      <c r="E64" s="12">
        <f t="shared" si="9"/>
        <v>5859</v>
      </c>
      <c r="F64" s="13">
        <f t="shared" si="10"/>
        <v>22.638228816506317</v>
      </c>
      <c r="G64" s="14">
        <v>5859</v>
      </c>
      <c r="H64" s="14">
        <v>0</v>
      </c>
      <c r="I64" s="12">
        <f t="shared" si="11"/>
        <v>20022</v>
      </c>
      <c r="J64" s="13">
        <f t="shared" si="12"/>
        <v>77.36177118349367</v>
      </c>
      <c r="K64" s="14">
        <v>16977</v>
      </c>
      <c r="L64" s="13">
        <f t="shared" si="13"/>
        <v>65.59638344731657</v>
      </c>
      <c r="M64" s="14">
        <v>0</v>
      </c>
      <c r="N64" s="13">
        <f t="shared" si="14"/>
        <v>0</v>
      </c>
      <c r="O64" s="14">
        <v>3045</v>
      </c>
      <c r="P64" s="14">
        <v>2441</v>
      </c>
      <c r="Q64" s="13">
        <f t="shared" si="15"/>
        <v>11.765387736177118</v>
      </c>
      <c r="R64" s="15" t="s">
        <v>48</v>
      </c>
      <c r="S64" s="15" t="s">
        <v>49</v>
      </c>
      <c r="T64" s="15" t="s">
        <v>49</v>
      </c>
      <c r="U64" s="15" t="s">
        <v>49</v>
      </c>
    </row>
    <row r="65" spans="1:21" ht="13.5">
      <c r="A65" s="25" t="s">
        <v>51</v>
      </c>
      <c r="B65" s="25" t="s">
        <v>168</v>
      </c>
      <c r="C65" s="26" t="s">
        <v>169</v>
      </c>
      <c r="D65" s="12">
        <f t="shared" si="8"/>
        <v>10292</v>
      </c>
      <c r="E65" s="12">
        <f t="shared" si="9"/>
        <v>3200</v>
      </c>
      <c r="F65" s="13">
        <f t="shared" si="10"/>
        <v>31.092110376991837</v>
      </c>
      <c r="G65" s="14">
        <v>3200</v>
      </c>
      <c r="H65" s="14">
        <v>0</v>
      </c>
      <c r="I65" s="12">
        <f t="shared" si="11"/>
        <v>7092</v>
      </c>
      <c r="J65" s="13">
        <f t="shared" si="12"/>
        <v>68.90788962300817</v>
      </c>
      <c r="K65" s="14">
        <v>1176</v>
      </c>
      <c r="L65" s="13">
        <f t="shared" si="13"/>
        <v>11.426350563544501</v>
      </c>
      <c r="M65" s="14">
        <v>0</v>
      </c>
      <c r="N65" s="13">
        <f t="shared" si="14"/>
        <v>0</v>
      </c>
      <c r="O65" s="14">
        <v>5916</v>
      </c>
      <c r="P65" s="14">
        <v>2977</v>
      </c>
      <c r="Q65" s="13">
        <f t="shared" si="15"/>
        <v>57.48153905946366</v>
      </c>
      <c r="R65" s="15" t="s">
        <v>48</v>
      </c>
      <c r="S65" s="15" t="s">
        <v>49</v>
      </c>
      <c r="T65" s="15" t="s">
        <v>49</v>
      </c>
      <c r="U65" s="15" t="s">
        <v>49</v>
      </c>
    </row>
    <row r="66" spans="1:21" ht="13.5">
      <c r="A66" s="25" t="s">
        <v>51</v>
      </c>
      <c r="B66" s="25" t="s">
        <v>170</v>
      </c>
      <c r="C66" s="26" t="s">
        <v>171</v>
      </c>
      <c r="D66" s="12">
        <f t="shared" si="8"/>
        <v>11907</v>
      </c>
      <c r="E66" s="12">
        <f t="shared" si="9"/>
        <v>5935</v>
      </c>
      <c r="F66" s="13">
        <f t="shared" si="10"/>
        <v>49.84462920970857</v>
      </c>
      <c r="G66" s="14">
        <v>5935</v>
      </c>
      <c r="H66" s="14">
        <v>0</v>
      </c>
      <c r="I66" s="12">
        <f t="shared" si="11"/>
        <v>5972</v>
      </c>
      <c r="J66" s="13">
        <f t="shared" si="12"/>
        <v>50.15537079029142</v>
      </c>
      <c r="K66" s="14">
        <v>733</v>
      </c>
      <c r="L66" s="13">
        <f t="shared" si="13"/>
        <v>6.156042663979172</v>
      </c>
      <c r="M66" s="14">
        <v>0</v>
      </c>
      <c r="N66" s="13">
        <f t="shared" si="14"/>
        <v>0</v>
      </c>
      <c r="O66" s="14">
        <v>5239</v>
      </c>
      <c r="P66" s="14">
        <v>1958</v>
      </c>
      <c r="Q66" s="13">
        <f t="shared" si="15"/>
        <v>43.99932812631226</v>
      </c>
      <c r="R66" s="15" t="s">
        <v>48</v>
      </c>
      <c r="S66" s="15" t="s">
        <v>49</v>
      </c>
      <c r="T66" s="15" t="s">
        <v>49</v>
      </c>
      <c r="U66" s="15" t="s">
        <v>49</v>
      </c>
    </row>
    <row r="67" spans="1:21" ht="13.5">
      <c r="A67" s="25" t="s">
        <v>51</v>
      </c>
      <c r="B67" s="25" t="s">
        <v>172</v>
      </c>
      <c r="C67" s="26" t="s">
        <v>173</v>
      </c>
      <c r="D67" s="12">
        <f t="shared" si="8"/>
        <v>7542</v>
      </c>
      <c r="E67" s="12">
        <f t="shared" si="9"/>
        <v>3204</v>
      </c>
      <c r="F67" s="13">
        <f t="shared" si="10"/>
        <v>42.482100238663485</v>
      </c>
      <c r="G67" s="14">
        <v>3204</v>
      </c>
      <c r="H67" s="14">
        <v>0</v>
      </c>
      <c r="I67" s="12">
        <f t="shared" si="11"/>
        <v>4338</v>
      </c>
      <c r="J67" s="13">
        <f t="shared" si="12"/>
        <v>57.51789976133651</v>
      </c>
      <c r="K67" s="14">
        <v>0</v>
      </c>
      <c r="L67" s="13">
        <f t="shared" si="13"/>
        <v>0</v>
      </c>
      <c r="M67" s="14">
        <v>0</v>
      </c>
      <c r="N67" s="13">
        <f t="shared" si="14"/>
        <v>0</v>
      </c>
      <c r="O67" s="14">
        <v>4338</v>
      </c>
      <c r="P67" s="14">
        <v>3706</v>
      </c>
      <c r="Q67" s="13">
        <f t="shared" si="15"/>
        <v>57.51789976133651</v>
      </c>
      <c r="R67" s="15" t="s">
        <v>48</v>
      </c>
      <c r="S67" s="15" t="s">
        <v>49</v>
      </c>
      <c r="T67" s="15" t="s">
        <v>49</v>
      </c>
      <c r="U67" s="15" t="s">
        <v>49</v>
      </c>
    </row>
    <row r="68" spans="1:21" ht="13.5">
      <c r="A68" s="25" t="s">
        <v>51</v>
      </c>
      <c r="B68" s="25" t="s">
        <v>174</v>
      </c>
      <c r="C68" s="26" t="s">
        <v>175</v>
      </c>
      <c r="D68" s="12">
        <f t="shared" si="8"/>
        <v>12892</v>
      </c>
      <c r="E68" s="12">
        <f t="shared" si="9"/>
        <v>5044</v>
      </c>
      <c r="F68" s="13">
        <f t="shared" si="10"/>
        <v>39.12503878374186</v>
      </c>
      <c r="G68" s="14">
        <v>5044</v>
      </c>
      <c r="H68" s="14">
        <v>0</v>
      </c>
      <c r="I68" s="12">
        <f t="shared" si="11"/>
        <v>7848</v>
      </c>
      <c r="J68" s="13">
        <f t="shared" si="12"/>
        <v>60.87496121625815</v>
      </c>
      <c r="K68" s="14">
        <v>0</v>
      </c>
      <c r="L68" s="13">
        <f t="shared" si="13"/>
        <v>0</v>
      </c>
      <c r="M68" s="14">
        <v>0</v>
      </c>
      <c r="N68" s="13">
        <f t="shared" si="14"/>
        <v>0</v>
      </c>
      <c r="O68" s="14">
        <v>7848</v>
      </c>
      <c r="P68" s="14">
        <v>1532</v>
      </c>
      <c r="Q68" s="13">
        <f t="shared" si="15"/>
        <v>60.87496121625815</v>
      </c>
      <c r="R68" s="15" t="s">
        <v>48</v>
      </c>
      <c r="S68" s="15" t="s">
        <v>49</v>
      </c>
      <c r="T68" s="15" t="s">
        <v>49</v>
      </c>
      <c r="U68" s="15" t="s">
        <v>49</v>
      </c>
    </row>
    <row r="69" spans="1:21" ht="13.5">
      <c r="A69" s="25" t="s">
        <v>51</v>
      </c>
      <c r="B69" s="25" t="s">
        <v>176</v>
      </c>
      <c r="C69" s="26" t="s">
        <v>177</v>
      </c>
      <c r="D69" s="12">
        <f t="shared" si="8"/>
        <v>19020</v>
      </c>
      <c r="E69" s="12">
        <f t="shared" si="9"/>
        <v>6962</v>
      </c>
      <c r="F69" s="13">
        <f t="shared" si="10"/>
        <v>36.603575184016826</v>
      </c>
      <c r="G69" s="14">
        <v>6795</v>
      </c>
      <c r="H69" s="14">
        <v>167</v>
      </c>
      <c r="I69" s="12">
        <f t="shared" si="11"/>
        <v>12058</v>
      </c>
      <c r="J69" s="13">
        <f t="shared" si="12"/>
        <v>63.396424815983174</v>
      </c>
      <c r="K69" s="14">
        <v>2473</v>
      </c>
      <c r="L69" s="13">
        <f t="shared" si="13"/>
        <v>13.002103049421661</v>
      </c>
      <c r="M69" s="14">
        <v>0</v>
      </c>
      <c r="N69" s="13">
        <f t="shared" si="14"/>
        <v>0</v>
      </c>
      <c r="O69" s="14">
        <v>9585</v>
      </c>
      <c r="P69" s="14">
        <v>2267</v>
      </c>
      <c r="Q69" s="13">
        <f t="shared" si="15"/>
        <v>50.39432176656151</v>
      </c>
      <c r="R69" s="15" t="s">
        <v>48</v>
      </c>
      <c r="S69" s="15" t="s">
        <v>49</v>
      </c>
      <c r="T69" s="15" t="s">
        <v>49</v>
      </c>
      <c r="U69" s="15" t="s">
        <v>49</v>
      </c>
    </row>
    <row r="70" spans="1:21" ht="13.5">
      <c r="A70" s="25" t="s">
        <v>51</v>
      </c>
      <c r="B70" s="25" t="s">
        <v>178</v>
      </c>
      <c r="C70" s="26" t="s">
        <v>179</v>
      </c>
      <c r="D70" s="12">
        <f t="shared" si="8"/>
        <v>8524</v>
      </c>
      <c r="E70" s="12">
        <f t="shared" si="9"/>
        <v>1903</v>
      </c>
      <c r="F70" s="13">
        <f t="shared" si="10"/>
        <v>22.32519943688409</v>
      </c>
      <c r="G70" s="14">
        <v>1903</v>
      </c>
      <c r="H70" s="14">
        <v>0</v>
      </c>
      <c r="I70" s="12">
        <f t="shared" si="11"/>
        <v>6621</v>
      </c>
      <c r="J70" s="13">
        <f t="shared" si="12"/>
        <v>77.67480056311591</v>
      </c>
      <c r="K70" s="14">
        <v>0</v>
      </c>
      <c r="L70" s="13">
        <f t="shared" si="13"/>
        <v>0</v>
      </c>
      <c r="M70" s="14">
        <v>0</v>
      </c>
      <c r="N70" s="13">
        <f t="shared" si="14"/>
        <v>0</v>
      </c>
      <c r="O70" s="14">
        <v>6621</v>
      </c>
      <c r="P70" s="14">
        <v>2614</v>
      </c>
      <c r="Q70" s="13">
        <f t="shared" si="15"/>
        <v>77.67480056311591</v>
      </c>
      <c r="R70" s="15" t="s">
        <v>48</v>
      </c>
      <c r="S70" s="15" t="s">
        <v>49</v>
      </c>
      <c r="T70" s="15" t="s">
        <v>49</v>
      </c>
      <c r="U70" s="15" t="s">
        <v>49</v>
      </c>
    </row>
    <row r="71" spans="1:21" ht="13.5">
      <c r="A71" s="25" t="s">
        <v>51</v>
      </c>
      <c r="B71" s="25" t="s">
        <v>180</v>
      </c>
      <c r="C71" s="26" t="s">
        <v>181</v>
      </c>
      <c r="D71" s="12">
        <f t="shared" si="8"/>
        <v>30856</v>
      </c>
      <c r="E71" s="12">
        <f t="shared" si="9"/>
        <v>9728</v>
      </c>
      <c r="F71" s="13">
        <f t="shared" si="10"/>
        <v>31.527093596059114</v>
      </c>
      <c r="G71" s="14">
        <v>9728</v>
      </c>
      <c r="H71" s="14">
        <v>0</v>
      </c>
      <c r="I71" s="12">
        <f t="shared" si="11"/>
        <v>21128</v>
      </c>
      <c r="J71" s="13">
        <f t="shared" si="12"/>
        <v>68.4729064039409</v>
      </c>
      <c r="K71" s="14">
        <v>0</v>
      </c>
      <c r="L71" s="13">
        <f t="shared" si="13"/>
        <v>0</v>
      </c>
      <c r="M71" s="14">
        <v>0</v>
      </c>
      <c r="N71" s="13">
        <f t="shared" si="14"/>
        <v>0</v>
      </c>
      <c r="O71" s="14">
        <v>21128</v>
      </c>
      <c r="P71" s="14">
        <v>6172</v>
      </c>
      <c r="Q71" s="13">
        <f t="shared" si="15"/>
        <v>68.4729064039409</v>
      </c>
      <c r="R71" s="15" t="s">
        <v>48</v>
      </c>
      <c r="S71" s="15" t="s">
        <v>49</v>
      </c>
      <c r="T71" s="15" t="s">
        <v>49</v>
      </c>
      <c r="U71" s="15" t="s">
        <v>49</v>
      </c>
    </row>
    <row r="72" spans="1:21" ht="13.5">
      <c r="A72" s="25" t="s">
        <v>51</v>
      </c>
      <c r="B72" s="25" t="s">
        <v>182</v>
      </c>
      <c r="C72" s="26" t="s">
        <v>183</v>
      </c>
      <c r="D72" s="12">
        <f t="shared" si="8"/>
        <v>26710</v>
      </c>
      <c r="E72" s="12">
        <f t="shared" si="9"/>
        <v>2887</v>
      </c>
      <c r="F72" s="13">
        <f t="shared" si="10"/>
        <v>10.808685885436166</v>
      </c>
      <c r="G72" s="14">
        <v>2887</v>
      </c>
      <c r="H72" s="14">
        <v>0</v>
      </c>
      <c r="I72" s="12">
        <f t="shared" si="11"/>
        <v>23823</v>
      </c>
      <c r="J72" s="13">
        <f t="shared" si="12"/>
        <v>89.19131411456384</v>
      </c>
      <c r="K72" s="14">
        <v>15480</v>
      </c>
      <c r="L72" s="13">
        <f t="shared" si="13"/>
        <v>57.95582178959191</v>
      </c>
      <c r="M72" s="14">
        <v>0</v>
      </c>
      <c r="N72" s="13">
        <f t="shared" si="14"/>
        <v>0</v>
      </c>
      <c r="O72" s="14">
        <v>8343</v>
      </c>
      <c r="P72" s="14">
        <v>6078</v>
      </c>
      <c r="Q72" s="13">
        <f t="shared" si="15"/>
        <v>31.23549232497192</v>
      </c>
      <c r="R72" s="15" t="s">
        <v>48</v>
      </c>
      <c r="S72" s="15" t="s">
        <v>49</v>
      </c>
      <c r="T72" s="15" t="s">
        <v>49</v>
      </c>
      <c r="U72" s="15" t="s">
        <v>49</v>
      </c>
    </row>
    <row r="73" spans="1:21" ht="13.5">
      <c r="A73" s="25" t="s">
        <v>51</v>
      </c>
      <c r="B73" s="25" t="s">
        <v>184</v>
      </c>
      <c r="C73" s="26" t="s">
        <v>185</v>
      </c>
      <c r="D73" s="12">
        <f t="shared" si="8"/>
        <v>9618</v>
      </c>
      <c r="E73" s="12">
        <f t="shared" si="9"/>
        <v>2445</v>
      </c>
      <c r="F73" s="13">
        <f t="shared" si="10"/>
        <v>25.421085464753585</v>
      </c>
      <c r="G73" s="14">
        <v>2445</v>
      </c>
      <c r="H73" s="14">
        <v>0</v>
      </c>
      <c r="I73" s="12">
        <f t="shared" si="11"/>
        <v>7173</v>
      </c>
      <c r="J73" s="13">
        <f t="shared" si="12"/>
        <v>74.57891453524641</v>
      </c>
      <c r="K73" s="14">
        <v>4360</v>
      </c>
      <c r="L73" s="13">
        <f t="shared" si="13"/>
        <v>45.33166978581826</v>
      </c>
      <c r="M73" s="14">
        <v>0</v>
      </c>
      <c r="N73" s="13">
        <f t="shared" si="14"/>
        <v>0</v>
      </c>
      <c r="O73" s="14">
        <v>2813</v>
      </c>
      <c r="P73" s="14">
        <v>659</v>
      </c>
      <c r="Q73" s="13">
        <f t="shared" si="15"/>
        <v>29.247244749428152</v>
      </c>
      <c r="R73" s="15" t="s">
        <v>48</v>
      </c>
      <c r="S73" s="15" t="s">
        <v>49</v>
      </c>
      <c r="T73" s="15" t="s">
        <v>49</v>
      </c>
      <c r="U73" s="15" t="s">
        <v>49</v>
      </c>
    </row>
    <row r="74" spans="1:21" ht="13.5">
      <c r="A74" s="25" t="s">
        <v>51</v>
      </c>
      <c r="B74" s="25" t="s">
        <v>186</v>
      </c>
      <c r="C74" s="26" t="s">
        <v>187</v>
      </c>
      <c r="D74" s="12">
        <f t="shared" si="8"/>
        <v>26120</v>
      </c>
      <c r="E74" s="12">
        <f t="shared" si="9"/>
        <v>8458</v>
      </c>
      <c r="F74" s="13">
        <f t="shared" si="10"/>
        <v>32.381316998468606</v>
      </c>
      <c r="G74" s="14">
        <v>8458</v>
      </c>
      <c r="H74" s="14">
        <v>0</v>
      </c>
      <c r="I74" s="12">
        <f t="shared" si="11"/>
        <v>17662</v>
      </c>
      <c r="J74" s="13">
        <f t="shared" si="12"/>
        <v>67.6186830015314</v>
      </c>
      <c r="K74" s="14">
        <v>2561</v>
      </c>
      <c r="L74" s="13">
        <f t="shared" si="13"/>
        <v>9.804747320061256</v>
      </c>
      <c r="M74" s="14">
        <v>1917</v>
      </c>
      <c r="N74" s="13">
        <f t="shared" si="14"/>
        <v>7.339203675344564</v>
      </c>
      <c r="O74" s="14">
        <v>13184</v>
      </c>
      <c r="P74" s="14">
        <v>6809</v>
      </c>
      <c r="Q74" s="13">
        <f t="shared" si="15"/>
        <v>50.47473200612558</v>
      </c>
      <c r="R74" s="15" t="s">
        <v>48</v>
      </c>
      <c r="S74" s="15" t="s">
        <v>49</v>
      </c>
      <c r="T74" s="15" t="s">
        <v>49</v>
      </c>
      <c r="U74" s="15" t="s">
        <v>49</v>
      </c>
    </row>
    <row r="75" spans="1:21" ht="13.5">
      <c r="A75" s="25" t="s">
        <v>51</v>
      </c>
      <c r="B75" s="25" t="s">
        <v>188</v>
      </c>
      <c r="C75" s="26" t="s">
        <v>189</v>
      </c>
      <c r="D75" s="12">
        <f t="shared" si="8"/>
        <v>15219</v>
      </c>
      <c r="E75" s="12">
        <f t="shared" si="9"/>
        <v>1088</v>
      </c>
      <c r="F75" s="13">
        <f t="shared" si="10"/>
        <v>7.148958538668769</v>
      </c>
      <c r="G75" s="14">
        <v>1088</v>
      </c>
      <c r="H75" s="14">
        <v>0</v>
      </c>
      <c r="I75" s="12">
        <f t="shared" si="11"/>
        <v>14131</v>
      </c>
      <c r="J75" s="13">
        <f t="shared" si="12"/>
        <v>92.85104146133123</v>
      </c>
      <c r="K75" s="14">
        <v>6792</v>
      </c>
      <c r="L75" s="13">
        <f t="shared" si="13"/>
        <v>44.628424995071946</v>
      </c>
      <c r="M75" s="14">
        <v>0</v>
      </c>
      <c r="N75" s="13">
        <f t="shared" si="14"/>
        <v>0</v>
      </c>
      <c r="O75" s="14">
        <v>7339</v>
      </c>
      <c r="P75" s="14">
        <v>3138</v>
      </c>
      <c r="Q75" s="13">
        <f t="shared" si="15"/>
        <v>48.22261646625928</v>
      </c>
      <c r="R75" s="15" t="s">
        <v>48</v>
      </c>
      <c r="S75" s="15" t="s">
        <v>49</v>
      </c>
      <c r="T75" s="15" t="s">
        <v>49</v>
      </c>
      <c r="U75" s="15" t="s">
        <v>49</v>
      </c>
    </row>
    <row r="76" spans="1:21" ht="13.5">
      <c r="A76" s="25" t="s">
        <v>51</v>
      </c>
      <c r="B76" s="25" t="s">
        <v>190</v>
      </c>
      <c r="C76" s="26" t="s">
        <v>191</v>
      </c>
      <c r="D76" s="12">
        <f t="shared" si="8"/>
        <v>16461</v>
      </c>
      <c r="E76" s="12">
        <f t="shared" si="9"/>
        <v>7381</v>
      </c>
      <c r="F76" s="13">
        <f t="shared" si="10"/>
        <v>44.839317173926254</v>
      </c>
      <c r="G76" s="14">
        <v>7381</v>
      </c>
      <c r="H76" s="14">
        <v>0</v>
      </c>
      <c r="I76" s="12">
        <f t="shared" si="11"/>
        <v>9080</v>
      </c>
      <c r="J76" s="13">
        <f t="shared" si="12"/>
        <v>55.160682826073746</v>
      </c>
      <c r="K76" s="14">
        <v>0</v>
      </c>
      <c r="L76" s="13">
        <f t="shared" si="13"/>
        <v>0</v>
      </c>
      <c r="M76" s="14">
        <v>0</v>
      </c>
      <c r="N76" s="13">
        <f t="shared" si="14"/>
        <v>0</v>
      </c>
      <c r="O76" s="14">
        <v>9080</v>
      </c>
      <c r="P76" s="14">
        <v>4199</v>
      </c>
      <c r="Q76" s="13">
        <f t="shared" si="15"/>
        <v>55.160682826073746</v>
      </c>
      <c r="R76" s="15" t="s">
        <v>48</v>
      </c>
      <c r="S76" s="15" t="s">
        <v>49</v>
      </c>
      <c r="T76" s="15" t="s">
        <v>49</v>
      </c>
      <c r="U76" s="15" t="s">
        <v>49</v>
      </c>
    </row>
    <row r="77" spans="1:21" ht="13.5">
      <c r="A77" s="25" t="s">
        <v>51</v>
      </c>
      <c r="B77" s="25" t="s">
        <v>192</v>
      </c>
      <c r="C77" s="26" t="s">
        <v>193</v>
      </c>
      <c r="D77" s="12">
        <f t="shared" si="8"/>
        <v>18064</v>
      </c>
      <c r="E77" s="12">
        <f t="shared" si="9"/>
        <v>6674</v>
      </c>
      <c r="F77" s="13">
        <f t="shared" si="10"/>
        <v>36.94641275465013</v>
      </c>
      <c r="G77" s="14">
        <v>6401</v>
      </c>
      <c r="H77" s="14">
        <v>273</v>
      </c>
      <c r="I77" s="12">
        <f t="shared" si="11"/>
        <v>11390</v>
      </c>
      <c r="J77" s="13">
        <f t="shared" si="12"/>
        <v>63.05358724534986</v>
      </c>
      <c r="K77" s="14">
        <v>0</v>
      </c>
      <c r="L77" s="13">
        <f t="shared" si="13"/>
        <v>0</v>
      </c>
      <c r="M77" s="14">
        <v>0</v>
      </c>
      <c r="N77" s="13">
        <f t="shared" si="14"/>
        <v>0</v>
      </c>
      <c r="O77" s="14">
        <v>11390</v>
      </c>
      <c r="P77" s="14">
        <v>4975</v>
      </c>
      <c r="Q77" s="13">
        <f t="shared" si="15"/>
        <v>63.05358724534986</v>
      </c>
      <c r="R77" s="15" t="s">
        <v>48</v>
      </c>
      <c r="S77" s="15" t="s">
        <v>49</v>
      </c>
      <c r="T77" s="15" t="s">
        <v>49</v>
      </c>
      <c r="U77" s="15" t="s">
        <v>49</v>
      </c>
    </row>
    <row r="78" spans="1:21" ht="13.5">
      <c r="A78" s="25" t="s">
        <v>51</v>
      </c>
      <c r="B78" s="25" t="s">
        <v>194</v>
      </c>
      <c r="C78" s="26" t="s">
        <v>195</v>
      </c>
      <c r="D78" s="12">
        <f t="shared" si="8"/>
        <v>20671</v>
      </c>
      <c r="E78" s="12">
        <f t="shared" si="9"/>
        <v>8316</v>
      </c>
      <c r="F78" s="13">
        <f t="shared" si="10"/>
        <v>40.230274297324755</v>
      </c>
      <c r="G78" s="14">
        <v>8316</v>
      </c>
      <c r="H78" s="14">
        <v>0</v>
      </c>
      <c r="I78" s="12">
        <f t="shared" si="11"/>
        <v>12355</v>
      </c>
      <c r="J78" s="13">
        <f t="shared" si="12"/>
        <v>59.769725702675245</v>
      </c>
      <c r="K78" s="14">
        <v>0</v>
      </c>
      <c r="L78" s="13">
        <f t="shared" si="13"/>
        <v>0</v>
      </c>
      <c r="M78" s="14">
        <v>0</v>
      </c>
      <c r="N78" s="13">
        <f t="shared" si="14"/>
        <v>0</v>
      </c>
      <c r="O78" s="14">
        <v>12355</v>
      </c>
      <c r="P78" s="14">
        <v>2978</v>
      </c>
      <c r="Q78" s="13">
        <f t="shared" si="15"/>
        <v>59.769725702675245</v>
      </c>
      <c r="R78" s="15" t="s">
        <v>48</v>
      </c>
      <c r="S78" s="15" t="s">
        <v>49</v>
      </c>
      <c r="T78" s="15" t="s">
        <v>49</v>
      </c>
      <c r="U78" s="15" t="s">
        <v>49</v>
      </c>
    </row>
    <row r="79" spans="1:21" ht="13.5">
      <c r="A79" s="25" t="s">
        <v>51</v>
      </c>
      <c r="B79" s="25" t="s">
        <v>196</v>
      </c>
      <c r="C79" s="26" t="s">
        <v>197</v>
      </c>
      <c r="D79" s="12">
        <f t="shared" si="8"/>
        <v>7821</v>
      </c>
      <c r="E79" s="12">
        <f t="shared" si="9"/>
        <v>2114</v>
      </c>
      <c r="F79" s="13">
        <f t="shared" si="10"/>
        <v>27.02979158675361</v>
      </c>
      <c r="G79" s="14">
        <v>2114</v>
      </c>
      <c r="H79" s="14">
        <v>0</v>
      </c>
      <c r="I79" s="12">
        <f t="shared" si="11"/>
        <v>5707</v>
      </c>
      <c r="J79" s="13">
        <f t="shared" si="12"/>
        <v>72.97020841324638</v>
      </c>
      <c r="K79" s="14">
        <v>0</v>
      </c>
      <c r="L79" s="13">
        <f t="shared" si="13"/>
        <v>0</v>
      </c>
      <c r="M79" s="14">
        <v>0</v>
      </c>
      <c r="N79" s="13">
        <f t="shared" si="14"/>
        <v>0</v>
      </c>
      <c r="O79" s="14">
        <v>5707</v>
      </c>
      <c r="P79" s="14">
        <v>1084</v>
      </c>
      <c r="Q79" s="13">
        <f t="shared" si="15"/>
        <v>72.97020841324638</v>
      </c>
      <c r="R79" s="15" t="s">
        <v>48</v>
      </c>
      <c r="S79" s="15" t="s">
        <v>49</v>
      </c>
      <c r="T79" s="15" t="s">
        <v>49</v>
      </c>
      <c r="U79" s="15" t="s">
        <v>49</v>
      </c>
    </row>
    <row r="80" spans="1:21" ht="13.5">
      <c r="A80" s="25" t="s">
        <v>51</v>
      </c>
      <c r="B80" s="25" t="s">
        <v>198</v>
      </c>
      <c r="C80" s="26" t="s">
        <v>50</v>
      </c>
      <c r="D80" s="12">
        <f t="shared" si="8"/>
        <v>17341</v>
      </c>
      <c r="E80" s="12">
        <f t="shared" si="9"/>
        <v>7209</v>
      </c>
      <c r="F80" s="13">
        <f t="shared" si="10"/>
        <v>41.57199700132634</v>
      </c>
      <c r="G80" s="14">
        <v>7209</v>
      </c>
      <c r="H80" s="14">
        <v>0</v>
      </c>
      <c r="I80" s="12">
        <f t="shared" si="11"/>
        <v>10132</v>
      </c>
      <c r="J80" s="13">
        <f t="shared" si="12"/>
        <v>58.42800299867367</v>
      </c>
      <c r="K80" s="14">
        <v>0</v>
      </c>
      <c r="L80" s="13">
        <f t="shared" si="13"/>
        <v>0</v>
      </c>
      <c r="M80" s="14">
        <v>0</v>
      </c>
      <c r="N80" s="13">
        <f t="shared" si="14"/>
        <v>0</v>
      </c>
      <c r="O80" s="14">
        <v>10132</v>
      </c>
      <c r="P80" s="14">
        <v>1454</v>
      </c>
      <c r="Q80" s="13">
        <f t="shared" si="15"/>
        <v>58.42800299867367</v>
      </c>
      <c r="R80" s="15" t="s">
        <v>48</v>
      </c>
      <c r="S80" s="15" t="s">
        <v>49</v>
      </c>
      <c r="T80" s="15" t="s">
        <v>49</v>
      </c>
      <c r="U80" s="15" t="s">
        <v>49</v>
      </c>
    </row>
    <row r="81" spans="1:21" ht="13.5">
      <c r="A81" s="25" t="s">
        <v>51</v>
      </c>
      <c r="B81" s="25" t="s">
        <v>199</v>
      </c>
      <c r="C81" s="26" t="s">
        <v>200</v>
      </c>
      <c r="D81" s="12">
        <f t="shared" si="8"/>
        <v>24897</v>
      </c>
      <c r="E81" s="12">
        <f t="shared" si="9"/>
        <v>8714</v>
      </c>
      <c r="F81" s="13">
        <f t="shared" si="10"/>
        <v>35.000200827408925</v>
      </c>
      <c r="G81" s="14">
        <v>8714</v>
      </c>
      <c r="H81" s="14">
        <v>0</v>
      </c>
      <c r="I81" s="12">
        <f t="shared" si="11"/>
        <v>16183</v>
      </c>
      <c r="J81" s="13">
        <f t="shared" si="12"/>
        <v>64.99979917259108</v>
      </c>
      <c r="K81" s="14">
        <v>0</v>
      </c>
      <c r="L81" s="13">
        <f t="shared" si="13"/>
        <v>0</v>
      </c>
      <c r="M81" s="14">
        <v>0</v>
      </c>
      <c r="N81" s="13">
        <f t="shared" si="14"/>
        <v>0</v>
      </c>
      <c r="O81" s="14">
        <v>16183</v>
      </c>
      <c r="P81" s="14">
        <v>8739</v>
      </c>
      <c r="Q81" s="13">
        <f t="shared" si="15"/>
        <v>64.99979917259108</v>
      </c>
      <c r="R81" s="15" t="s">
        <v>48</v>
      </c>
      <c r="S81" s="15" t="s">
        <v>49</v>
      </c>
      <c r="T81" s="15" t="s">
        <v>49</v>
      </c>
      <c r="U81" s="15" t="s">
        <v>49</v>
      </c>
    </row>
    <row r="82" spans="1:21" ht="13.5">
      <c r="A82" s="25" t="s">
        <v>51</v>
      </c>
      <c r="B82" s="25" t="s">
        <v>201</v>
      </c>
      <c r="C82" s="26" t="s">
        <v>202</v>
      </c>
      <c r="D82" s="12">
        <f t="shared" si="8"/>
        <v>9555</v>
      </c>
      <c r="E82" s="12">
        <f t="shared" si="9"/>
        <v>2355</v>
      </c>
      <c r="F82" s="13">
        <f t="shared" si="10"/>
        <v>24.646781789638933</v>
      </c>
      <c r="G82" s="14">
        <v>2355</v>
      </c>
      <c r="H82" s="14">
        <v>0</v>
      </c>
      <c r="I82" s="12">
        <f t="shared" si="11"/>
        <v>7200</v>
      </c>
      <c r="J82" s="13">
        <f t="shared" si="12"/>
        <v>75.35321821036108</v>
      </c>
      <c r="K82" s="14">
        <v>37</v>
      </c>
      <c r="L82" s="13">
        <f t="shared" si="13"/>
        <v>0.3872318158032444</v>
      </c>
      <c r="M82" s="14">
        <v>0</v>
      </c>
      <c r="N82" s="13">
        <f t="shared" si="14"/>
        <v>0</v>
      </c>
      <c r="O82" s="14">
        <v>7163</v>
      </c>
      <c r="P82" s="14">
        <v>1945</v>
      </c>
      <c r="Q82" s="13">
        <f t="shared" si="15"/>
        <v>74.96598639455783</v>
      </c>
      <c r="R82" s="15" t="s">
        <v>48</v>
      </c>
      <c r="S82" s="15" t="s">
        <v>49</v>
      </c>
      <c r="T82" s="15" t="s">
        <v>49</v>
      </c>
      <c r="U82" s="15" t="s">
        <v>49</v>
      </c>
    </row>
    <row r="83" spans="1:21" ht="13.5">
      <c r="A83" s="25" t="s">
        <v>51</v>
      </c>
      <c r="B83" s="25" t="s">
        <v>203</v>
      </c>
      <c r="C83" s="26" t="s">
        <v>204</v>
      </c>
      <c r="D83" s="12">
        <f t="shared" si="8"/>
        <v>23790</v>
      </c>
      <c r="E83" s="12">
        <f t="shared" si="9"/>
        <v>3616</v>
      </c>
      <c r="F83" s="13">
        <f t="shared" si="10"/>
        <v>15.19966372425389</v>
      </c>
      <c r="G83" s="14">
        <v>3616</v>
      </c>
      <c r="H83" s="14">
        <v>0</v>
      </c>
      <c r="I83" s="12">
        <f t="shared" si="11"/>
        <v>20174</v>
      </c>
      <c r="J83" s="13">
        <f t="shared" si="12"/>
        <v>84.80033627574612</v>
      </c>
      <c r="K83" s="14">
        <v>0</v>
      </c>
      <c r="L83" s="13">
        <f t="shared" si="13"/>
        <v>0</v>
      </c>
      <c r="M83" s="14">
        <v>0</v>
      </c>
      <c r="N83" s="13">
        <f t="shared" si="14"/>
        <v>0</v>
      </c>
      <c r="O83" s="14">
        <v>20174</v>
      </c>
      <c r="P83" s="14">
        <v>5477</v>
      </c>
      <c r="Q83" s="13">
        <f t="shared" si="15"/>
        <v>84.80033627574612</v>
      </c>
      <c r="R83" s="15" t="s">
        <v>48</v>
      </c>
      <c r="S83" s="15" t="s">
        <v>49</v>
      </c>
      <c r="T83" s="15" t="s">
        <v>49</v>
      </c>
      <c r="U83" s="15" t="s">
        <v>49</v>
      </c>
    </row>
    <row r="84" spans="1:21" ht="13.5">
      <c r="A84" s="25" t="s">
        <v>51</v>
      </c>
      <c r="B84" s="25" t="s">
        <v>205</v>
      </c>
      <c r="C84" s="26" t="s">
        <v>206</v>
      </c>
      <c r="D84" s="12">
        <f t="shared" si="8"/>
        <v>47733</v>
      </c>
      <c r="E84" s="12">
        <f t="shared" si="9"/>
        <v>4899</v>
      </c>
      <c r="F84" s="13">
        <f t="shared" si="10"/>
        <v>10.263339827792093</v>
      </c>
      <c r="G84" s="14">
        <v>4899</v>
      </c>
      <c r="H84" s="14">
        <v>0</v>
      </c>
      <c r="I84" s="12">
        <f t="shared" si="11"/>
        <v>42834</v>
      </c>
      <c r="J84" s="13">
        <f t="shared" si="12"/>
        <v>89.7366601722079</v>
      </c>
      <c r="K84" s="14">
        <v>15832</v>
      </c>
      <c r="L84" s="13">
        <f t="shared" si="13"/>
        <v>33.16782938428341</v>
      </c>
      <c r="M84" s="14">
        <v>0</v>
      </c>
      <c r="N84" s="13">
        <f t="shared" si="14"/>
        <v>0</v>
      </c>
      <c r="O84" s="14">
        <v>27002</v>
      </c>
      <c r="P84" s="14">
        <v>6299</v>
      </c>
      <c r="Q84" s="13">
        <f t="shared" si="15"/>
        <v>56.5688307879245</v>
      </c>
      <c r="R84" s="15" t="s">
        <v>48</v>
      </c>
      <c r="S84" s="15" t="s">
        <v>49</v>
      </c>
      <c r="T84" s="15" t="s">
        <v>49</v>
      </c>
      <c r="U84" s="15" t="s">
        <v>49</v>
      </c>
    </row>
    <row r="85" spans="1:21" ht="13.5">
      <c r="A85" s="25" t="s">
        <v>51</v>
      </c>
      <c r="B85" s="25" t="s">
        <v>207</v>
      </c>
      <c r="C85" s="26" t="s">
        <v>208</v>
      </c>
      <c r="D85" s="12">
        <f t="shared" si="8"/>
        <v>10353</v>
      </c>
      <c r="E85" s="12">
        <f t="shared" si="9"/>
        <v>741</v>
      </c>
      <c r="F85" s="13">
        <f t="shared" si="10"/>
        <v>7.157345696899449</v>
      </c>
      <c r="G85" s="14">
        <v>721</v>
      </c>
      <c r="H85" s="14">
        <v>20</v>
      </c>
      <c r="I85" s="12">
        <f t="shared" si="11"/>
        <v>9612</v>
      </c>
      <c r="J85" s="13">
        <f t="shared" si="12"/>
        <v>92.84265430310055</v>
      </c>
      <c r="K85" s="14">
        <v>4162</v>
      </c>
      <c r="L85" s="13">
        <f t="shared" si="13"/>
        <v>40.20090794938665</v>
      </c>
      <c r="M85" s="14">
        <v>0</v>
      </c>
      <c r="N85" s="13">
        <f t="shared" si="14"/>
        <v>0</v>
      </c>
      <c r="O85" s="14">
        <v>5450</v>
      </c>
      <c r="P85" s="14">
        <v>2806</v>
      </c>
      <c r="Q85" s="13">
        <f t="shared" si="15"/>
        <v>52.641746353713906</v>
      </c>
      <c r="R85" s="15" t="s">
        <v>48</v>
      </c>
      <c r="S85" s="15" t="s">
        <v>49</v>
      </c>
      <c r="T85" s="15" t="s">
        <v>49</v>
      </c>
      <c r="U85" s="15" t="s">
        <v>49</v>
      </c>
    </row>
    <row r="86" spans="1:21" ht="13.5">
      <c r="A86" s="25" t="s">
        <v>51</v>
      </c>
      <c r="B86" s="25" t="s">
        <v>209</v>
      </c>
      <c r="C86" s="26" t="s">
        <v>210</v>
      </c>
      <c r="D86" s="12">
        <f t="shared" si="8"/>
        <v>40205</v>
      </c>
      <c r="E86" s="12">
        <f t="shared" si="9"/>
        <v>7824</v>
      </c>
      <c r="F86" s="13">
        <f t="shared" si="10"/>
        <v>19.460266136052727</v>
      </c>
      <c r="G86" s="14">
        <v>7824</v>
      </c>
      <c r="H86" s="14">
        <v>0</v>
      </c>
      <c r="I86" s="12">
        <f t="shared" si="11"/>
        <v>32381</v>
      </c>
      <c r="J86" s="13">
        <f t="shared" si="12"/>
        <v>80.53973386394728</v>
      </c>
      <c r="K86" s="14">
        <v>0</v>
      </c>
      <c r="L86" s="13">
        <f t="shared" si="13"/>
        <v>0</v>
      </c>
      <c r="M86" s="14">
        <v>0</v>
      </c>
      <c r="N86" s="13">
        <f t="shared" si="14"/>
        <v>0</v>
      </c>
      <c r="O86" s="14">
        <v>32381</v>
      </c>
      <c r="P86" s="14">
        <v>9327</v>
      </c>
      <c r="Q86" s="13">
        <f t="shared" si="15"/>
        <v>80.53973386394728</v>
      </c>
      <c r="R86" s="15" t="s">
        <v>48</v>
      </c>
      <c r="S86" s="15" t="s">
        <v>49</v>
      </c>
      <c r="T86" s="15" t="s">
        <v>49</v>
      </c>
      <c r="U86" s="15" t="s">
        <v>49</v>
      </c>
    </row>
    <row r="87" spans="1:21" ht="13.5">
      <c r="A87" s="25" t="s">
        <v>51</v>
      </c>
      <c r="B87" s="25" t="s">
        <v>211</v>
      </c>
      <c r="C87" s="26" t="s">
        <v>212</v>
      </c>
      <c r="D87" s="12">
        <f t="shared" si="8"/>
        <v>15197</v>
      </c>
      <c r="E87" s="12">
        <f t="shared" si="9"/>
        <v>3971</v>
      </c>
      <c r="F87" s="13">
        <f t="shared" si="10"/>
        <v>26.13015726788182</v>
      </c>
      <c r="G87" s="14">
        <v>3971</v>
      </c>
      <c r="H87" s="14">
        <v>0</v>
      </c>
      <c r="I87" s="12">
        <f t="shared" si="11"/>
        <v>11226</v>
      </c>
      <c r="J87" s="13">
        <f t="shared" si="12"/>
        <v>73.86984273211819</v>
      </c>
      <c r="K87" s="14">
        <v>0</v>
      </c>
      <c r="L87" s="13">
        <f t="shared" si="13"/>
        <v>0</v>
      </c>
      <c r="M87" s="14">
        <v>0</v>
      </c>
      <c r="N87" s="13">
        <f t="shared" si="14"/>
        <v>0</v>
      </c>
      <c r="O87" s="14">
        <v>11226</v>
      </c>
      <c r="P87" s="14">
        <v>795</v>
      </c>
      <c r="Q87" s="13">
        <f t="shared" si="15"/>
        <v>73.86984273211819</v>
      </c>
      <c r="R87" s="15" t="s">
        <v>48</v>
      </c>
      <c r="S87" s="15" t="s">
        <v>49</v>
      </c>
      <c r="T87" s="15" t="s">
        <v>49</v>
      </c>
      <c r="U87" s="15" t="s">
        <v>49</v>
      </c>
    </row>
    <row r="88" spans="1:21" ht="13.5">
      <c r="A88" s="25" t="s">
        <v>51</v>
      </c>
      <c r="B88" s="25" t="s">
        <v>213</v>
      </c>
      <c r="C88" s="26" t="s">
        <v>214</v>
      </c>
      <c r="D88" s="12">
        <f t="shared" si="8"/>
        <v>27561</v>
      </c>
      <c r="E88" s="12">
        <f t="shared" si="9"/>
        <v>7439</v>
      </c>
      <c r="F88" s="13">
        <f t="shared" si="10"/>
        <v>26.991038061028267</v>
      </c>
      <c r="G88" s="14">
        <v>7439</v>
      </c>
      <c r="H88" s="14">
        <v>0</v>
      </c>
      <c r="I88" s="12">
        <f t="shared" si="11"/>
        <v>20122</v>
      </c>
      <c r="J88" s="13">
        <f t="shared" si="12"/>
        <v>73.00896193897174</v>
      </c>
      <c r="K88" s="14">
        <v>3427</v>
      </c>
      <c r="L88" s="13">
        <f t="shared" si="13"/>
        <v>12.434236783861254</v>
      </c>
      <c r="M88" s="14">
        <v>0</v>
      </c>
      <c r="N88" s="13">
        <f t="shared" si="14"/>
        <v>0</v>
      </c>
      <c r="O88" s="14">
        <v>16695</v>
      </c>
      <c r="P88" s="14">
        <v>6045</v>
      </c>
      <c r="Q88" s="13">
        <f t="shared" si="15"/>
        <v>60.574725155110485</v>
      </c>
      <c r="R88" s="15" t="s">
        <v>48</v>
      </c>
      <c r="S88" s="15" t="s">
        <v>49</v>
      </c>
      <c r="T88" s="15" t="s">
        <v>49</v>
      </c>
      <c r="U88" s="15" t="s">
        <v>49</v>
      </c>
    </row>
    <row r="89" spans="1:21" ht="13.5">
      <c r="A89" s="25" t="s">
        <v>51</v>
      </c>
      <c r="B89" s="25" t="s">
        <v>215</v>
      </c>
      <c r="C89" s="26" t="s">
        <v>216</v>
      </c>
      <c r="D89" s="12">
        <f t="shared" si="8"/>
        <v>50017</v>
      </c>
      <c r="E89" s="12">
        <f t="shared" si="9"/>
        <v>1554</v>
      </c>
      <c r="F89" s="13">
        <f t="shared" si="10"/>
        <v>3.106943639162685</v>
      </c>
      <c r="G89" s="14">
        <v>1554</v>
      </c>
      <c r="H89" s="14">
        <v>0</v>
      </c>
      <c r="I89" s="12">
        <f t="shared" si="11"/>
        <v>48463</v>
      </c>
      <c r="J89" s="13">
        <f t="shared" si="12"/>
        <v>96.89305636083732</v>
      </c>
      <c r="K89" s="14">
        <v>44810</v>
      </c>
      <c r="L89" s="13">
        <f t="shared" si="13"/>
        <v>89.58953955655076</v>
      </c>
      <c r="M89" s="14">
        <v>0</v>
      </c>
      <c r="N89" s="13">
        <f t="shared" si="14"/>
        <v>0</v>
      </c>
      <c r="O89" s="14">
        <v>3653</v>
      </c>
      <c r="P89" s="14">
        <v>1904</v>
      </c>
      <c r="Q89" s="13">
        <f t="shared" si="15"/>
        <v>7.303516804286543</v>
      </c>
      <c r="R89" s="15" t="s">
        <v>48</v>
      </c>
      <c r="S89" s="15" t="s">
        <v>49</v>
      </c>
      <c r="T89" s="15" t="s">
        <v>49</v>
      </c>
      <c r="U89" s="15" t="s">
        <v>49</v>
      </c>
    </row>
    <row r="90" spans="1:21" ht="13.5">
      <c r="A90" s="25" t="s">
        <v>51</v>
      </c>
      <c r="B90" s="25" t="s">
        <v>217</v>
      </c>
      <c r="C90" s="26" t="s">
        <v>218</v>
      </c>
      <c r="D90" s="12">
        <f t="shared" si="8"/>
        <v>34038</v>
      </c>
      <c r="E90" s="12">
        <f t="shared" si="9"/>
        <v>4867</v>
      </c>
      <c r="F90" s="13">
        <f t="shared" si="10"/>
        <v>14.29872495446266</v>
      </c>
      <c r="G90" s="14">
        <v>4867</v>
      </c>
      <c r="H90" s="14">
        <v>0</v>
      </c>
      <c r="I90" s="12">
        <f t="shared" si="11"/>
        <v>29171</v>
      </c>
      <c r="J90" s="13">
        <f t="shared" si="12"/>
        <v>85.70127504553734</v>
      </c>
      <c r="K90" s="14">
        <v>11300</v>
      </c>
      <c r="L90" s="13">
        <f t="shared" si="13"/>
        <v>33.198190257947005</v>
      </c>
      <c r="M90" s="14">
        <v>0</v>
      </c>
      <c r="N90" s="13">
        <f t="shared" si="14"/>
        <v>0</v>
      </c>
      <c r="O90" s="14">
        <v>17871</v>
      </c>
      <c r="P90" s="14">
        <v>8198</v>
      </c>
      <c r="Q90" s="13">
        <f t="shared" si="15"/>
        <v>52.50308478759034</v>
      </c>
      <c r="R90" s="15" t="s">
        <v>48</v>
      </c>
      <c r="S90" s="15" t="s">
        <v>49</v>
      </c>
      <c r="T90" s="15" t="s">
        <v>49</v>
      </c>
      <c r="U90" s="15" t="s">
        <v>49</v>
      </c>
    </row>
    <row r="91" spans="1:21" ht="13.5">
      <c r="A91" s="25" t="s">
        <v>51</v>
      </c>
      <c r="B91" s="25" t="s">
        <v>219</v>
      </c>
      <c r="C91" s="26" t="s">
        <v>220</v>
      </c>
      <c r="D91" s="12">
        <f t="shared" si="8"/>
        <v>19650</v>
      </c>
      <c r="E91" s="12">
        <f t="shared" si="9"/>
        <v>1462</v>
      </c>
      <c r="F91" s="13">
        <f t="shared" si="10"/>
        <v>7.440203562340966</v>
      </c>
      <c r="G91" s="14">
        <v>1462</v>
      </c>
      <c r="H91" s="14">
        <v>0</v>
      </c>
      <c r="I91" s="12">
        <f t="shared" si="11"/>
        <v>18188</v>
      </c>
      <c r="J91" s="13">
        <f t="shared" si="12"/>
        <v>92.55979643765903</v>
      </c>
      <c r="K91" s="14">
        <v>15014</v>
      </c>
      <c r="L91" s="13">
        <f t="shared" si="13"/>
        <v>76.40712468193385</v>
      </c>
      <c r="M91" s="14">
        <v>0</v>
      </c>
      <c r="N91" s="13">
        <f t="shared" si="14"/>
        <v>0</v>
      </c>
      <c r="O91" s="14">
        <v>3174</v>
      </c>
      <c r="P91" s="14">
        <v>805</v>
      </c>
      <c r="Q91" s="13">
        <f t="shared" si="15"/>
        <v>16.15267175572519</v>
      </c>
      <c r="R91" s="15" t="s">
        <v>48</v>
      </c>
      <c r="S91" s="15" t="s">
        <v>49</v>
      </c>
      <c r="T91" s="15" t="s">
        <v>49</v>
      </c>
      <c r="U91" s="15" t="s">
        <v>49</v>
      </c>
    </row>
    <row r="92" spans="1:21" ht="13.5">
      <c r="A92" s="41" t="s">
        <v>0</v>
      </c>
      <c r="B92" s="42"/>
      <c r="C92" s="43"/>
      <c r="D92" s="12">
        <f>E92+I92</f>
        <v>3003183</v>
      </c>
      <c r="E92" s="12">
        <f>G92+H92</f>
        <v>590036</v>
      </c>
      <c r="F92" s="13">
        <f>E92/D92*100</f>
        <v>19.64702117719766</v>
      </c>
      <c r="G92" s="14">
        <f>SUM(G7:G91)</f>
        <v>587423</v>
      </c>
      <c r="H92" s="14">
        <f>SUM(H7:H91)</f>
        <v>2613</v>
      </c>
      <c r="I92" s="12">
        <f>K92+M92+O92</f>
        <v>2413147</v>
      </c>
      <c r="J92" s="13">
        <f>I92/D92*100</f>
        <v>80.35297882280234</v>
      </c>
      <c r="K92" s="14">
        <f>SUM(K7:K91)</f>
        <v>1136616</v>
      </c>
      <c r="L92" s="13">
        <f>K92/D92*100</f>
        <v>37.84704428601254</v>
      </c>
      <c r="M92" s="14">
        <f>SUM(M7:M91)</f>
        <v>6681</v>
      </c>
      <c r="N92" s="13">
        <f>M92/D92*100</f>
        <v>0.22246396573235797</v>
      </c>
      <c r="O92" s="14">
        <f>SUM(O7:O91)</f>
        <v>1269850</v>
      </c>
      <c r="P92" s="14">
        <f>SUM(P7:P91)</f>
        <v>486405</v>
      </c>
      <c r="Q92" s="13">
        <f>O92/D92*100</f>
        <v>42.28347057105744</v>
      </c>
      <c r="R92" s="16">
        <f>COUNTIF(R7:R91,"○")</f>
        <v>76</v>
      </c>
      <c r="S92" s="16">
        <f>COUNTIF(S7:S91,"○")</f>
        <v>9</v>
      </c>
      <c r="T92" s="16">
        <f>COUNTIF(T7:T91,"○")</f>
        <v>0</v>
      </c>
      <c r="U92" s="16">
        <f>COUNTIF(U7:U91,"○")</f>
        <v>0</v>
      </c>
    </row>
  </sheetData>
  <mergeCells count="19">
    <mergeCell ref="A92:C92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51</v>
      </c>
      <c r="B6" s="25" t="s">
        <v>52</v>
      </c>
      <c r="C6" s="26" t="s">
        <v>53</v>
      </c>
      <c r="D6" s="14">
        <f aca="true" t="shared" si="0" ref="D6:D34">E6+H6+K6</f>
        <v>62976</v>
      </c>
      <c r="E6" s="14">
        <f aca="true" t="shared" si="1" ref="E6:E34">F6+G6</f>
        <v>0</v>
      </c>
      <c r="F6" s="14">
        <v>0</v>
      </c>
      <c r="G6" s="14">
        <v>0</v>
      </c>
      <c r="H6" s="14">
        <f aca="true" t="shared" si="2" ref="H6:H34">I6+J6</f>
        <v>21328</v>
      </c>
      <c r="I6" s="14">
        <v>21328</v>
      </c>
      <c r="J6" s="14">
        <v>0</v>
      </c>
      <c r="K6" s="14">
        <f aca="true" t="shared" si="3" ref="K6:K34">L6+M6</f>
        <v>41648</v>
      </c>
      <c r="L6" s="14">
        <v>2913</v>
      </c>
      <c r="M6" s="14">
        <v>38735</v>
      </c>
      <c r="N6" s="14">
        <f aca="true" t="shared" si="4" ref="N6:N34">O6+U6+AA6</f>
        <v>62976</v>
      </c>
      <c r="O6" s="14">
        <f aca="true" t="shared" si="5" ref="O6:O34">SUM(P6:T6)</f>
        <v>24241</v>
      </c>
      <c r="P6" s="14">
        <v>24241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34">SUM(V6:Z6)</f>
        <v>38735</v>
      </c>
      <c r="V6" s="14">
        <v>38735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34">AB6+AC6</f>
        <v>0</v>
      </c>
      <c r="AB6" s="14">
        <v>0</v>
      </c>
      <c r="AC6" s="14">
        <v>0</v>
      </c>
    </row>
    <row r="7" spans="1:29" ht="13.5">
      <c r="A7" s="25" t="s">
        <v>51</v>
      </c>
      <c r="B7" s="25" t="s">
        <v>54</v>
      </c>
      <c r="C7" s="26" t="s">
        <v>55</v>
      </c>
      <c r="D7" s="14">
        <f t="shared" si="0"/>
        <v>5458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5458</v>
      </c>
      <c r="L7" s="14">
        <v>3899</v>
      </c>
      <c r="M7" s="14">
        <v>1559</v>
      </c>
      <c r="N7" s="14">
        <f t="shared" si="4"/>
        <v>5458</v>
      </c>
      <c r="O7" s="14">
        <f t="shared" si="5"/>
        <v>3899</v>
      </c>
      <c r="P7" s="14">
        <v>3899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1559</v>
      </c>
      <c r="V7" s="14">
        <v>1559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51</v>
      </c>
      <c r="B8" s="25" t="s">
        <v>56</v>
      </c>
      <c r="C8" s="26" t="s">
        <v>57</v>
      </c>
      <c r="D8" s="14">
        <f t="shared" si="0"/>
        <v>18935</v>
      </c>
      <c r="E8" s="14">
        <f t="shared" si="1"/>
        <v>0</v>
      </c>
      <c r="F8" s="14">
        <v>0</v>
      </c>
      <c r="G8" s="14">
        <v>0</v>
      </c>
      <c r="H8" s="14">
        <f t="shared" si="2"/>
        <v>9505</v>
      </c>
      <c r="I8" s="14">
        <v>9505</v>
      </c>
      <c r="J8" s="14">
        <v>0</v>
      </c>
      <c r="K8" s="14">
        <f t="shared" si="3"/>
        <v>9430</v>
      </c>
      <c r="L8" s="14">
        <v>0</v>
      </c>
      <c r="M8" s="14">
        <v>9430</v>
      </c>
      <c r="N8" s="14">
        <f t="shared" si="4"/>
        <v>18935</v>
      </c>
      <c r="O8" s="14">
        <f t="shared" si="5"/>
        <v>9505</v>
      </c>
      <c r="P8" s="14">
        <v>9505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9430</v>
      </c>
      <c r="V8" s="14">
        <v>9430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51</v>
      </c>
      <c r="B9" s="25" t="s">
        <v>58</v>
      </c>
      <c r="C9" s="26" t="s">
        <v>59</v>
      </c>
      <c r="D9" s="14">
        <f t="shared" si="0"/>
        <v>12092</v>
      </c>
      <c r="E9" s="14">
        <f t="shared" si="1"/>
        <v>0</v>
      </c>
      <c r="F9" s="14">
        <v>0</v>
      </c>
      <c r="G9" s="14">
        <v>0</v>
      </c>
      <c r="H9" s="14">
        <f t="shared" si="2"/>
        <v>5295</v>
      </c>
      <c r="I9" s="14">
        <v>5295</v>
      </c>
      <c r="J9" s="14">
        <v>0</v>
      </c>
      <c r="K9" s="14">
        <f t="shared" si="3"/>
        <v>6797</v>
      </c>
      <c r="L9" s="14">
        <v>0</v>
      </c>
      <c r="M9" s="14">
        <v>6797</v>
      </c>
      <c r="N9" s="14">
        <f t="shared" si="4"/>
        <v>12092</v>
      </c>
      <c r="O9" s="14">
        <f t="shared" si="5"/>
        <v>5295</v>
      </c>
      <c r="P9" s="14">
        <v>5295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6797</v>
      </c>
      <c r="V9" s="14">
        <v>6797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51</v>
      </c>
      <c r="B10" s="25" t="s">
        <v>60</v>
      </c>
      <c r="C10" s="26" t="s">
        <v>61</v>
      </c>
      <c r="D10" s="14">
        <f t="shared" si="0"/>
        <v>16470</v>
      </c>
      <c r="E10" s="14">
        <f t="shared" si="1"/>
        <v>0</v>
      </c>
      <c r="F10" s="14">
        <v>0</v>
      </c>
      <c r="G10" s="14">
        <v>0</v>
      </c>
      <c r="H10" s="14">
        <f t="shared" si="2"/>
        <v>16470</v>
      </c>
      <c r="I10" s="14">
        <v>7305</v>
      </c>
      <c r="J10" s="14">
        <v>9165</v>
      </c>
      <c r="K10" s="14">
        <f t="shared" si="3"/>
        <v>0</v>
      </c>
      <c r="L10" s="14">
        <v>0</v>
      </c>
      <c r="M10" s="14">
        <v>0</v>
      </c>
      <c r="N10" s="14">
        <f t="shared" si="4"/>
        <v>16470</v>
      </c>
      <c r="O10" s="14">
        <f t="shared" si="5"/>
        <v>7305</v>
      </c>
      <c r="P10" s="14">
        <v>7305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9165</v>
      </c>
      <c r="V10" s="14">
        <v>9165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51</v>
      </c>
      <c r="B11" s="25" t="s">
        <v>62</v>
      </c>
      <c r="C11" s="26" t="s">
        <v>63</v>
      </c>
      <c r="D11" s="14">
        <f t="shared" si="0"/>
        <v>15001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15001</v>
      </c>
      <c r="L11" s="14">
        <v>6825</v>
      </c>
      <c r="M11" s="14">
        <v>8176</v>
      </c>
      <c r="N11" s="14">
        <f t="shared" si="4"/>
        <v>15001</v>
      </c>
      <c r="O11" s="14">
        <f t="shared" si="5"/>
        <v>6825</v>
      </c>
      <c r="P11" s="14">
        <v>6825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8176</v>
      </c>
      <c r="V11" s="14">
        <v>8176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51</v>
      </c>
      <c r="B12" s="25" t="s">
        <v>64</v>
      </c>
      <c r="C12" s="26" t="s">
        <v>65</v>
      </c>
      <c r="D12" s="14">
        <f t="shared" si="0"/>
        <v>11501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11501</v>
      </c>
      <c r="L12" s="14">
        <v>5457</v>
      </c>
      <c r="M12" s="14">
        <v>6044</v>
      </c>
      <c r="N12" s="14">
        <f t="shared" si="4"/>
        <v>11501</v>
      </c>
      <c r="O12" s="14">
        <f t="shared" si="5"/>
        <v>5457</v>
      </c>
      <c r="P12" s="14">
        <v>5457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6044</v>
      </c>
      <c r="V12" s="14">
        <v>6044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51</v>
      </c>
      <c r="B13" s="25" t="s">
        <v>66</v>
      </c>
      <c r="C13" s="26" t="s">
        <v>67</v>
      </c>
      <c r="D13" s="14">
        <f t="shared" si="0"/>
        <v>16424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16424</v>
      </c>
      <c r="L13" s="14">
        <v>10198</v>
      </c>
      <c r="M13" s="14">
        <v>6226</v>
      </c>
      <c r="N13" s="14">
        <f t="shared" si="4"/>
        <v>16424</v>
      </c>
      <c r="O13" s="14">
        <f t="shared" si="5"/>
        <v>10198</v>
      </c>
      <c r="P13" s="14">
        <v>10198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6226</v>
      </c>
      <c r="V13" s="14">
        <v>6226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51</v>
      </c>
      <c r="B14" s="25" t="s">
        <v>68</v>
      </c>
      <c r="C14" s="26" t="s">
        <v>69</v>
      </c>
      <c r="D14" s="14">
        <f t="shared" si="0"/>
        <v>13085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13085</v>
      </c>
      <c r="L14" s="14">
        <v>2463</v>
      </c>
      <c r="M14" s="14">
        <v>10622</v>
      </c>
      <c r="N14" s="14">
        <f t="shared" si="4"/>
        <v>13085</v>
      </c>
      <c r="O14" s="14">
        <f t="shared" si="5"/>
        <v>2463</v>
      </c>
      <c r="P14" s="14">
        <v>2463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10622</v>
      </c>
      <c r="V14" s="14">
        <v>10622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51</v>
      </c>
      <c r="B15" s="25" t="s">
        <v>70</v>
      </c>
      <c r="C15" s="26" t="s">
        <v>71</v>
      </c>
      <c r="D15" s="14">
        <f t="shared" si="0"/>
        <v>13823</v>
      </c>
      <c r="E15" s="14">
        <f t="shared" si="1"/>
        <v>237</v>
      </c>
      <c r="F15" s="14">
        <v>12</v>
      </c>
      <c r="G15" s="14">
        <v>225</v>
      </c>
      <c r="H15" s="14">
        <f t="shared" si="2"/>
        <v>0</v>
      </c>
      <c r="I15" s="14">
        <v>0</v>
      </c>
      <c r="J15" s="14">
        <v>0</v>
      </c>
      <c r="K15" s="14">
        <f t="shared" si="3"/>
        <v>13586</v>
      </c>
      <c r="L15" s="14">
        <v>3768</v>
      </c>
      <c r="M15" s="14">
        <v>9818</v>
      </c>
      <c r="N15" s="14">
        <f t="shared" si="4"/>
        <v>13823</v>
      </c>
      <c r="O15" s="14">
        <f t="shared" si="5"/>
        <v>3780</v>
      </c>
      <c r="P15" s="14">
        <v>3780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10043</v>
      </c>
      <c r="V15" s="14">
        <v>10043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51</v>
      </c>
      <c r="B16" s="25" t="s">
        <v>72</v>
      </c>
      <c r="C16" s="26" t="s">
        <v>73</v>
      </c>
      <c r="D16" s="14">
        <f t="shared" si="0"/>
        <v>11028</v>
      </c>
      <c r="E16" s="14">
        <f t="shared" si="1"/>
        <v>2857</v>
      </c>
      <c r="F16" s="14">
        <v>2857</v>
      </c>
      <c r="G16" s="14">
        <v>0</v>
      </c>
      <c r="H16" s="14">
        <f t="shared" si="2"/>
        <v>2633</v>
      </c>
      <c r="I16" s="14">
        <v>2633</v>
      </c>
      <c r="J16" s="14">
        <v>0</v>
      </c>
      <c r="K16" s="14">
        <f t="shared" si="3"/>
        <v>5538</v>
      </c>
      <c r="L16" s="14">
        <v>0</v>
      </c>
      <c r="M16" s="14">
        <v>5538</v>
      </c>
      <c r="N16" s="14">
        <f t="shared" si="4"/>
        <v>11042</v>
      </c>
      <c r="O16" s="14">
        <f t="shared" si="5"/>
        <v>5490</v>
      </c>
      <c r="P16" s="14">
        <v>5490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5538</v>
      </c>
      <c r="V16" s="14">
        <v>5538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14</v>
      </c>
      <c r="AB16" s="14">
        <v>14</v>
      </c>
      <c r="AC16" s="14">
        <v>0</v>
      </c>
    </row>
    <row r="17" spans="1:29" ht="13.5">
      <c r="A17" s="25" t="s">
        <v>51</v>
      </c>
      <c r="B17" s="25" t="s">
        <v>74</v>
      </c>
      <c r="C17" s="26" t="s">
        <v>75</v>
      </c>
      <c r="D17" s="14">
        <f t="shared" si="0"/>
        <v>10245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10245</v>
      </c>
      <c r="L17" s="14">
        <v>5787</v>
      </c>
      <c r="M17" s="14">
        <v>4458</v>
      </c>
      <c r="N17" s="14">
        <f t="shared" si="4"/>
        <v>10245</v>
      </c>
      <c r="O17" s="14">
        <f t="shared" si="5"/>
        <v>5787</v>
      </c>
      <c r="P17" s="14">
        <v>5787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4458</v>
      </c>
      <c r="V17" s="14">
        <v>4458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51</v>
      </c>
      <c r="B18" s="25" t="s">
        <v>76</v>
      </c>
      <c r="C18" s="26" t="s">
        <v>77</v>
      </c>
      <c r="D18" s="14">
        <f t="shared" si="0"/>
        <v>32283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32283</v>
      </c>
      <c r="L18" s="14">
        <v>17140</v>
      </c>
      <c r="M18" s="14">
        <v>15143</v>
      </c>
      <c r="N18" s="14">
        <f t="shared" si="4"/>
        <v>34032</v>
      </c>
      <c r="O18" s="14">
        <f t="shared" si="5"/>
        <v>17140</v>
      </c>
      <c r="P18" s="14">
        <v>17140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15143</v>
      </c>
      <c r="V18" s="14">
        <v>15143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1749</v>
      </c>
      <c r="AB18" s="14">
        <v>0</v>
      </c>
      <c r="AC18" s="14">
        <v>1749</v>
      </c>
    </row>
    <row r="19" spans="1:29" ht="13.5">
      <c r="A19" s="25" t="s">
        <v>51</v>
      </c>
      <c r="B19" s="25" t="s">
        <v>78</v>
      </c>
      <c r="C19" s="26" t="s">
        <v>79</v>
      </c>
      <c r="D19" s="14">
        <f t="shared" si="0"/>
        <v>13571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13571</v>
      </c>
      <c r="L19" s="14">
        <v>6096</v>
      </c>
      <c r="M19" s="14">
        <v>7475</v>
      </c>
      <c r="N19" s="14">
        <f t="shared" si="4"/>
        <v>13571</v>
      </c>
      <c r="O19" s="14">
        <f t="shared" si="5"/>
        <v>6096</v>
      </c>
      <c r="P19" s="14">
        <v>6096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7475</v>
      </c>
      <c r="V19" s="14">
        <v>7475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51</v>
      </c>
      <c r="B20" s="25" t="s">
        <v>80</v>
      </c>
      <c r="C20" s="26" t="s">
        <v>81</v>
      </c>
      <c r="D20" s="14">
        <f t="shared" si="0"/>
        <v>23451</v>
      </c>
      <c r="E20" s="14">
        <f t="shared" si="1"/>
        <v>0</v>
      </c>
      <c r="F20" s="14">
        <v>0</v>
      </c>
      <c r="G20" s="14">
        <v>0</v>
      </c>
      <c r="H20" s="14">
        <f t="shared" si="2"/>
        <v>8629</v>
      </c>
      <c r="I20" s="14">
        <v>8629</v>
      </c>
      <c r="J20" s="14">
        <v>0</v>
      </c>
      <c r="K20" s="14">
        <f t="shared" si="3"/>
        <v>14822</v>
      </c>
      <c r="L20" s="14">
        <v>0</v>
      </c>
      <c r="M20" s="14">
        <v>14822</v>
      </c>
      <c r="N20" s="14">
        <f t="shared" si="4"/>
        <v>23451</v>
      </c>
      <c r="O20" s="14">
        <f t="shared" si="5"/>
        <v>8629</v>
      </c>
      <c r="P20" s="14">
        <v>8629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14822</v>
      </c>
      <c r="V20" s="14">
        <v>14822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51</v>
      </c>
      <c r="B21" s="25" t="s">
        <v>82</v>
      </c>
      <c r="C21" s="26" t="s">
        <v>83</v>
      </c>
      <c r="D21" s="14">
        <f t="shared" si="0"/>
        <v>13840</v>
      </c>
      <c r="E21" s="14">
        <f t="shared" si="1"/>
        <v>49</v>
      </c>
      <c r="F21" s="14">
        <v>4</v>
      </c>
      <c r="G21" s="14">
        <v>45</v>
      </c>
      <c r="H21" s="14">
        <f t="shared" si="2"/>
        <v>0</v>
      </c>
      <c r="I21" s="14">
        <v>0</v>
      </c>
      <c r="J21" s="14">
        <v>0</v>
      </c>
      <c r="K21" s="14">
        <f t="shared" si="3"/>
        <v>13791</v>
      </c>
      <c r="L21" s="14">
        <v>6334</v>
      </c>
      <c r="M21" s="14">
        <v>7457</v>
      </c>
      <c r="N21" s="14">
        <f t="shared" si="4"/>
        <v>13840</v>
      </c>
      <c r="O21" s="14">
        <f t="shared" si="5"/>
        <v>6338</v>
      </c>
      <c r="P21" s="14">
        <v>6338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7502</v>
      </c>
      <c r="V21" s="14">
        <v>7502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51</v>
      </c>
      <c r="B22" s="25" t="s">
        <v>84</v>
      </c>
      <c r="C22" s="26" t="s">
        <v>85</v>
      </c>
      <c r="D22" s="14">
        <f t="shared" si="0"/>
        <v>9477</v>
      </c>
      <c r="E22" s="14">
        <f t="shared" si="1"/>
        <v>0</v>
      </c>
      <c r="F22" s="14">
        <v>0</v>
      </c>
      <c r="G22" s="14">
        <v>0</v>
      </c>
      <c r="H22" s="14">
        <f t="shared" si="2"/>
        <v>4908</v>
      </c>
      <c r="I22" s="14">
        <v>4908</v>
      </c>
      <c r="J22" s="14">
        <v>0</v>
      </c>
      <c r="K22" s="14">
        <f t="shared" si="3"/>
        <v>4569</v>
      </c>
      <c r="L22" s="14">
        <v>0</v>
      </c>
      <c r="M22" s="14">
        <v>4569</v>
      </c>
      <c r="N22" s="14">
        <f t="shared" si="4"/>
        <v>9477</v>
      </c>
      <c r="O22" s="14">
        <f t="shared" si="5"/>
        <v>4908</v>
      </c>
      <c r="P22" s="14">
        <v>4908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4569</v>
      </c>
      <c r="V22" s="14">
        <v>4569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51</v>
      </c>
      <c r="B23" s="25" t="s">
        <v>86</v>
      </c>
      <c r="C23" s="26" t="s">
        <v>87</v>
      </c>
      <c r="D23" s="14">
        <f t="shared" si="0"/>
        <v>24597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24597</v>
      </c>
      <c r="L23" s="14">
        <v>13936</v>
      </c>
      <c r="M23" s="14">
        <v>10661</v>
      </c>
      <c r="N23" s="14">
        <f t="shared" si="4"/>
        <v>24597</v>
      </c>
      <c r="O23" s="14">
        <f t="shared" si="5"/>
        <v>13936</v>
      </c>
      <c r="P23" s="14">
        <v>13936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10661</v>
      </c>
      <c r="V23" s="14">
        <v>10661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51</v>
      </c>
      <c r="B24" s="25" t="s">
        <v>88</v>
      </c>
      <c r="C24" s="26" t="s">
        <v>89</v>
      </c>
      <c r="D24" s="14">
        <f t="shared" si="0"/>
        <v>53154</v>
      </c>
      <c r="E24" s="14">
        <f t="shared" si="1"/>
        <v>0</v>
      </c>
      <c r="F24" s="14">
        <v>0</v>
      </c>
      <c r="G24" s="14">
        <v>0</v>
      </c>
      <c r="H24" s="14">
        <f t="shared" si="2"/>
        <v>25170</v>
      </c>
      <c r="I24" s="14">
        <v>25170</v>
      </c>
      <c r="J24" s="14">
        <v>0</v>
      </c>
      <c r="K24" s="14">
        <f t="shared" si="3"/>
        <v>27984</v>
      </c>
      <c r="L24" s="14">
        <v>0</v>
      </c>
      <c r="M24" s="14">
        <v>27984</v>
      </c>
      <c r="N24" s="14">
        <f t="shared" si="4"/>
        <v>53154</v>
      </c>
      <c r="O24" s="14">
        <f t="shared" si="5"/>
        <v>25170</v>
      </c>
      <c r="P24" s="14">
        <v>25170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27984</v>
      </c>
      <c r="V24" s="14">
        <v>27984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51</v>
      </c>
      <c r="B25" s="25" t="s">
        <v>90</v>
      </c>
      <c r="C25" s="26" t="s">
        <v>91</v>
      </c>
      <c r="D25" s="14">
        <f t="shared" si="0"/>
        <v>21838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21838</v>
      </c>
      <c r="L25" s="14">
        <v>3219</v>
      </c>
      <c r="M25" s="14">
        <v>18619</v>
      </c>
      <c r="N25" s="14">
        <f t="shared" si="4"/>
        <v>21838</v>
      </c>
      <c r="O25" s="14">
        <f t="shared" si="5"/>
        <v>3219</v>
      </c>
      <c r="P25" s="14">
        <v>3219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18619</v>
      </c>
      <c r="V25" s="14">
        <v>18619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51</v>
      </c>
      <c r="B26" s="25" t="s">
        <v>92</v>
      </c>
      <c r="C26" s="26" t="s">
        <v>93</v>
      </c>
      <c r="D26" s="14">
        <f t="shared" si="0"/>
        <v>13418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13418</v>
      </c>
      <c r="L26" s="14">
        <v>7264</v>
      </c>
      <c r="M26" s="14">
        <v>6154</v>
      </c>
      <c r="N26" s="14">
        <f t="shared" si="4"/>
        <v>13418</v>
      </c>
      <c r="O26" s="14">
        <f t="shared" si="5"/>
        <v>7264</v>
      </c>
      <c r="P26" s="14">
        <v>7264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6154</v>
      </c>
      <c r="V26" s="14">
        <v>6154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51</v>
      </c>
      <c r="B27" s="25" t="s">
        <v>94</v>
      </c>
      <c r="C27" s="26" t="s">
        <v>95</v>
      </c>
      <c r="D27" s="14">
        <f t="shared" si="0"/>
        <v>9255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9255</v>
      </c>
      <c r="L27" s="14">
        <v>3304</v>
      </c>
      <c r="M27" s="14">
        <v>5951</v>
      </c>
      <c r="N27" s="14">
        <f t="shared" si="4"/>
        <v>9258</v>
      </c>
      <c r="O27" s="14">
        <f t="shared" si="5"/>
        <v>3304</v>
      </c>
      <c r="P27" s="14">
        <v>3304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5951</v>
      </c>
      <c r="V27" s="14">
        <v>5951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3</v>
      </c>
      <c r="AB27" s="14">
        <v>3</v>
      </c>
      <c r="AC27" s="14">
        <v>0</v>
      </c>
    </row>
    <row r="28" spans="1:29" ht="13.5">
      <c r="A28" s="25" t="s">
        <v>51</v>
      </c>
      <c r="B28" s="25" t="s">
        <v>96</v>
      </c>
      <c r="C28" s="26" t="s">
        <v>97</v>
      </c>
      <c r="D28" s="14">
        <f t="shared" si="0"/>
        <v>7125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7125</v>
      </c>
      <c r="L28" s="14">
        <v>3822</v>
      </c>
      <c r="M28" s="14">
        <v>3303</v>
      </c>
      <c r="N28" s="14">
        <f t="shared" si="4"/>
        <v>7125</v>
      </c>
      <c r="O28" s="14">
        <f t="shared" si="5"/>
        <v>3822</v>
      </c>
      <c r="P28" s="14">
        <v>3822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3303</v>
      </c>
      <c r="V28" s="14">
        <v>3303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51</v>
      </c>
      <c r="B29" s="25" t="s">
        <v>98</v>
      </c>
      <c r="C29" s="26" t="s">
        <v>99</v>
      </c>
      <c r="D29" s="14">
        <f t="shared" si="0"/>
        <v>4729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4729</v>
      </c>
      <c r="L29" s="14">
        <v>2556</v>
      </c>
      <c r="M29" s="14">
        <v>2173</v>
      </c>
      <c r="N29" s="14">
        <f t="shared" si="4"/>
        <v>4729</v>
      </c>
      <c r="O29" s="14">
        <f t="shared" si="5"/>
        <v>2556</v>
      </c>
      <c r="P29" s="14">
        <v>2556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2173</v>
      </c>
      <c r="V29" s="14">
        <v>2173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51</v>
      </c>
      <c r="B30" s="25" t="s">
        <v>100</v>
      </c>
      <c r="C30" s="26" t="s">
        <v>101</v>
      </c>
      <c r="D30" s="14">
        <f t="shared" si="0"/>
        <v>4902</v>
      </c>
      <c r="E30" s="14">
        <f t="shared" si="1"/>
        <v>0</v>
      </c>
      <c r="F30" s="14">
        <v>0</v>
      </c>
      <c r="G30" s="14">
        <v>0</v>
      </c>
      <c r="H30" s="14">
        <f t="shared" si="2"/>
        <v>2610</v>
      </c>
      <c r="I30" s="14">
        <v>2610</v>
      </c>
      <c r="J30" s="14">
        <v>0</v>
      </c>
      <c r="K30" s="14">
        <f t="shared" si="3"/>
        <v>2292</v>
      </c>
      <c r="L30" s="14">
        <v>0</v>
      </c>
      <c r="M30" s="14">
        <v>2292</v>
      </c>
      <c r="N30" s="14">
        <f t="shared" si="4"/>
        <v>5011</v>
      </c>
      <c r="O30" s="14">
        <f t="shared" si="5"/>
        <v>2610</v>
      </c>
      <c r="P30" s="14">
        <v>2610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2292</v>
      </c>
      <c r="V30" s="14">
        <v>2292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109</v>
      </c>
      <c r="AB30" s="14">
        <v>109</v>
      </c>
      <c r="AC30" s="14">
        <v>0</v>
      </c>
    </row>
    <row r="31" spans="1:29" ht="13.5">
      <c r="A31" s="25" t="s">
        <v>51</v>
      </c>
      <c r="B31" s="25" t="s">
        <v>102</v>
      </c>
      <c r="C31" s="26" t="s">
        <v>103</v>
      </c>
      <c r="D31" s="14">
        <f t="shared" si="0"/>
        <v>2252</v>
      </c>
      <c r="E31" s="14">
        <f t="shared" si="1"/>
        <v>0</v>
      </c>
      <c r="F31" s="14">
        <v>0</v>
      </c>
      <c r="G31" s="14">
        <v>0</v>
      </c>
      <c r="H31" s="14">
        <f t="shared" si="2"/>
        <v>1373</v>
      </c>
      <c r="I31" s="14">
        <v>1373</v>
      </c>
      <c r="J31" s="14">
        <v>0</v>
      </c>
      <c r="K31" s="14">
        <f t="shared" si="3"/>
        <v>879</v>
      </c>
      <c r="L31" s="14">
        <v>0</v>
      </c>
      <c r="M31" s="14">
        <v>879</v>
      </c>
      <c r="N31" s="14">
        <f t="shared" si="4"/>
        <v>2442</v>
      </c>
      <c r="O31" s="14">
        <f t="shared" si="5"/>
        <v>1373</v>
      </c>
      <c r="P31" s="14">
        <v>1373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879</v>
      </c>
      <c r="V31" s="14">
        <v>879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190</v>
      </c>
      <c r="AB31" s="14">
        <v>190</v>
      </c>
      <c r="AC31" s="14">
        <v>0</v>
      </c>
    </row>
    <row r="32" spans="1:29" ht="13.5">
      <c r="A32" s="25" t="s">
        <v>51</v>
      </c>
      <c r="B32" s="25" t="s">
        <v>104</v>
      </c>
      <c r="C32" s="26" t="s">
        <v>105</v>
      </c>
      <c r="D32" s="14">
        <f t="shared" si="0"/>
        <v>1327</v>
      </c>
      <c r="E32" s="14">
        <f t="shared" si="1"/>
        <v>0</v>
      </c>
      <c r="F32" s="14">
        <v>0</v>
      </c>
      <c r="G32" s="14">
        <v>0</v>
      </c>
      <c r="H32" s="14">
        <f t="shared" si="2"/>
        <v>724</v>
      </c>
      <c r="I32" s="14">
        <v>724</v>
      </c>
      <c r="J32" s="14">
        <v>0</v>
      </c>
      <c r="K32" s="14">
        <f t="shared" si="3"/>
        <v>603</v>
      </c>
      <c r="L32" s="14">
        <v>0</v>
      </c>
      <c r="M32" s="14">
        <v>603</v>
      </c>
      <c r="N32" s="14">
        <f t="shared" si="4"/>
        <v>1418</v>
      </c>
      <c r="O32" s="14">
        <f t="shared" si="5"/>
        <v>724</v>
      </c>
      <c r="P32" s="14">
        <v>724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603</v>
      </c>
      <c r="V32" s="14">
        <v>603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91</v>
      </c>
      <c r="AB32" s="14">
        <v>91</v>
      </c>
      <c r="AC32" s="14">
        <v>0</v>
      </c>
    </row>
    <row r="33" spans="1:29" ht="13.5">
      <c r="A33" s="25" t="s">
        <v>51</v>
      </c>
      <c r="B33" s="25" t="s">
        <v>106</v>
      </c>
      <c r="C33" s="26" t="s">
        <v>107</v>
      </c>
      <c r="D33" s="14">
        <f t="shared" si="0"/>
        <v>10412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10412</v>
      </c>
      <c r="L33" s="14">
        <v>10131</v>
      </c>
      <c r="M33" s="14">
        <v>281</v>
      </c>
      <c r="N33" s="14">
        <f t="shared" si="4"/>
        <v>10412</v>
      </c>
      <c r="O33" s="14">
        <f t="shared" si="5"/>
        <v>10131</v>
      </c>
      <c r="P33" s="14">
        <v>10131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281</v>
      </c>
      <c r="V33" s="14">
        <v>281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51</v>
      </c>
      <c r="B34" s="25" t="s">
        <v>108</v>
      </c>
      <c r="C34" s="26" t="s">
        <v>109</v>
      </c>
      <c r="D34" s="14">
        <f t="shared" si="0"/>
        <v>9821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9821</v>
      </c>
      <c r="L34" s="14">
        <v>5141</v>
      </c>
      <c r="M34" s="14">
        <v>4680</v>
      </c>
      <c r="N34" s="14">
        <f t="shared" si="4"/>
        <v>9821</v>
      </c>
      <c r="O34" s="14">
        <f t="shared" si="5"/>
        <v>5141</v>
      </c>
      <c r="P34" s="14">
        <v>5141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4680</v>
      </c>
      <c r="V34" s="14">
        <v>4680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51</v>
      </c>
      <c r="B35" s="25" t="s">
        <v>110</v>
      </c>
      <c r="C35" s="26" t="s">
        <v>111</v>
      </c>
      <c r="D35" s="14">
        <f aca="true" t="shared" si="8" ref="D35:D90">E35+H35+K35</f>
        <v>5983</v>
      </c>
      <c r="E35" s="14">
        <f aca="true" t="shared" si="9" ref="E35:E90">F35+G35</f>
        <v>0</v>
      </c>
      <c r="F35" s="14">
        <v>0</v>
      </c>
      <c r="G35" s="14">
        <v>0</v>
      </c>
      <c r="H35" s="14">
        <f aca="true" t="shared" si="10" ref="H35:H90">I35+J35</f>
        <v>0</v>
      </c>
      <c r="I35" s="14">
        <v>0</v>
      </c>
      <c r="J35" s="14">
        <v>0</v>
      </c>
      <c r="K35" s="14">
        <f aca="true" t="shared" si="11" ref="K35:K90">L35+M35</f>
        <v>5983</v>
      </c>
      <c r="L35" s="14">
        <v>3274</v>
      </c>
      <c r="M35" s="14">
        <v>2709</v>
      </c>
      <c r="N35" s="14">
        <f aca="true" t="shared" si="12" ref="N35:N90">O35+U35+AA35</f>
        <v>5983</v>
      </c>
      <c r="O35" s="14">
        <f aca="true" t="shared" si="13" ref="O35:O90">SUM(P35:T35)</f>
        <v>3274</v>
      </c>
      <c r="P35" s="14">
        <v>3274</v>
      </c>
      <c r="Q35" s="14">
        <v>0</v>
      </c>
      <c r="R35" s="14">
        <v>0</v>
      </c>
      <c r="S35" s="14">
        <v>0</v>
      </c>
      <c r="T35" s="14">
        <v>0</v>
      </c>
      <c r="U35" s="14">
        <f aca="true" t="shared" si="14" ref="U35:U90">SUM(V35:Z35)</f>
        <v>2709</v>
      </c>
      <c r="V35" s="14">
        <v>2709</v>
      </c>
      <c r="W35" s="14">
        <v>0</v>
      </c>
      <c r="X35" s="14">
        <v>0</v>
      </c>
      <c r="Y35" s="14">
        <v>0</v>
      </c>
      <c r="Z35" s="14">
        <v>0</v>
      </c>
      <c r="AA35" s="14">
        <f aca="true" t="shared" si="15" ref="AA35:AA90">AB35+AC35</f>
        <v>0</v>
      </c>
      <c r="AB35" s="14">
        <v>0</v>
      </c>
      <c r="AC35" s="14">
        <v>0</v>
      </c>
    </row>
    <row r="36" spans="1:29" ht="13.5">
      <c r="A36" s="25" t="s">
        <v>51</v>
      </c>
      <c r="B36" s="25" t="s">
        <v>112</v>
      </c>
      <c r="C36" s="26" t="s">
        <v>113</v>
      </c>
      <c r="D36" s="14">
        <f t="shared" si="8"/>
        <v>768</v>
      </c>
      <c r="E36" s="14">
        <f t="shared" si="9"/>
        <v>0</v>
      </c>
      <c r="F36" s="14">
        <v>0</v>
      </c>
      <c r="G36" s="14">
        <v>0</v>
      </c>
      <c r="H36" s="14">
        <f t="shared" si="10"/>
        <v>474</v>
      </c>
      <c r="I36" s="14">
        <v>474</v>
      </c>
      <c r="J36" s="14">
        <v>0</v>
      </c>
      <c r="K36" s="14">
        <f t="shared" si="11"/>
        <v>294</v>
      </c>
      <c r="L36" s="14">
        <v>0</v>
      </c>
      <c r="M36" s="14">
        <v>294</v>
      </c>
      <c r="N36" s="14">
        <f t="shared" si="12"/>
        <v>776</v>
      </c>
      <c r="O36" s="14">
        <f t="shared" si="13"/>
        <v>474</v>
      </c>
      <c r="P36" s="14">
        <v>474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294</v>
      </c>
      <c r="V36" s="14">
        <v>294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8</v>
      </c>
      <c r="AB36" s="14">
        <v>8</v>
      </c>
      <c r="AC36" s="14">
        <v>0</v>
      </c>
    </row>
    <row r="37" spans="1:29" ht="13.5">
      <c r="A37" s="25" t="s">
        <v>51</v>
      </c>
      <c r="B37" s="25" t="s">
        <v>114</v>
      </c>
      <c r="C37" s="26" t="s">
        <v>115</v>
      </c>
      <c r="D37" s="14">
        <f t="shared" si="8"/>
        <v>7963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7963</v>
      </c>
      <c r="L37" s="14">
        <v>4651</v>
      </c>
      <c r="M37" s="14">
        <v>3312</v>
      </c>
      <c r="N37" s="14">
        <f t="shared" si="12"/>
        <v>7963</v>
      </c>
      <c r="O37" s="14">
        <f t="shared" si="13"/>
        <v>4651</v>
      </c>
      <c r="P37" s="14">
        <v>4651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3312</v>
      </c>
      <c r="V37" s="14">
        <v>3312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51</v>
      </c>
      <c r="B38" s="25" t="s">
        <v>116</v>
      </c>
      <c r="C38" s="26" t="s">
        <v>117</v>
      </c>
      <c r="D38" s="14">
        <f t="shared" si="8"/>
        <v>10694</v>
      </c>
      <c r="E38" s="14">
        <f t="shared" si="9"/>
        <v>0</v>
      </c>
      <c r="F38" s="14">
        <v>0</v>
      </c>
      <c r="G38" s="14">
        <v>0</v>
      </c>
      <c r="H38" s="14">
        <f t="shared" si="10"/>
        <v>0</v>
      </c>
      <c r="I38" s="14">
        <v>0</v>
      </c>
      <c r="J38" s="14">
        <v>0</v>
      </c>
      <c r="K38" s="14">
        <f t="shared" si="11"/>
        <v>10694</v>
      </c>
      <c r="L38" s="14">
        <v>4192</v>
      </c>
      <c r="M38" s="14">
        <v>6502</v>
      </c>
      <c r="N38" s="14">
        <f t="shared" si="12"/>
        <v>10694</v>
      </c>
      <c r="O38" s="14">
        <f t="shared" si="13"/>
        <v>4192</v>
      </c>
      <c r="P38" s="14">
        <v>4192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6502</v>
      </c>
      <c r="V38" s="14">
        <v>6502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51</v>
      </c>
      <c r="B39" s="25" t="s">
        <v>118</v>
      </c>
      <c r="C39" s="26" t="s">
        <v>119</v>
      </c>
      <c r="D39" s="14">
        <f t="shared" si="8"/>
        <v>15017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15017</v>
      </c>
      <c r="L39" s="14">
        <v>8023</v>
      </c>
      <c r="M39" s="14">
        <v>6994</v>
      </c>
      <c r="N39" s="14">
        <f t="shared" si="12"/>
        <v>15017</v>
      </c>
      <c r="O39" s="14">
        <f t="shared" si="13"/>
        <v>8023</v>
      </c>
      <c r="P39" s="14">
        <v>8023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6994</v>
      </c>
      <c r="V39" s="14">
        <v>6994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51</v>
      </c>
      <c r="B40" s="25" t="s">
        <v>120</v>
      </c>
      <c r="C40" s="26" t="s">
        <v>121</v>
      </c>
      <c r="D40" s="14">
        <f t="shared" si="8"/>
        <v>1707</v>
      </c>
      <c r="E40" s="14">
        <f t="shared" si="9"/>
        <v>0</v>
      </c>
      <c r="F40" s="14">
        <v>0</v>
      </c>
      <c r="G40" s="14">
        <v>0</v>
      </c>
      <c r="H40" s="14">
        <f t="shared" si="10"/>
        <v>0</v>
      </c>
      <c r="I40" s="14">
        <v>0</v>
      </c>
      <c r="J40" s="14">
        <v>0</v>
      </c>
      <c r="K40" s="14">
        <f t="shared" si="11"/>
        <v>1707</v>
      </c>
      <c r="L40" s="14">
        <v>679</v>
      </c>
      <c r="M40" s="14">
        <v>1028</v>
      </c>
      <c r="N40" s="14">
        <f t="shared" si="12"/>
        <v>1707</v>
      </c>
      <c r="O40" s="14">
        <f t="shared" si="13"/>
        <v>679</v>
      </c>
      <c r="P40" s="14">
        <v>679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1028</v>
      </c>
      <c r="V40" s="14">
        <v>1028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25" t="s">
        <v>51</v>
      </c>
      <c r="B41" s="25" t="s">
        <v>122</v>
      </c>
      <c r="C41" s="26" t="s">
        <v>123</v>
      </c>
      <c r="D41" s="14">
        <f t="shared" si="8"/>
        <v>10259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10259</v>
      </c>
      <c r="L41" s="14">
        <v>4814</v>
      </c>
      <c r="M41" s="14">
        <v>5445</v>
      </c>
      <c r="N41" s="14">
        <f t="shared" si="12"/>
        <v>10259</v>
      </c>
      <c r="O41" s="14">
        <f t="shared" si="13"/>
        <v>4814</v>
      </c>
      <c r="P41" s="14">
        <v>4814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5445</v>
      </c>
      <c r="V41" s="14">
        <v>5445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51</v>
      </c>
      <c r="B42" s="25" t="s">
        <v>124</v>
      </c>
      <c r="C42" s="26" t="s">
        <v>125</v>
      </c>
      <c r="D42" s="14">
        <f t="shared" si="8"/>
        <v>3492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3492</v>
      </c>
      <c r="L42" s="14">
        <v>1394</v>
      </c>
      <c r="M42" s="14">
        <v>2098</v>
      </c>
      <c r="N42" s="14">
        <f t="shared" si="12"/>
        <v>3492</v>
      </c>
      <c r="O42" s="14">
        <f t="shared" si="13"/>
        <v>1394</v>
      </c>
      <c r="P42" s="14">
        <v>1394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2098</v>
      </c>
      <c r="V42" s="14">
        <v>2098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51</v>
      </c>
      <c r="B43" s="25" t="s">
        <v>126</v>
      </c>
      <c r="C43" s="26" t="s">
        <v>127</v>
      </c>
      <c r="D43" s="14">
        <f t="shared" si="8"/>
        <v>1928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1928</v>
      </c>
      <c r="L43" s="14">
        <v>1012</v>
      </c>
      <c r="M43" s="14">
        <v>916</v>
      </c>
      <c r="N43" s="14">
        <f t="shared" si="12"/>
        <v>1928</v>
      </c>
      <c r="O43" s="14">
        <f t="shared" si="13"/>
        <v>1012</v>
      </c>
      <c r="P43" s="14">
        <v>1012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916</v>
      </c>
      <c r="V43" s="14">
        <v>916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51</v>
      </c>
      <c r="B44" s="25" t="s">
        <v>128</v>
      </c>
      <c r="C44" s="26" t="s">
        <v>129</v>
      </c>
      <c r="D44" s="14">
        <f t="shared" si="8"/>
        <v>1472</v>
      </c>
      <c r="E44" s="14">
        <f t="shared" si="9"/>
        <v>0</v>
      </c>
      <c r="F44" s="14">
        <v>0</v>
      </c>
      <c r="G44" s="14">
        <v>0</v>
      </c>
      <c r="H44" s="14">
        <f t="shared" si="10"/>
        <v>0</v>
      </c>
      <c r="I44" s="14">
        <v>0</v>
      </c>
      <c r="J44" s="14">
        <v>0</v>
      </c>
      <c r="K44" s="14">
        <f t="shared" si="11"/>
        <v>1472</v>
      </c>
      <c r="L44" s="14">
        <v>672</v>
      </c>
      <c r="M44" s="14">
        <v>800</v>
      </c>
      <c r="N44" s="14">
        <f t="shared" si="12"/>
        <v>1472</v>
      </c>
      <c r="O44" s="14">
        <f t="shared" si="13"/>
        <v>672</v>
      </c>
      <c r="P44" s="14">
        <v>672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800</v>
      </c>
      <c r="V44" s="14">
        <v>800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0</v>
      </c>
      <c r="AB44" s="14">
        <v>0</v>
      </c>
      <c r="AC44" s="14">
        <v>0</v>
      </c>
    </row>
    <row r="45" spans="1:29" ht="13.5">
      <c r="A45" s="25" t="s">
        <v>51</v>
      </c>
      <c r="B45" s="25" t="s">
        <v>130</v>
      </c>
      <c r="C45" s="26" t="s">
        <v>131</v>
      </c>
      <c r="D45" s="14">
        <f t="shared" si="8"/>
        <v>3747</v>
      </c>
      <c r="E45" s="14">
        <f t="shared" si="9"/>
        <v>0</v>
      </c>
      <c r="F45" s="14">
        <v>0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3747</v>
      </c>
      <c r="L45" s="14">
        <v>1636</v>
      </c>
      <c r="M45" s="14">
        <v>2111</v>
      </c>
      <c r="N45" s="14">
        <f t="shared" si="12"/>
        <v>3747</v>
      </c>
      <c r="O45" s="14">
        <f t="shared" si="13"/>
        <v>1636</v>
      </c>
      <c r="P45" s="14">
        <v>1636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2111</v>
      </c>
      <c r="V45" s="14">
        <v>2111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51</v>
      </c>
      <c r="B46" s="25" t="s">
        <v>132</v>
      </c>
      <c r="C46" s="26" t="s">
        <v>133</v>
      </c>
      <c r="D46" s="14">
        <f t="shared" si="8"/>
        <v>2151</v>
      </c>
      <c r="E46" s="14">
        <f t="shared" si="9"/>
        <v>0</v>
      </c>
      <c r="F46" s="14">
        <v>0</v>
      </c>
      <c r="G46" s="14">
        <v>0</v>
      </c>
      <c r="H46" s="14">
        <f t="shared" si="10"/>
        <v>2151</v>
      </c>
      <c r="I46" s="14">
        <v>746</v>
      </c>
      <c r="J46" s="14">
        <v>1405</v>
      </c>
      <c r="K46" s="14">
        <f t="shared" si="11"/>
        <v>0</v>
      </c>
      <c r="L46" s="14">
        <v>0</v>
      </c>
      <c r="M46" s="14">
        <v>0</v>
      </c>
      <c r="N46" s="14">
        <f t="shared" si="12"/>
        <v>2151</v>
      </c>
      <c r="O46" s="14">
        <f t="shared" si="13"/>
        <v>746</v>
      </c>
      <c r="P46" s="14">
        <v>746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1405</v>
      </c>
      <c r="V46" s="14">
        <v>1405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51</v>
      </c>
      <c r="B47" s="25" t="s">
        <v>134</v>
      </c>
      <c r="C47" s="26" t="s">
        <v>135</v>
      </c>
      <c r="D47" s="14">
        <f t="shared" si="8"/>
        <v>2145</v>
      </c>
      <c r="E47" s="14">
        <f t="shared" si="9"/>
        <v>0</v>
      </c>
      <c r="F47" s="14">
        <v>0</v>
      </c>
      <c r="G47" s="14">
        <v>0</v>
      </c>
      <c r="H47" s="14">
        <f t="shared" si="10"/>
        <v>2145</v>
      </c>
      <c r="I47" s="14">
        <v>1392</v>
      </c>
      <c r="J47" s="14">
        <v>753</v>
      </c>
      <c r="K47" s="14">
        <f t="shared" si="11"/>
        <v>0</v>
      </c>
      <c r="L47" s="14">
        <v>0</v>
      </c>
      <c r="M47" s="14">
        <v>0</v>
      </c>
      <c r="N47" s="14">
        <f t="shared" si="12"/>
        <v>2460</v>
      </c>
      <c r="O47" s="14">
        <f t="shared" si="13"/>
        <v>1392</v>
      </c>
      <c r="P47" s="14">
        <v>1392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753</v>
      </c>
      <c r="V47" s="14">
        <v>753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315</v>
      </c>
      <c r="AB47" s="14">
        <v>315</v>
      </c>
      <c r="AC47" s="14">
        <v>0</v>
      </c>
    </row>
    <row r="48" spans="1:29" ht="13.5">
      <c r="A48" s="25" t="s">
        <v>51</v>
      </c>
      <c r="B48" s="25" t="s">
        <v>136</v>
      </c>
      <c r="C48" s="26" t="s">
        <v>137</v>
      </c>
      <c r="D48" s="14">
        <f t="shared" si="8"/>
        <v>10105</v>
      </c>
      <c r="E48" s="14">
        <f t="shared" si="9"/>
        <v>10105</v>
      </c>
      <c r="F48" s="14">
        <v>6106</v>
      </c>
      <c r="G48" s="14">
        <v>3999</v>
      </c>
      <c r="H48" s="14">
        <f t="shared" si="10"/>
        <v>0</v>
      </c>
      <c r="I48" s="14">
        <v>0</v>
      </c>
      <c r="J48" s="14">
        <v>0</v>
      </c>
      <c r="K48" s="14">
        <f t="shared" si="11"/>
        <v>0</v>
      </c>
      <c r="L48" s="14">
        <v>0</v>
      </c>
      <c r="M48" s="14">
        <v>0</v>
      </c>
      <c r="N48" s="14">
        <f t="shared" si="12"/>
        <v>10636</v>
      </c>
      <c r="O48" s="14">
        <f t="shared" si="13"/>
        <v>6106</v>
      </c>
      <c r="P48" s="14">
        <v>6106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3999</v>
      </c>
      <c r="V48" s="14">
        <v>3999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531</v>
      </c>
      <c r="AB48" s="14">
        <v>531</v>
      </c>
      <c r="AC48" s="14">
        <v>0</v>
      </c>
    </row>
    <row r="49" spans="1:29" ht="13.5">
      <c r="A49" s="25" t="s">
        <v>51</v>
      </c>
      <c r="B49" s="25" t="s">
        <v>138</v>
      </c>
      <c r="C49" s="26" t="s">
        <v>139</v>
      </c>
      <c r="D49" s="14">
        <f t="shared" si="8"/>
        <v>2791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2791</v>
      </c>
      <c r="L49" s="14">
        <v>2001</v>
      </c>
      <c r="M49" s="14">
        <v>790</v>
      </c>
      <c r="N49" s="14">
        <f t="shared" si="12"/>
        <v>2791</v>
      </c>
      <c r="O49" s="14">
        <f t="shared" si="13"/>
        <v>2001</v>
      </c>
      <c r="P49" s="14">
        <v>2001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790</v>
      </c>
      <c r="V49" s="14">
        <v>790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0</v>
      </c>
      <c r="AB49" s="14">
        <v>0</v>
      </c>
      <c r="AC49" s="14">
        <v>0</v>
      </c>
    </row>
    <row r="50" spans="1:29" ht="13.5">
      <c r="A50" s="25" t="s">
        <v>51</v>
      </c>
      <c r="B50" s="25" t="s">
        <v>140</v>
      </c>
      <c r="C50" s="26" t="s">
        <v>141</v>
      </c>
      <c r="D50" s="14">
        <f t="shared" si="8"/>
        <v>5660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5660</v>
      </c>
      <c r="L50" s="14">
        <v>4563</v>
      </c>
      <c r="M50" s="14">
        <v>1097</v>
      </c>
      <c r="N50" s="14">
        <f t="shared" si="12"/>
        <v>5660</v>
      </c>
      <c r="O50" s="14">
        <f t="shared" si="13"/>
        <v>4563</v>
      </c>
      <c r="P50" s="14">
        <v>4563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1097</v>
      </c>
      <c r="V50" s="14">
        <v>1097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51</v>
      </c>
      <c r="B51" s="25" t="s">
        <v>142</v>
      </c>
      <c r="C51" s="26" t="s">
        <v>143</v>
      </c>
      <c r="D51" s="14">
        <f t="shared" si="8"/>
        <v>13207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13207</v>
      </c>
      <c r="L51" s="14">
        <v>4115</v>
      </c>
      <c r="M51" s="14">
        <v>9092</v>
      </c>
      <c r="N51" s="14">
        <f t="shared" si="12"/>
        <v>13207</v>
      </c>
      <c r="O51" s="14">
        <f t="shared" si="13"/>
        <v>4115</v>
      </c>
      <c r="P51" s="14">
        <v>4115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9092</v>
      </c>
      <c r="V51" s="14">
        <v>9092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51</v>
      </c>
      <c r="B52" s="25" t="s">
        <v>144</v>
      </c>
      <c r="C52" s="26" t="s">
        <v>145</v>
      </c>
      <c r="D52" s="14">
        <f t="shared" si="8"/>
        <v>5785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5785</v>
      </c>
      <c r="L52" s="14">
        <v>1193</v>
      </c>
      <c r="M52" s="14">
        <v>4592</v>
      </c>
      <c r="N52" s="14">
        <f t="shared" si="12"/>
        <v>5785</v>
      </c>
      <c r="O52" s="14">
        <f t="shared" si="13"/>
        <v>1193</v>
      </c>
      <c r="P52" s="14">
        <v>1193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4592</v>
      </c>
      <c r="V52" s="14">
        <v>4592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0</v>
      </c>
      <c r="AB52" s="14">
        <v>0</v>
      </c>
      <c r="AC52" s="14">
        <v>0</v>
      </c>
    </row>
    <row r="53" spans="1:29" ht="13.5">
      <c r="A53" s="25" t="s">
        <v>51</v>
      </c>
      <c r="B53" s="25" t="s">
        <v>146</v>
      </c>
      <c r="C53" s="26" t="s">
        <v>147</v>
      </c>
      <c r="D53" s="14">
        <f t="shared" si="8"/>
        <v>17587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17587</v>
      </c>
      <c r="L53" s="14">
        <v>10076</v>
      </c>
      <c r="M53" s="14">
        <v>7511</v>
      </c>
      <c r="N53" s="14">
        <f t="shared" si="12"/>
        <v>17587</v>
      </c>
      <c r="O53" s="14">
        <f t="shared" si="13"/>
        <v>10076</v>
      </c>
      <c r="P53" s="14">
        <v>10076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7511</v>
      </c>
      <c r="V53" s="14">
        <v>7511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51</v>
      </c>
      <c r="B54" s="25" t="s">
        <v>148</v>
      </c>
      <c r="C54" s="26" t="s">
        <v>149</v>
      </c>
      <c r="D54" s="14">
        <f t="shared" si="8"/>
        <v>11667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11667</v>
      </c>
      <c r="L54" s="14">
        <v>8752</v>
      </c>
      <c r="M54" s="14">
        <v>2915</v>
      </c>
      <c r="N54" s="14">
        <f t="shared" si="12"/>
        <v>11667</v>
      </c>
      <c r="O54" s="14">
        <f t="shared" si="13"/>
        <v>8752</v>
      </c>
      <c r="P54" s="14">
        <v>8752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2915</v>
      </c>
      <c r="V54" s="14">
        <v>2915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25" t="s">
        <v>51</v>
      </c>
      <c r="B55" s="25" t="s">
        <v>150</v>
      </c>
      <c r="C55" s="26" t="s">
        <v>151</v>
      </c>
      <c r="D55" s="14">
        <f t="shared" si="8"/>
        <v>4455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4455</v>
      </c>
      <c r="L55" s="14">
        <v>2844</v>
      </c>
      <c r="M55" s="14">
        <v>1611</v>
      </c>
      <c r="N55" s="14">
        <f t="shared" si="12"/>
        <v>4455</v>
      </c>
      <c r="O55" s="14">
        <f t="shared" si="13"/>
        <v>2844</v>
      </c>
      <c r="P55" s="14">
        <v>2844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1611</v>
      </c>
      <c r="V55" s="14">
        <v>1611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51</v>
      </c>
      <c r="B56" s="25" t="s">
        <v>152</v>
      </c>
      <c r="C56" s="26" t="s">
        <v>153</v>
      </c>
      <c r="D56" s="14">
        <f t="shared" si="8"/>
        <v>1698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1698</v>
      </c>
      <c r="L56" s="14">
        <v>371</v>
      </c>
      <c r="M56" s="14">
        <v>1327</v>
      </c>
      <c r="N56" s="14">
        <f t="shared" si="12"/>
        <v>1698</v>
      </c>
      <c r="O56" s="14">
        <f t="shared" si="13"/>
        <v>371</v>
      </c>
      <c r="P56" s="14">
        <v>371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1327</v>
      </c>
      <c r="V56" s="14">
        <v>1327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0</v>
      </c>
      <c r="AB56" s="14">
        <v>0</v>
      </c>
      <c r="AC56" s="14">
        <v>0</v>
      </c>
    </row>
    <row r="57" spans="1:29" ht="13.5">
      <c r="A57" s="25" t="s">
        <v>51</v>
      </c>
      <c r="B57" s="25" t="s">
        <v>154</v>
      </c>
      <c r="C57" s="26" t="s">
        <v>155</v>
      </c>
      <c r="D57" s="14">
        <f t="shared" si="8"/>
        <v>3901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3901</v>
      </c>
      <c r="L57" s="14">
        <v>1215</v>
      </c>
      <c r="M57" s="14">
        <v>2686</v>
      </c>
      <c r="N57" s="14">
        <f t="shared" si="12"/>
        <v>3901</v>
      </c>
      <c r="O57" s="14">
        <f t="shared" si="13"/>
        <v>1215</v>
      </c>
      <c r="P57" s="14">
        <v>1215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2686</v>
      </c>
      <c r="V57" s="14">
        <v>2686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0</v>
      </c>
      <c r="AB57" s="14">
        <v>0</v>
      </c>
      <c r="AC57" s="14">
        <v>0</v>
      </c>
    </row>
    <row r="58" spans="1:29" ht="13.5">
      <c r="A58" s="25" t="s">
        <v>51</v>
      </c>
      <c r="B58" s="25" t="s">
        <v>156</v>
      </c>
      <c r="C58" s="26" t="s">
        <v>157</v>
      </c>
      <c r="D58" s="14">
        <f t="shared" si="8"/>
        <v>2865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2865</v>
      </c>
      <c r="L58" s="14">
        <v>1139</v>
      </c>
      <c r="M58" s="14">
        <v>1726</v>
      </c>
      <c r="N58" s="14">
        <f t="shared" si="12"/>
        <v>2865</v>
      </c>
      <c r="O58" s="14">
        <f t="shared" si="13"/>
        <v>1139</v>
      </c>
      <c r="P58" s="14">
        <v>1139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1726</v>
      </c>
      <c r="V58" s="14">
        <v>1726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0</v>
      </c>
      <c r="AB58" s="14">
        <v>0</v>
      </c>
      <c r="AC58" s="14">
        <v>0</v>
      </c>
    </row>
    <row r="59" spans="1:29" ht="13.5">
      <c r="A59" s="25" t="s">
        <v>51</v>
      </c>
      <c r="B59" s="25" t="s">
        <v>158</v>
      </c>
      <c r="C59" s="26" t="s">
        <v>159</v>
      </c>
      <c r="D59" s="14">
        <f t="shared" si="8"/>
        <v>3836</v>
      </c>
      <c r="E59" s="14">
        <f t="shared" si="9"/>
        <v>0</v>
      </c>
      <c r="F59" s="14">
        <v>0</v>
      </c>
      <c r="G59" s="14">
        <v>0</v>
      </c>
      <c r="H59" s="14">
        <f t="shared" si="10"/>
        <v>0</v>
      </c>
      <c r="I59" s="14">
        <v>0</v>
      </c>
      <c r="J59" s="14">
        <v>0</v>
      </c>
      <c r="K59" s="14">
        <f t="shared" si="11"/>
        <v>3836</v>
      </c>
      <c r="L59" s="14">
        <v>1274</v>
      </c>
      <c r="M59" s="14">
        <v>2562</v>
      </c>
      <c r="N59" s="14">
        <f t="shared" si="12"/>
        <v>3836</v>
      </c>
      <c r="O59" s="14">
        <f t="shared" si="13"/>
        <v>1274</v>
      </c>
      <c r="P59" s="14">
        <v>253</v>
      </c>
      <c r="Q59" s="14">
        <v>0</v>
      </c>
      <c r="R59" s="14">
        <v>0</v>
      </c>
      <c r="S59" s="14">
        <v>1021</v>
      </c>
      <c r="T59" s="14">
        <v>0</v>
      </c>
      <c r="U59" s="14">
        <f t="shared" si="14"/>
        <v>2562</v>
      </c>
      <c r="V59" s="14">
        <v>939</v>
      </c>
      <c r="W59" s="14">
        <v>0</v>
      </c>
      <c r="X59" s="14">
        <v>0</v>
      </c>
      <c r="Y59" s="14">
        <v>1623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51</v>
      </c>
      <c r="B60" s="25" t="s">
        <v>160</v>
      </c>
      <c r="C60" s="26" t="s">
        <v>161</v>
      </c>
      <c r="D60" s="14">
        <f t="shared" si="8"/>
        <v>9428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9428</v>
      </c>
      <c r="L60" s="14">
        <v>3315</v>
      </c>
      <c r="M60" s="14">
        <v>6113</v>
      </c>
      <c r="N60" s="14">
        <f t="shared" si="12"/>
        <v>9428</v>
      </c>
      <c r="O60" s="14">
        <f t="shared" si="13"/>
        <v>3315</v>
      </c>
      <c r="P60" s="14">
        <v>3315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6113</v>
      </c>
      <c r="V60" s="14">
        <v>6113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0</v>
      </c>
      <c r="AB60" s="14">
        <v>0</v>
      </c>
      <c r="AC60" s="14">
        <v>0</v>
      </c>
    </row>
    <row r="61" spans="1:29" ht="13.5">
      <c r="A61" s="25" t="s">
        <v>51</v>
      </c>
      <c r="B61" s="25" t="s">
        <v>162</v>
      </c>
      <c r="C61" s="26" t="s">
        <v>163</v>
      </c>
      <c r="D61" s="14">
        <f t="shared" si="8"/>
        <v>8433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8433</v>
      </c>
      <c r="L61" s="14">
        <v>961</v>
      </c>
      <c r="M61" s="14">
        <v>7472</v>
      </c>
      <c r="N61" s="14">
        <f t="shared" si="12"/>
        <v>8433</v>
      </c>
      <c r="O61" s="14">
        <f t="shared" si="13"/>
        <v>961</v>
      </c>
      <c r="P61" s="14">
        <v>961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7472</v>
      </c>
      <c r="V61" s="14">
        <v>7472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51</v>
      </c>
      <c r="B62" s="25" t="s">
        <v>164</v>
      </c>
      <c r="C62" s="26" t="s">
        <v>165</v>
      </c>
      <c r="D62" s="14">
        <f t="shared" si="8"/>
        <v>11056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11056</v>
      </c>
      <c r="L62" s="14">
        <v>2033</v>
      </c>
      <c r="M62" s="14">
        <v>9023</v>
      </c>
      <c r="N62" s="14">
        <f t="shared" si="12"/>
        <v>11056</v>
      </c>
      <c r="O62" s="14">
        <f t="shared" si="13"/>
        <v>2033</v>
      </c>
      <c r="P62" s="14">
        <v>2033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9023</v>
      </c>
      <c r="V62" s="14">
        <v>9023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51</v>
      </c>
      <c r="B63" s="25" t="s">
        <v>166</v>
      </c>
      <c r="C63" s="26" t="s">
        <v>167</v>
      </c>
      <c r="D63" s="14">
        <f t="shared" si="8"/>
        <v>2874</v>
      </c>
      <c r="E63" s="14">
        <f t="shared" si="9"/>
        <v>0</v>
      </c>
      <c r="F63" s="14">
        <v>0</v>
      </c>
      <c r="G63" s="14">
        <v>0</v>
      </c>
      <c r="H63" s="14">
        <f t="shared" si="10"/>
        <v>0</v>
      </c>
      <c r="I63" s="14">
        <v>0</v>
      </c>
      <c r="J63" s="14">
        <v>0</v>
      </c>
      <c r="K63" s="14">
        <f t="shared" si="11"/>
        <v>2874</v>
      </c>
      <c r="L63" s="14">
        <v>703</v>
      </c>
      <c r="M63" s="14">
        <v>2171</v>
      </c>
      <c r="N63" s="14">
        <f t="shared" si="12"/>
        <v>2874</v>
      </c>
      <c r="O63" s="14">
        <f t="shared" si="13"/>
        <v>703</v>
      </c>
      <c r="P63" s="14">
        <v>703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2171</v>
      </c>
      <c r="V63" s="14">
        <v>2171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51</v>
      </c>
      <c r="B64" s="25" t="s">
        <v>168</v>
      </c>
      <c r="C64" s="26" t="s">
        <v>169</v>
      </c>
      <c r="D64" s="14">
        <f t="shared" si="8"/>
        <v>4784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4784</v>
      </c>
      <c r="L64" s="14">
        <v>1335</v>
      </c>
      <c r="M64" s="14">
        <v>3449</v>
      </c>
      <c r="N64" s="14">
        <f t="shared" si="12"/>
        <v>4784</v>
      </c>
      <c r="O64" s="14">
        <f t="shared" si="13"/>
        <v>1335</v>
      </c>
      <c r="P64" s="14">
        <v>1335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3449</v>
      </c>
      <c r="V64" s="14">
        <v>3449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0</v>
      </c>
      <c r="AB64" s="14">
        <v>0</v>
      </c>
      <c r="AC64" s="14">
        <v>0</v>
      </c>
    </row>
    <row r="65" spans="1:29" ht="13.5">
      <c r="A65" s="25" t="s">
        <v>51</v>
      </c>
      <c r="B65" s="25" t="s">
        <v>170</v>
      </c>
      <c r="C65" s="26" t="s">
        <v>171</v>
      </c>
      <c r="D65" s="14">
        <f t="shared" si="8"/>
        <v>4628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4628</v>
      </c>
      <c r="L65" s="14">
        <v>1942</v>
      </c>
      <c r="M65" s="14">
        <v>2686</v>
      </c>
      <c r="N65" s="14">
        <f t="shared" si="12"/>
        <v>4628</v>
      </c>
      <c r="O65" s="14">
        <f t="shared" si="13"/>
        <v>1942</v>
      </c>
      <c r="P65" s="14">
        <v>1942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2686</v>
      </c>
      <c r="V65" s="14">
        <v>2686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51</v>
      </c>
      <c r="B66" s="25" t="s">
        <v>172</v>
      </c>
      <c r="C66" s="26" t="s">
        <v>173</v>
      </c>
      <c r="D66" s="14">
        <f t="shared" si="8"/>
        <v>2972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2972</v>
      </c>
      <c r="L66" s="14">
        <v>1405</v>
      </c>
      <c r="M66" s="14">
        <v>1567</v>
      </c>
      <c r="N66" s="14">
        <f t="shared" si="12"/>
        <v>2972</v>
      </c>
      <c r="O66" s="14">
        <f t="shared" si="13"/>
        <v>1405</v>
      </c>
      <c r="P66" s="14">
        <v>1405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1567</v>
      </c>
      <c r="V66" s="14">
        <v>1567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51</v>
      </c>
      <c r="B67" s="25" t="s">
        <v>174</v>
      </c>
      <c r="C67" s="26" t="s">
        <v>175</v>
      </c>
      <c r="D67" s="14">
        <f t="shared" si="8"/>
        <v>6370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6370</v>
      </c>
      <c r="L67" s="14">
        <v>1170</v>
      </c>
      <c r="M67" s="14">
        <v>5200</v>
      </c>
      <c r="N67" s="14">
        <f t="shared" si="12"/>
        <v>6370</v>
      </c>
      <c r="O67" s="14">
        <f t="shared" si="13"/>
        <v>1170</v>
      </c>
      <c r="P67" s="14">
        <v>1170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5200</v>
      </c>
      <c r="V67" s="14">
        <v>5200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51</v>
      </c>
      <c r="B68" s="25" t="s">
        <v>176</v>
      </c>
      <c r="C68" s="26" t="s">
        <v>177</v>
      </c>
      <c r="D68" s="14">
        <f t="shared" si="8"/>
        <v>5245</v>
      </c>
      <c r="E68" s="14">
        <f t="shared" si="9"/>
        <v>0</v>
      </c>
      <c r="F68" s="14">
        <v>0</v>
      </c>
      <c r="G68" s="14">
        <v>0</v>
      </c>
      <c r="H68" s="14">
        <f t="shared" si="10"/>
        <v>130</v>
      </c>
      <c r="I68" s="14">
        <v>0</v>
      </c>
      <c r="J68" s="14">
        <v>130</v>
      </c>
      <c r="K68" s="14">
        <f t="shared" si="11"/>
        <v>5115</v>
      </c>
      <c r="L68" s="14">
        <v>1974</v>
      </c>
      <c r="M68" s="14">
        <v>3141</v>
      </c>
      <c r="N68" s="14">
        <f t="shared" si="12"/>
        <v>5294</v>
      </c>
      <c r="O68" s="14">
        <f t="shared" si="13"/>
        <v>1974</v>
      </c>
      <c r="P68" s="14">
        <v>1974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3271</v>
      </c>
      <c r="V68" s="14">
        <v>3271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49</v>
      </c>
      <c r="AB68" s="14">
        <v>49</v>
      </c>
      <c r="AC68" s="14">
        <v>0</v>
      </c>
    </row>
    <row r="69" spans="1:29" ht="13.5">
      <c r="A69" s="25" t="s">
        <v>51</v>
      </c>
      <c r="B69" s="25" t="s">
        <v>178</v>
      </c>
      <c r="C69" s="26" t="s">
        <v>179</v>
      </c>
      <c r="D69" s="14">
        <f t="shared" si="8"/>
        <v>4148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4148</v>
      </c>
      <c r="L69" s="14">
        <v>1653</v>
      </c>
      <c r="M69" s="14">
        <v>2495</v>
      </c>
      <c r="N69" s="14">
        <f t="shared" si="12"/>
        <v>4148</v>
      </c>
      <c r="O69" s="14">
        <f t="shared" si="13"/>
        <v>1653</v>
      </c>
      <c r="P69" s="14">
        <v>1653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2495</v>
      </c>
      <c r="V69" s="14">
        <v>2495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51</v>
      </c>
      <c r="B70" s="25" t="s">
        <v>180</v>
      </c>
      <c r="C70" s="26" t="s">
        <v>181</v>
      </c>
      <c r="D70" s="14">
        <f t="shared" si="8"/>
        <v>13622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13622</v>
      </c>
      <c r="L70" s="14">
        <v>3616</v>
      </c>
      <c r="M70" s="14">
        <v>10006</v>
      </c>
      <c r="N70" s="14">
        <f t="shared" si="12"/>
        <v>13622</v>
      </c>
      <c r="O70" s="14">
        <f t="shared" si="13"/>
        <v>3616</v>
      </c>
      <c r="P70" s="14">
        <v>3616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10006</v>
      </c>
      <c r="V70" s="14">
        <v>10006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51</v>
      </c>
      <c r="B71" s="25" t="s">
        <v>182</v>
      </c>
      <c r="C71" s="26" t="s">
        <v>183</v>
      </c>
      <c r="D71" s="14">
        <f t="shared" si="8"/>
        <v>5883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5883</v>
      </c>
      <c r="L71" s="14">
        <v>2081</v>
      </c>
      <c r="M71" s="14">
        <v>3802</v>
      </c>
      <c r="N71" s="14">
        <f t="shared" si="12"/>
        <v>5883</v>
      </c>
      <c r="O71" s="14">
        <f t="shared" si="13"/>
        <v>2081</v>
      </c>
      <c r="P71" s="14">
        <v>2081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3802</v>
      </c>
      <c r="V71" s="14">
        <v>3802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51</v>
      </c>
      <c r="B72" s="25" t="s">
        <v>184</v>
      </c>
      <c r="C72" s="26" t="s">
        <v>185</v>
      </c>
      <c r="D72" s="14">
        <f t="shared" si="8"/>
        <v>1757</v>
      </c>
      <c r="E72" s="14">
        <f t="shared" si="9"/>
        <v>0</v>
      </c>
      <c r="F72" s="14">
        <v>0</v>
      </c>
      <c r="G72" s="14">
        <v>0</v>
      </c>
      <c r="H72" s="14">
        <f t="shared" si="10"/>
        <v>0</v>
      </c>
      <c r="I72" s="14">
        <v>0</v>
      </c>
      <c r="J72" s="14">
        <v>0</v>
      </c>
      <c r="K72" s="14">
        <f t="shared" si="11"/>
        <v>1757</v>
      </c>
      <c r="L72" s="14">
        <v>861</v>
      </c>
      <c r="M72" s="14">
        <v>896</v>
      </c>
      <c r="N72" s="14">
        <f t="shared" si="12"/>
        <v>1757</v>
      </c>
      <c r="O72" s="14">
        <f t="shared" si="13"/>
        <v>861</v>
      </c>
      <c r="P72" s="14">
        <v>861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896</v>
      </c>
      <c r="V72" s="14">
        <v>896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0</v>
      </c>
      <c r="AB72" s="14">
        <v>0</v>
      </c>
      <c r="AC72" s="14">
        <v>0</v>
      </c>
    </row>
    <row r="73" spans="1:29" ht="13.5">
      <c r="A73" s="25" t="s">
        <v>51</v>
      </c>
      <c r="B73" s="25" t="s">
        <v>186</v>
      </c>
      <c r="C73" s="26" t="s">
        <v>187</v>
      </c>
      <c r="D73" s="14">
        <f t="shared" si="8"/>
        <v>8939</v>
      </c>
      <c r="E73" s="14">
        <f t="shared" si="9"/>
        <v>98</v>
      </c>
      <c r="F73" s="14">
        <v>30</v>
      </c>
      <c r="G73" s="14">
        <v>68</v>
      </c>
      <c r="H73" s="14">
        <f t="shared" si="10"/>
        <v>0</v>
      </c>
      <c r="I73" s="14">
        <v>0</v>
      </c>
      <c r="J73" s="14">
        <v>0</v>
      </c>
      <c r="K73" s="14">
        <f t="shared" si="11"/>
        <v>8841</v>
      </c>
      <c r="L73" s="14">
        <v>4486</v>
      </c>
      <c r="M73" s="14">
        <v>4355</v>
      </c>
      <c r="N73" s="14">
        <f t="shared" si="12"/>
        <v>8939</v>
      </c>
      <c r="O73" s="14">
        <f t="shared" si="13"/>
        <v>4516</v>
      </c>
      <c r="P73" s="14">
        <v>4516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4423</v>
      </c>
      <c r="V73" s="14">
        <v>4423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51</v>
      </c>
      <c r="B74" s="25" t="s">
        <v>188</v>
      </c>
      <c r="C74" s="26" t="s">
        <v>189</v>
      </c>
      <c r="D74" s="14">
        <f t="shared" si="8"/>
        <v>2646</v>
      </c>
      <c r="E74" s="14">
        <f t="shared" si="9"/>
        <v>54</v>
      </c>
      <c r="F74" s="14">
        <v>13</v>
      </c>
      <c r="G74" s="14">
        <v>41</v>
      </c>
      <c r="H74" s="14">
        <f t="shared" si="10"/>
        <v>0</v>
      </c>
      <c r="I74" s="14">
        <v>0</v>
      </c>
      <c r="J74" s="14">
        <v>0</v>
      </c>
      <c r="K74" s="14">
        <f t="shared" si="11"/>
        <v>2592</v>
      </c>
      <c r="L74" s="14">
        <v>1298</v>
      </c>
      <c r="M74" s="14">
        <v>1294</v>
      </c>
      <c r="N74" s="14">
        <f t="shared" si="12"/>
        <v>2646</v>
      </c>
      <c r="O74" s="14">
        <f t="shared" si="13"/>
        <v>1311</v>
      </c>
      <c r="P74" s="14">
        <v>1311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1335</v>
      </c>
      <c r="V74" s="14">
        <v>1335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25" t="s">
        <v>51</v>
      </c>
      <c r="B75" s="25" t="s">
        <v>190</v>
      </c>
      <c r="C75" s="26" t="s">
        <v>191</v>
      </c>
      <c r="D75" s="14">
        <f t="shared" si="8"/>
        <v>5038</v>
      </c>
      <c r="E75" s="14">
        <f t="shared" si="9"/>
        <v>0</v>
      </c>
      <c r="F75" s="14">
        <v>0</v>
      </c>
      <c r="G75" s="14">
        <v>0</v>
      </c>
      <c r="H75" s="14">
        <f t="shared" si="10"/>
        <v>0</v>
      </c>
      <c r="I75" s="14">
        <v>0</v>
      </c>
      <c r="J75" s="14">
        <v>0</v>
      </c>
      <c r="K75" s="14">
        <f t="shared" si="11"/>
        <v>5038</v>
      </c>
      <c r="L75" s="14">
        <v>1410</v>
      </c>
      <c r="M75" s="14">
        <v>3628</v>
      </c>
      <c r="N75" s="14">
        <f t="shared" si="12"/>
        <v>5038</v>
      </c>
      <c r="O75" s="14">
        <f t="shared" si="13"/>
        <v>1410</v>
      </c>
      <c r="P75" s="14">
        <v>1410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3628</v>
      </c>
      <c r="V75" s="14">
        <v>3628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0</v>
      </c>
      <c r="AB75" s="14">
        <v>0</v>
      </c>
      <c r="AC75" s="14">
        <v>0</v>
      </c>
    </row>
    <row r="76" spans="1:29" ht="13.5">
      <c r="A76" s="25" t="s">
        <v>51</v>
      </c>
      <c r="B76" s="25" t="s">
        <v>192</v>
      </c>
      <c r="C76" s="26" t="s">
        <v>193</v>
      </c>
      <c r="D76" s="14">
        <f t="shared" si="8"/>
        <v>4159</v>
      </c>
      <c r="E76" s="14">
        <f t="shared" si="9"/>
        <v>0</v>
      </c>
      <c r="F76" s="14">
        <v>0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4159</v>
      </c>
      <c r="L76" s="14">
        <v>1238</v>
      </c>
      <c r="M76" s="14">
        <v>2921</v>
      </c>
      <c r="N76" s="14">
        <f t="shared" si="12"/>
        <v>4212</v>
      </c>
      <c r="O76" s="14">
        <f t="shared" si="13"/>
        <v>1238</v>
      </c>
      <c r="P76" s="14">
        <v>1238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2921</v>
      </c>
      <c r="V76" s="14">
        <v>2921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53</v>
      </c>
      <c r="AB76" s="14">
        <v>53</v>
      </c>
      <c r="AC76" s="14">
        <v>0</v>
      </c>
    </row>
    <row r="77" spans="1:29" ht="13.5">
      <c r="A77" s="25" t="s">
        <v>51</v>
      </c>
      <c r="B77" s="25" t="s">
        <v>194</v>
      </c>
      <c r="C77" s="26" t="s">
        <v>195</v>
      </c>
      <c r="D77" s="14">
        <f t="shared" si="8"/>
        <v>6199</v>
      </c>
      <c r="E77" s="14">
        <f t="shared" si="9"/>
        <v>0</v>
      </c>
      <c r="F77" s="14">
        <v>0</v>
      </c>
      <c r="G77" s="14">
        <v>0</v>
      </c>
      <c r="H77" s="14">
        <f t="shared" si="10"/>
        <v>0</v>
      </c>
      <c r="I77" s="14">
        <v>0</v>
      </c>
      <c r="J77" s="14">
        <v>0</v>
      </c>
      <c r="K77" s="14">
        <f t="shared" si="11"/>
        <v>6199</v>
      </c>
      <c r="L77" s="14">
        <v>2741</v>
      </c>
      <c r="M77" s="14">
        <v>3458</v>
      </c>
      <c r="N77" s="14">
        <f t="shared" si="12"/>
        <v>6199</v>
      </c>
      <c r="O77" s="14">
        <f t="shared" si="13"/>
        <v>2741</v>
      </c>
      <c r="P77" s="14">
        <v>2741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3458</v>
      </c>
      <c r="V77" s="14">
        <v>3458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0</v>
      </c>
      <c r="AB77" s="14">
        <v>0</v>
      </c>
      <c r="AC77" s="14">
        <v>0</v>
      </c>
    </row>
    <row r="78" spans="1:29" ht="13.5">
      <c r="A78" s="25" t="s">
        <v>51</v>
      </c>
      <c r="B78" s="25" t="s">
        <v>196</v>
      </c>
      <c r="C78" s="26" t="s">
        <v>197</v>
      </c>
      <c r="D78" s="14">
        <f t="shared" si="8"/>
        <v>3775</v>
      </c>
      <c r="E78" s="14">
        <f t="shared" si="9"/>
        <v>0</v>
      </c>
      <c r="F78" s="14">
        <v>0</v>
      </c>
      <c r="G78" s="14">
        <v>0</v>
      </c>
      <c r="H78" s="14">
        <f t="shared" si="10"/>
        <v>0</v>
      </c>
      <c r="I78" s="14">
        <v>0</v>
      </c>
      <c r="J78" s="14">
        <v>0</v>
      </c>
      <c r="K78" s="14">
        <f t="shared" si="11"/>
        <v>3775</v>
      </c>
      <c r="L78" s="14">
        <v>1602</v>
      </c>
      <c r="M78" s="14">
        <v>2173</v>
      </c>
      <c r="N78" s="14">
        <f t="shared" si="12"/>
        <v>3775</v>
      </c>
      <c r="O78" s="14">
        <f t="shared" si="13"/>
        <v>1602</v>
      </c>
      <c r="P78" s="14">
        <v>1602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2173</v>
      </c>
      <c r="V78" s="14">
        <v>2173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0</v>
      </c>
      <c r="AB78" s="14">
        <v>0</v>
      </c>
      <c r="AC78" s="14">
        <v>0</v>
      </c>
    </row>
    <row r="79" spans="1:29" ht="13.5">
      <c r="A79" s="25" t="s">
        <v>51</v>
      </c>
      <c r="B79" s="25" t="s">
        <v>198</v>
      </c>
      <c r="C79" s="26" t="s">
        <v>50</v>
      </c>
      <c r="D79" s="14">
        <f t="shared" si="8"/>
        <v>6793</v>
      </c>
      <c r="E79" s="14">
        <f t="shared" si="9"/>
        <v>0</v>
      </c>
      <c r="F79" s="14">
        <v>0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6793</v>
      </c>
      <c r="L79" s="14">
        <v>3476</v>
      </c>
      <c r="M79" s="14">
        <v>3317</v>
      </c>
      <c r="N79" s="14">
        <f t="shared" si="12"/>
        <v>6793</v>
      </c>
      <c r="O79" s="14">
        <f t="shared" si="13"/>
        <v>3476</v>
      </c>
      <c r="P79" s="14">
        <v>3476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3317</v>
      </c>
      <c r="V79" s="14">
        <v>3317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0</v>
      </c>
      <c r="AB79" s="14">
        <v>0</v>
      </c>
      <c r="AC79" s="14">
        <v>0</v>
      </c>
    </row>
    <row r="80" spans="1:29" ht="13.5">
      <c r="A80" s="25" t="s">
        <v>51</v>
      </c>
      <c r="B80" s="25" t="s">
        <v>199</v>
      </c>
      <c r="C80" s="26" t="s">
        <v>200</v>
      </c>
      <c r="D80" s="14">
        <f t="shared" si="8"/>
        <v>7417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7417</v>
      </c>
      <c r="L80" s="14">
        <v>2429</v>
      </c>
      <c r="M80" s="14">
        <v>4988</v>
      </c>
      <c r="N80" s="14">
        <f t="shared" si="12"/>
        <v>7417</v>
      </c>
      <c r="O80" s="14">
        <f t="shared" si="13"/>
        <v>2429</v>
      </c>
      <c r="P80" s="14">
        <v>2429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4988</v>
      </c>
      <c r="V80" s="14">
        <v>4988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0</v>
      </c>
      <c r="AB80" s="14">
        <v>0</v>
      </c>
      <c r="AC80" s="14">
        <v>0</v>
      </c>
    </row>
    <row r="81" spans="1:29" ht="13.5">
      <c r="A81" s="25" t="s">
        <v>51</v>
      </c>
      <c r="B81" s="25" t="s">
        <v>201</v>
      </c>
      <c r="C81" s="26" t="s">
        <v>202</v>
      </c>
      <c r="D81" s="14">
        <f t="shared" si="8"/>
        <v>3397</v>
      </c>
      <c r="E81" s="14">
        <f t="shared" si="9"/>
        <v>0</v>
      </c>
      <c r="F81" s="14">
        <v>0</v>
      </c>
      <c r="G81" s="14">
        <v>0</v>
      </c>
      <c r="H81" s="14">
        <f t="shared" si="10"/>
        <v>0</v>
      </c>
      <c r="I81" s="14">
        <v>0</v>
      </c>
      <c r="J81" s="14">
        <v>0</v>
      </c>
      <c r="K81" s="14">
        <f t="shared" si="11"/>
        <v>3397</v>
      </c>
      <c r="L81" s="14">
        <v>807</v>
      </c>
      <c r="M81" s="14">
        <v>2590</v>
      </c>
      <c r="N81" s="14">
        <f t="shared" si="12"/>
        <v>3397</v>
      </c>
      <c r="O81" s="14">
        <f t="shared" si="13"/>
        <v>807</v>
      </c>
      <c r="P81" s="14">
        <v>807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2590</v>
      </c>
      <c r="V81" s="14">
        <v>2590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0</v>
      </c>
      <c r="AB81" s="14">
        <v>0</v>
      </c>
      <c r="AC81" s="14">
        <v>0</v>
      </c>
    </row>
    <row r="82" spans="1:29" ht="13.5">
      <c r="A82" s="25" t="s">
        <v>51</v>
      </c>
      <c r="B82" s="25" t="s">
        <v>203</v>
      </c>
      <c r="C82" s="26" t="s">
        <v>204</v>
      </c>
      <c r="D82" s="14">
        <f t="shared" si="8"/>
        <v>10035</v>
      </c>
      <c r="E82" s="14">
        <f t="shared" si="9"/>
        <v>0</v>
      </c>
      <c r="F82" s="14">
        <v>0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10035</v>
      </c>
      <c r="L82" s="14">
        <v>1521</v>
      </c>
      <c r="M82" s="14">
        <v>8514</v>
      </c>
      <c r="N82" s="14">
        <f t="shared" si="12"/>
        <v>10035</v>
      </c>
      <c r="O82" s="14">
        <f t="shared" si="13"/>
        <v>1521</v>
      </c>
      <c r="P82" s="14">
        <v>1521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8514</v>
      </c>
      <c r="V82" s="14">
        <v>8514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0</v>
      </c>
      <c r="AB82" s="14">
        <v>0</v>
      </c>
      <c r="AC82" s="14">
        <v>0</v>
      </c>
    </row>
    <row r="83" spans="1:29" ht="13.5">
      <c r="A83" s="25" t="s">
        <v>51</v>
      </c>
      <c r="B83" s="25" t="s">
        <v>205</v>
      </c>
      <c r="C83" s="26" t="s">
        <v>206</v>
      </c>
      <c r="D83" s="14">
        <f t="shared" si="8"/>
        <v>11447</v>
      </c>
      <c r="E83" s="14">
        <f t="shared" si="9"/>
        <v>0</v>
      </c>
      <c r="F83" s="14">
        <v>0</v>
      </c>
      <c r="G83" s="14">
        <v>0</v>
      </c>
      <c r="H83" s="14">
        <f t="shared" si="10"/>
        <v>0</v>
      </c>
      <c r="I83" s="14">
        <v>0</v>
      </c>
      <c r="J83" s="14">
        <v>0</v>
      </c>
      <c r="K83" s="14">
        <f t="shared" si="11"/>
        <v>11447</v>
      </c>
      <c r="L83" s="14">
        <v>3550</v>
      </c>
      <c r="M83" s="14">
        <v>7897</v>
      </c>
      <c r="N83" s="14">
        <f t="shared" si="12"/>
        <v>11447</v>
      </c>
      <c r="O83" s="14">
        <f t="shared" si="13"/>
        <v>3550</v>
      </c>
      <c r="P83" s="14">
        <v>3550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7897</v>
      </c>
      <c r="V83" s="14">
        <v>7897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0</v>
      </c>
      <c r="AB83" s="14">
        <v>0</v>
      </c>
      <c r="AC83" s="14">
        <v>0</v>
      </c>
    </row>
    <row r="84" spans="1:29" ht="13.5">
      <c r="A84" s="25" t="s">
        <v>51</v>
      </c>
      <c r="B84" s="25" t="s">
        <v>207</v>
      </c>
      <c r="C84" s="26" t="s">
        <v>208</v>
      </c>
      <c r="D84" s="14">
        <f t="shared" si="8"/>
        <v>1843</v>
      </c>
      <c r="E84" s="14">
        <f t="shared" si="9"/>
        <v>0</v>
      </c>
      <c r="F84" s="14">
        <v>0</v>
      </c>
      <c r="G84" s="14">
        <v>0</v>
      </c>
      <c r="H84" s="14">
        <f t="shared" si="10"/>
        <v>386</v>
      </c>
      <c r="I84" s="14">
        <v>386</v>
      </c>
      <c r="J84" s="14">
        <v>0</v>
      </c>
      <c r="K84" s="14">
        <f t="shared" si="11"/>
        <v>1457</v>
      </c>
      <c r="L84" s="14">
        <v>0</v>
      </c>
      <c r="M84" s="14">
        <v>1457</v>
      </c>
      <c r="N84" s="14">
        <f t="shared" si="12"/>
        <v>1894</v>
      </c>
      <c r="O84" s="14">
        <f t="shared" si="13"/>
        <v>386</v>
      </c>
      <c r="P84" s="14">
        <v>386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1457</v>
      </c>
      <c r="V84" s="14">
        <v>1457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51</v>
      </c>
      <c r="AB84" s="14">
        <v>11</v>
      </c>
      <c r="AC84" s="14">
        <v>40</v>
      </c>
    </row>
    <row r="85" spans="1:29" ht="13.5">
      <c r="A85" s="25" t="s">
        <v>51</v>
      </c>
      <c r="B85" s="25" t="s">
        <v>209</v>
      </c>
      <c r="C85" s="26" t="s">
        <v>210</v>
      </c>
      <c r="D85" s="14">
        <f t="shared" si="8"/>
        <v>14965</v>
      </c>
      <c r="E85" s="14">
        <f t="shared" si="9"/>
        <v>0</v>
      </c>
      <c r="F85" s="14">
        <v>0</v>
      </c>
      <c r="G85" s="14">
        <v>0</v>
      </c>
      <c r="H85" s="14">
        <f t="shared" si="10"/>
        <v>0</v>
      </c>
      <c r="I85" s="14">
        <v>0</v>
      </c>
      <c r="J85" s="14">
        <v>0</v>
      </c>
      <c r="K85" s="14">
        <f t="shared" si="11"/>
        <v>14965</v>
      </c>
      <c r="L85" s="14">
        <v>4874</v>
      </c>
      <c r="M85" s="14">
        <v>10091</v>
      </c>
      <c r="N85" s="14">
        <f t="shared" si="12"/>
        <v>14965</v>
      </c>
      <c r="O85" s="14">
        <f t="shared" si="13"/>
        <v>4874</v>
      </c>
      <c r="P85" s="14">
        <v>4874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10091</v>
      </c>
      <c r="V85" s="14">
        <v>10091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0</v>
      </c>
      <c r="AB85" s="14">
        <v>0</v>
      </c>
      <c r="AC85" s="14">
        <v>0</v>
      </c>
    </row>
    <row r="86" spans="1:29" ht="13.5">
      <c r="A86" s="25" t="s">
        <v>51</v>
      </c>
      <c r="B86" s="25" t="s">
        <v>211</v>
      </c>
      <c r="C86" s="26" t="s">
        <v>212</v>
      </c>
      <c r="D86" s="14">
        <f t="shared" si="8"/>
        <v>6017</v>
      </c>
      <c r="E86" s="14">
        <f t="shared" si="9"/>
        <v>0</v>
      </c>
      <c r="F86" s="14">
        <v>0</v>
      </c>
      <c r="G86" s="14">
        <v>0</v>
      </c>
      <c r="H86" s="14">
        <f t="shared" si="10"/>
        <v>0</v>
      </c>
      <c r="I86" s="14">
        <v>0</v>
      </c>
      <c r="J86" s="14">
        <v>0</v>
      </c>
      <c r="K86" s="14">
        <f t="shared" si="11"/>
        <v>6017</v>
      </c>
      <c r="L86" s="14">
        <v>1693</v>
      </c>
      <c r="M86" s="14">
        <v>4324</v>
      </c>
      <c r="N86" s="14">
        <f t="shared" si="12"/>
        <v>6017</v>
      </c>
      <c r="O86" s="14">
        <f t="shared" si="13"/>
        <v>1693</v>
      </c>
      <c r="P86" s="14">
        <v>1693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4324</v>
      </c>
      <c r="V86" s="14">
        <v>4324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0</v>
      </c>
      <c r="AB86" s="14">
        <v>0</v>
      </c>
      <c r="AC86" s="14">
        <v>0</v>
      </c>
    </row>
    <row r="87" spans="1:29" ht="13.5">
      <c r="A87" s="25" t="s">
        <v>51</v>
      </c>
      <c r="B87" s="25" t="s">
        <v>213</v>
      </c>
      <c r="C87" s="26" t="s">
        <v>214</v>
      </c>
      <c r="D87" s="14">
        <f t="shared" si="8"/>
        <v>9087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9087</v>
      </c>
      <c r="L87" s="14">
        <v>3205</v>
      </c>
      <c r="M87" s="14">
        <v>5882</v>
      </c>
      <c r="N87" s="14">
        <f t="shared" si="12"/>
        <v>9087</v>
      </c>
      <c r="O87" s="14">
        <f t="shared" si="13"/>
        <v>3205</v>
      </c>
      <c r="P87" s="14">
        <v>3205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5882</v>
      </c>
      <c r="V87" s="14">
        <v>5882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0</v>
      </c>
      <c r="AB87" s="14">
        <v>0</v>
      </c>
      <c r="AC87" s="14">
        <v>0</v>
      </c>
    </row>
    <row r="88" spans="1:29" ht="13.5">
      <c r="A88" s="25" t="s">
        <v>51</v>
      </c>
      <c r="B88" s="25" t="s">
        <v>215</v>
      </c>
      <c r="C88" s="26" t="s">
        <v>216</v>
      </c>
      <c r="D88" s="14">
        <f t="shared" si="8"/>
        <v>2564</v>
      </c>
      <c r="E88" s="14">
        <f t="shared" si="9"/>
        <v>18</v>
      </c>
      <c r="F88" s="14">
        <v>7</v>
      </c>
      <c r="G88" s="14">
        <v>11</v>
      </c>
      <c r="H88" s="14">
        <f t="shared" si="10"/>
        <v>0</v>
      </c>
      <c r="I88" s="14">
        <v>0</v>
      </c>
      <c r="J88" s="14">
        <v>0</v>
      </c>
      <c r="K88" s="14">
        <f t="shared" si="11"/>
        <v>2546</v>
      </c>
      <c r="L88" s="14">
        <v>1193</v>
      </c>
      <c r="M88" s="14">
        <v>1353</v>
      </c>
      <c r="N88" s="14">
        <f t="shared" si="12"/>
        <v>2564</v>
      </c>
      <c r="O88" s="14">
        <f t="shared" si="13"/>
        <v>1200</v>
      </c>
      <c r="P88" s="14">
        <v>1200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1364</v>
      </c>
      <c r="V88" s="14">
        <v>1364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0</v>
      </c>
      <c r="AB88" s="14">
        <v>0</v>
      </c>
      <c r="AC88" s="14">
        <v>0</v>
      </c>
    </row>
    <row r="89" spans="1:29" ht="13.5">
      <c r="A89" s="25" t="s">
        <v>51</v>
      </c>
      <c r="B89" s="25" t="s">
        <v>217</v>
      </c>
      <c r="C89" s="26" t="s">
        <v>218</v>
      </c>
      <c r="D89" s="14">
        <f t="shared" si="8"/>
        <v>11079</v>
      </c>
      <c r="E89" s="14">
        <f t="shared" si="9"/>
        <v>0</v>
      </c>
      <c r="F89" s="14">
        <v>0</v>
      </c>
      <c r="G89" s="14">
        <v>0</v>
      </c>
      <c r="H89" s="14">
        <f t="shared" si="10"/>
        <v>0</v>
      </c>
      <c r="I89" s="14">
        <v>0</v>
      </c>
      <c r="J89" s="14">
        <v>0</v>
      </c>
      <c r="K89" s="14">
        <f t="shared" si="11"/>
        <v>11079</v>
      </c>
      <c r="L89" s="14">
        <v>5553</v>
      </c>
      <c r="M89" s="14">
        <v>5526</v>
      </c>
      <c r="N89" s="14">
        <f t="shared" si="12"/>
        <v>11079</v>
      </c>
      <c r="O89" s="14">
        <f t="shared" si="13"/>
        <v>5553</v>
      </c>
      <c r="P89" s="14">
        <v>5553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5526</v>
      </c>
      <c r="V89" s="14">
        <v>5526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0</v>
      </c>
      <c r="AB89" s="14">
        <v>0</v>
      </c>
      <c r="AC89" s="14">
        <v>0</v>
      </c>
    </row>
    <row r="90" spans="1:29" ht="13.5">
      <c r="A90" s="25" t="s">
        <v>51</v>
      </c>
      <c r="B90" s="25" t="s">
        <v>219</v>
      </c>
      <c r="C90" s="26" t="s">
        <v>220</v>
      </c>
      <c r="D90" s="14">
        <f t="shared" si="8"/>
        <v>2832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2832</v>
      </c>
      <c r="L90" s="14">
        <v>1325</v>
      </c>
      <c r="M90" s="14">
        <v>1507</v>
      </c>
      <c r="N90" s="14">
        <f t="shared" si="12"/>
        <v>2832</v>
      </c>
      <c r="O90" s="14">
        <f t="shared" si="13"/>
        <v>1325</v>
      </c>
      <c r="P90" s="14">
        <v>1325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1507</v>
      </c>
      <c r="V90" s="14">
        <v>1507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0</v>
      </c>
      <c r="AB90" s="14">
        <v>0</v>
      </c>
      <c r="AC90" s="14">
        <v>0</v>
      </c>
    </row>
    <row r="91" spans="1:29" ht="13.5">
      <c r="A91" s="65" t="s">
        <v>0</v>
      </c>
      <c r="B91" s="66"/>
      <c r="C91" s="66"/>
      <c r="D91" s="14">
        <f aca="true" t="shared" si="16" ref="D91:AC91">SUM(D6:D90)</f>
        <v>812805</v>
      </c>
      <c r="E91" s="14">
        <f t="shared" si="16"/>
        <v>13418</v>
      </c>
      <c r="F91" s="14">
        <f t="shared" si="16"/>
        <v>9029</v>
      </c>
      <c r="G91" s="14">
        <f t="shared" si="16"/>
        <v>4389</v>
      </c>
      <c r="H91" s="14">
        <f t="shared" si="16"/>
        <v>103931</v>
      </c>
      <c r="I91" s="14">
        <f t="shared" si="16"/>
        <v>92478</v>
      </c>
      <c r="J91" s="14">
        <f t="shared" si="16"/>
        <v>11453</v>
      </c>
      <c r="K91" s="14">
        <f t="shared" si="16"/>
        <v>695456</v>
      </c>
      <c r="L91" s="14">
        <f t="shared" si="16"/>
        <v>253593</v>
      </c>
      <c r="M91" s="14">
        <f t="shared" si="16"/>
        <v>441863</v>
      </c>
      <c r="N91" s="14">
        <f t="shared" si="16"/>
        <v>815968</v>
      </c>
      <c r="O91" s="14">
        <f t="shared" si="16"/>
        <v>355100</v>
      </c>
      <c r="P91" s="14">
        <f t="shared" si="16"/>
        <v>354079</v>
      </c>
      <c r="Q91" s="14">
        <f t="shared" si="16"/>
        <v>0</v>
      </c>
      <c r="R91" s="14">
        <f t="shared" si="16"/>
        <v>0</v>
      </c>
      <c r="S91" s="14">
        <f t="shared" si="16"/>
        <v>1021</v>
      </c>
      <c r="T91" s="14">
        <f t="shared" si="16"/>
        <v>0</v>
      </c>
      <c r="U91" s="14">
        <f t="shared" si="16"/>
        <v>457705</v>
      </c>
      <c r="V91" s="14">
        <f t="shared" si="16"/>
        <v>456082</v>
      </c>
      <c r="W91" s="14">
        <f t="shared" si="16"/>
        <v>0</v>
      </c>
      <c r="X91" s="14">
        <f t="shared" si="16"/>
        <v>0</v>
      </c>
      <c r="Y91" s="14">
        <f t="shared" si="16"/>
        <v>1623</v>
      </c>
      <c r="Z91" s="14">
        <f t="shared" si="16"/>
        <v>0</v>
      </c>
      <c r="AA91" s="14">
        <f t="shared" si="16"/>
        <v>3163</v>
      </c>
      <c r="AB91" s="14">
        <f t="shared" si="16"/>
        <v>1374</v>
      </c>
      <c r="AC91" s="14">
        <f t="shared" si="16"/>
        <v>1789</v>
      </c>
    </row>
  </sheetData>
  <mergeCells count="7">
    <mergeCell ref="H3:J3"/>
    <mergeCell ref="K3:M3"/>
    <mergeCell ref="A91:C91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2003-02-07T11:43:33Z</dcterms:modified>
  <cp:category/>
  <cp:version/>
  <cp:contentType/>
  <cp:contentStatus/>
</cp:coreProperties>
</file>