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'市町村分担金内訳'!$A$2:$DU$13</definedName>
    <definedName name="_xlnm.Print_Area" localSheetId="2">'組合分担金内訳'!$A$2:$BE$50</definedName>
    <definedName name="_xlnm.Print_Area" localSheetId="1">'廃棄物事業経費（歳出）'!$A$2:$BH$59</definedName>
    <definedName name="_xlnm.Print_Area" localSheetId="0">'廃棄物事業経費（歳入）'!$A$2:$AD$59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<sst xmlns="http://schemas.openxmlformats.org/spreadsheetml/2006/main" count="1434" uniqueCount="259">
  <si>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</si>
  <si>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</si>
  <si>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</si>
  <si>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</si>
  <si>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</si>
  <si>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</si>
  <si>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</si>
  <si>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</si>
  <si>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</si>
  <si>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</si>
  <si>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</si>
  <si>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</si>
  <si>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</si>
  <si>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</si>
  <si>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</si>
  <si>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</si>
  <si>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</si>
  <si>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</si>
  <si>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</si>
  <si>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</si>
  <si>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</si>
  <si>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</si>
  <si>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</si>
  <si>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</si>
  <si>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</si>
  <si>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</si>
  <si>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</si>
  <si>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</si>
  <si>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</si>
  <si>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</si>
  <si>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</si>
  <si>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</si>
  <si>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</si>
  <si>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</si>
  <si>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</si>
  <si>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</si>
  <si>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</si>
  <si>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</si>
  <si>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</si>
  <si>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</si>
  <si>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松山町　　　　　　　　　　　</t>
  </si>
  <si>
    <t>河北町　　　　　　　　　　　</t>
  </si>
  <si>
    <t>東根市　　　　　　　　　　　</t>
  </si>
  <si>
    <t>村山市　　　　　　　　　　　</t>
  </si>
  <si>
    <t>天童市　　　　　　　　　　　</t>
  </si>
  <si>
    <t>酒田市　　　　　　　　　　　</t>
  </si>
  <si>
    <t>立川町　　　　　　　　　　　</t>
  </si>
  <si>
    <t>余目町　　　　　　　　　　　</t>
  </si>
  <si>
    <t>遊佐町　　　　　　　　　　　</t>
  </si>
  <si>
    <t>八幡町　　　　　　　　　　　</t>
  </si>
  <si>
    <t>平田町　　　　　　　　　　　</t>
  </si>
  <si>
    <t>山形市　　　　　　　　　　　</t>
  </si>
  <si>
    <t>上山市　　　　　　　　　　　</t>
  </si>
  <si>
    <t>山辺町　　　　　　　　　　　</t>
  </si>
  <si>
    <t>中山町　　　　　　　　　　　</t>
  </si>
  <si>
    <t>鶴岡市　　　　　　　　　　　</t>
  </si>
  <si>
    <t>藤島町　　　　　　　　　　　</t>
  </si>
  <si>
    <t>羽黒町　　　　　　　　　　　</t>
  </si>
  <si>
    <t>櫛引町　　　　　　　　　　　</t>
  </si>
  <si>
    <t>三川町　　　　　　　　　　　</t>
  </si>
  <si>
    <t>朝日村　　　　　　　　　　　</t>
  </si>
  <si>
    <t>温海町　　　　　　　　　　　</t>
  </si>
  <si>
    <t>新庄市　　　　　　　　　　　</t>
  </si>
  <si>
    <t>金山町　　　　　　　　　　　</t>
  </si>
  <si>
    <t>最上町　　　　　　　　　　　</t>
  </si>
  <si>
    <t>舟形町　　　　　　　　　　　</t>
  </si>
  <si>
    <t>真室川町　　　　　　　　　　</t>
  </si>
  <si>
    <t>大蔵村　　　　　　　　　　　</t>
  </si>
  <si>
    <t>鮭川村　　　　　　　　　　　</t>
  </si>
  <si>
    <t>戸沢村　　　　　　　　　　　</t>
  </si>
  <si>
    <t>米沢市　　　　　　　　　　　</t>
  </si>
  <si>
    <t>長井市　　　　　　　　　　　</t>
  </si>
  <si>
    <t>南陽市　　　　　　　　　　　</t>
  </si>
  <si>
    <t>高畠町　　　　　　　　　　　</t>
  </si>
  <si>
    <t>川西町　　　　　　　　　　　</t>
  </si>
  <si>
    <t>白鷹町　　　　　　　　　　　</t>
  </si>
  <si>
    <t>飯豊町　　　　　　　　　　　</t>
  </si>
  <si>
    <t>小国町　　　　　　　　　　　</t>
  </si>
  <si>
    <t>寒河江市　　　　　　　　　　</t>
  </si>
  <si>
    <t>大江町　　　　　　　　　　　</t>
  </si>
  <si>
    <t>朝日町　　　　　　　　　　　</t>
  </si>
  <si>
    <t>西川町　　　　　　　　　　　</t>
  </si>
  <si>
    <t>尾花沢市　　　　　　　　　　</t>
  </si>
  <si>
    <t>大石田町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</si>
  <si>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</si>
  <si>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</si>
  <si>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</si>
  <si>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</si>
  <si>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－</t>
  </si>
  <si>
    <t>コード</t>
  </si>
  <si>
    <t>ごみ</t>
  </si>
  <si>
    <t>ごみ</t>
  </si>
  <si>
    <t>－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</si>
  <si>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</si>
  <si>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</si>
  <si>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</si>
  <si>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</si>
  <si>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</si>
  <si>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</si>
  <si>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</si>
  <si>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</si>
  <si>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</si>
  <si>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</si>
  <si>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</si>
  <si>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</si>
  <si>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</si>
  <si>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</si>
  <si>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</si>
  <si>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</si>
  <si>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</si>
  <si>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</si>
  <si>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</si>
  <si>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</si>
  <si>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</si>
  <si>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</si>
  <si>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</si>
  <si>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</si>
  <si>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</si>
  <si>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</si>
  <si>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</si>
  <si>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</si>
  <si>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</si>
  <si>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</si>
  <si>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</si>
  <si>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</si>
  <si>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</si>
  <si>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</si>
  <si>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</si>
  <si>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</si>
  <si>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</si>
  <si>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</si>
  <si>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</si>
  <si>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</si>
  <si>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</si>
  <si>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</si>
  <si>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</si>
  <si>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</si>
  <si>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</si>
  <si>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</si>
  <si>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</si>
  <si>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</si>
  <si>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</si>
  <si>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</si>
  <si>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</si>
  <si>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</si>
  <si>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</si>
  <si>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</si>
  <si>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</si>
  <si>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</si>
  <si>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</si>
  <si>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</si>
  <si>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</si>
  <si>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</si>
  <si>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</si>
  <si>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</si>
  <si>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</si>
  <si>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</si>
  <si>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</si>
  <si>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</si>
  <si>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</si>
  <si>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</si>
  <si>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</si>
  <si>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</si>
  <si>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</si>
  <si>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</si>
  <si>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</si>
  <si>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</si>
  <si>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</si>
  <si>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</si>
  <si>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</si>
  <si>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</si>
  <si>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</si>
  <si>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</si>
  <si>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</si>
  <si>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</si>
  <si>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</si>
  <si>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</si>
  <si>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</si>
  <si>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</si>
  <si>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</si>
  <si>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</si>
  <si>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06821</t>
  </si>
  <si>
    <t>東根市外二市一町共立衛生処理組合</t>
  </si>
  <si>
    <t>06827</t>
  </si>
  <si>
    <t>酒田地区クリーン組合</t>
  </si>
  <si>
    <t>06831</t>
  </si>
  <si>
    <t>山形広域環境事務組合</t>
  </si>
  <si>
    <t>06832</t>
  </si>
  <si>
    <t>鶴岡市ほか六箇町村衛生処理組合</t>
  </si>
  <si>
    <t>06951</t>
  </si>
  <si>
    <t>最上広域市区町村圏事務組合</t>
  </si>
  <si>
    <t>06952</t>
  </si>
  <si>
    <t>置賜広域行政事務組合</t>
  </si>
  <si>
    <t>06953</t>
  </si>
  <si>
    <t>西村山広域行政事務組合</t>
  </si>
  <si>
    <t>06965</t>
  </si>
  <si>
    <t>尾花沢市大石田町環境衛生事業組合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</si>
  <si>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</si>
  <si>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</si>
  <si>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</si>
  <si>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</si>
  <si>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</si>
  <si>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</si>
  <si>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</si>
  <si>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</si>
  <si>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</si>
  <si>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</si>
  <si>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</si>
  <si>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</si>
  <si>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</si>
  <si>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</si>
  <si>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</si>
  <si>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</si>
  <si>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</si>
  <si>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</si>
  <si>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</si>
  <si>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</si>
  <si>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</si>
  <si>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</si>
  <si>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</si>
  <si>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t>最上広域市町村圏事務組合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</si>
  <si>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</si>
  <si>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</si>
  <si>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</si>
  <si>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</si>
  <si>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</si>
  <si>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</si>
  <si>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</si>
  <si>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</si>
  <si>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</si>
  <si>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</si>
  <si>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</si>
  <si>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</si>
  <si>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</si>
  <si>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</si>
  <si>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山形広域環境事務組合　　　　　　　　　　　　　　　　　　　　</t>
  </si>
  <si>
    <t>置賜広域行政事務組合　　　　　　　　　　　　　　　　　　　　</t>
  </si>
  <si>
    <t>鶴岡市ほか六箇町村衛生処理組合　　　　　　　　　　　　　　　</t>
  </si>
  <si>
    <t>酒田地区クリーン組合　　　　　　　　　　　　　　　　　　　　</t>
  </si>
  <si>
    <t>最上広域市区町村圏事務組合　　　　　　　　　　　　　　　　　　</t>
  </si>
  <si>
    <t>西村山広域行政事務組合　　　　　　　　　　　　　　　　　　　</t>
  </si>
  <si>
    <t>東根市外二市一町共立衛生処理組合　　　　　　　　　　　　　　</t>
  </si>
  <si>
    <t>尾花沢市大石田町環境衛生事業組合　　　　　　　　　　　　　　</t>
  </si>
  <si>
    <t>酒田地区クリ－ン組合　　　　　　　　　　　　　　　　　　　　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</si>
  <si>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</si>
  <si>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</si>
  <si>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</si>
  <si>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</si>
  <si>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</si>
  <si>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</si>
  <si>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</si>
  <si>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</si>
  <si>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</si>
  <si>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</si>
  <si>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</si>
  <si>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</si>
  <si>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</si>
  <si>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</si>
  <si>
    <t>朝日町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</si>
</sst>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0" borderId="8" xfId="0" applyNumberFormat="1" applyFont="1" applyBorder="1" applyAlignment="1" quotePrefix="1">
      <alignment horizontal="left"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7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3" t="s">
        <v>244</v>
      </c>
      <c r="B2" s="96" t="s">
        <v>245</v>
      </c>
      <c r="C2" s="99" t="s">
        <v>4</v>
      </c>
      <c r="D2" s="3" t="s">
        <v>246</v>
      </c>
      <c r="E2" s="4"/>
      <c r="F2" s="4"/>
      <c r="G2" s="4"/>
      <c r="H2" s="4"/>
      <c r="I2" s="4"/>
      <c r="J2" s="4"/>
      <c r="K2" s="4"/>
      <c r="L2" s="5"/>
      <c r="M2" s="3" t="s">
        <v>247</v>
      </c>
      <c r="N2" s="4"/>
      <c r="O2" s="4"/>
      <c r="P2" s="4"/>
      <c r="Q2" s="4"/>
      <c r="R2" s="4"/>
      <c r="S2" s="4"/>
      <c r="T2" s="4"/>
      <c r="U2" s="5"/>
      <c r="V2" s="3" t="s">
        <v>248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4"/>
      <c r="B3" s="97"/>
      <c r="C3" s="94"/>
      <c r="D3" s="9" t="s">
        <v>249</v>
      </c>
      <c r="E3" s="84"/>
      <c r="F3" s="84"/>
      <c r="G3" s="84"/>
      <c r="H3" s="84"/>
      <c r="I3" s="84"/>
      <c r="J3" s="84"/>
      <c r="K3" s="85"/>
      <c r="L3" s="86"/>
      <c r="M3" s="9" t="s">
        <v>249</v>
      </c>
      <c r="N3" s="84"/>
      <c r="O3" s="84"/>
      <c r="P3" s="84"/>
      <c r="Q3" s="84"/>
      <c r="R3" s="84"/>
      <c r="S3" s="84"/>
      <c r="T3" s="85"/>
      <c r="U3" s="86"/>
      <c r="V3" s="9" t="s">
        <v>249</v>
      </c>
      <c r="W3" s="84"/>
      <c r="X3" s="84"/>
      <c r="Y3" s="84"/>
      <c r="Z3" s="84"/>
      <c r="AA3" s="84"/>
      <c r="AB3" s="84"/>
      <c r="AC3" s="85"/>
      <c r="AD3" s="86"/>
    </row>
    <row r="4" spans="1:30" s="2" customFormat="1" ht="13.5">
      <c r="A4" s="94"/>
      <c r="B4" s="97"/>
      <c r="C4" s="94"/>
      <c r="D4" s="8"/>
      <c r="E4" s="9" t="s">
        <v>250</v>
      </c>
      <c r="F4" s="10"/>
      <c r="G4" s="10"/>
      <c r="H4" s="10"/>
      <c r="I4" s="10"/>
      <c r="J4" s="10"/>
      <c r="K4" s="11"/>
      <c r="L4" s="12" t="s">
        <v>251</v>
      </c>
      <c r="M4" s="8"/>
      <c r="N4" s="9" t="s">
        <v>250</v>
      </c>
      <c r="O4" s="10"/>
      <c r="P4" s="10"/>
      <c r="Q4" s="10"/>
      <c r="R4" s="10"/>
      <c r="S4" s="10"/>
      <c r="T4" s="11"/>
      <c r="U4" s="12" t="s">
        <v>251</v>
      </c>
      <c r="V4" s="8"/>
      <c r="W4" s="9" t="s">
        <v>250</v>
      </c>
      <c r="X4" s="10"/>
      <c r="Y4" s="10"/>
      <c r="Z4" s="10"/>
      <c r="AA4" s="10"/>
      <c r="AB4" s="10"/>
      <c r="AC4" s="11"/>
      <c r="AD4" s="12" t="s">
        <v>251</v>
      </c>
    </row>
    <row r="5" spans="1:30" s="2" customFormat="1" ht="22.5">
      <c r="A5" s="94"/>
      <c r="B5" s="97"/>
      <c r="C5" s="94"/>
      <c r="D5" s="8"/>
      <c r="E5" s="8"/>
      <c r="F5" s="13" t="s">
        <v>252</v>
      </c>
      <c r="G5" s="13" t="s">
        <v>2</v>
      </c>
      <c r="H5" s="13" t="s">
        <v>253</v>
      </c>
      <c r="I5" s="13" t="s">
        <v>1</v>
      </c>
      <c r="J5" s="13" t="s">
        <v>0</v>
      </c>
      <c r="K5" s="13" t="s">
        <v>254</v>
      </c>
      <c r="L5" s="14"/>
      <c r="M5" s="8"/>
      <c r="N5" s="8"/>
      <c r="O5" s="13" t="s">
        <v>252</v>
      </c>
      <c r="P5" s="13" t="s">
        <v>2</v>
      </c>
      <c r="Q5" s="13" t="s">
        <v>253</v>
      </c>
      <c r="R5" s="13" t="s">
        <v>1</v>
      </c>
      <c r="S5" s="13" t="s">
        <v>0</v>
      </c>
      <c r="T5" s="13" t="s">
        <v>254</v>
      </c>
      <c r="U5" s="14"/>
      <c r="V5" s="8"/>
      <c r="W5" s="8"/>
      <c r="X5" s="13" t="s">
        <v>252</v>
      </c>
      <c r="Y5" s="13" t="s">
        <v>2</v>
      </c>
      <c r="Z5" s="13" t="s">
        <v>253</v>
      </c>
      <c r="AA5" s="13" t="s">
        <v>1</v>
      </c>
      <c r="AB5" s="13" t="s">
        <v>0</v>
      </c>
      <c r="AC5" s="13" t="s">
        <v>254</v>
      </c>
      <c r="AD5" s="14"/>
    </row>
    <row r="6" spans="1:30" s="2" customFormat="1" ht="13.5">
      <c r="A6" s="95"/>
      <c r="B6" s="98"/>
      <c r="C6" s="95"/>
      <c r="D6" s="15" t="s">
        <v>255</v>
      </c>
      <c r="E6" s="15" t="s">
        <v>256</v>
      </c>
      <c r="F6" s="16" t="s">
        <v>256</v>
      </c>
      <c r="G6" s="16" t="s">
        <v>256</v>
      </c>
      <c r="H6" s="16" t="s">
        <v>256</v>
      </c>
      <c r="I6" s="16" t="s">
        <v>256</v>
      </c>
      <c r="J6" s="16" t="s">
        <v>256</v>
      </c>
      <c r="K6" s="16" t="s">
        <v>256</v>
      </c>
      <c r="L6" s="17" t="s">
        <v>256</v>
      </c>
      <c r="M6" s="15" t="s">
        <v>256</v>
      </c>
      <c r="N6" s="15" t="s">
        <v>256</v>
      </c>
      <c r="O6" s="16" t="s">
        <v>256</v>
      </c>
      <c r="P6" s="16" t="s">
        <v>256</v>
      </c>
      <c r="Q6" s="16" t="s">
        <v>256</v>
      </c>
      <c r="R6" s="16" t="s">
        <v>256</v>
      </c>
      <c r="S6" s="16" t="s">
        <v>256</v>
      </c>
      <c r="T6" s="16" t="s">
        <v>256</v>
      </c>
      <c r="U6" s="17" t="s">
        <v>256</v>
      </c>
      <c r="V6" s="15" t="s">
        <v>256</v>
      </c>
      <c r="W6" s="15" t="s">
        <v>256</v>
      </c>
      <c r="X6" s="16" t="s">
        <v>256</v>
      </c>
      <c r="Y6" s="16" t="s">
        <v>256</v>
      </c>
      <c r="Z6" s="16" t="s">
        <v>256</v>
      </c>
      <c r="AA6" s="16" t="s">
        <v>256</v>
      </c>
      <c r="AB6" s="16" t="s">
        <v>256</v>
      </c>
      <c r="AC6" s="16" t="s">
        <v>256</v>
      </c>
      <c r="AD6" s="17" t="s">
        <v>256</v>
      </c>
    </row>
    <row r="7" spans="1:30" ht="13.5">
      <c r="A7" s="18" t="s">
        <v>95</v>
      </c>
      <c r="B7" s="18" t="s">
        <v>96</v>
      </c>
      <c r="C7" s="19" t="s">
        <v>97</v>
      </c>
      <c r="D7" s="20">
        <f aca="true" t="shared" si="0" ref="D7:D51">E7+L7</f>
        <v>2325034</v>
      </c>
      <c r="E7" s="20">
        <f aca="true" t="shared" si="1" ref="E7:E51">F7+G7+H7+I7+K7</f>
        <v>554480</v>
      </c>
      <c r="F7" s="21">
        <v>18606</v>
      </c>
      <c r="G7" s="21">
        <v>0</v>
      </c>
      <c r="H7" s="21">
        <v>37807</v>
      </c>
      <c r="I7" s="21">
        <v>284696</v>
      </c>
      <c r="J7" s="22" t="s">
        <v>92</v>
      </c>
      <c r="K7" s="21">
        <v>213371</v>
      </c>
      <c r="L7" s="21">
        <v>1770554</v>
      </c>
      <c r="M7" s="20">
        <f aca="true" t="shared" si="2" ref="M7:M51">N7+U7</f>
        <v>469260</v>
      </c>
      <c r="N7" s="20">
        <f aca="true" t="shared" si="3" ref="N7:N51">O7+P7+Q7+R7+T7</f>
        <v>56303</v>
      </c>
      <c r="O7" s="21">
        <v>0</v>
      </c>
      <c r="P7" s="21">
        <v>0</v>
      </c>
      <c r="Q7" s="21">
        <v>0</v>
      </c>
      <c r="R7" s="21">
        <v>0</v>
      </c>
      <c r="S7" s="22" t="s">
        <v>92</v>
      </c>
      <c r="T7" s="21">
        <v>56303</v>
      </c>
      <c r="U7" s="21">
        <v>412957</v>
      </c>
      <c r="V7" s="20">
        <f aca="true" t="shared" si="4" ref="V7:AA8">D7+M7</f>
        <v>2794294</v>
      </c>
      <c r="W7" s="20">
        <f t="shared" si="4"/>
        <v>610783</v>
      </c>
      <c r="X7" s="20">
        <f t="shared" si="4"/>
        <v>18606</v>
      </c>
      <c r="Y7" s="20">
        <f t="shared" si="4"/>
        <v>0</v>
      </c>
      <c r="Z7" s="20">
        <f t="shared" si="4"/>
        <v>37807</v>
      </c>
      <c r="AA7" s="20">
        <f t="shared" si="4"/>
        <v>284696</v>
      </c>
      <c r="AB7" s="23" t="s">
        <v>92</v>
      </c>
      <c r="AC7" s="20">
        <f>K7+T7</f>
        <v>269674</v>
      </c>
      <c r="AD7" s="20">
        <f>L7+U7</f>
        <v>2183511</v>
      </c>
    </row>
    <row r="8" spans="1:30" ht="13.5">
      <c r="A8" s="18" t="s">
        <v>95</v>
      </c>
      <c r="B8" s="18" t="s">
        <v>98</v>
      </c>
      <c r="C8" s="19" t="s">
        <v>99</v>
      </c>
      <c r="D8" s="20">
        <f t="shared" si="0"/>
        <v>342094</v>
      </c>
      <c r="E8" s="20">
        <f t="shared" si="1"/>
        <v>0</v>
      </c>
      <c r="F8" s="21">
        <v>0</v>
      </c>
      <c r="G8" s="21">
        <v>0</v>
      </c>
      <c r="H8" s="21">
        <v>0</v>
      </c>
      <c r="I8" s="21">
        <v>0</v>
      </c>
      <c r="J8" s="22" t="s">
        <v>92</v>
      </c>
      <c r="K8" s="21">
        <v>0</v>
      </c>
      <c r="L8" s="21">
        <v>342094</v>
      </c>
      <c r="M8" s="20">
        <f t="shared" si="2"/>
        <v>247407</v>
      </c>
      <c r="N8" s="20">
        <f t="shared" si="3"/>
        <v>0</v>
      </c>
      <c r="O8" s="21">
        <v>0</v>
      </c>
      <c r="P8" s="21">
        <v>0</v>
      </c>
      <c r="Q8" s="21">
        <v>0</v>
      </c>
      <c r="R8" s="21">
        <v>0</v>
      </c>
      <c r="S8" s="22" t="s">
        <v>92</v>
      </c>
      <c r="T8" s="21">
        <v>0</v>
      </c>
      <c r="U8" s="21">
        <v>247407</v>
      </c>
      <c r="V8" s="20">
        <f t="shared" si="4"/>
        <v>589501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3" t="s">
        <v>92</v>
      </c>
      <c r="AC8" s="20">
        <f>K8+T8</f>
        <v>0</v>
      </c>
      <c r="AD8" s="20">
        <f aca="true" t="shared" si="5" ref="AD8:AD58">L8+U8</f>
        <v>589501</v>
      </c>
    </row>
    <row r="9" spans="1:30" ht="13.5">
      <c r="A9" s="18" t="s">
        <v>95</v>
      </c>
      <c r="B9" s="18" t="s">
        <v>100</v>
      </c>
      <c r="C9" s="19" t="s">
        <v>101</v>
      </c>
      <c r="D9" s="20">
        <f t="shared" si="0"/>
        <v>792359</v>
      </c>
      <c r="E9" s="20">
        <f t="shared" si="1"/>
        <v>35245</v>
      </c>
      <c r="F9" s="21">
        <v>0</v>
      </c>
      <c r="G9" s="21">
        <v>0</v>
      </c>
      <c r="H9" s="21">
        <v>10800</v>
      </c>
      <c r="I9" s="21">
        <v>7322</v>
      </c>
      <c r="J9" s="22" t="s">
        <v>92</v>
      </c>
      <c r="K9" s="21">
        <v>17123</v>
      </c>
      <c r="L9" s="21">
        <v>757114</v>
      </c>
      <c r="M9" s="20">
        <f t="shared" si="2"/>
        <v>138191</v>
      </c>
      <c r="N9" s="20">
        <f t="shared" si="3"/>
        <v>17593</v>
      </c>
      <c r="O9" s="21">
        <v>0</v>
      </c>
      <c r="P9" s="21">
        <v>0</v>
      </c>
      <c r="Q9" s="21">
        <v>0</v>
      </c>
      <c r="R9" s="21">
        <v>17585</v>
      </c>
      <c r="S9" s="22" t="s">
        <v>92</v>
      </c>
      <c r="T9" s="21">
        <v>8</v>
      </c>
      <c r="U9" s="21">
        <v>120598</v>
      </c>
      <c r="V9" s="20">
        <f aca="true" t="shared" si="6" ref="V9:AA51">D9+M9</f>
        <v>930550</v>
      </c>
      <c r="W9" s="20">
        <f t="shared" si="6"/>
        <v>52838</v>
      </c>
      <c r="X9" s="20">
        <f t="shared" si="6"/>
        <v>0</v>
      </c>
      <c r="Y9" s="20">
        <f t="shared" si="6"/>
        <v>0</v>
      </c>
      <c r="Z9" s="20">
        <f t="shared" si="6"/>
        <v>10800</v>
      </c>
      <c r="AA9" s="20">
        <f t="shared" si="6"/>
        <v>24907</v>
      </c>
      <c r="AB9" s="23" t="s">
        <v>92</v>
      </c>
      <c r="AC9" s="20">
        <f aca="true" t="shared" si="7" ref="AC9:AC58">K9+T9</f>
        <v>17131</v>
      </c>
      <c r="AD9" s="20">
        <f t="shared" si="5"/>
        <v>877712</v>
      </c>
    </row>
    <row r="10" spans="1:30" ht="13.5">
      <c r="A10" s="18" t="s">
        <v>95</v>
      </c>
      <c r="B10" s="18" t="s">
        <v>102</v>
      </c>
      <c r="C10" s="19" t="s">
        <v>103</v>
      </c>
      <c r="D10" s="20">
        <f t="shared" si="0"/>
        <v>781761</v>
      </c>
      <c r="E10" s="20">
        <f t="shared" si="1"/>
        <v>9468</v>
      </c>
      <c r="F10" s="21">
        <v>0</v>
      </c>
      <c r="G10" s="21">
        <v>0</v>
      </c>
      <c r="H10" s="21">
        <v>0</v>
      </c>
      <c r="I10" s="21">
        <v>9383</v>
      </c>
      <c r="J10" s="22" t="s">
        <v>92</v>
      </c>
      <c r="K10" s="21">
        <v>85</v>
      </c>
      <c r="L10" s="21">
        <v>772293</v>
      </c>
      <c r="M10" s="20">
        <f t="shared" si="2"/>
        <v>192033</v>
      </c>
      <c r="N10" s="20">
        <f t="shared" si="3"/>
        <v>1773</v>
      </c>
      <c r="O10" s="21">
        <v>0</v>
      </c>
      <c r="P10" s="21">
        <v>0</v>
      </c>
      <c r="Q10" s="21">
        <v>0</v>
      </c>
      <c r="R10" s="21">
        <v>1758</v>
      </c>
      <c r="S10" s="22" t="s">
        <v>92</v>
      </c>
      <c r="T10" s="21">
        <v>15</v>
      </c>
      <c r="U10" s="21">
        <v>190260</v>
      </c>
      <c r="V10" s="20">
        <f t="shared" si="6"/>
        <v>973794</v>
      </c>
      <c r="W10" s="20">
        <f t="shared" si="6"/>
        <v>11241</v>
      </c>
      <c r="X10" s="20">
        <f t="shared" si="6"/>
        <v>0</v>
      </c>
      <c r="Y10" s="20">
        <f t="shared" si="6"/>
        <v>0</v>
      </c>
      <c r="Z10" s="20">
        <f t="shared" si="6"/>
        <v>0</v>
      </c>
      <c r="AA10" s="20">
        <f t="shared" si="6"/>
        <v>11141</v>
      </c>
      <c r="AB10" s="23" t="s">
        <v>92</v>
      </c>
      <c r="AC10" s="20">
        <f t="shared" si="7"/>
        <v>100</v>
      </c>
      <c r="AD10" s="20">
        <f t="shared" si="5"/>
        <v>962553</v>
      </c>
    </row>
    <row r="11" spans="1:30" ht="13.5">
      <c r="A11" s="18" t="s">
        <v>95</v>
      </c>
      <c r="B11" s="18" t="s">
        <v>104</v>
      </c>
      <c r="C11" s="19" t="s">
        <v>105</v>
      </c>
      <c r="D11" s="20">
        <f t="shared" si="0"/>
        <v>274173</v>
      </c>
      <c r="E11" s="20">
        <f t="shared" si="1"/>
        <v>69216</v>
      </c>
      <c r="F11" s="21">
        <v>0</v>
      </c>
      <c r="G11" s="21">
        <v>0</v>
      </c>
      <c r="H11" s="21">
        <v>0</v>
      </c>
      <c r="I11" s="21">
        <v>69216</v>
      </c>
      <c r="J11" s="22" t="s">
        <v>92</v>
      </c>
      <c r="K11" s="21">
        <v>0</v>
      </c>
      <c r="L11" s="21">
        <v>204957</v>
      </c>
      <c r="M11" s="20">
        <f t="shared" si="2"/>
        <v>131456</v>
      </c>
      <c r="N11" s="20">
        <f t="shared" si="3"/>
        <v>18292</v>
      </c>
      <c r="O11" s="21">
        <v>11000</v>
      </c>
      <c r="P11" s="21">
        <v>7242</v>
      </c>
      <c r="Q11" s="21">
        <v>0</v>
      </c>
      <c r="R11" s="21">
        <v>50</v>
      </c>
      <c r="S11" s="22" t="s">
        <v>92</v>
      </c>
      <c r="T11" s="21">
        <v>0</v>
      </c>
      <c r="U11" s="21">
        <v>113164</v>
      </c>
      <c r="V11" s="20">
        <f t="shared" si="6"/>
        <v>405629</v>
      </c>
      <c r="W11" s="20">
        <f t="shared" si="6"/>
        <v>87508</v>
      </c>
      <c r="X11" s="20">
        <f t="shared" si="6"/>
        <v>11000</v>
      </c>
      <c r="Y11" s="20">
        <f t="shared" si="6"/>
        <v>7242</v>
      </c>
      <c r="Z11" s="20">
        <f t="shared" si="6"/>
        <v>0</v>
      </c>
      <c r="AA11" s="20">
        <f t="shared" si="6"/>
        <v>69266</v>
      </c>
      <c r="AB11" s="23" t="s">
        <v>92</v>
      </c>
      <c r="AC11" s="20">
        <f t="shared" si="7"/>
        <v>0</v>
      </c>
      <c r="AD11" s="20">
        <f t="shared" si="5"/>
        <v>318121</v>
      </c>
    </row>
    <row r="12" spans="1:30" ht="13.5">
      <c r="A12" s="18" t="s">
        <v>95</v>
      </c>
      <c r="B12" s="18" t="s">
        <v>106</v>
      </c>
      <c r="C12" s="19" t="s">
        <v>107</v>
      </c>
      <c r="D12" s="20">
        <f t="shared" si="0"/>
        <v>215712</v>
      </c>
      <c r="E12" s="20">
        <f t="shared" si="1"/>
        <v>0</v>
      </c>
      <c r="F12" s="21">
        <v>0</v>
      </c>
      <c r="G12" s="21">
        <v>0</v>
      </c>
      <c r="H12" s="21">
        <v>0</v>
      </c>
      <c r="I12" s="21">
        <v>0</v>
      </c>
      <c r="J12" s="22" t="s">
        <v>92</v>
      </c>
      <c r="K12" s="21">
        <v>0</v>
      </c>
      <c r="L12" s="21">
        <v>215712</v>
      </c>
      <c r="M12" s="20">
        <f t="shared" si="2"/>
        <v>64787</v>
      </c>
      <c r="N12" s="20">
        <f t="shared" si="3"/>
        <v>0</v>
      </c>
      <c r="O12" s="21">
        <v>0</v>
      </c>
      <c r="P12" s="21">
        <v>0</v>
      </c>
      <c r="Q12" s="21">
        <v>0</v>
      </c>
      <c r="R12" s="21">
        <v>0</v>
      </c>
      <c r="S12" s="22" t="s">
        <v>92</v>
      </c>
      <c r="T12" s="21">
        <v>0</v>
      </c>
      <c r="U12" s="21">
        <v>64787</v>
      </c>
      <c r="V12" s="20">
        <f t="shared" si="6"/>
        <v>280499</v>
      </c>
      <c r="W12" s="20">
        <f t="shared" si="6"/>
        <v>0</v>
      </c>
      <c r="X12" s="20">
        <f t="shared" si="6"/>
        <v>0</v>
      </c>
      <c r="Y12" s="20">
        <f t="shared" si="6"/>
        <v>0</v>
      </c>
      <c r="Z12" s="20">
        <f t="shared" si="6"/>
        <v>0</v>
      </c>
      <c r="AA12" s="20">
        <f t="shared" si="6"/>
        <v>0</v>
      </c>
      <c r="AB12" s="23" t="s">
        <v>92</v>
      </c>
      <c r="AC12" s="20">
        <f t="shared" si="7"/>
        <v>0</v>
      </c>
      <c r="AD12" s="20">
        <f t="shared" si="5"/>
        <v>280499</v>
      </c>
    </row>
    <row r="13" spans="1:30" ht="13.5">
      <c r="A13" s="18" t="s">
        <v>95</v>
      </c>
      <c r="B13" s="18" t="s">
        <v>108</v>
      </c>
      <c r="C13" s="19" t="s">
        <v>109</v>
      </c>
      <c r="D13" s="20">
        <f t="shared" si="0"/>
        <v>326225</v>
      </c>
      <c r="E13" s="20">
        <f t="shared" si="1"/>
        <v>35151</v>
      </c>
      <c r="F13" s="21">
        <v>0</v>
      </c>
      <c r="G13" s="21">
        <v>0</v>
      </c>
      <c r="H13" s="21">
        <v>0</v>
      </c>
      <c r="I13" s="21">
        <v>25522</v>
      </c>
      <c r="J13" s="22" t="s">
        <v>92</v>
      </c>
      <c r="K13" s="21">
        <v>9629</v>
      </c>
      <c r="L13" s="21">
        <v>291074</v>
      </c>
      <c r="M13" s="20">
        <f t="shared" si="2"/>
        <v>86228</v>
      </c>
      <c r="N13" s="20">
        <f t="shared" si="3"/>
        <v>874</v>
      </c>
      <c r="O13" s="21">
        <v>0</v>
      </c>
      <c r="P13" s="21">
        <v>0</v>
      </c>
      <c r="Q13" s="21">
        <v>0</v>
      </c>
      <c r="R13" s="21">
        <v>874</v>
      </c>
      <c r="S13" s="22" t="s">
        <v>92</v>
      </c>
      <c r="T13" s="21">
        <v>0</v>
      </c>
      <c r="U13" s="21">
        <v>85354</v>
      </c>
      <c r="V13" s="20">
        <f t="shared" si="6"/>
        <v>412453</v>
      </c>
      <c r="W13" s="20">
        <f t="shared" si="6"/>
        <v>36025</v>
      </c>
      <c r="X13" s="20">
        <f t="shared" si="6"/>
        <v>0</v>
      </c>
      <c r="Y13" s="20">
        <f t="shared" si="6"/>
        <v>0</v>
      </c>
      <c r="Z13" s="20">
        <f t="shared" si="6"/>
        <v>0</v>
      </c>
      <c r="AA13" s="20">
        <f t="shared" si="6"/>
        <v>26396</v>
      </c>
      <c r="AB13" s="23" t="s">
        <v>92</v>
      </c>
      <c r="AC13" s="20">
        <f t="shared" si="7"/>
        <v>9629</v>
      </c>
      <c r="AD13" s="20">
        <f t="shared" si="5"/>
        <v>376428</v>
      </c>
    </row>
    <row r="14" spans="1:30" ht="13.5">
      <c r="A14" s="18" t="s">
        <v>95</v>
      </c>
      <c r="B14" s="18" t="s">
        <v>110</v>
      </c>
      <c r="C14" s="19" t="s">
        <v>111</v>
      </c>
      <c r="D14" s="20">
        <f t="shared" si="0"/>
        <v>68404</v>
      </c>
      <c r="E14" s="20">
        <f t="shared" si="1"/>
        <v>773</v>
      </c>
      <c r="F14" s="21">
        <v>0</v>
      </c>
      <c r="G14" s="21">
        <v>663</v>
      </c>
      <c r="H14" s="21">
        <v>0</v>
      </c>
      <c r="I14" s="21">
        <v>0</v>
      </c>
      <c r="J14" s="22" t="s">
        <v>92</v>
      </c>
      <c r="K14" s="21">
        <v>110</v>
      </c>
      <c r="L14" s="21">
        <v>67631</v>
      </c>
      <c r="M14" s="20">
        <f t="shared" si="2"/>
        <v>34883</v>
      </c>
      <c r="N14" s="20">
        <f t="shared" si="3"/>
        <v>0</v>
      </c>
      <c r="O14" s="21">
        <v>0</v>
      </c>
      <c r="P14" s="21">
        <v>0</v>
      </c>
      <c r="Q14" s="21">
        <v>0</v>
      </c>
      <c r="R14" s="21">
        <v>0</v>
      </c>
      <c r="S14" s="22" t="s">
        <v>92</v>
      </c>
      <c r="T14" s="21">
        <v>0</v>
      </c>
      <c r="U14" s="21">
        <v>34883</v>
      </c>
      <c r="V14" s="20">
        <f t="shared" si="6"/>
        <v>103287</v>
      </c>
      <c r="W14" s="20">
        <f t="shared" si="6"/>
        <v>773</v>
      </c>
      <c r="X14" s="20">
        <f t="shared" si="6"/>
        <v>0</v>
      </c>
      <c r="Y14" s="20">
        <f t="shared" si="6"/>
        <v>663</v>
      </c>
      <c r="Z14" s="20">
        <f t="shared" si="6"/>
        <v>0</v>
      </c>
      <c r="AA14" s="20">
        <f t="shared" si="6"/>
        <v>0</v>
      </c>
      <c r="AB14" s="23" t="s">
        <v>92</v>
      </c>
      <c r="AC14" s="20">
        <f t="shared" si="7"/>
        <v>110</v>
      </c>
      <c r="AD14" s="20">
        <f t="shared" si="5"/>
        <v>102514</v>
      </c>
    </row>
    <row r="15" spans="1:30" ht="13.5">
      <c r="A15" s="18" t="s">
        <v>95</v>
      </c>
      <c r="B15" s="18" t="s">
        <v>112</v>
      </c>
      <c r="C15" s="19" t="s">
        <v>113</v>
      </c>
      <c r="D15" s="20">
        <f t="shared" si="0"/>
        <v>193238</v>
      </c>
      <c r="E15" s="20">
        <f t="shared" si="1"/>
        <v>3926</v>
      </c>
      <c r="F15" s="21">
        <v>0</v>
      </c>
      <c r="G15" s="21">
        <v>0</v>
      </c>
      <c r="H15" s="21">
        <v>0</v>
      </c>
      <c r="I15" s="21">
        <v>253</v>
      </c>
      <c r="J15" s="22" t="s">
        <v>92</v>
      </c>
      <c r="K15" s="21">
        <v>3673</v>
      </c>
      <c r="L15" s="21">
        <v>189312</v>
      </c>
      <c r="M15" s="20">
        <f t="shared" si="2"/>
        <v>85162</v>
      </c>
      <c r="N15" s="20">
        <f t="shared" si="3"/>
        <v>24</v>
      </c>
      <c r="O15" s="21">
        <v>0</v>
      </c>
      <c r="P15" s="21">
        <v>0</v>
      </c>
      <c r="Q15" s="21">
        <v>0</v>
      </c>
      <c r="R15" s="21">
        <v>0</v>
      </c>
      <c r="S15" s="22" t="s">
        <v>92</v>
      </c>
      <c r="T15" s="21">
        <v>24</v>
      </c>
      <c r="U15" s="21">
        <v>85138</v>
      </c>
      <c r="V15" s="20">
        <f t="shared" si="6"/>
        <v>278400</v>
      </c>
      <c r="W15" s="20">
        <f t="shared" si="6"/>
        <v>3950</v>
      </c>
      <c r="X15" s="20">
        <f t="shared" si="6"/>
        <v>0</v>
      </c>
      <c r="Y15" s="20">
        <f t="shared" si="6"/>
        <v>0</v>
      </c>
      <c r="Z15" s="20">
        <f t="shared" si="6"/>
        <v>0</v>
      </c>
      <c r="AA15" s="20">
        <f t="shared" si="6"/>
        <v>253</v>
      </c>
      <c r="AB15" s="23" t="s">
        <v>92</v>
      </c>
      <c r="AC15" s="20">
        <f t="shared" si="7"/>
        <v>3697</v>
      </c>
      <c r="AD15" s="20">
        <f t="shared" si="5"/>
        <v>274450</v>
      </c>
    </row>
    <row r="16" spans="1:30" ht="13.5">
      <c r="A16" s="18" t="s">
        <v>95</v>
      </c>
      <c r="B16" s="18" t="s">
        <v>114</v>
      </c>
      <c r="C16" s="19" t="s">
        <v>115</v>
      </c>
      <c r="D16" s="20">
        <f t="shared" si="0"/>
        <v>220261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2" t="s">
        <v>92</v>
      </c>
      <c r="K16" s="21">
        <v>0</v>
      </c>
      <c r="L16" s="21">
        <v>220261</v>
      </c>
      <c r="M16" s="20">
        <f t="shared" si="2"/>
        <v>49809</v>
      </c>
      <c r="N16" s="20">
        <f t="shared" si="3"/>
        <v>0</v>
      </c>
      <c r="O16" s="21">
        <v>0</v>
      </c>
      <c r="P16" s="21">
        <v>0</v>
      </c>
      <c r="Q16" s="21">
        <v>0</v>
      </c>
      <c r="R16" s="21">
        <v>0</v>
      </c>
      <c r="S16" s="22" t="s">
        <v>92</v>
      </c>
      <c r="T16" s="21">
        <v>0</v>
      </c>
      <c r="U16" s="21">
        <v>49809</v>
      </c>
      <c r="V16" s="20">
        <f t="shared" si="6"/>
        <v>270070</v>
      </c>
      <c r="W16" s="20">
        <f t="shared" si="6"/>
        <v>0</v>
      </c>
      <c r="X16" s="20">
        <f t="shared" si="6"/>
        <v>0</v>
      </c>
      <c r="Y16" s="20">
        <f t="shared" si="6"/>
        <v>0</v>
      </c>
      <c r="Z16" s="20">
        <f t="shared" si="6"/>
        <v>0</v>
      </c>
      <c r="AA16" s="20">
        <f t="shared" si="6"/>
        <v>0</v>
      </c>
      <c r="AB16" s="23" t="s">
        <v>92</v>
      </c>
      <c r="AC16" s="20">
        <f t="shared" si="7"/>
        <v>0</v>
      </c>
      <c r="AD16" s="20">
        <f t="shared" si="5"/>
        <v>270070</v>
      </c>
    </row>
    <row r="17" spans="1:30" ht="13.5">
      <c r="A17" s="18" t="s">
        <v>95</v>
      </c>
      <c r="B17" s="18" t="s">
        <v>116</v>
      </c>
      <c r="C17" s="19" t="s">
        <v>117</v>
      </c>
      <c r="D17" s="20">
        <f t="shared" si="0"/>
        <v>126763</v>
      </c>
      <c r="E17" s="20">
        <f t="shared" si="1"/>
        <v>942</v>
      </c>
      <c r="F17" s="21">
        <v>0</v>
      </c>
      <c r="G17" s="21">
        <v>902</v>
      </c>
      <c r="H17" s="21">
        <v>0</v>
      </c>
      <c r="I17" s="21">
        <v>0</v>
      </c>
      <c r="J17" s="22" t="s">
        <v>92</v>
      </c>
      <c r="K17" s="21">
        <v>40</v>
      </c>
      <c r="L17" s="21">
        <v>125821</v>
      </c>
      <c r="M17" s="20">
        <f t="shared" si="2"/>
        <v>65299</v>
      </c>
      <c r="N17" s="20">
        <f t="shared" si="3"/>
        <v>0</v>
      </c>
      <c r="O17" s="21">
        <v>0</v>
      </c>
      <c r="P17" s="21">
        <v>0</v>
      </c>
      <c r="Q17" s="21">
        <v>0</v>
      </c>
      <c r="R17" s="21">
        <v>0</v>
      </c>
      <c r="S17" s="22" t="s">
        <v>92</v>
      </c>
      <c r="T17" s="21">
        <v>0</v>
      </c>
      <c r="U17" s="21">
        <v>65299</v>
      </c>
      <c r="V17" s="20">
        <f t="shared" si="6"/>
        <v>192062</v>
      </c>
      <c r="W17" s="20">
        <f t="shared" si="6"/>
        <v>942</v>
      </c>
      <c r="X17" s="20">
        <f t="shared" si="6"/>
        <v>0</v>
      </c>
      <c r="Y17" s="20">
        <f t="shared" si="6"/>
        <v>902</v>
      </c>
      <c r="Z17" s="20">
        <f t="shared" si="6"/>
        <v>0</v>
      </c>
      <c r="AA17" s="20">
        <f t="shared" si="6"/>
        <v>0</v>
      </c>
      <c r="AB17" s="23" t="s">
        <v>92</v>
      </c>
      <c r="AC17" s="20">
        <f t="shared" si="7"/>
        <v>40</v>
      </c>
      <c r="AD17" s="20">
        <f t="shared" si="5"/>
        <v>191120</v>
      </c>
    </row>
    <row r="18" spans="1:30" ht="13.5">
      <c r="A18" s="18" t="s">
        <v>95</v>
      </c>
      <c r="B18" s="18" t="s">
        <v>118</v>
      </c>
      <c r="C18" s="19" t="s">
        <v>119</v>
      </c>
      <c r="D18" s="20">
        <f t="shared" si="0"/>
        <v>149249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2" t="s">
        <v>92</v>
      </c>
      <c r="K18" s="21">
        <v>0</v>
      </c>
      <c r="L18" s="21">
        <v>149249</v>
      </c>
      <c r="M18" s="20">
        <f t="shared" si="2"/>
        <v>77434</v>
      </c>
      <c r="N18" s="20">
        <f t="shared" si="3"/>
        <v>0</v>
      </c>
      <c r="O18" s="21">
        <v>0</v>
      </c>
      <c r="P18" s="21">
        <v>0</v>
      </c>
      <c r="Q18" s="21">
        <v>0</v>
      </c>
      <c r="R18" s="21">
        <v>0</v>
      </c>
      <c r="S18" s="22" t="s">
        <v>92</v>
      </c>
      <c r="T18" s="21">
        <v>0</v>
      </c>
      <c r="U18" s="21">
        <v>77434</v>
      </c>
      <c r="V18" s="20">
        <f t="shared" si="6"/>
        <v>226683</v>
      </c>
      <c r="W18" s="20">
        <f t="shared" si="6"/>
        <v>0</v>
      </c>
      <c r="X18" s="20">
        <f t="shared" si="6"/>
        <v>0</v>
      </c>
      <c r="Y18" s="20">
        <f t="shared" si="6"/>
        <v>0</v>
      </c>
      <c r="Z18" s="20">
        <f t="shared" si="6"/>
        <v>0</v>
      </c>
      <c r="AA18" s="20">
        <f t="shared" si="6"/>
        <v>0</v>
      </c>
      <c r="AB18" s="23" t="s">
        <v>92</v>
      </c>
      <c r="AC18" s="20">
        <f t="shared" si="7"/>
        <v>0</v>
      </c>
      <c r="AD18" s="20">
        <f t="shared" si="5"/>
        <v>226683</v>
      </c>
    </row>
    <row r="19" spans="1:30" ht="13.5">
      <c r="A19" s="18" t="s">
        <v>95</v>
      </c>
      <c r="B19" s="18" t="s">
        <v>120</v>
      </c>
      <c r="C19" s="19" t="s">
        <v>121</v>
      </c>
      <c r="D19" s="20">
        <f t="shared" si="0"/>
        <v>129868</v>
      </c>
      <c r="E19" s="20">
        <f t="shared" si="1"/>
        <v>35</v>
      </c>
      <c r="F19" s="21">
        <v>0</v>
      </c>
      <c r="G19" s="21">
        <v>0</v>
      </c>
      <c r="H19" s="21">
        <v>0</v>
      </c>
      <c r="I19" s="21">
        <v>0</v>
      </c>
      <c r="J19" s="22" t="s">
        <v>92</v>
      </c>
      <c r="K19" s="21">
        <v>35</v>
      </c>
      <c r="L19" s="21">
        <v>129833</v>
      </c>
      <c r="M19" s="20">
        <f t="shared" si="2"/>
        <v>74338</v>
      </c>
      <c r="N19" s="20">
        <f t="shared" si="3"/>
        <v>15</v>
      </c>
      <c r="O19" s="21">
        <v>0</v>
      </c>
      <c r="P19" s="21">
        <v>0</v>
      </c>
      <c r="Q19" s="21">
        <v>0</v>
      </c>
      <c r="R19" s="21">
        <v>0</v>
      </c>
      <c r="S19" s="22" t="s">
        <v>92</v>
      </c>
      <c r="T19" s="21">
        <v>15</v>
      </c>
      <c r="U19" s="21">
        <v>74323</v>
      </c>
      <c r="V19" s="20">
        <f t="shared" si="6"/>
        <v>204206</v>
      </c>
      <c r="W19" s="20">
        <f t="shared" si="6"/>
        <v>50</v>
      </c>
      <c r="X19" s="20">
        <f t="shared" si="6"/>
        <v>0</v>
      </c>
      <c r="Y19" s="20">
        <f t="shared" si="6"/>
        <v>0</v>
      </c>
      <c r="Z19" s="20">
        <f t="shared" si="6"/>
        <v>0</v>
      </c>
      <c r="AA19" s="20">
        <f t="shared" si="6"/>
        <v>0</v>
      </c>
      <c r="AB19" s="23" t="s">
        <v>92</v>
      </c>
      <c r="AC19" s="20">
        <f t="shared" si="7"/>
        <v>50</v>
      </c>
      <c r="AD19" s="20">
        <f t="shared" si="5"/>
        <v>204156</v>
      </c>
    </row>
    <row r="20" spans="1:30" ht="13.5">
      <c r="A20" s="18" t="s">
        <v>95</v>
      </c>
      <c r="B20" s="18" t="s">
        <v>122</v>
      </c>
      <c r="C20" s="19" t="s">
        <v>123</v>
      </c>
      <c r="D20" s="20">
        <f t="shared" si="0"/>
        <v>115429</v>
      </c>
      <c r="E20" s="20">
        <f t="shared" si="1"/>
        <v>3819</v>
      </c>
      <c r="F20" s="21">
        <v>0</v>
      </c>
      <c r="G20" s="21">
        <v>0</v>
      </c>
      <c r="H20" s="21">
        <v>0</v>
      </c>
      <c r="I20" s="21">
        <v>3803</v>
      </c>
      <c r="J20" s="22" t="s">
        <v>92</v>
      </c>
      <c r="K20" s="21">
        <v>16</v>
      </c>
      <c r="L20" s="21">
        <v>111610</v>
      </c>
      <c r="M20" s="20">
        <f t="shared" si="2"/>
        <v>47203</v>
      </c>
      <c r="N20" s="20">
        <f t="shared" si="3"/>
        <v>363</v>
      </c>
      <c r="O20" s="21">
        <v>0</v>
      </c>
      <c r="P20" s="21">
        <v>0</v>
      </c>
      <c r="Q20" s="21">
        <v>0</v>
      </c>
      <c r="R20" s="21">
        <v>363</v>
      </c>
      <c r="S20" s="22" t="s">
        <v>92</v>
      </c>
      <c r="T20" s="21">
        <v>0</v>
      </c>
      <c r="U20" s="21">
        <v>46840</v>
      </c>
      <c r="V20" s="20">
        <f t="shared" si="6"/>
        <v>162632</v>
      </c>
      <c r="W20" s="20">
        <f t="shared" si="6"/>
        <v>4182</v>
      </c>
      <c r="X20" s="20">
        <f t="shared" si="6"/>
        <v>0</v>
      </c>
      <c r="Y20" s="20">
        <f t="shared" si="6"/>
        <v>0</v>
      </c>
      <c r="Z20" s="20">
        <f t="shared" si="6"/>
        <v>0</v>
      </c>
      <c r="AA20" s="20">
        <f t="shared" si="6"/>
        <v>4166</v>
      </c>
      <c r="AB20" s="23" t="s">
        <v>92</v>
      </c>
      <c r="AC20" s="20">
        <f t="shared" si="7"/>
        <v>16</v>
      </c>
      <c r="AD20" s="20">
        <f t="shared" si="5"/>
        <v>158450</v>
      </c>
    </row>
    <row r="21" spans="1:30" ht="13.5">
      <c r="A21" s="18" t="s">
        <v>95</v>
      </c>
      <c r="B21" s="18" t="s">
        <v>124</v>
      </c>
      <c r="C21" s="19" t="s">
        <v>125</v>
      </c>
      <c r="D21" s="20">
        <f t="shared" si="0"/>
        <v>98096</v>
      </c>
      <c r="E21" s="20">
        <f t="shared" si="1"/>
        <v>2283</v>
      </c>
      <c r="F21" s="21">
        <v>0</v>
      </c>
      <c r="G21" s="21">
        <v>0</v>
      </c>
      <c r="H21" s="21">
        <v>0</v>
      </c>
      <c r="I21" s="21">
        <v>2283</v>
      </c>
      <c r="J21" s="22" t="s">
        <v>92</v>
      </c>
      <c r="K21" s="21">
        <v>0</v>
      </c>
      <c r="L21" s="21">
        <v>95813</v>
      </c>
      <c r="M21" s="20">
        <f t="shared" si="2"/>
        <v>42202</v>
      </c>
      <c r="N21" s="20">
        <f t="shared" si="3"/>
        <v>0</v>
      </c>
      <c r="O21" s="21">
        <v>0</v>
      </c>
      <c r="P21" s="21">
        <v>0</v>
      </c>
      <c r="Q21" s="21">
        <v>0</v>
      </c>
      <c r="R21" s="21">
        <v>0</v>
      </c>
      <c r="S21" s="22" t="s">
        <v>92</v>
      </c>
      <c r="T21" s="21">
        <v>0</v>
      </c>
      <c r="U21" s="21">
        <v>42202</v>
      </c>
      <c r="V21" s="20">
        <f t="shared" si="6"/>
        <v>140298</v>
      </c>
      <c r="W21" s="20">
        <f t="shared" si="6"/>
        <v>2283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2283</v>
      </c>
      <c r="AB21" s="23" t="s">
        <v>92</v>
      </c>
      <c r="AC21" s="20">
        <f t="shared" si="7"/>
        <v>0</v>
      </c>
      <c r="AD21" s="20">
        <f t="shared" si="5"/>
        <v>138015</v>
      </c>
    </row>
    <row r="22" spans="1:30" ht="13.5">
      <c r="A22" s="18" t="s">
        <v>95</v>
      </c>
      <c r="B22" s="18" t="s">
        <v>126</v>
      </c>
      <c r="C22" s="19" t="s">
        <v>94</v>
      </c>
      <c r="D22" s="20">
        <f t="shared" si="0"/>
        <v>68110</v>
      </c>
      <c r="E22" s="20">
        <f t="shared" si="1"/>
        <v>249</v>
      </c>
      <c r="F22" s="21">
        <v>0</v>
      </c>
      <c r="G22" s="21">
        <v>219</v>
      </c>
      <c r="H22" s="21">
        <v>0</v>
      </c>
      <c r="I22" s="21">
        <v>0</v>
      </c>
      <c r="J22" s="22" t="s">
        <v>92</v>
      </c>
      <c r="K22" s="21">
        <v>30</v>
      </c>
      <c r="L22" s="21">
        <v>67861</v>
      </c>
      <c r="M22" s="20">
        <f t="shared" si="2"/>
        <v>28109</v>
      </c>
      <c r="N22" s="20">
        <f t="shared" si="3"/>
        <v>130</v>
      </c>
      <c r="O22" s="21">
        <v>0</v>
      </c>
      <c r="P22" s="21">
        <v>0</v>
      </c>
      <c r="Q22" s="21">
        <v>0</v>
      </c>
      <c r="R22" s="21">
        <v>0</v>
      </c>
      <c r="S22" s="22" t="s">
        <v>92</v>
      </c>
      <c r="T22" s="21">
        <v>130</v>
      </c>
      <c r="U22" s="21">
        <v>27979</v>
      </c>
      <c r="V22" s="20">
        <f t="shared" si="6"/>
        <v>96219</v>
      </c>
      <c r="W22" s="20">
        <f t="shared" si="6"/>
        <v>379</v>
      </c>
      <c r="X22" s="20">
        <f t="shared" si="6"/>
        <v>0</v>
      </c>
      <c r="Y22" s="20">
        <f t="shared" si="6"/>
        <v>219</v>
      </c>
      <c r="Z22" s="20">
        <f t="shared" si="6"/>
        <v>0</v>
      </c>
      <c r="AA22" s="20">
        <f t="shared" si="6"/>
        <v>0</v>
      </c>
      <c r="AB22" s="23" t="s">
        <v>92</v>
      </c>
      <c r="AC22" s="20">
        <f t="shared" si="7"/>
        <v>160</v>
      </c>
      <c r="AD22" s="20">
        <f t="shared" si="5"/>
        <v>95840</v>
      </c>
    </row>
    <row r="23" spans="1:30" ht="13.5">
      <c r="A23" s="18" t="s">
        <v>95</v>
      </c>
      <c r="B23" s="18" t="s">
        <v>127</v>
      </c>
      <c r="C23" s="19" t="s">
        <v>128</v>
      </c>
      <c r="D23" s="20">
        <f t="shared" si="0"/>
        <v>55935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2" t="s">
        <v>92</v>
      </c>
      <c r="K23" s="21">
        <v>0</v>
      </c>
      <c r="L23" s="21">
        <v>55935</v>
      </c>
      <c r="M23" s="20">
        <f t="shared" si="2"/>
        <v>25987</v>
      </c>
      <c r="N23" s="20">
        <f t="shared" si="3"/>
        <v>0</v>
      </c>
      <c r="O23" s="21">
        <v>0</v>
      </c>
      <c r="P23" s="21">
        <v>0</v>
      </c>
      <c r="Q23" s="21">
        <v>0</v>
      </c>
      <c r="R23" s="21">
        <v>0</v>
      </c>
      <c r="S23" s="22" t="s">
        <v>92</v>
      </c>
      <c r="T23" s="21">
        <v>0</v>
      </c>
      <c r="U23" s="21">
        <v>25987</v>
      </c>
      <c r="V23" s="20">
        <f t="shared" si="6"/>
        <v>81922</v>
      </c>
      <c r="W23" s="20">
        <f t="shared" si="6"/>
        <v>0</v>
      </c>
      <c r="X23" s="20">
        <f t="shared" si="6"/>
        <v>0</v>
      </c>
      <c r="Y23" s="20">
        <f t="shared" si="6"/>
        <v>0</v>
      </c>
      <c r="Z23" s="20">
        <f t="shared" si="6"/>
        <v>0</v>
      </c>
      <c r="AA23" s="20">
        <f t="shared" si="6"/>
        <v>0</v>
      </c>
      <c r="AB23" s="23" t="s">
        <v>92</v>
      </c>
      <c r="AC23" s="20">
        <f t="shared" si="7"/>
        <v>0</v>
      </c>
      <c r="AD23" s="20">
        <f t="shared" si="5"/>
        <v>81922</v>
      </c>
    </row>
    <row r="24" spans="1:30" ht="13.5">
      <c r="A24" s="18" t="s">
        <v>95</v>
      </c>
      <c r="B24" s="18" t="s">
        <v>129</v>
      </c>
      <c r="C24" s="19" t="s">
        <v>258</v>
      </c>
      <c r="D24" s="20">
        <f t="shared" si="0"/>
        <v>55649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2" t="s">
        <v>92</v>
      </c>
      <c r="K24" s="21">
        <v>0</v>
      </c>
      <c r="L24" s="21">
        <v>55649</v>
      </c>
      <c r="M24" s="20">
        <f t="shared" si="2"/>
        <v>29351</v>
      </c>
      <c r="N24" s="20">
        <f t="shared" si="3"/>
        <v>0</v>
      </c>
      <c r="O24" s="21">
        <v>0</v>
      </c>
      <c r="P24" s="21">
        <v>0</v>
      </c>
      <c r="Q24" s="21">
        <v>0</v>
      </c>
      <c r="R24" s="21">
        <v>0</v>
      </c>
      <c r="S24" s="22" t="s">
        <v>92</v>
      </c>
      <c r="T24" s="21">
        <v>0</v>
      </c>
      <c r="U24" s="21">
        <v>29351</v>
      </c>
      <c r="V24" s="20">
        <f t="shared" si="6"/>
        <v>85000</v>
      </c>
      <c r="W24" s="20">
        <f t="shared" si="6"/>
        <v>0</v>
      </c>
      <c r="X24" s="20">
        <f t="shared" si="6"/>
        <v>0</v>
      </c>
      <c r="Y24" s="20">
        <f t="shared" si="6"/>
        <v>0</v>
      </c>
      <c r="Z24" s="20">
        <f t="shared" si="6"/>
        <v>0</v>
      </c>
      <c r="AA24" s="20">
        <f t="shared" si="6"/>
        <v>0</v>
      </c>
      <c r="AB24" s="23" t="s">
        <v>92</v>
      </c>
      <c r="AC24" s="20">
        <f t="shared" si="7"/>
        <v>0</v>
      </c>
      <c r="AD24" s="20">
        <f t="shared" si="5"/>
        <v>85000</v>
      </c>
    </row>
    <row r="25" spans="1:30" ht="13.5">
      <c r="A25" s="18" t="s">
        <v>95</v>
      </c>
      <c r="B25" s="18" t="s">
        <v>130</v>
      </c>
      <c r="C25" s="19" t="s">
        <v>131</v>
      </c>
      <c r="D25" s="20">
        <f t="shared" si="0"/>
        <v>40188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2" t="s">
        <v>92</v>
      </c>
      <c r="K25" s="21">
        <v>0</v>
      </c>
      <c r="L25" s="21">
        <v>40188</v>
      </c>
      <c r="M25" s="20">
        <f t="shared" si="2"/>
        <v>30088</v>
      </c>
      <c r="N25" s="20">
        <f t="shared" si="3"/>
        <v>0</v>
      </c>
      <c r="O25" s="21">
        <v>0</v>
      </c>
      <c r="P25" s="21">
        <v>0</v>
      </c>
      <c r="Q25" s="21">
        <v>0</v>
      </c>
      <c r="R25" s="21">
        <v>0</v>
      </c>
      <c r="S25" s="22" t="s">
        <v>92</v>
      </c>
      <c r="T25" s="21">
        <v>0</v>
      </c>
      <c r="U25" s="21">
        <v>30088</v>
      </c>
      <c r="V25" s="20">
        <f t="shared" si="6"/>
        <v>70276</v>
      </c>
      <c r="W25" s="20">
        <f t="shared" si="6"/>
        <v>0</v>
      </c>
      <c r="X25" s="20">
        <f t="shared" si="6"/>
        <v>0</v>
      </c>
      <c r="Y25" s="20">
        <f t="shared" si="6"/>
        <v>0</v>
      </c>
      <c r="Z25" s="20">
        <f t="shared" si="6"/>
        <v>0</v>
      </c>
      <c r="AA25" s="20">
        <f t="shared" si="6"/>
        <v>0</v>
      </c>
      <c r="AB25" s="23" t="s">
        <v>92</v>
      </c>
      <c r="AC25" s="20">
        <f t="shared" si="7"/>
        <v>0</v>
      </c>
      <c r="AD25" s="20">
        <f t="shared" si="5"/>
        <v>70276</v>
      </c>
    </row>
    <row r="26" spans="1:30" ht="13.5">
      <c r="A26" s="18" t="s">
        <v>95</v>
      </c>
      <c r="B26" s="18" t="s">
        <v>132</v>
      </c>
      <c r="C26" s="19" t="s">
        <v>133</v>
      </c>
      <c r="D26" s="20">
        <f t="shared" si="0"/>
        <v>74649</v>
      </c>
      <c r="E26" s="20">
        <f t="shared" si="1"/>
        <v>25</v>
      </c>
      <c r="F26" s="21">
        <v>0</v>
      </c>
      <c r="G26" s="21">
        <v>0</v>
      </c>
      <c r="H26" s="21">
        <v>0</v>
      </c>
      <c r="I26" s="21">
        <v>0</v>
      </c>
      <c r="J26" s="22" t="s">
        <v>92</v>
      </c>
      <c r="K26" s="21">
        <v>25</v>
      </c>
      <c r="L26" s="21">
        <v>74624</v>
      </c>
      <c r="M26" s="20">
        <f t="shared" si="2"/>
        <v>38717</v>
      </c>
      <c r="N26" s="20">
        <f t="shared" si="3"/>
        <v>0</v>
      </c>
      <c r="O26" s="21">
        <v>0</v>
      </c>
      <c r="P26" s="21">
        <v>0</v>
      </c>
      <c r="Q26" s="21">
        <v>0</v>
      </c>
      <c r="R26" s="21">
        <v>0</v>
      </c>
      <c r="S26" s="22" t="s">
        <v>92</v>
      </c>
      <c r="T26" s="21">
        <v>0</v>
      </c>
      <c r="U26" s="21">
        <v>38717</v>
      </c>
      <c r="V26" s="20">
        <f t="shared" si="6"/>
        <v>113366</v>
      </c>
      <c r="W26" s="20">
        <f t="shared" si="6"/>
        <v>25</v>
      </c>
      <c r="X26" s="20">
        <f t="shared" si="6"/>
        <v>0</v>
      </c>
      <c r="Y26" s="20">
        <f t="shared" si="6"/>
        <v>0</v>
      </c>
      <c r="Z26" s="20">
        <f t="shared" si="6"/>
        <v>0</v>
      </c>
      <c r="AA26" s="20">
        <f t="shared" si="6"/>
        <v>0</v>
      </c>
      <c r="AB26" s="23" t="s">
        <v>92</v>
      </c>
      <c r="AC26" s="20">
        <f t="shared" si="7"/>
        <v>25</v>
      </c>
      <c r="AD26" s="20">
        <f t="shared" si="5"/>
        <v>113341</v>
      </c>
    </row>
    <row r="27" spans="1:30" ht="13.5">
      <c r="A27" s="18" t="s">
        <v>95</v>
      </c>
      <c r="B27" s="18" t="s">
        <v>134</v>
      </c>
      <c r="C27" s="19" t="s">
        <v>135</v>
      </c>
      <c r="D27" s="20">
        <f t="shared" si="0"/>
        <v>33467</v>
      </c>
      <c r="E27" s="20">
        <f t="shared" si="1"/>
        <v>7120</v>
      </c>
      <c r="F27" s="21">
        <v>0</v>
      </c>
      <c r="G27" s="21">
        <v>0</v>
      </c>
      <c r="H27" s="21">
        <v>0</v>
      </c>
      <c r="I27" s="21">
        <v>7120</v>
      </c>
      <c r="J27" s="22" t="s">
        <v>92</v>
      </c>
      <c r="K27" s="21">
        <v>0</v>
      </c>
      <c r="L27" s="21">
        <v>26347</v>
      </c>
      <c r="M27" s="20">
        <f t="shared" si="2"/>
        <v>19580</v>
      </c>
      <c r="N27" s="20">
        <f t="shared" si="3"/>
        <v>30</v>
      </c>
      <c r="O27" s="21">
        <v>0</v>
      </c>
      <c r="P27" s="21">
        <v>0</v>
      </c>
      <c r="Q27" s="21">
        <v>0</v>
      </c>
      <c r="R27" s="21">
        <v>30</v>
      </c>
      <c r="S27" s="22" t="s">
        <v>92</v>
      </c>
      <c r="T27" s="21">
        <v>0</v>
      </c>
      <c r="U27" s="21">
        <v>19550</v>
      </c>
      <c r="V27" s="20">
        <f t="shared" si="6"/>
        <v>53047</v>
      </c>
      <c r="W27" s="20">
        <f t="shared" si="6"/>
        <v>7150</v>
      </c>
      <c r="X27" s="20">
        <f t="shared" si="6"/>
        <v>0</v>
      </c>
      <c r="Y27" s="20">
        <f t="shared" si="6"/>
        <v>0</v>
      </c>
      <c r="Z27" s="20">
        <f t="shared" si="6"/>
        <v>0</v>
      </c>
      <c r="AA27" s="20">
        <f t="shared" si="6"/>
        <v>7150</v>
      </c>
      <c r="AB27" s="23" t="s">
        <v>92</v>
      </c>
      <c r="AC27" s="20">
        <f t="shared" si="7"/>
        <v>0</v>
      </c>
      <c r="AD27" s="20">
        <f t="shared" si="5"/>
        <v>45897</v>
      </c>
    </row>
    <row r="28" spans="1:30" ht="13.5">
      <c r="A28" s="18" t="s">
        <v>95</v>
      </c>
      <c r="B28" s="18" t="s">
        <v>136</v>
      </c>
      <c r="C28" s="19" t="s">
        <v>137</v>
      </c>
      <c r="D28" s="20">
        <f t="shared" si="0"/>
        <v>61039</v>
      </c>
      <c r="E28" s="20">
        <f t="shared" si="1"/>
        <v>24331</v>
      </c>
      <c r="F28" s="21">
        <v>0</v>
      </c>
      <c r="G28" s="21">
        <v>0</v>
      </c>
      <c r="H28" s="21">
        <v>0</v>
      </c>
      <c r="I28" s="21">
        <v>24331</v>
      </c>
      <c r="J28" s="22" t="s">
        <v>92</v>
      </c>
      <c r="K28" s="21">
        <v>0</v>
      </c>
      <c r="L28" s="21">
        <v>36708</v>
      </c>
      <c r="M28" s="20">
        <f t="shared" si="2"/>
        <v>35009</v>
      </c>
      <c r="N28" s="20">
        <f t="shared" si="3"/>
        <v>0</v>
      </c>
      <c r="O28" s="21">
        <v>0</v>
      </c>
      <c r="P28" s="21">
        <v>0</v>
      </c>
      <c r="Q28" s="21">
        <v>0</v>
      </c>
      <c r="R28" s="21">
        <v>0</v>
      </c>
      <c r="S28" s="22" t="s">
        <v>92</v>
      </c>
      <c r="T28" s="21">
        <v>0</v>
      </c>
      <c r="U28" s="21">
        <v>35009</v>
      </c>
      <c r="V28" s="20">
        <f t="shared" si="6"/>
        <v>96048</v>
      </c>
      <c r="W28" s="20">
        <f t="shared" si="6"/>
        <v>24331</v>
      </c>
      <c r="X28" s="20">
        <f t="shared" si="6"/>
        <v>0</v>
      </c>
      <c r="Y28" s="20">
        <f t="shared" si="6"/>
        <v>0</v>
      </c>
      <c r="Z28" s="20">
        <f t="shared" si="6"/>
        <v>0</v>
      </c>
      <c r="AA28" s="20">
        <f t="shared" si="6"/>
        <v>24331</v>
      </c>
      <c r="AB28" s="23" t="s">
        <v>92</v>
      </c>
      <c r="AC28" s="20">
        <f t="shared" si="7"/>
        <v>0</v>
      </c>
      <c r="AD28" s="20">
        <f t="shared" si="5"/>
        <v>71717</v>
      </c>
    </row>
    <row r="29" spans="1:30" ht="13.5">
      <c r="A29" s="18" t="s">
        <v>95</v>
      </c>
      <c r="B29" s="18" t="s">
        <v>138</v>
      </c>
      <c r="C29" s="19" t="s">
        <v>139</v>
      </c>
      <c r="D29" s="20">
        <f t="shared" si="0"/>
        <v>33665</v>
      </c>
      <c r="E29" s="20">
        <f t="shared" si="1"/>
        <v>7130</v>
      </c>
      <c r="F29" s="21">
        <v>0</v>
      </c>
      <c r="G29" s="21">
        <v>0</v>
      </c>
      <c r="H29" s="21">
        <v>0</v>
      </c>
      <c r="I29" s="21">
        <v>7090</v>
      </c>
      <c r="J29" s="22" t="s">
        <v>92</v>
      </c>
      <c r="K29" s="21">
        <v>40</v>
      </c>
      <c r="L29" s="21">
        <v>26535</v>
      </c>
      <c r="M29" s="20">
        <f t="shared" si="2"/>
        <v>18785</v>
      </c>
      <c r="N29" s="20">
        <f t="shared" si="3"/>
        <v>30</v>
      </c>
      <c r="O29" s="21">
        <v>0</v>
      </c>
      <c r="P29" s="21">
        <v>0</v>
      </c>
      <c r="Q29" s="21">
        <v>0</v>
      </c>
      <c r="R29" s="21">
        <v>0</v>
      </c>
      <c r="S29" s="22" t="s">
        <v>92</v>
      </c>
      <c r="T29" s="21">
        <v>30</v>
      </c>
      <c r="U29" s="21">
        <v>18755</v>
      </c>
      <c r="V29" s="20">
        <f t="shared" si="6"/>
        <v>52450</v>
      </c>
      <c r="W29" s="20">
        <f t="shared" si="6"/>
        <v>7160</v>
      </c>
      <c r="X29" s="20">
        <f t="shared" si="6"/>
        <v>0</v>
      </c>
      <c r="Y29" s="20">
        <f t="shared" si="6"/>
        <v>0</v>
      </c>
      <c r="Z29" s="20">
        <f t="shared" si="6"/>
        <v>0</v>
      </c>
      <c r="AA29" s="20">
        <f t="shared" si="6"/>
        <v>7090</v>
      </c>
      <c r="AB29" s="23" t="s">
        <v>92</v>
      </c>
      <c r="AC29" s="20">
        <f t="shared" si="7"/>
        <v>70</v>
      </c>
      <c r="AD29" s="20">
        <f t="shared" si="5"/>
        <v>45290</v>
      </c>
    </row>
    <row r="30" spans="1:30" ht="13.5">
      <c r="A30" s="18" t="s">
        <v>95</v>
      </c>
      <c r="B30" s="18" t="s">
        <v>140</v>
      </c>
      <c r="C30" s="19" t="s">
        <v>141</v>
      </c>
      <c r="D30" s="20">
        <f t="shared" si="0"/>
        <v>39568</v>
      </c>
      <c r="E30" s="20">
        <f t="shared" si="1"/>
        <v>8618</v>
      </c>
      <c r="F30" s="21">
        <v>0</v>
      </c>
      <c r="G30" s="21">
        <v>0</v>
      </c>
      <c r="H30" s="21">
        <v>0</v>
      </c>
      <c r="I30" s="21">
        <v>8618</v>
      </c>
      <c r="J30" s="22" t="s">
        <v>92</v>
      </c>
      <c r="K30" s="21">
        <v>0</v>
      </c>
      <c r="L30" s="21">
        <v>30950</v>
      </c>
      <c r="M30" s="20">
        <f t="shared" si="2"/>
        <v>35993</v>
      </c>
      <c r="N30" s="20">
        <f t="shared" si="3"/>
        <v>0</v>
      </c>
      <c r="O30" s="21">
        <v>0</v>
      </c>
      <c r="P30" s="21">
        <v>0</v>
      </c>
      <c r="Q30" s="21">
        <v>0</v>
      </c>
      <c r="R30" s="21">
        <v>0</v>
      </c>
      <c r="S30" s="22" t="s">
        <v>92</v>
      </c>
      <c r="T30" s="21">
        <v>0</v>
      </c>
      <c r="U30" s="21">
        <v>35993</v>
      </c>
      <c r="V30" s="20">
        <f t="shared" si="6"/>
        <v>75561</v>
      </c>
      <c r="W30" s="20">
        <f t="shared" si="6"/>
        <v>8618</v>
      </c>
      <c r="X30" s="20">
        <f t="shared" si="6"/>
        <v>0</v>
      </c>
      <c r="Y30" s="20">
        <f t="shared" si="6"/>
        <v>0</v>
      </c>
      <c r="Z30" s="20">
        <f t="shared" si="6"/>
        <v>0</v>
      </c>
      <c r="AA30" s="20">
        <f t="shared" si="6"/>
        <v>8618</v>
      </c>
      <c r="AB30" s="23" t="s">
        <v>92</v>
      </c>
      <c r="AC30" s="20">
        <f t="shared" si="7"/>
        <v>0</v>
      </c>
      <c r="AD30" s="20">
        <f t="shared" si="5"/>
        <v>66943</v>
      </c>
    </row>
    <row r="31" spans="1:30" ht="13.5">
      <c r="A31" s="18" t="s">
        <v>95</v>
      </c>
      <c r="B31" s="18" t="s">
        <v>142</v>
      </c>
      <c r="C31" s="19" t="s">
        <v>143</v>
      </c>
      <c r="D31" s="20">
        <f t="shared" si="0"/>
        <v>21129</v>
      </c>
      <c r="E31" s="20">
        <f t="shared" si="1"/>
        <v>7834</v>
      </c>
      <c r="F31" s="21">
        <v>0</v>
      </c>
      <c r="G31" s="21">
        <v>0</v>
      </c>
      <c r="H31" s="21">
        <v>0</v>
      </c>
      <c r="I31" s="21">
        <v>7754</v>
      </c>
      <c r="J31" s="22" t="s">
        <v>92</v>
      </c>
      <c r="K31" s="21">
        <v>80</v>
      </c>
      <c r="L31" s="21">
        <v>13295</v>
      </c>
      <c r="M31" s="20">
        <f t="shared" si="2"/>
        <v>11136</v>
      </c>
      <c r="N31" s="20">
        <f t="shared" si="3"/>
        <v>30</v>
      </c>
      <c r="O31" s="21">
        <v>0</v>
      </c>
      <c r="P31" s="21">
        <v>0</v>
      </c>
      <c r="Q31" s="21">
        <v>0</v>
      </c>
      <c r="R31" s="21">
        <v>0</v>
      </c>
      <c r="S31" s="22" t="s">
        <v>92</v>
      </c>
      <c r="T31" s="21">
        <v>30</v>
      </c>
      <c r="U31" s="21">
        <v>11106</v>
      </c>
      <c r="V31" s="20">
        <f t="shared" si="6"/>
        <v>32265</v>
      </c>
      <c r="W31" s="20">
        <f t="shared" si="6"/>
        <v>7864</v>
      </c>
      <c r="X31" s="20">
        <f t="shared" si="6"/>
        <v>0</v>
      </c>
      <c r="Y31" s="20">
        <f t="shared" si="6"/>
        <v>0</v>
      </c>
      <c r="Z31" s="20">
        <f t="shared" si="6"/>
        <v>0</v>
      </c>
      <c r="AA31" s="20">
        <f t="shared" si="6"/>
        <v>7754</v>
      </c>
      <c r="AB31" s="23" t="s">
        <v>92</v>
      </c>
      <c r="AC31" s="20">
        <f t="shared" si="7"/>
        <v>110</v>
      </c>
      <c r="AD31" s="20">
        <f t="shared" si="5"/>
        <v>24401</v>
      </c>
    </row>
    <row r="32" spans="1:30" ht="13.5">
      <c r="A32" s="18" t="s">
        <v>95</v>
      </c>
      <c r="B32" s="18" t="s">
        <v>144</v>
      </c>
      <c r="C32" s="19" t="s">
        <v>145</v>
      </c>
      <c r="D32" s="20">
        <f t="shared" si="0"/>
        <v>22719</v>
      </c>
      <c r="E32" s="20">
        <f t="shared" si="1"/>
        <v>7088</v>
      </c>
      <c r="F32" s="21">
        <v>0</v>
      </c>
      <c r="G32" s="21">
        <v>0</v>
      </c>
      <c r="H32" s="21">
        <v>0</v>
      </c>
      <c r="I32" s="21">
        <v>7088</v>
      </c>
      <c r="J32" s="22" t="s">
        <v>92</v>
      </c>
      <c r="K32" s="21">
        <v>0</v>
      </c>
      <c r="L32" s="21">
        <v>15631</v>
      </c>
      <c r="M32" s="20">
        <f t="shared" si="2"/>
        <v>16355</v>
      </c>
      <c r="N32" s="20">
        <f t="shared" si="3"/>
        <v>0</v>
      </c>
      <c r="O32" s="21">
        <v>0</v>
      </c>
      <c r="P32" s="21">
        <v>0</v>
      </c>
      <c r="Q32" s="21">
        <v>0</v>
      </c>
      <c r="R32" s="21">
        <v>0</v>
      </c>
      <c r="S32" s="22" t="s">
        <v>92</v>
      </c>
      <c r="T32" s="21">
        <v>0</v>
      </c>
      <c r="U32" s="21">
        <v>16355</v>
      </c>
      <c r="V32" s="20">
        <f t="shared" si="6"/>
        <v>39074</v>
      </c>
      <c r="W32" s="20">
        <f t="shared" si="6"/>
        <v>7088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7088</v>
      </c>
      <c r="AB32" s="23" t="s">
        <v>92</v>
      </c>
      <c r="AC32" s="20">
        <f t="shared" si="7"/>
        <v>0</v>
      </c>
      <c r="AD32" s="20">
        <f t="shared" si="5"/>
        <v>31986</v>
      </c>
    </row>
    <row r="33" spans="1:30" ht="13.5">
      <c r="A33" s="18" t="s">
        <v>95</v>
      </c>
      <c r="B33" s="18" t="s">
        <v>146</v>
      </c>
      <c r="C33" s="19" t="s">
        <v>147</v>
      </c>
      <c r="D33" s="20">
        <f t="shared" si="0"/>
        <v>35898</v>
      </c>
      <c r="E33" s="20">
        <f t="shared" si="1"/>
        <v>5600</v>
      </c>
      <c r="F33" s="21">
        <v>0</v>
      </c>
      <c r="G33" s="21">
        <v>0</v>
      </c>
      <c r="H33" s="21">
        <v>0</v>
      </c>
      <c r="I33" s="21">
        <v>5480</v>
      </c>
      <c r="J33" s="22" t="s">
        <v>92</v>
      </c>
      <c r="K33" s="21">
        <v>120</v>
      </c>
      <c r="L33" s="21">
        <v>30298</v>
      </c>
      <c r="M33" s="20">
        <f t="shared" si="2"/>
        <v>19696</v>
      </c>
      <c r="N33" s="20">
        <f t="shared" si="3"/>
        <v>0</v>
      </c>
      <c r="O33" s="21">
        <v>0</v>
      </c>
      <c r="P33" s="21">
        <v>0</v>
      </c>
      <c r="Q33" s="21">
        <v>0</v>
      </c>
      <c r="R33" s="21">
        <v>0</v>
      </c>
      <c r="S33" s="22" t="s">
        <v>92</v>
      </c>
      <c r="T33" s="21">
        <v>0</v>
      </c>
      <c r="U33" s="21">
        <v>19696</v>
      </c>
      <c r="V33" s="20">
        <f t="shared" si="6"/>
        <v>55594</v>
      </c>
      <c r="W33" s="20">
        <f t="shared" si="6"/>
        <v>5600</v>
      </c>
      <c r="X33" s="20">
        <f t="shared" si="6"/>
        <v>0</v>
      </c>
      <c r="Y33" s="20">
        <f t="shared" si="6"/>
        <v>0</v>
      </c>
      <c r="Z33" s="20">
        <f t="shared" si="6"/>
        <v>0</v>
      </c>
      <c r="AA33" s="20">
        <f t="shared" si="6"/>
        <v>5480</v>
      </c>
      <c r="AB33" s="23" t="s">
        <v>92</v>
      </c>
      <c r="AC33" s="20">
        <f t="shared" si="7"/>
        <v>120</v>
      </c>
      <c r="AD33" s="20">
        <f t="shared" si="5"/>
        <v>49994</v>
      </c>
    </row>
    <row r="34" spans="1:30" ht="13.5">
      <c r="A34" s="18" t="s">
        <v>95</v>
      </c>
      <c r="B34" s="18" t="s">
        <v>148</v>
      </c>
      <c r="C34" s="19" t="s">
        <v>149</v>
      </c>
      <c r="D34" s="20">
        <f t="shared" si="0"/>
        <v>86942</v>
      </c>
      <c r="E34" s="20">
        <f t="shared" si="1"/>
        <v>35</v>
      </c>
      <c r="F34" s="21">
        <v>0</v>
      </c>
      <c r="G34" s="21">
        <v>0</v>
      </c>
      <c r="H34" s="21">
        <v>0</v>
      </c>
      <c r="I34" s="21">
        <v>0</v>
      </c>
      <c r="J34" s="22" t="s">
        <v>92</v>
      </c>
      <c r="K34" s="21">
        <v>35</v>
      </c>
      <c r="L34" s="21">
        <v>86907</v>
      </c>
      <c r="M34" s="20">
        <f t="shared" si="2"/>
        <v>48129</v>
      </c>
      <c r="N34" s="20">
        <f t="shared" si="3"/>
        <v>24</v>
      </c>
      <c r="O34" s="21">
        <v>0</v>
      </c>
      <c r="P34" s="21">
        <v>0</v>
      </c>
      <c r="Q34" s="21">
        <v>0</v>
      </c>
      <c r="R34" s="21">
        <v>0</v>
      </c>
      <c r="S34" s="22" t="s">
        <v>92</v>
      </c>
      <c r="T34" s="21">
        <v>24</v>
      </c>
      <c r="U34" s="21">
        <v>48105</v>
      </c>
      <c r="V34" s="20">
        <f t="shared" si="6"/>
        <v>135071</v>
      </c>
      <c r="W34" s="20">
        <f t="shared" si="6"/>
        <v>59</v>
      </c>
      <c r="X34" s="20">
        <f t="shared" si="6"/>
        <v>0</v>
      </c>
      <c r="Y34" s="20">
        <f t="shared" si="6"/>
        <v>0</v>
      </c>
      <c r="Z34" s="20">
        <f t="shared" si="6"/>
        <v>0</v>
      </c>
      <c r="AA34" s="20">
        <f t="shared" si="6"/>
        <v>0</v>
      </c>
      <c r="AB34" s="23" t="s">
        <v>92</v>
      </c>
      <c r="AC34" s="20">
        <f t="shared" si="7"/>
        <v>59</v>
      </c>
      <c r="AD34" s="20">
        <f t="shared" si="5"/>
        <v>135012</v>
      </c>
    </row>
    <row r="35" spans="1:30" ht="13.5">
      <c r="A35" s="18" t="s">
        <v>95</v>
      </c>
      <c r="B35" s="18" t="s">
        <v>150</v>
      </c>
      <c r="C35" s="19" t="s">
        <v>151</v>
      </c>
      <c r="D35" s="20">
        <f t="shared" si="0"/>
        <v>46073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2" t="s">
        <v>92</v>
      </c>
      <c r="K35" s="21">
        <v>0</v>
      </c>
      <c r="L35" s="21">
        <v>46073</v>
      </c>
      <c r="M35" s="20">
        <f t="shared" si="2"/>
        <v>49564</v>
      </c>
      <c r="N35" s="20">
        <f t="shared" si="3"/>
        <v>0</v>
      </c>
      <c r="O35" s="21">
        <v>0</v>
      </c>
      <c r="P35" s="21">
        <v>0</v>
      </c>
      <c r="Q35" s="21">
        <v>0</v>
      </c>
      <c r="R35" s="21">
        <v>0</v>
      </c>
      <c r="S35" s="22" t="s">
        <v>92</v>
      </c>
      <c r="T35" s="21">
        <v>0</v>
      </c>
      <c r="U35" s="21">
        <v>49564</v>
      </c>
      <c r="V35" s="20">
        <f t="shared" si="6"/>
        <v>95637</v>
      </c>
      <c r="W35" s="20">
        <f t="shared" si="6"/>
        <v>0</v>
      </c>
      <c r="X35" s="20">
        <f t="shared" si="6"/>
        <v>0</v>
      </c>
      <c r="Y35" s="20">
        <f t="shared" si="6"/>
        <v>0</v>
      </c>
      <c r="Z35" s="20">
        <f t="shared" si="6"/>
        <v>0</v>
      </c>
      <c r="AA35" s="20">
        <f t="shared" si="6"/>
        <v>0</v>
      </c>
      <c r="AB35" s="23" t="s">
        <v>92</v>
      </c>
      <c r="AC35" s="20">
        <f t="shared" si="7"/>
        <v>0</v>
      </c>
      <c r="AD35" s="20">
        <f t="shared" si="5"/>
        <v>95637</v>
      </c>
    </row>
    <row r="36" spans="1:30" ht="13.5">
      <c r="A36" s="18" t="s">
        <v>95</v>
      </c>
      <c r="B36" s="18" t="s">
        <v>152</v>
      </c>
      <c r="C36" s="19" t="s">
        <v>153</v>
      </c>
      <c r="D36" s="20">
        <f t="shared" si="0"/>
        <v>77011</v>
      </c>
      <c r="E36" s="20">
        <f t="shared" si="1"/>
        <v>10</v>
      </c>
      <c r="F36" s="21">
        <v>0</v>
      </c>
      <c r="G36" s="21">
        <v>0</v>
      </c>
      <c r="H36" s="21">
        <v>0</v>
      </c>
      <c r="I36" s="21">
        <v>0</v>
      </c>
      <c r="J36" s="22" t="s">
        <v>92</v>
      </c>
      <c r="K36" s="21">
        <v>10</v>
      </c>
      <c r="L36" s="21">
        <v>77001</v>
      </c>
      <c r="M36" s="20">
        <f t="shared" si="2"/>
        <v>39743</v>
      </c>
      <c r="N36" s="20">
        <f t="shared" si="3"/>
        <v>18</v>
      </c>
      <c r="O36" s="21">
        <v>0</v>
      </c>
      <c r="P36" s="21">
        <v>0</v>
      </c>
      <c r="Q36" s="21">
        <v>0</v>
      </c>
      <c r="R36" s="21">
        <v>0</v>
      </c>
      <c r="S36" s="22" t="s">
        <v>92</v>
      </c>
      <c r="T36" s="21">
        <v>18</v>
      </c>
      <c r="U36" s="21">
        <v>39725</v>
      </c>
      <c r="V36" s="20">
        <f t="shared" si="6"/>
        <v>116754</v>
      </c>
      <c r="W36" s="20">
        <f t="shared" si="6"/>
        <v>28</v>
      </c>
      <c r="X36" s="20">
        <f t="shared" si="6"/>
        <v>0</v>
      </c>
      <c r="Y36" s="20">
        <f t="shared" si="6"/>
        <v>0</v>
      </c>
      <c r="Z36" s="20">
        <f t="shared" si="6"/>
        <v>0</v>
      </c>
      <c r="AA36" s="20">
        <f t="shared" si="6"/>
        <v>0</v>
      </c>
      <c r="AB36" s="23" t="s">
        <v>92</v>
      </c>
      <c r="AC36" s="20">
        <f t="shared" si="7"/>
        <v>28</v>
      </c>
      <c r="AD36" s="20">
        <f t="shared" si="5"/>
        <v>116726</v>
      </c>
    </row>
    <row r="37" spans="1:30" ht="13.5">
      <c r="A37" s="18" t="s">
        <v>95</v>
      </c>
      <c r="B37" s="18" t="s">
        <v>154</v>
      </c>
      <c r="C37" s="19" t="s">
        <v>155</v>
      </c>
      <c r="D37" s="20">
        <f t="shared" si="0"/>
        <v>66924</v>
      </c>
      <c r="E37" s="20">
        <f t="shared" si="1"/>
        <v>29</v>
      </c>
      <c r="F37" s="21">
        <v>0</v>
      </c>
      <c r="G37" s="21">
        <v>0</v>
      </c>
      <c r="H37" s="21">
        <v>0</v>
      </c>
      <c r="I37" s="21">
        <v>0</v>
      </c>
      <c r="J37" s="22" t="s">
        <v>92</v>
      </c>
      <c r="K37" s="21">
        <v>29</v>
      </c>
      <c r="L37" s="21">
        <v>66895</v>
      </c>
      <c r="M37" s="20">
        <f t="shared" si="2"/>
        <v>35484</v>
      </c>
      <c r="N37" s="20">
        <f t="shared" si="3"/>
        <v>0</v>
      </c>
      <c r="O37" s="21">
        <v>0</v>
      </c>
      <c r="P37" s="21">
        <v>0</v>
      </c>
      <c r="Q37" s="21">
        <v>0</v>
      </c>
      <c r="R37" s="21">
        <v>0</v>
      </c>
      <c r="S37" s="22" t="s">
        <v>92</v>
      </c>
      <c r="T37" s="21">
        <v>0</v>
      </c>
      <c r="U37" s="21">
        <v>35484</v>
      </c>
      <c r="V37" s="20">
        <f t="shared" si="6"/>
        <v>102408</v>
      </c>
      <c r="W37" s="20">
        <f t="shared" si="6"/>
        <v>29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B37" s="23" t="s">
        <v>92</v>
      </c>
      <c r="AC37" s="20">
        <f t="shared" si="7"/>
        <v>29</v>
      </c>
      <c r="AD37" s="20">
        <f t="shared" si="5"/>
        <v>102379</v>
      </c>
    </row>
    <row r="38" spans="1:30" ht="13.5">
      <c r="A38" s="18" t="s">
        <v>95</v>
      </c>
      <c r="B38" s="18" t="s">
        <v>156</v>
      </c>
      <c r="C38" s="19" t="s">
        <v>157</v>
      </c>
      <c r="D38" s="20">
        <f t="shared" si="0"/>
        <v>84032</v>
      </c>
      <c r="E38" s="20">
        <f t="shared" si="1"/>
        <v>20</v>
      </c>
      <c r="F38" s="21">
        <v>0</v>
      </c>
      <c r="G38" s="21">
        <v>0</v>
      </c>
      <c r="H38" s="21">
        <v>0</v>
      </c>
      <c r="I38" s="21">
        <v>20</v>
      </c>
      <c r="J38" s="22" t="s">
        <v>92</v>
      </c>
      <c r="K38" s="21">
        <v>0</v>
      </c>
      <c r="L38" s="21">
        <v>84012</v>
      </c>
      <c r="M38" s="20">
        <f t="shared" si="2"/>
        <v>21290</v>
      </c>
      <c r="N38" s="20">
        <f t="shared" si="3"/>
        <v>16</v>
      </c>
      <c r="O38" s="21">
        <v>0</v>
      </c>
      <c r="P38" s="21">
        <v>0</v>
      </c>
      <c r="Q38" s="21">
        <v>0</v>
      </c>
      <c r="R38" s="21">
        <v>16</v>
      </c>
      <c r="S38" s="22" t="s">
        <v>92</v>
      </c>
      <c r="T38" s="21">
        <v>0</v>
      </c>
      <c r="U38" s="21">
        <v>21274</v>
      </c>
      <c r="V38" s="20">
        <f t="shared" si="6"/>
        <v>105322</v>
      </c>
      <c r="W38" s="20">
        <f t="shared" si="6"/>
        <v>36</v>
      </c>
      <c r="X38" s="20">
        <f t="shared" si="6"/>
        <v>0</v>
      </c>
      <c r="Y38" s="20">
        <f t="shared" si="6"/>
        <v>0</v>
      </c>
      <c r="Z38" s="20">
        <f t="shared" si="6"/>
        <v>0</v>
      </c>
      <c r="AA38" s="20">
        <f t="shared" si="6"/>
        <v>36</v>
      </c>
      <c r="AB38" s="23" t="s">
        <v>92</v>
      </c>
      <c r="AC38" s="20">
        <f t="shared" si="7"/>
        <v>0</v>
      </c>
      <c r="AD38" s="20">
        <f t="shared" si="5"/>
        <v>105286</v>
      </c>
    </row>
    <row r="39" spans="1:30" ht="13.5">
      <c r="A39" s="18" t="s">
        <v>95</v>
      </c>
      <c r="B39" s="18" t="s">
        <v>158</v>
      </c>
      <c r="C39" s="19" t="s">
        <v>159</v>
      </c>
      <c r="D39" s="20">
        <f t="shared" si="0"/>
        <v>43239</v>
      </c>
      <c r="E39" s="20">
        <f t="shared" si="1"/>
        <v>924</v>
      </c>
      <c r="F39" s="21">
        <v>0</v>
      </c>
      <c r="G39" s="21">
        <v>0</v>
      </c>
      <c r="H39" s="21">
        <v>0</v>
      </c>
      <c r="I39" s="21">
        <v>914</v>
      </c>
      <c r="J39" s="22" t="s">
        <v>92</v>
      </c>
      <c r="K39" s="21">
        <v>10</v>
      </c>
      <c r="L39" s="21">
        <v>42315</v>
      </c>
      <c r="M39" s="20">
        <f t="shared" si="2"/>
        <v>21262</v>
      </c>
      <c r="N39" s="20">
        <f t="shared" si="3"/>
        <v>20</v>
      </c>
      <c r="O39" s="21">
        <v>0</v>
      </c>
      <c r="P39" s="21">
        <v>0</v>
      </c>
      <c r="Q39" s="21">
        <v>0</v>
      </c>
      <c r="R39" s="21">
        <v>0</v>
      </c>
      <c r="S39" s="22" t="s">
        <v>92</v>
      </c>
      <c r="T39" s="21">
        <v>20</v>
      </c>
      <c r="U39" s="21">
        <v>21242</v>
      </c>
      <c r="V39" s="20">
        <f t="shared" si="6"/>
        <v>64501</v>
      </c>
      <c r="W39" s="20">
        <f t="shared" si="6"/>
        <v>944</v>
      </c>
      <c r="X39" s="20">
        <f t="shared" si="6"/>
        <v>0</v>
      </c>
      <c r="Y39" s="20">
        <f t="shared" si="6"/>
        <v>0</v>
      </c>
      <c r="Z39" s="20">
        <f t="shared" si="6"/>
        <v>0</v>
      </c>
      <c r="AA39" s="20">
        <f t="shared" si="6"/>
        <v>914</v>
      </c>
      <c r="AB39" s="23" t="s">
        <v>92</v>
      </c>
      <c r="AC39" s="20">
        <f t="shared" si="7"/>
        <v>30</v>
      </c>
      <c r="AD39" s="20">
        <f t="shared" si="5"/>
        <v>63557</v>
      </c>
    </row>
    <row r="40" spans="1:30" ht="13.5">
      <c r="A40" s="18" t="s">
        <v>95</v>
      </c>
      <c r="B40" s="18" t="s">
        <v>160</v>
      </c>
      <c r="C40" s="19" t="s">
        <v>161</v>
      </c>
      <c r="D40" s="20">
        <f t="shared" si="0"/>
        <v>60150</v>
      </c>
      <c r="E40" s="20">
        <f t="shared" si="1"/>
        <v>61</v>
      </c>
      <c r="F40" s="21">
        <v>0</v>
      </c>
      <c r="G40" s="21">
        <v>0</v>
      </c>
      <c r="H40" s="21">
        <v>0</v>
      </c>
      <c r="I40" s="21">
        <v>0</v>
      </c>
      <c r="J40" s="22" t="s">
        <v>92</v>
      </c>
      <c r="K40" s="21">
        <v>61</v>
      </c>
      <c r="L40" s="21">
        <v>60089</v>
      </c>
      <c r="M40" s="20">
        <f t="shared" si="2"/>
        <v>34836</v>
      </c>
      <c r="N40" s="20">
        <f t="shared" si="3"/>
        <v>21</v>
      </c>
      <c r="O40" s="21">
        <v>0</v>
      </c>
      <c r="P40" s="21">
        <v>0</v>
      </c>
      <c r="Q40" s="21">
        <v>0</v>
      </c>
      <c r="R40" s="21">
        <v>0</v>
      </c>
      <c r="S40" s="22" t="s">
        <v>92</v>
      </c>
      <c r="T40" s="21">
        <v>21</v>
      </c>
      <c r="U40" s="21">
        <v>34815</v>
      </c>
      <c r="V40" s="20">
        <f t="shared" si="6"/>
        <v>94986</v>
      </c>
      <c r="W40" s="20">
        <f t="shared" si="6"/>
        <v>82</v>
      </c>
      <c r="X40" s="20">
        <f t="shared" si="6"/>
        <v>0</v>
      </c>
      <c r="Y40" s="20">
        <f t="shared" si="6"/>
        <v>0</v>
      </c>
      <c r="Z40" s="20">
        <f t="shared" si="6"/>
        <v>0</v>
      </c>
      <c r="AA40" s="20">
        <f t="shared" si="6"/>
        <v>0</v>
      </c>
      <c r="AB40" s="23" t="s">
        <v>92</v>
      </c>
      <c r="AC40" s="20">
        <f t="shared" si="7"/>
        <v>82</v>
      </c>
      <c r="AD40" s="20">
        <f t="shared" si="5"/>
        <v>94904</v>
      </c>
    </row>
    <row r="41" spans="1:30" ht="13.5">
      <c r="A41" s="18" t="s">
        <v>95</v>
      </c>
      <c r="B41" s="18" t="s">
        <v>162</v>
      </c>
      <c r="C41" s="19" t="s">
        <v>163</v>
      </c>
      <c r="D41" s="20">
        <f t="shared" si="0"/>
        <v>33917</v>
      </c>
      <c r="E41" s="20">
        <f t="shared" si="1"/>
        <v>63</v>
      </c>
      <c r="F41" s="21">
        <v>0</v>
      </c>
      <c r="G41" s="21">
        <v>0</v>
      </c>
      <c r="H41" s="21">
        <v>0</v>
      </c>
      <c r="I41" s="21">
        <v>63</v>
      </c>
      <c r="J41" s="22" t="s">
        <v>92</v>
      </c>
      <c r="K41" s="21">
        <v>0</v>
      </c>
      <c r="L41" s="21">
        <v>33854</v>
      </c>
      <c r="M41" s="20">
        <f t="shared" si="2"/>
        <v>15976</v>
      </c>
      <c r="N41" s="20">
        <f t="shared" si="3"/>
        <v>56</v>
      </c>
      <c r="O41" s="21">
        <v>0</v>
      </c>
      <c r="P41" s="21">
        <v>0</v>
      </c>
      <c r="Q41" s="21">
        <v>0</v>
      </c>
      <c r="R41" s="21">
        <v>56</v>
      </c>
      <c r="S41" s="22" t="s">
        <v>92</v>
      </c>
      <c r="T41" s="21">
        <v>0</v>
      </c>
      <c r="U41" s="21">
        <v>15920</v>
      </c>
      <c r="V41" s="20">
        <f t="shared" si="6"/>
        <v>49893</v>
      </c>
      <c r="W41" s="20">
        <f t="shared" si="6"/>
        <v>119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119</v>
      </c>
      <c r="AB41" s="23" t="s">
        <v>92</v>
      </c>
      <c r="AC41" s="20">
        <f t="shared" si="7"/>
        <v>0</v>
      </c>
      <c r="AD41" s="20">
        <f t="shared" si="5"/>
        <v>49774</v>
      </c>
    </row>
    <row r="42" spans="1:30" ht="13.5">
      <c r="A42" s="18" t="s">
        <v>95</v>
      </c>
      <c r="B42" s="18" t="s">
        <v>164</v>
      </c>
      <c r="C42" s="19" t="s">
        <v>165</v>
      </c>
      <c r="D42" s="20">
        <f t="shared" si="0"/>
        <v>46866</v>
      </c>
      <c r="E42" s="20">
        <f t="shared" si="1"/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92</v>
      </c>
      <c r="K42" s="21">
        <v>0</v>
      </c>
      <c r="L42" s="21">
        <v>46866</v>
      </c>
      <c r="M42" s="20">
        <f t="shared" si="2"/>
        <v>4301</v>
      </c>
      <c r="N42" s="20">
        <f t="shared" si="3"/>
        <v>0</v>
      </c>
      <c r="O42" s="21">
        <v>0</v>
      </c>
      <c r="P42" s="21">
        <v>0</v>
      </c>
      <c r="Q42" s="21">
        <v>0</v>
      </c>
      <c r="R42" s="21">
        <v>0</v>
      </c>
      <c r="S42" s="22" t="s">
        <v>92</v>
      </c>
      <c r="T42" s="21">
        <v>0</v>
      </c>
      <c r="U42" s="21">
        <v>4301</v>
      </c>
      <c r="V42" s="20">
        <f t="shared" si="6"/>
        <v>51167</v>
      </c>
      <c r="W42" s="20">
        <f t="shared" si="6"/>
        <v>0</v>
      </c>
      <c r="X42" s="20">
        <f t="shared" si="6"/>
        <v>0</v>
      </c>
      <c r="Y42" s="20">
        <f t="shared" si="6"/>
        <v>0</v>
      </c>
      <c r="Z42" s="20">
        <f t="shared" si="6"/>
        <v>0</v>
      </c>
      <c r="AA42" s="20">
        <f t="shared" si="6"/>
        <v>0</v>
      </c>
      <c r="AB42" s="23" t="s">
        <v>92</v>
      </c>
      <c r="AC42" s="20">
        <f t="shared" si="7"/>
        <v>0</v>
      </c>
      <c r="AD42" s="20">
        <f t="shared" si="5"/>
        <v>51167</v>
      </c>
    </row>
    <row r="43" spans="1:30" ht="13.5">
      <c r="A43" s="18" t="s">
        <v>95</v>
      </c>
      <c r="B43" s="18" t="s">
        <v>166</v>
      </c>
      <c r="C43" s="19" t="s">
        <v>167</v>
      </c>
      <c r="D43" s="20">
        <f t="shared" si="0"/>
        <v>44099</v>
      </c>
      <c r="E43" s="20">
        <f t="shared" si="1"/>
        <v>63</v>
      </c>
      <c r="F43" s="21">
        <v>0</v>
      </c>
      <c r="G43" s="21">
        <v>0</v>
      </c>
      <c r="H43" s="21">
        <v>0</v>
      </c>
      <c r="I43" s="21">
        <v>63</v>
      </c>
      <c r="J43" s="22" t="s">
        <v>92</v>
      </c>
      <c r="K43" s="21">
        <v>0</v>
      </c>
      <c r="L43" s="21">
        <v>44036</v>
      </c>
      <c r="M43" s="20">
        <f t="shared" si="2"/>
        <v>8266</v>
      </c>
      <c r="N43" s="20">
        <f t="shared" si="3"/>
        <v>126</v>
      </c>
      <c r="O43" s="21">
        <v>0</v>
      </c>
      <c r="P43" s="21">
        <v>0</v>
      </c>
      <c r="Q43" s="21">
        <v>0</v>
      </c>
      <c r="R43" s="21">
        <v>126</v>
      </c>
      <c r="S43" s="22" t="s">
        <v>92</v>
      </c>
      <c r="T43" s="21">
        <v>0</v>
      </c>
      <c r="U43" s="21">
        <v>8140</v>
      </c>
      <c r="V43" s="20">
        <f t="shared" si="6"/>
        <v>52365</v>
      </c>
      <c r="W43" s="20">
        <f t="shared" si="6"/>
        <v>189</v>
      </c>
      <c r="X43" s="20">
        <f t="shared" si="6"/>
        <v>0</v>
      </c>
      <c r="Y43" s="20">
        <f t="shared" si="6"/>
        <v>0</v>
      </c>
      <c r="Z43" s="20">
        <f t="shared" si="6"/>
        <v>0</v>
      </c>
      <c r="AA43" s="20">
        <f t="shared" si="6"/>
        <v>189</v>
      </c>
      <c r="AB43" s="23" t="s">
        <v>92</v>
      </c>
      <c r="AC43" s="20">
        <f t="shared" si="7"/>
        <v>0</v>
      </c>
      <c r="AD43" s="20">
        <f t="shared" si="5"/>
        <v>52176</v>
      </c>
    </row>
    <row r="44" spans="1:30" ht="13.5">
      <c r="A44" s="18" t="s">
        <v>95</v>
      </c>
      <c r="B44" s="18" t="s">
        <v>168</v>
      </c>
      <c r="C44" s="19" t="s">
        <v>169</v>
      </c>
      <c r="D44" s="20">
        <f t="shared" si="0"/>
        <v>17100</v>
      </c>
      <c r="E44" s="20">
        <f t="shared" si="1"/>
        <v>168</v>
      </c>
      <c r="F44" s="21">
        <v>0</v>
      </c>
      <c r="G44" s="21">
        <v>0</v>
      </c>
      <c r="H44" s="21">
        <v>0</v>
      </c>
      <c r="I44" s="21">
        <v>0</v>
      </c>
      <c r="J44" s="22" t="s">
        <v>92</v>
      </c>
      <c r="K44" s="21">
        <v>168</v>
      </c>
      <c r="L44" s="21">
        <v>16932</v>
      </c>
      <c r="M44" s="20">
        <f t="shared" si="2"/>
        <v>9506</v>
      </c>
      <c r="N44" s="20">
        <f t="shared" si="3"/>
        <v>14</v>
      </c>
      <c r="O44" s="21">
        <v>0</v>
      </c>
      <c r="P44" s="21">
        <v>0</v>
      </c>
      <c r="Q44" s="21">
        <v>0</v>
      </c>
      <c r="R44" s="21">
        <v>0</v>
      </c>
      <c r="S44" s="22" t="s">
        <v>92</v>
      </c>
      <c r="T44" s="21">
        <v>14</v>
      </c>
      <c r="U44" s="21">
        <v>9492</v>
      </c>
      <c r="V44" s="20">
        <f t="shared" si="6"/>
        <v>26606</v>
      </c>
      <c r="W44" s="20">
        <f t="shared" si="6"/>
        <v>182</v>
      </c>
      <c r="X44" s="20">
        <f t="shared" si="6"/>
        <v>0</v>
      </c>
      <c r="Y44" s="20">
        <f t="shared" si="6"/>
        <v>0</v>
      </c>
      <c r="Z44" s="20">
        <f t="shared" si="6"/>
        <v>0</v>
      </c>
      <c r="AA44" s="20">
        <f t="shared" si="6"/>
        <v>0</v>
      </c>
      <c r="AB44" s="23" t="s">
        <v>92</v>
      </c>
      <c r="AC44" s="20">
        <f t="shared" si="7"/>
        <v>182</v>
      </c>
      <c r="AD44" s="20">
        <f t="shared" si="5"/>
        <v>26424</v>
      </c>
    </row>
    <row r="45" spans="1:30" ht="13.5">
      <c r="A45" s="18" t="s">
        <v>95</v>
      </c>
      <c r="B45" s="18" t="s">
        <v>170</v>
      </c>
      <c r="C45" s="19" t="s">
        <v>171</v>
      </c>
      <c r="D45" s="20">
        <f t="shared" si="0"/>
        <v>25982</v>
      </c>
      <c r="E45" s="20">
        <f t="shared" si="1"/>
        <v>119</v>
      </c>
      <c r="F45" s="21">
        <v>0</v>
      </c>
      <c r="G45" s="21">
        <v>0</v>
      </c>
      <c r="H45" s="21">
        <v>0</v>
      </c>
      <c r="I45" s="21">
        <v>0</v>
      </c>
      <c r="J45" s="22" t="s">
        <v>92</v>
      </c>
      <c r="K45" s="21">
        <v>119</v>
      </c>
      <c r="L45" s="21">
        <v>25863</v>
      </c>
      <c r="M45" s="20">
        <f t="shared" si="2"/>
        <v>8712</v>
      </c>
      <c r="N45" s="20">
        <f t="shared" si="3"/>
        <v>56</v>
      </c>
      <c r="O45" s="21">
        <v>0</v>
      </c>
      <c r="P45" s="21">
        <v>0</v>
      </c>
      <c r="Q45" s="21">
        <v>0</v>
      </c>
      <c r="R45" s="21">
        <v>0</v>
      </c>
      <c r="S45" s="22" t="s">
        <v>92</v>
      </c>
      <c r="T45" s="21">
        <v>56</v>
      </c>
      <c r="U45" s="21">
        <v>8656</v>
      </c>
      <c r="V45" s="20">
        <f t="shared" si="6"/>
        <v>34694</v>
      </c>
      <c r="W45" s="20">
        <f t="shared" si="6"/>
        <v>175</v>
      </c>
      <c r="X45" s="20">
        <f t="shared" si="6"/>
        <v>0</v>
      </c>
      <c r="Y45" s="20">
        <f t="shared" si="6"/>
        <v>0</v>
      </c>
      <c r="Z45" s="20">
        <f t="shared" si="6"/>
        <v>0</v>
      </c>
      <c r="AA45" s="20">
        <f t="shared" si="6"/>
        <v>0</v>
      </c>
      <c r="AB45" s="23" t="s">
        <v>92</v>
      </c>
      <c r="AC45" s="20">
        <f t="shared" si="7"/>
        <v>175</v>
      </c>
      <c r="AD45" s="20">
        <f t="shared" si="5"/>
        <v>34519</v>
      </c>
    </row>
    <row r="46" spans="1:30" ht="13.5">
      <c r="A46" s="18" t="s">
        <v>95</v>
      </c>
      <c r="B46" s="18" t="s">
        <v>172</v>
      </c>
      <c r="C46" s="19" t="s">
        <v>173</v>
      </c>
      <c r="D46" s="20">
        <f t="shared" si="0"/>
        <v>110179</v>
      </c>
      <c r="E46" s="20">
        <f t="shared" si="1"/>
        <v>7405</v>
      </c>
      <c r="F46" s="21">
        <v>0</v>
      </c>
      <c r="G46" s="21">
        <v>0</v>
      </c>
      <c r="H46" s="21">
        <v>0</v>
      </c>
      <c r="I46" s="21">
        <v>235</v>
      </c>
      <c r="J46" s="22" t="s">
        <v>92</v>
      </c>
      <c r="K46" s="21">
        <v>7170</v>
      </c>
      <c r="L46" s="21">
        <v>102774</v>
      </c>
      <c r="M46" s="20">
        <f t="shared" si="2"/>
        <v>14847</v>
      </c>
      <c r="N46" s="20">
        <f t="shared" si="3"/>
        <v>14</v>
      </c>
      <c r="O46" s="21">
        <v>0</v>
      </c>
      <c r="P46" s="21">
        <v>0</v>
      </c>
      <c r="Q46" s="21">
        <v>0</v>
      </c>
      <c r="R46" s="21">
        <v>0</v>
      </c>
      <c r="S46" s="22" t="s">
        <v>92</v>
      </c>
      <c r="T46" s="21">
        <v>14</v>
      </c>
      <c r="U46" s="21">
        <v>14833</v>
      </c>
      <c r="V46" s="20">
        <f t="shared" si="6"/>
        <v>125026</v>
      </c>
      <c r="W46" s="20">
        <f t="shared" si="6"/>
        <v>7419</v>
      </c>
      <c r="X46" s="20">
        <f t="shared" si="6"/>
        <v>0</v>
      </c>
      <c r="Y46" s="20">
        <f t="shared" si="6"/>
        <v>0</v>
      </c>
      <c r="Z46" s="20">
        <f t="shared" si="6"/>
        <v>0</v>
      </c>
      <c r="AA46" s="20">
        <f t="shared" si="6"/>
        <v>235</v>
      </c>
      <c r="AB46" s="23" t="s">
        <v>92</v>
      </c>
      <c r="AC46" s="20">
        <f t="shared" si="7"/>
        <v>7184</v>
      </c>
      <c r="AD46" s="20">
        <f t="shared" si="5"/>
        <v>117607</v>
      </c>
    </row>
    <row r="47" spans="1:30" ht="13.5">
      <c r="A47" s="18" t="s">
        <v>95</v>
      </c>
      <c r="B47" s="18" t="s">
        <v>174</v>
      </c>
      <c r="C47" s="19" t="s">
        <v>175</v>
      </c>
      <c r="D47" s="20">
        <f t="shared" si="0"/>
        <v>56544</v>
      </c>
      <c r="E47" s="20">
        <f t="shared" si="1"/>
        <v>2864</v>
      </c>
      <c r="F47" s="21">
        <v>0</v>
      </c>
      <c r="G47" s="21">
        <v>0</v>
      </c>
      <c r="H47" s="21">
        <v>0</v>
      </c>
      <c r="I47" s="21">
        <v>2824</v>
      </c>
      <c r="J47" s="22" t="s">
        <v>92</v>
      </c>
      <c r="K47" s="21">
        <v>40</v>
      </c>
      <c r="L47" s="21">
        <v>53680</v>
      </c>
      <c r="M47" s="20">
        <f t="shared" si="2"/>
        <v>39103</v>
      </c>
      <c r="N47" s="20">
        <f t="shared" si="3"/>
        <v>0</v>
      </c>
      <c r="O47" s="21">
        <v>0</v>
      </c>
      <c r="P47" s="21">
        <v>0</v>
      </c>
      <c r="Q47" s="21">
        <v>0</v>
      </c>
      <c r="R47" s="21">
        <v>0</v>
      </c>
      <c r="S47" s="22" t="s">
        <v>92</v>
      </c>
      <c r="T47" s="21">
        <v>0</v>
      </c>
      <c r="U47" s="21">
        <v>39103</v>
      </c>
      <c r="V47" s="20">
        <f t="shared" si="6"/>
        <v>95647</v>
      </c>
      <c r="W47" s="20">
        <f t="shared" si="6"/>
        <v>2864</v>
      </c>
      <c r="X47" s="20">
        <f t="shared" si="6"/>
        <v>0</v>
      </c>
      <c r="Y47" s="20">
        <f t="shared" si="6"/>
        <v>0</v>
      </c>
      <c r="Z47" s="20">
        <f t="shared" si="6"/>
        <v>0</v>
      </c>
      <c r="AA47" s="20">
        <f t="shared" si="6"/>
        <v>2824</v>
      </c>
      <c r="AB47" s="23" t="s">
        <v>92</v>
      </c>
      <c r="AC47" s="20">
        <f t="shared" si="7"/>
        <v>40</v>
      </c>
      <c r="AD47" s="20">
        <f t="shared" si="5"/>
        <v>92783</v>
      </c>
    </row>
    <row r="48" spans="1:30" ht="13.5">
      <c r="A48" s="18" t="s">
        <v>95</v>
      </c>
      <c r="B48" s="18" t="s">
        <v>176</v>
      </c>
      <c r="C48" s="19" t="s">
        <v>177</v>
      </c>
      <c r="D48" s="20">
        <f t="shared" si="0"/>
        <v>29678</v>
      </c>
      <c r="E48" s="20">
        <f t="shared" si="1"/>
        <v>0</v>
      </c>
      <c r="F48" s="21">
        <v>0</v>
      </c>
      <c r="G48" s="21">
        <v>0</v>
      </c>
      <c r="H48" s="21">
        <v>0</v>
      </c>
      <c r="I48" s="21">
        <v>0</v>
      </c>
      <c r="J48" s="22" t="s">
        <v>92</v>
      </c>
      <c r="K48" s="21">
        <v>0</v>
      </c>
      <c r="L48" s="21">
        <v>29678</v>
      </c>
      <c r="M48" s="20">
        <f t="shared" si="2"/>
        <v>12496</v>
      </c>
      <c r="N48" s="20">
        <f t="shared" si="3"/>
        <v>0</v>
      </c>
      <c r="O48" s="21">
        <v>0</v>
      </c>
      <c r="P48" s="21">
        <v>0</v>
      </c>
      <c r="Q48" s="21">
        <v>0</v>
      </c>
      <c r="R48" s="21">
        <v>0</v>
      </c>
      <c r="S48" s="22" t="s">
        <v>92</v>
      </c>
      <c r="T48" s="21">
        <v>0</v>
      </c>
      <c r="U48" s="21">
        <v>12496</v>
      </c>
      <c r="V48" s="20">
        <f t="shared" si="6"/>
        <v>42174</v>
      </c>
      <c r="W48" s="20">
        <f t="shared" si="6"/>
        <v>0</v>
      </c>
      <c r="X48" s="20">
        <f t="shared" si="6"/>
        <v>0</v>
      </c>
      <c r="Y48" s="20">
        <f t="shared" si="6"/>
        <v>0</v>
      </c>
      <c r="Z48" s="20">
        <f t="shared" si="6"/>
        <v>0</v>
      </c>
      <c r="AA48" s="20">
        <f t="shared" si="6"/>
        <v>0</v>
      </c>
      <c r="AB48" s="23" t="s">
        <v>92</v>
      </c>
      <c r="AC48" s="20">
        <f t="shared" si="7"/>
        <v>0</v>
      </c>
      <c r="AD48" s="20">
        <f t="shared" si="5"/>
        <v>42174</v>
      </c>
    </row>
    <row r="49" spans="1:30" ht="13.5">
      <c r="A49" s="18" t="s">
        <v>95</v>
      </c>
      <c r="B49" s="18" t="s">
        <v>178</v>
      </c>
      <c r="C49" s="19" t="s">
        <v>93</v>
      </c>
      <c r="D49" s="20">
        <f t="shared" si="0"/>
        <v>6656</v>
      </c>
      <c r="E49" s="20">
        <f t="shared" si="1"/>
        <v>10</v>
      </c>
      <c r="F49" s="21">
        <v>0</v>
      </c>
      <c r="G49" s="21">
        <v>0</v>
      </c>
      <c r="H49" s="21">
        <v>0</v>
      </c>
      <c r="I49" s="21">
        <v>0</v>
      </c>
      <c r="J49" s="22" t="s">
        <v>92</v>
      </c>
      <c r="K49" s="21">
        <v>10</v>
      </c>
      <c r="L49" s="21">
        <v>6646</v>
      </c>
      <c r="M49" s="20">
        <f t="shared" si="2"/>
        <v>11965</v>
      </c>
      <c r="N49" s="20">
        <f t="shared" si="3"/>
        <v>0</v>
      </c>
      <c r="O49" s="21">
        <v>0</v>
      </c>
      <c r="P49" s="21">
        <v>0</v>
      </c>
      <c r="Q49" s="21">
        <v>0</v>
      </c>
      <c r="R49" s="21">
        <v>0</v>
      </c>
      <c r="S49" s="22" t="s">
        <v>92</v>
      </c>
      <c r="T49" s="21">
        <v>0</v>
      </c>
      <c r="U49" s="21">
        <v>11965</v>
      </c>
      <c r="V49" s="20">
        <f t="shared" si="6"/>
        <v>18621</v>
      </c>
      <c r="W49" s="20">
        <f t="shared" si="6"/>
        <v>10</v>
      </c>
      <c r="X49" s="20">
        <f t="shared" si="6"/>
        <v>0</v>
      </c>
      <c r="Y49" s="20">
        <f t="shared" si="6"/>
        <v>0</v>
      </c>
      <c r="Z49" s="20">
        <f t="shared" si="6"/>
        <v>0</v>
      </c>
      <c r="AA49" s="20">
        <f t="shared" si="6"/>
        <v>0</v>
      </c>
      <c r="AB49" s="23" t="s">
        <v>92</v>
      </c>
      <c r="AC49" s="20">
        <f t="shared" si="7"/>
        <v>10</v>
      </c>
      <c r="AD49" s="20">
        <f t="shared" si="5"/>
        <v>18611</v>
      </c>
    </row>
    <row r="50" spans="1:30" ht="13.5">
      <c r="A50" s="18" t="s">
        <v>95</v>
      </c>
      <c r="B50" s="18" t="s">
        <v>179</v>
      </c>
      <c r="C50" s="19" t="s">
        <v>180</v>
      </c>
      <c r="D50" s="20">
        <f t="shared" si="0"/>
        <v>20879</v>
      </c>
      <c r="E50" s="20">
        <f t="shared" si="1"/>
        <v>20</v>
      </c>
      <c r="F50" s="21">
        <v>0</v>
      </c>
      <c r="G50" s="21">
        <v>0</v>
      </c>
      <c r="H50" s="21">
        <v>0</v>
      </c>
      <c r="I50" s="21">
        <v>20</v>
      </c>
      <c r="J50" s="22" t="s">
        <v>92</v>
      </c>
      <c r="K50" s="21">
        <v>0</v>
      </c>
      <c r="L50" s="21">
        <v>20859</v>
      </c>
      <c r="M50" s="20">
        <f t="shared" si="2"/>
        <v>10563</v>
      </c>
      <c r="N50" s="20">
        <f t="shared" si="3"/>
        <v>0</v>
      </c>
      <c r="O50" s="21">
        <v>0</v>
      </c>
      <c r="P50" s="21">
        <v>0</v>
      </c>
      <c r="Q50" s="21">
        <v>0</v>
      </c>
      <c r="R50" s="21">
        <v>0</v>
      </c>
      <c r="S50" s="22" t="s">
        <v>92</v>
      </c>
      <c r="T50" s="21">
        <v>0</v>
      </c>
      <c r="U50" s="21">
        <v>10563</v>
      </c>
      <c r="V50" s="20">
        <f t="shared" si="6"/>
        <v>31442</v>
      </c>
      <c r="W50" s="20">
        <f t="shared" si="6"/>
        <v>20</v>
      </c>
      <c r="X50" s="20">
        <f t="shared" si="6"/>
        <v>0</v>
      </c>
      <c r="Y50" s="20">
        <f t="shared" si="6"/>
        <v>0</v>
      </c>
      <c r="Z50" s="20">
        <f t="shared" si="6"/>
        <v>0</v>
      </c>
      <c r="AA50" s="20">
        <f t="shared" si="6"/>
        <v>20</v>
      </c>
      <c r="AB50" s="23" t="s">
        <v>92</v>
      </c>
      <c r="AC50" s="20">
        <f t="shared" si="7"/>
        <v>0</v>
      </c>
      <c r="AD50" s="20">
        <f t="shared" si="5"/>
        <v>31422</v>
      </c>
    </row>
    <row r="51" spans="1:30" ht="13.5">
      <c r="A51" s="18" t="s">
        <v>95</v>
      </c>
      <c r="B51" s="24" t="s">
        <v>181</v>
      </c>
      <c r="C51" s="25" t="s">
        <v>182</v>
      </c>
      <c r="D51" s="20">
        <f t="shared" si="0"/>
        <v>411665</v>
      </c>
      <c r="E51" s="20">
        <f t="shared" si="1"/>
        <v>207369</v>
      </c>
      <c r="F51" s="21">
        <v>0</v>
      </c>
      <c r="G51" s="21">
        <v>0</v>
      </c>
      <c r="H51" s="21">
        <v>0</v>
      </c>
      <c r="I51" s="21">
        <v>202400</v>
      </c>
      <c r="J51" s="21">
        <v>392518</v>
      </c>
      <c r="K51" s="21">
        <v>4969</v>
      </c>
      <c r="L51" s="21">
        <v>204296</v>
      </c>
      <c r="M51" s="20">
        <f t="shared" si="2"/>
        <v>388776</v>
      </c>
      <c r="N51" s="20">
        <f t="shared" si="3"/>
        <v>388003</v>
      </c>
      <c r="O51" s="21">
        <v>0</v>
      </c>
      <c r="P51" s="21">
        <v>0</v>
      </c>
      <c r="Q51" s="21">
        <v>0</v>
      </c>
      <c r="R51" s="21">
        <v>388003</v>
      </c>
      <c r="S51" s="21">
        <v>149226</v>
      </c>
      <c r="T51" s="21">
        <v>0</v>
      </c>
      <c r="U51" s="21">
        <v>773</v>
      </c>
      <c r="V51" s="20">
        <f t="shared" si="6"/>
        <v>800441</v>
      </c>
      <c r="W51" s="20">
        <f t="shared" si="6"/>
        <v>595372</v>
      </c>
      <c r="X51" s="20">
        <f t="shared" si="6"/>
        <v>0</v>
      </c>
      <c r="Y51" s="20">
        <f aca="true" t="shared" si="8" ref="Y51:AB58">G51+P51</f>
        <v>0</v>
      </c>
      <c r="Z51" s="20">
        <f t="shared" si="8"/>
        <v>0</v>
      </c>
      <c r="AA51" s="20">
        <f t="shared" si="8"/>
        <v>590403</v>
      </c>
      <c r="AB51" s="20">
        <f t="shared" si="8"/>
        <v>541744</v>
      </c>
      <c r="AC51" s="20">
        <f t="shared" si="7"/>
        <v>4969</v>
      </c>
      <c r="AD51" s="20">
        <f t="shared" si="5"/>
        <v>205069</v>
      </c>
    </row>
    <row r="52" spans="1:30" ht="13.5">
      <c r="A52" s="18" t="s">
        <v>95</v>
      </c>
      <c r="B52" s="24" t="s">
        <v>183</v>
      </c>
      <c r="C52" s="25" t="s">
        <v>184</v>
      </c>
      <c r="D52" s="20">
        <f aca="true" t="shared" si="9" ref="D52:D58">E52+L52</f>
        <v>4006363</v>
      </c>
      <c r="E52" s="20">
        <f aca="true" t="shared" si="10" ref="E52:E58">F52+G52+H52+I52+K52</f>
        <v>4006363</v>
      </c>
      <c r="F52" s="21">
        <v>975080</v>
      </c>
      <c r="G52" s="21">
        <v>0</v>
      </c>
      <c r="H52" s="21">
        <v>2889400</v>
      </c>
      <c r="I52" s="21">
        <v>56527</v>
      </c>
      <c r="J52" s="21">
        <v>543256</v>
      </c>
      <c r="K52" s="21">
        <v>85356</v>
      </c>
      <c r="L52" s="21">
        <v>0</v>
      </c>
      <c r="M52" s="20">
        <f aca="true" t="shared" si="11" ref="M52:M58">N52+U52</f>
        <v>7760</v>
      </c>
      <c r="N52" s="20">
        <f aca="true" t="shared" si="12" ref="N52:N58">O52+P52+Q52+R52+T52</f>
        <v>7760</v>
      </c>
      <c r="O52" s="21">
        <v>0</v>
      </c>
      <c r="P52" s="21">
        <v>0</v>
      </c>
      <c r="Q52" s="21">
        <v>0</v>
      </c>
      <c r="R52" s="21">
        <v>7078</v>
      </c>
      <c r="S52" s="21">
        <v>297399</v>
      </c>
      <c r="T52" s="21">
        <v>682</v>
      </c>
      <c r="U52" s="21">
        <v>0</v>
      </c>
      <c r="V52" s="20">
        <f aca="true" t="shared" si="13" ref="V52:X58">D52+M52</f>
        <v>4014123</v>
      </c>
      <c r="W52" s="20">
        <f t="shared" si="13"/>
        <v>4014123</v>
      </c>
      <c r="X52" s="20">
        <f t="shared" si="13"/>
        <v>975080</v>
      </c>
      <c r="Y52" s="20">
        <f t="shared" si="8"/>
        <v>0</v>
      </c>
      <c r="Z52" s="20">
        <f t="shared" si="8"/>
        <v>2889400</v>
      </c>
      <c r="AA52" s="20">
        <f t="shared" si="8"/>
        <v>63605</v>
      </c>
      <c r="AB52" s="20">
        <f t="shared" si="8"/>
        <v>840655</v>
      </c>
      <c r="AC52" s="20">
        <f t="shared" si="7"/>
        <v>86038</v>
      </c>
      <c r="AD52" s="20">
        <f t="shared" si="5"/>
        <v>0</v>
      </c>
    </row>
    <row r="53" spans="1:30" ht="13.5">
      <c r="A53" s="18" t="s">
        <v>95</v>
      </c>
      <c r="B53" s="24" t="s">
        <v>185</v>
      </c>
      <c r="C53" s="25" t="s">
        <v>186</v>
      </c>
      <c r="D53" s="20">
        <f t="shared" si="9"/>
        <v>189767</v>
      </c>
      <c r="E53" s="20">
        <f t="shared" si="10"/>
        <v>189767</v>
      </c>
      <c r="F53" s="21">
        <v>0</v>
      </c>
      <c r="G53" s="21">
        <v>0</v>
      </c>
      <c r="H53" s="21">
        <v>0</v>
      </c>
      <c r="I53" s="21">
        <v>23078</v>
      </c>
      <c r="J53" s="21">
        <v>540806</v>
      </c>
      <c r="K53" s="21">
        <v>166689</v>
      </c>
      <c r="L53" s="21">
        <v>0</v>
      </c>
      <c r="M53" s="20">
        <f t="shared" si="11"/>
        <v>0</v>
      </c>
      <c r="N53" s="20">
        <f t="shared" si="12"/>
        <v>0</v>
      </c>
      <c r="O53" s="21">
        <v>0</v>
      </c>
      <c r="P53" s="21">
        <v>0</v>
      </c>
      <c r="Q53" s="21">
        <v>0</v>
      </c>
      <c r="R53" s="21">
        <v>0</v>
      </c>
      <c r="S53" s="21">
        <v>173838</v>
      </c>
      <c r="T53" s="21">
        <v>0</v>
      </c>
      <c r="U53" s="21">
        <v>0</v>
      </c>
      <c r="V53" s="20">
        <f t="shared" si="13"/>
        <v>189767</v>
      </c>
      <c r="W53" s="20">
        <f t="shared" si="13"/>
        <v>189767</v>
      </c>
      <c r="X53" s="20">
        <f t="shared" si="13"/>
        <v>0</v>
      </c>
      <c r="Y53" s="20">
        <f t="shared" si="8"/>
        <v>0</v>
      </c>
      <c r="Z53" s="20">
        <f t="shared" si="8"/>
        <v>0</v>
      </c>
      <c r="AA53" s="20">
        <f t="shared" si="8"/>
        <v>23078</v>
      </c>
      <c r="AB53" s="20">
        <f t="shared" si="8"/>
        <v>714644</v>
      </c>
      <c r="AC53" s="20">
        <f t="shared" si="7"/>
        <v>166689</v>
      </c>
      <c r="AD53" s="20">
        <f t="shared" si="5"/>
        <v>0</v>
      </c>
    </row>
    <row r="54" spans="1:30" ht="13.5">
      <c r="A54" s="18" t="s">
        <v>95</v>
      </c>
      <c r="B54" s="24" t="s">
        <v>187</v>
      </c>
      <c r="C54" s="25" t="s">
        <v>188</v>
      </c>
      <c r="D54" s="20">
        <f t="shared" si="9"/>
        <v>806396</v>
      </c>
      <c r="E54" s="20">
        <f t="shared" si="10"/>
        <v>806396</v>
      </c>
      <c r="F54" s="21">
        <v>190110</v>
      </c>
      <c r="G54" s="21">
        <v>0</v>
      </c>
      <c r="H54" s="21">
        <v>437400</v>
      </c>
      <c r="I54" s="21">
        <v>156993</v>
      </c>
      <c r="J54" s="21">
        <v>499873</v>
      </c>
      <c r="K54" s="21">
        <v>21893</v>
      </c>
      <c r="L54" s="21">
        <v>0</v>
      </c>
      <c r="M54" s="20">
        <f t="shared" si="11"/>
        <v>2559</v>
      </c>
      <c r="N54" s="20">
        <f t="shared" si="12"/>
        <v>2559</v>
      </c>
      <c r="O54" s="21">
        <v>0</v>
      </c>
      <c r="P54" s="21">
        <v>0</v>
      </c>
      <c r="Q54" s="21">
        <v>0</v>
      </c>
      <c r="R54" s="21">
        <v>2559</v>
      </c>
      <c r="S54" s="21">
        <v>150948</v>
      </c>
      <c r="T54" s="21">
        <v>0</v>
      </c>
      <c r="U54" s="21">
        <v>0</v>
      </c>
      <c r="V54" s="20">
        <f t="shared" si="13"/>
        <v>808955</v>
      </c>
      <c r="W54" s="20">
        <f t="shared" si="13"/>
        <v>808955</v>
      </c>
      <c r="X54" s="20">
        <f t="shared" si="13"/>
        <v>190110</v>
      </c>
      <c r="Y54" s="20">
        <f t="shared" si="8"/>
        <v>0</v>
      </c>
      <c r="Z54" s="20">
        <f t="shared" si="8"/>
        <v>437400</v>
      </c>
      <c r="AA54" s="20">
        <f t="shared" si="8"/>
        <v>159552</v>
      </c>
      <c r="AB54" s="20">
        <f t="shared" si="8"/>
        <v>650821</v>
      </c>
      <c r="AC54" s="20">
        <f t="shared" si="7"/>
        <v>21893</v>
      </c>
      <c r="AD54" s="20">
        <f t="shared" si="5"/>
        <v>0</v>
      </c>
    </row>
    <row r="55" spans="1:30" ht="13.5">
      <c r="A55" s="18" t="s">
        <v>95</v>
      </c>
      <c r="B55" s="24" t="s">
        <v>189</v>
      </c>
      <c r="C55" s="26" t="s">
        <v>190</v>
      </c>
      <c r="D55" s="20">
        <f t="shared" si="9"/>
        <v>1227023</v>
      </c>
      <c r="E55" s="20">
        <f t="shared" si="10"/>
        <v>1227023</v>
      </c>
      <c r="F55" s="21">
        <v>339158</v>
      </c>
      <c r="G55" s="21">
        <v>0</v>
      </c>
      <c r="H55" s="21">
        <v>767300</v>
      </c>
      <c r="I55" s="21">
        <v>84317</v>
      </c>
      <c r="J55" s="21">
        <v>227840</v>
      </c>
      <c r="K55" s="21">
        <v>36248</v>
      </c>
      <c r="L55" s="21">
        <v>0</v>
      </c>
      <c r="M55" s="20">
        <f t="shared" si="11"/>
        <v>6707</v>
      </c>
      <c r="N55" s="20">
        <f t="shared" si="12"/>
        <v>6707</v>
      </c>
      <c r="O55" s="21">
        <v>0</v>
      </c>
      <c r="P55" s="21">
        <v>0</v>
      </c>
      <c r="Q55" s="21">
        <v>0</v>
      </c>
      <c r="R55" s="21">
        <v>6707</v>
      </c>
      <c r="S55" s="21">
        <v>247713</v>
      </c>
      <c r="T55" s="21">
        <v>0</v>
      </c>
      <c r="U55" s="21">
        <v>0</v>
      </c>
      <c r="V55" s="20">
        <f t="shared" si="13"/>
        <v>1233730</v>
      </c>
      <c r="W55" s="20">
        <f t="shared" si="13"/>
        <v>1233730</v>
      </c>
      <c r="X55" s="20">
        <f t="shared" si="13"/>
        <v>339158</v>
      </c>
      <c r="Y55" s="20">
        <f t="shared" si="8"/>
        <v>0</v>
      </c>
      <c r="Z55" s="20">
        <f t="shared" si="8"/>
        <v>767300</v>
      </c>
      <c r="AA55" s="20">
        <f t="shared" si="8"/>
        <v>91024</v>
      </c>
      <c r="AB55" s="20">
        <f t="shared" si="8"/>
        <v>475553</v>
      </c>
      <c r="AC55" s="20">
        <f t="shared" si="7"/>
        <v>36248</v>
      </c>
      <c r="AD55" s="20">
        <f t="shared" si="5"/>
        <v>0</v>
      </c>
    </row>
    <row r="56" spans="1:30" ht="13.5">
      <c r="A56" s="18" t="s">
        <v>95</v>
      </c>
      <c r="B56" s="24" t="s">
        <v>191</v>
      </c>
      <c r="C56" s="25" t="s">
        <v>192</v>
      </c>
      <c r="D56" s="20">
        <f t="shared" si="9"/>
        <v>614148</v>
      </c>
      <c r="E56" s="20">
        <f t="shared" si="10"/>
        <v>614148</v>
      </c>
      <c r="F56" s="21">
        <v>0</v>
      </c>
      <c r="G56" s="21">
        <v>0</v>
      </c>
      <c r="H56" s="21">
        <v>0</v>
      </c>
      <c r="I56" s="21">
        <v>614148</v>
      </c>
      <c r="J56" s="21">
        <v>259447</v>
      </c>
      <c r="K56" s="21">
        <v>0</v>
      </c>
      <c r="L56" s="21">
        <v>0</v>
      </c>
      <c r="M56" s="20">
        <f t="shared" si="11"/>
        <v>207360</v>
      </c>
      <c r="N56" s="20">
        <f t="shared" si="12"/>
        <v>207360</v>
      </c>
      <c r="O56" s="21">
        <v>0</v>
      </c>
      <c r="P56" s="21">
        <v>0</v>
      </c>
      <c r="Q56" s="21">
        <v>44000</v>
      </c>
      <c r="R56" s="21">
        <v>163360</v>
      </c>
      <c r="S56" s="21">
        <v>591540</v>
      </c>
      <c r="T56" s="21">
        <v>0</v>
      </c>
      <c r="U56" s="21">
        <v>0</v>
      </c>
      <c r="V56" s="20">
        <f t="shared" si="13"/>
        <v>821508</v>
      </c>
      <c r="W56" s="20">
        <f t="shared" si="13"/>
        <v>821508</v>
      </c>
      <c r="X56" s="20">
        <f t="shared" si="13"/>
        <v>0</v>
      </c>
      <c r="Y56" s="20">
        <f t="shared" si="8"/>
        <v>0</v>
      </c>
      <c r="Z56" s="20">
        <f t="shared" si="8"/>
        <v>44000</v>
      </c>
      <c r="AA56" s="20">
        <f t="shared" si="8"/>
        <v>777508</v>
      </c>
      <c r="AB56" s="20">
        <f t="shared" si="8"/>
        <v>850987</v>
      </c>
      <c r="AC56" s="20">
        <f t="shared" si="7"/>
        <v>0</v>
      </c>
      <c r="AD56" s="20">
        <f t="shared" si="5"/>
        <v>0</v>
      </c>
    </row>
    <row r="57" spans="1:30" ht="13.5">
      <c r="A57" s="18" t="s">
        <v>95</v>
      </c>
      <c r="B57" s="24" t="s">
        <v>193</v>
      </c>
      <c r="C57" s="25" t="s">
        <v>194</v>
      </c>
      <c r="D57" s="20">
        <f t="shared" si="9"/>
        <v>1495817</v>
      </c>
      <c r="E57" s="20">
        <f t="shared" si="10"/>
        <v>1495817</v>
      </c>
      <c r="F57" s="21">
        <v>197310</v>
      </c>
      <c r="G57" s="21">
        <v>0</v>
      </c>
      <c r="H57" s="21">
        <v>1087900</v>
      </c>
      <c r="I57" s="21">
        <v>158423</v>
      </c>
      <c r="J57" s="21">
        <v>252194</v>
      </c>
      <c r="K57" s="21">
        <v>52184</v>
      </c>
      <c r="L57" s="21">
        <v>0</v>
      </c>
      <c r="M57" s="20">
        <f t="shared" si="11"/>
        <v>15284</v>
      </c>
      <c r="N57" s="20">
        <f t="shared" si="12"/>
        <v>15284</v>
      </c>
      <c r="O57" s="21">
        <v>0</v>
      </c>
      <c r="P57" s="21">
        <v>0</v>
      </c>
      <c r="Q57" s="21">
        <v>0</v>
      </c>
      <c r="R57" s="21">
        <v>14733</v>
      </c>
      <c r="S57" s="21">
        <v>150213</v>
      </c>
      <c r="T57" s="21">
        <v>551</v>
      </c>
      <c r="U57" s="21">
        <v>0</v>
      </c>
      <c r="V57" s="20">
        <f t="shared" si="13"/>
        <v>1511101</v>
      </c>
      <c r="W57" s="20">
        <f t="shared" si="13"/>
        <v>1511101</v>
      </c>
      <c r="X57" s="20">
        <f t="shared" si="13"/>
        <v>197310</v>
      </c>
      <c r="Y57" s="20">
        <f t="shared" si="8"/>
        <v>0</v>
      </c>
      <c r="Z57" s="20">
        <f t="shared" si="8"/>
        <v>1087900</v>
      </c>
      <c r="AA57" s="20">
        <f t="shared" si="8"/>
        <v>173156</v>
      </c>
      <c r="AB57" s="20">
        <f t="shared" si="8"/>
        <v>402407</v>
      </c>
      <c r="AC57" s="20">
        <f t="shared" si="7"/>
        <v>52735</v>
      </c>
      <c r="AD57" s="20">
        <f t="shared" si="5"/>
        <v>0</v>
      </c>
    </row>
    <row r="58" spans="1:30" ht="13.5">
      <c r="A58" s="18" t="s">
        <v>95</v>
      </c>
      <c r="B58" s="24" t="s">
        <v>195</v>
      </c>
      <c r="C58" s="25" t="s">
        <v>196</v>
      </c>
      <c r="D58" s="20">
        <f t="shared" si="9"/>
        <v>470702</v>
      </c>
      <c r="E58" s="20">
        <f t="shared" si="10"/>
        <v>470702</v>
      </c>
      <c r="F58" s="21">
        <v>119491</v>
      </c>
      <c r="G58" s="21">
        <v>0</v>
      </c>
      <c r="H58" s="21">
        <v>340900</v>
      </c>
      <c r="I58" s="21">
        <v>10311</v>
      </c>
      <c r="J58" s="21">
        <v>223873</v>
      </c>
      <c r="K58" s="21">
        <v>0</v>
      </c>
      <c r="L58" s="21">
        <v>0</v>
      </c>
      <c r="M58" s="20">
        <f t="shared" si="11"/>
        <v>4393</v>
      </c>
      <c r="N58" s="20">
        <f t="shared" si="12"/>
        <v>4393</v>
      </c>
      <c r="O58" s="21">
        <v>0</v>
      </c>
      <c r="P58" s="21">
        <v>0</v>
      </c>
      <c r="Q58" s="21">
        <v>0</v>
      </c>
      <c r="R58" s="21">
        <v>4393</v>
      </c>
      <c r="S58" s="21">
        <v>116151</v>
      </c>
      <c r="T58" s="21">
        <v>0</v>
      </c>
      <c r="U58" s="21">
        <v>0</v>
      </c>
      <c r="V58" s="20">
        <f t="shared" si="13"/>
        <v>475095</v>
      </c>
      <c r="W58" s="20">
        <f t="shared" si="13"/>
        <v>475095</v>
      </c>
      <c r="X58" s="20">
        <f t="shared" si="13"/>
        <v>119491</v>
      </c>
      <c r="Y58" s="20">
        <f t="shared" si="8"/>
        <v>0</v>
      </c>
      <c r="Z58" s="20">
        <f t="shared" si="8"/>
        <v>340900</v>
      </c>
      <c r="AA58" s="20">
        <f t="shared" si="8"/>
        <v>14704</v>
      </c>
      <c r="AB58" s="20">
        <f t="shared" si="8"/>
        <v>340024</v>
      </c>
      <c r="AC58" s="20">
        <f t="shared" si="7"/>
        <v>0</v>
      </c>
      <c r="AD58" s="20">
        <f t="shared" si="5"/>
        <v>0</v>
      </c>
    </row>
    <row r="59" spans="1:30" ht="13.5">
      <c r="A59" s="100" t="s">
        <v>197</v>
      </c>
      <c r="B59" s="101"/>
      <c r="C59" s="101"/>
      <c r="D59" s="28">
        <f aca="true" t="shared" si="14" ref="D59:AD59">SUM(D7:D58)</f>
        <v>16778834</v>
      </c>
      <c r="E59" s="28">
        <f t="shared" si="14"/>
        <v>9812709</v>
      </c>
      <c r="F59" s="28">
        <f t="shared" si="14"/>
        <v>1839755</v>
      </c>
      <c r="G59" s="28">
        <f t="shared" si="14"/>
        <v>1784</v>
      </c>
      <c r="H59" s="28">
        <f t="shared" si="14"/>
        <v>5571507</v>
      </c>
      <c r="I59" s="28">
        <f t="shared" si="14"/>
        <v>1780295</v>
      </c>
      <c r="J59" s="28">
        <f t="shared" si="14"/>
        <v>2939807</v>
      </c>
      <c r="K59" s="28">
        <f t="shared" si="14"/>
        <v>619368</v>
      </c>
      <c r="L59" s="28">
        <f t="shared" si="14"/>
        <v>6966125</v>
      </c>
      <c r="M59" s="28">
        <f t="shared" si="14"/>
        <v>3133380</v>
      </c>
      <c r="N59" s="28">
        <f t="shared" si="14"/>
        <v>727888</v>
      </c>
      <c r="O59" s="28">
        <f t="shared" si="14"/>
        <v>11000</v>
      </c>
      <c r="P59" s="28">
        <f t="shared" si="14"/>
        <v>7242</v>
      </c>
      <c r="Q59" s="28">
        <f t="shared" si="14"/>
        <v>44000</v>
      </c>
      <c r="R59" s="28">
        <f t="shared" si="14"/>
        <v>607691</v>
      </c>
      <c r="S59" s="28">
        <f t="shared" si="14"/>
        <v>1877028</v>
      </c>
      <c r="T59" s="28">
        <f t="shared" si="14"/>
        <v>57955</v>
      </c>
      <c r="U59" s="28">
        <f t="shared" si="14"/>
        <v>2405492</v>
      </c>
      <c r="V59" s="28">
        <f t="shared" si="14"/>
        <v>19912214</v>
      </c>
      <c r="W59" s="28">
        <f t="shared" si="14"/>
        <v>10540597</v>
      </c>
      <c r="X59" s="28">
        <f t="shared" si="14"/>
        <v>1850755</v>
      </c>
      <c r="Y59" s="28">
        <f t="shared" si="14"/>
        <v>9026</v>
      </c>
      <c r="Z59" s="28">
        <f t="shared" si="14"/>
        <v>5615507</v>
      </c>
      <c r="AA59" s="28">
        <f t="shared" si="14"/>
        <v>2387986</v>
      </c>
      <c r="AB59" s="28">
        <f t="shared" si="14"/>
        <v>4816835</v>
      </c>
      <c r="AC59" s="28">
        <f t="shared" si="14"/>
        <v>677323</v>
      </c>
      <c r="AD59" s="28">
        <f t="shared" si="14"/>
        <v>9371617</v>
      </c>
    </row>
  </sheetData>
  <mergeCells count="4">
    <mergeCell ref="A2:A6"/>
    <mergeCell ref="B2:B6"/>
    <mergeCell ref="C2:C6"/>
    <mergeCell ref="A59:C59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" width="11.125" style="30" customWidth="1"/>
    <col min="6" max="6" width="11.125" style="31" customWidth="1"/>
    <col min="7" max="7" width="11.125" style="32" customWidth="1"/>
    <col min="8" max="60" width="11.125" style="31" customWidth="1"/>
  </cols>
  <sheetData>
    <row r="1" ht="17.25">
      <c r="A1" s="87" t="s">
        <v>85</v>
      </c>
    </row>
    <row r="2" spans="1:60" s="2" customFormat="1" ht="13.5">
      <c r="A2" s="89" t="s">
        <v>198</v>
      </c>
      <c r="B2" s="91" t="s">
        <v>199</v>
      </c>
      <c r="C2" s="104" t="s">
        <v>3</v>
      </c>
      <c r="D2" s="34" t="s">
        <v>200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82"/>
      <c r="Q2" s="82"/>
      <c r="R2" s="82"/>
      <c r="S2" s="35"/>
      <c r="T2" s="35"/>
      <c r="U2" s="35"/>
      <c r="V2" s="83"/>
      <c r="W2" s="34" t="s">
        <v>201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82"/>
      <c r="AJ2" s="82"/>
      <c r="AK2" s="82"/>
      <c r="AL2" s="35"/>
      <c r="AM2" s="35"/>
      <c r="AN2" s="35"/>
      <c r="AO2" s="83"/>
      <c r="AP2" s="34" t="s">
        <v>202</v>
      </c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82"/>
      <c r="BC2" s="82"/>
      <c r="BD2" s="82"/>
      <c r="BE2" s="35"/>
      <c r="BF2" s="35"/>
      <c r="BG2" s="35"/>
      <c r="BH2" s="83"/>
    </row>
    <row r="3" spans="1:60" s="2" customFormat="1" ht="13.5">
      <c r="A3" s="105"/>
      <c r="B3" s="92"/>
      <c r="C3" s="105"/>
      <c r="D3" s="37" t="s">
        <v>203</v>
      </c>
      <c r="E3" s="35"/>
      <c r="F3" s="35"/>
      <c r="G3" s="35"/>
      <c r="H3" s="35"/>
      <c r="I3" s="38"/>
      <c r="J3" s="106" t="s">
        <v>204</v>
      </c>
      <c r="K3" s="37" t="s">
        <v>205</v>
      </c>
      <c r="L3" s="35"/>
      <c r="M3" s="35"/>
      <c r="N3" s="35"/>
      <c r="O3" s="35"/>
      <c r="P3" s="35"/>
      <c r="Q3" s="35"/>
      <c r="R3" s="35"/>
      <c r="S3" s="38"/>
      <c r="T3" s="104" t="s">
        <v>206</v>
      </c>
      <c r="U3" s="104" t="s">
        <v>207</v>
      </c>
      <c r="V3" s="36" t="s">
        <v>208</v>
      </c>
      <c r="W3" s="37" t="s">
        <v>203</v>
      </c>
      <c r="X3" s="35"/>
      <c r="Y3" s="35"/>
      <c r="Z3" s="35"/>
      <c r="AA3" s="35"/>
      <c r="AB3" s="38"/>
      <c r="AC3" s="106" t="s">
        <v>204</v>
      </c>
      <c r="AD3" s="37" t="s">
        <v>205</v>
      </c>
      <c r="AE3" s="35"/>
      <c r="AF3" s="35"/>
      <c r="AG3" s="35"/>
      <c r="AH3" s="35"/>
      <c r="AI3" s="35"/>
      <c r="AJ3" s="35"/>
      <c r="AK3" s="35"/>
      <c r="AL3" s="38"/>
      <c r="AM3" s="104" t="s">
        <v>206</v>
      </c>
      <c r="AN3" s="104" t="s">
        <v>207</v>
      </c>
      <c r="AO3" s="36" t="s">
        <v>208</v>
      </c>
      <c r="AP3" s="37" t="s">
        <v>203</v>
      </c>
      <c r="AQ3" s="35"/>
      <c r="AR3" s="35"/>
      <c r="AS3" s="35"/>
      <c r="AT3" s="35"/>
      <c r="AU3" s="38"/>
      <c r="AV3" s="106" t="s">
        <v>204</v>
      </c>
      <c r="AW3" s="37" t="s">
        <v>205</v>
      </c>
      <c r="AX3" s="35"/>
      <c r="AY3" s="35"/>
      <c r="AZ3" s="35"/>
      <c r="BA3" s="35"/>
      <c r="BB3" s="35"/>
      <c r="BC3" s="35"/>
      <c r="BD3" s="35"/>
      <c r="BE3" s="38"/>
      <c r="BF3" s="104" t="s">
        <v>206</v>
      </c>
      <c r="BG3" s="104" t="s">
        <v>207</v>
      </c>
      <c r="BH3" s="36" t="s">
        <v>208</v>
      </c>
    </row>
    <row r="4" spans="1:60" s="2" customFormat="1" ht="13.5">
      <c r="A4" s="105"/>
      <c r="B4" s="92"/>
      <c r="C4" s="105"/>
      <c r="D4" s="36" t="s">
        <v>248</v>
      </c>
      <c r="E4" s="39" t="s">
        <v>209</v>
      </c>
      <c r="F4" s="40"/>
      <c r="G4" s="41"/>
      <c r="H4" s="38"/>
      <c r="I4" s="108" t="s">
        <v>210</v>
      </c>
      <c r="J4" s="107"/>
      <c r="K4" s="36" t="s">
        <v>248</v>
      </c>
      <c r="L4" s="104" t="s">
        <v>211</v>
      </c>
      <c r="M4" s="37" t="s">
        <v>212</v>
      </c>
      <c r="N4" s="35"/>
      <c r="O4" s="35"/>
      <c r="P4" s="38"/>
      <c r="Q4" s="104" t="s">
        <v>213</v>
      </c>
      <c r="R4" s="104" t="s">
        <v>214</v>
      </c>
      <c r="S4" s="104" t="s">
        <v>207</v>
      </c>
      <c r="T4" s="105"/>
      <c r="U4" s="105"/>
      <c r="V4" s="43"/>
      <c r="W4" s="36" t="s">
        <v>248</v>
      </c>
      <c r="X4" s="39" t="s">
        <v>209</v>
      </c>
      <c r="Y4" s="40"/>
      <c r="Z4" s="41"/>
      <c r="AA4" s="38"/>
      <c r="AB4" s="108" t="s">
        <v>210</v>
      </c>
      <c r="AC4" s="107"/>
      <c r="AD4" s="36" t="s">
        <v>248</v>
      </c>
      <c r="AE4" s="104" t="s">
        <v>211</v>
      </c>
      <c r="AF4" s="37" t="s">
        <v>212</v>
      </c>
      <c r="AG4" s="35"/>
      <c r="AH4" s="35"/>
      <c r="AI4" s="38"/>
      <c r="AJ4" s="104" t="s">
        <v>213</v>
      </c>
      <c r="AK4" s="104" t="s">
        <v>214</v>
      </c>
      <c r="AL4" s="104" t="s">
        <v>207</v>
      </c>
      <c r="AM4" s="105"/>
      <c r="AN4" s="105"/>
      <c r="AO4" s="43"/>
      <c r="AP4" s="36" t="s">
        <v>248</v>
      </c>
      <c r="AQ4" s="39" t="s">
        <v>209</v>
      </c>
      <c r="AR4" s="40"/>
      <c r="AS4" s="41"/>
      <c r="AT4" s="38"/>
      <c r="AU4" s="108" t="s">
        <v>210</v>
      </c>
      <c r="AV4" s="107"/>
      <c r="AW4" s="36" t="s">
        <v>248</v>
      </c>
      <c r="AX4" s="104" t="s">
        <v>211</v>
      </c>
      <c r="AY4" s="37" t="s">
        <v>212</v>
      </c>
      <c r="AZ4" s="35"/>
      <c r="BA4" s="35"/>
      <c r="BB4" s="38"/>
      <c r="BC4" s="104" t="s">
        <v>213</v>
      </c>
      <c r="BD4" s="104" t="s">
        <v>214</v>
      </c>
      <c r="BE4" s="104" t="s">
        <v>207</v>
      </c>
      <c r="BF4" s="105"/>
      <c r="BG4" s="105"/>
      <c r="BH4" s="43"/>
    </row>
    <row r="5" spans="1:60" s="2" customFormat="1" ht="22.5" customHeight="1">
      <c r="A5" s="105"/>
      <c r="B5" s="92"/>
      <c r="C5" s="105"/>
      <c r="D5" s="43"/>
      <c r="E5" s="36" t="s">
        <v>248</v>
      </c>
      <c r="F5" s="42" t="s">
        <v>215</v>
      </c>
      <c r="G5" s="42" t="s">
        <v>216</v>
      </c>
      <c r="H5" s="42" t="s">
        <v>207</v>
      </c>
      <c r="I5" s="88"/>
      <c r="J5" s="107"/>
      <c r="K5" s="43"/>
      <c r="L5" s="105"/>
      <c r="M5" s="36" t="s">
        <v>248</v>
      </c>
      <c r="N5" s="33" t="s">
        <v>217</v>
      </c>
      <c r="O5" s="33" t="s">
        <v>218</v>
      </c>
      <c r="P5" s="33" t="s">
        <v>219</v>
      </c>
      <c r="Q5" s="105"/>
      <c r="R5" s="105"/>
      <c r="S5" s="105"/>
      <c r="T5" s="105"/>
      <c r="U5" s="105"/>
      <c r="V5" s="43"/>
      <c r="W5" s="43"/>
      <c r="X5" s="36" t="s">
        <v>248</v>
      </c>
      <c r="Y5" s="42" t="s">
        <v>215</v>
      </c>
      <c r="Z5" s="42" t="s">
        <v>216</v>
      </c>
      <c r="AA5" s="42" t="s">
        <v>207</v>
      </c>
      <c r="AB5" s="88"/>
      <c r="AC5" s="107"/>
      <c r="AD5" s="43"/>
      <c r="AE5" s="105"/>
      <c r="AF5" s="36" t="s">
        <v>248</v>
      </c>
      <c r="AG5" s="33" t="s">
        <v>217</v>
      </c>
      <c r="AH5" s="33" t="s">
        <v>218</v>
      </c>
      <c r="AI5" s="33" t="s">
        <v>219</v>
      </c>
      <c r="AJ5" s="105"/>
      <c r="AK5" s="105"/>
      <c r="AL5" s="105"/>
      <c r="AM5" s="105"/>
      <c r="AN5" s="105"/>
      <c r="AO5" s="43"/>
      <c r="AP5" s="43"/>
      <c r="AQ5" s="36" t="s">
        <v>248</v>
      </c>
      <c r="AR5" s="42" t="s">
        <v>215</v>
      </c>
      <c r="AS5" s="42" t="s">
        <v>216</v>
      </c>
      <c r="AT5" s="42" t="s">
        <v>207</v>
      </c>
      <c r="AU5" s="88"/>
      <c r="AV5" s="107"/>
      <c r="AW5" s="43"/>
      <c r="AX5" s="105"/>
      <c r="AY5" s="36" t="s">
        <v>248</v>
      </c>
      <c r="AZ5" s="33" t="s">
        <v>217</v>
      </c>
      <c r="BA5" s="33" t="s">
        <v>218</v>
      </c>
      <c r="BB5" s="33" t="s">
        <v>219</v>
      </c>
      <c r="BC5" s="105"/>
      <c r="BD5" s="105"/>
      <c r="BE5" s="105"/>
      <c r="BF5" s="105"/>
      <c r="BG5" s="105"/>
      <c r="BH5" s="43"/>
    </row>
    <row r="6" spans="1:60" s="2" customFormat="1" ht="13.5">
      <c r="A6" s="90"/>
      <c r="B6" s="109"/>
      <c r="C6" s="110"/>
      <c r="D6" s="44" t="s">
        <v>255</v>
      </c>
      <c r="E6" s="44" t="s">
        <v>256</v>
      </c>
      <c r="F6" s="45" t="s">
        <v>256</v>
      </c>
      <c r="G6" s="45" t="s">
        <v>256</v>
      </c>
      <c r="H6" s="45" t="s">
        <v>256</v>
      </c>
      <c r="I6" s="48" t="s">
        <v>256</v>
      </c>
      <c r="J6" s="48" t="s">
        <v>256</v>
      </c>
      <c r="K6" s="44" t="s">
        <v>256</v>
      </c>
      <c r="L6" s="44" t="s">
        <v>256</v>
      </c>
      <c r="M6" s="44" t="s">
        <v>256</v>
      </c>
      <c r="N6" s="49" t="s">
        <v>256</v>
      </c>
      <c r="O6" s="49" t="s">
        <v>256</v>
      </c>
      <c r="P6" s="49" t="s">
        <v>256</v>
      </c>
      <c r="Q6" s="44" t="s">
        <v>256</v>
      </c>
      <c r="R6" s="44" t="s">
        <v>256</v>
      </c>
      <c r="S6" s="44" t="s">
        <v>256</v>
      </c>
      <c r="T6" s="44" t="s">
        <v>256</v>
      </c>
      <c r="U6" s="44" t="s">
        <v>256</v>
      </c>
      <c r="V6" s="44" t="s">
        <v>256</v>
      </c>
      <c r="W6" s="44" t="s">
        <v>255</v>
      </c>
      <c r="X6" s="44" t="s">
        <v>256</v>
      </c>
      <c r="Y6" s="45" t="s">
        <v>256</v>
      </c>
      <c r="Z6" s="45" t="s">
        <v>256</v>
      </c>
      <c r="AA6" s="45" t="s">
        <v>256</v>
      </c>
      <c r="AB6" s="48" t="s">
        <v>256</v>
      </c>
      <c r="AC6" s="48" t="s">
        <v>256</v>
      </c>
      <c r="AD6" s="44" t="s">
        <v>256</v>
      </c>
      <c r="AE6" s="44" t="s">
        <v>256</v>
      </c>
      <c r="AF6" s="44" t="s">
        <v>256</v>
      </c>
      <c r="AG6" s="49" t="s">
        <v>256</v>
      </c>
      <c r="AH6" s="49" t="s">
        <v>256</v>
      </c>
      <c r="AI6" s="49" t="s">
        <v>256</v>
      </c>
      <c r="AJ6" s="44" t="s">
        <v>256</v>
      </c>
      <c r="AK6" s="44" t="s">
        <v>256</v>
      </c>
      <c r="AL6" s="44" t="s">
        <v>256</v>
      </c>
      <c r="AM6" s="44" t="s">
        <v>256</v>
      </c>
      <c r="AN6" s="44" t="s">
        <v>256</v>
      </c>
      <c r="AO6" s="44" t="s">
        <v>256</v>
      </c>
      <c r="AP6" s="44" t="s">
        <v>255</v>
      </c>
      <c r="AQ6" s="44" t="s">
        <v>256</v>
      </c>
      <c r="AR6" s="45" t="s">
        <v>256</v>
      </c>
      <c r="AS6" s="45" t="s">
        <v>256</v>
      </c>
      <c r="AT6" s="45" t="s">
        <v>256</v>
      </c>
      <c r="AU6" s="48" t="s">
        <v>256</v>
      </c>
      <c r="AV6" s="48" t="s">
        <v>256</v>
      </c>
      <c r="AW6" s="44" t="s">
        <v>256</v>
      </c>
      <c r="AX6" s="44" t="s">
        <v>256</v>
      </c>
      <c r="AY6" s="44" t="s">
        <v>256</v>
      </c>
      <c r="AZ6" s="49" t="s">
        <v>256</v>
      </c>
      <c r="BA6" s="49" t="s">
        <v>256</v>
      </c>
      <c r="BB6" s="49" t="s">
        <v>256</v>
      </c>
      <c r="BC6" s="44" t="s">
        <v>256</v>
      </c>
      <c r="BD6" s="44" t="s">
        <v>256</v>
      </c>
      <c r="BE6" s="44" t="s">
        <v>256</v>
      </c>
      <c r="BF6" s="44" t="s">
        <v>256</v>
      </c>
      <c r="BG6" s="44" t="s">
        <v>256</v>
      </c>
      <c r="BH6" s="44" t="s">
        <v>256</v>
      </c>
    </row>
    <row r="7" spans="1:60" ht="13.5">
      <c r="A7" s="50" t="s">
        <v>95</v>
      </c>
      <c r="B7" s="50" t="s">
        <v>96</v>
      </c>
      <c r="C7" s="51" t="s">
        <v>97</v>
      </c>
      <c r="D7" s="20">
        <f aca="true" t="shared" si="0" ref="D7:D50">E7+I7</f>
        <v>72980</v>
      </c>
      <c r="E7" s="20">
        <f aca="true" t="shared" si="1" ref="E7:E50">SUM(F7:H7)</f>
        <v>72980</v>
      </c>
      <c r="F7" s="21">
        <v>64102</v>
      </c>
      <c r="G7" s="21">
        <v>8878</v>
      </c>
      <c r="H7" s="21">
        <v>0</v>
      </c>
      <c r="I7" s="21">
        <v>0</v>
      </c>
      <c r="J7" s="21">
        <v>30762</v>
      </c>
      <c r="K7" s="20">
        <f aca="true" t="shared" si="2" ref="K7:K50">L7+M7+Q7+R7+S7</f>
        <v>1820500</v>
      </c>
      <c r="L7" s="21">
        <v>632454</v>
      </c>
      <c r="M7" s="21">
        <f aca="true" t="shared" si="3" ref="M7:M50">SUM(N7:P7)</f>
        <v>438030</v>
      </c>
      <c r="N7" s="21">
        <v>2795</v>
      </c>
      <c r="O7" s="21">
        <v>409522</v>
      </c>
      <c r="P7" s="21">
        <v>25713</v>
      </c>
      <c r="Q7" s="21">
        <v>2016</v>
      </c>
      <c r="R7" s="21">
        <v>748000</v>
      </c>
      <c r="S7" s="21">
        <v>0</v>
      </c>
      <c r="T7" s="21">
        <v>400792</v>
      </c>
      <c r="U7" s="21">
        <v>0</v>
      </c>
      <c r="V7" s="20">
        <f aca="true" t="shared" si="4" ref="V7:V50">D7+K7+U7</f>
        <v>1893480</v>
      </c>
      <c r="W7" s="20">
        <f aca="true" t="shared" si="5" ref="W7:W50">X7+AB7</f>
        <v>0</v>
      </c>
      <c r="X7" s="20">
        <f aca="true" t="shared" si="6" ref="X7:X50">SUM(Y7:AA7)</f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50">AE7+AF7+AJ7+AK7+AL7</f>
        <v>383958</v>
      </c>
      <c r="AE7" s="21">
        <v>189672</v>
      </c>
      <c r="AF7" s="21">
        <f aca="true" t="shared" si="8" ref="AF7:AF50">SUM(AG7:AI7)</f>
        <v>141999</v>
      </c>
      <c r="AG7" s="21">
        <v>559</v>
      </c>
      <c r="AH7" s="21">
        <v>141440</v>
      </c>
      <c r="AI7" s="21">
        <v>0</v>
      </c>
      <c r="AJ7" s="21">
        <v>0</v>
      </c>
      <c r="AK7" s="21">
        <v>52287</v>
      </c>
      <c r="AL7" s="21">
        <v>0</v>
      </c>
      <c r="AM7" s="21">
        <v>85302</v>
      </c>
      <c r="AN7" s="21">
        <v>0</v>
      </c>
      <c r="AO7" s="20">
        <f aca="true" t="shared" si="9" ref="AO7:AO50">W7+AD7+AN7</f>
        <v>383958</v>
      </c>
      <c r="AP7" s="20">
        <f aca="true" t="shared" si="10" ref="AP7:AX10">D7+W7</f>
        <v>72980</v>
      </c>
      <c r="AQ7" s="20">
        <f t="shared" si="10"/>
        <v>72980</v>
      </c>
      <c r="AR7" s="20">
        <f t="shared" si="10"/>
        <v>64102</v>
      </c>
      <c r="AS7" s="20">
        <f t="shared" si="10"/>
        <v>8878</v>
      </c>
      <c r="AT7" s="20">
        <f t="shared" si="10"/>
        <v>0</v>
      </c>
      <c r="AU7" s="20">
        <f t="shared" si="10"/>
        <v>0</v>
      </c>
      <c r="AV7" s="20">
        <f t="shared" si="10"/>
        <v>30762</v>
      </c>
      <c r="AW7" s="20">
        <f t="shared" si="10"/>
        <v>2204458</v>
      </c>
      <c r="AX7" s="20">
        <f t="shared" si="10"/>
        <v>822126</v>
      </c>
      <c r="AY7" s="20">
        <f aca="true" t="shared" si="11" ref="AY7:BD41">M7+AF7</f>
        <v>580029</v>
      </c>
      <c r="AZ7" s="20">
        <f t="shared" si="11"/>
        <v>3354</v>
      </c>
      <c r="BA7" s="20">
        <f t="shared" si="11"/>
        <v>550962</v>
      </c>
      <c r="BB7" s="20">
        <f t="shared" si="11"/>
        <v>25713</v>
      </c>
      <c r="BC7" s="20">
        <f t="shared" si="11"/>
        <v>2016</v>
      </c>
      <c r="BD7" s="20">
        <f t="shared" si="11"/>
        <v>800287</v>
      </c>
      <c r="BE7" s="20">
        <f aca="true" t="shared" si="12" ref="BE7:BF58">S7+AL7</f>
        <v>0</v>
      </c>
      <c r="BF7" s="20">
        <f t="shared" si="12"/>
        <v>486094</v>
      </c>
      <c r="BG7" s="20">
        <f aca="true" t="shared" si="13" ref="BG7:BH58">U7+AN7</f>
        <v>0</v>
      </c>
      <c r="BH7" s="20">
        <f aca="true" t="shared" si="14" ref="BH7:BH44">V7+AO7</f>
        <v>2277438</v>
      </c>
    </row>
    <row r="8" spans="1:60" ht="13.5">
      <c r="A8" s="50" t="s">
        <v>95</v>
      </c>
      <c r="B8" s="50" t="s">
        <v>98</v>
      </c>
      <c r="C8" s="51" t="s">
        <v>99</v>
      </c>
      <c r="D8" s="20">
        <f t="shared" si="0"/>
        <v>0</v>
      </c>
      <c r="E8" s="20">
        <f t="shared" si="1"/>
        <v>0</v>
      </c>
      <c r="F8" s="21">
        <v>0</v>
      </c>
      <c r="G8" s="21">
        <v>0</v>
      </c>
      <c r="H8" s="21">
        <v>0</v>
      </c>
      <c r="I8" s="21">
        <v>0</v>
      </c>
      <c r="J8" s="21">
        <v>10782</v>
      </c>
      <c r="K8" s="20">
        <f t="shared" si="2"/>
        <v>260783</v>
      </c>
      <c r="L8" s="21">
        <v>0</v>
      </c>
      <c r="M8" s="21">
        <f t="shared" si="3"/>
        <v>0</v>
      </c>
      <c r="N8" s="21">
        <v>0</v>
      </c>
      <c r="O8" s="21">
        <v>0</v>
      </c>
      <c r="P8" s="21">
        <v>0</v>
      </c>
      <c r="Q8" s="21">
        <v>0</v>
      </c>
      <c r="R8" s="21">
        <v>258665</v>
      </c>
      <c r="S8" s="21">
        <v>2118</v>
      </c>
      <c r="T8" s="21">
        <v>70529</v>
      </c>
      <c r="U8" s="21">
        <v>0</v>
      </c>
      <c r="V8" s="20">
        <f t="shared" si="4"/>
        <v>260783</v>
      </c>
      <c r="W8" s="20">
        <f t="shared" si="5"/>
        <v>0</v>
      </c>
      <c r="X8" s="20">
        <f t="shared" si="6"/>
        <v>0</v>
      </c>
      <c r="Y8" s="21">
        <v>0</v>
      </c>
      <c r="Z8" s="21">
        <v>0</v>
      </c>
      <c r="AA8" s="21">
        <v>0</v>
      </c>
      <c r="AB8" s="21">
        <v>0</v>
      </c>
      <c r="AC8" s="21">
        <v>34440</v>
      </c>
      <c r="AD8" s="20">
        <f t="shared" si="7"/>
        <v>0</v>
      </c>
      <c r="AE8" s="21">
        <v>0</v>
      </c>
      <c r="AF8" s="21">
        <f t="shared" si="8"/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212967</v>
      </c>
      <c r="AN8" s="21">
        <v>0</v>
      </c>
      <c r="AO8" s="20">
        <f t="shared" si="9"/>
        <v>0</v>
      </c>
      <c r="AP8" s="20">
        <f t="shared" si="10"/>
        <v>0</v>
      </c>
      <c r="AQ8" s="20">
        <f t="shared" si="10"/>
        <v>0</v>
      </c>
      <c r="AR8" s="20">
        <f t="shared" si="10"/>
        <v>0</v>
      </c>
      <c r="AS8" s="20">
        <f t="shared" si="10"/>
        <v>0</v>
      </c>
      <c r="AT8" s="20">
        <f t="shared" si="10"/>
        <v>0</v>
      </c>
      <c r="AU8" s="20">
        <f t="shared" si="10"/>
        <v>0</v>
      </c>
      <c r="AV8" s="20">
        <f t="shared" si="10"/>
        <v>45222</v>
      </c>
      <c r="AW8" s="20">
        <f t="shared" si="10"/>
        <v>260783</v>
      </c>
      <c r="AX8" s="20">
        <f t="shared" si="10"/>
        <v>0</v>
      </c>
      <c r="AY8" s="20">
        <f t="shared" si="11"/>
        <v>0</v>
      </c>
      <c r="AZ8" s="20">
        <f t="shared" si="11"/>
        <v>0</v>
      </c>
      <c r="BA8" s="20">
        <f t="shared" si="11"/>
        <v>0</v>
      </c>
      <c r="BB8" s="20">
        <f t="shared" si="11"/>
        <v>0</v>
      </c>
      <c r="BC8" s="20">
        <f t="shared" si="11"/>
        <v>0</v>
      </c>
      <c r="BD8" s="20">
        <f t="shared" si="11"/>
        <v>258665</v>
      </c>
      <c r="BE8" s="20">
        <f t="shared" si="12"/>
        <v>2118</v>
      </c>
      <c r="BF8" s="20">
        <f t="shared" si="12"/>
        <v>283496</v>
      </c>
      <c r="BG8" s="20">
        <f t="shared" si="13"/>
        <v>0</v>
      </c>
      <c r="BH8" s="20">
        <f t="shared" si="14"/>
        <v>260783</v>
      </c>
    </row>
    <row r="9" spans="1:60" ht="13.5">
      <c r="A9" s="50" t="s">
        <v>95</v>
      </c>
      <c r="B9" s="50" t="s">
        <v>100</v>
      </c>
      <c r="C9" s="51" t="s">
        <v>101</v>
      </c>
      <c r="D9" s="20">
        <f t="shared" si="0"/>
        <v>0</v>
      </c>
      <c r="E9" s="20">
        <f t="shared" si="1"/>
        <v>0</v>
      </c>
      <c r="F9" s="21">
        <v>0</v>
      </c>
      <c r="G9" s="21">
        <v>0</v>
      </c>
      <c r="H9" s="21">
        <v>0</v>
      </c>
      <c r="I9" s="21">
        <v>0</v>
      </c>
      <c r="J9" s="21">
        <v>20297</v>
      </c>
      <c r="K9" s="20">
        <f t="shared" si="2"/>
        <v>414582</v>
      </c>
      <c r="L9" s="21">
        <v>315597</v>
      </c>
      <c r="M9" s="21">
        <f t="shared" si="3"/>
        <v>15913</v>
      </c>
      <c r="N9" s="21">
        <v>15913</v>
      </c>
      <c r="O9" s="21">
        <v>0</v>
      </c>
      <c r="P9" s="21">
        <v>0</v>
      </c>
      <c r="Q9" s="21">
        <v>14616</v>
      </c>
      <c r="R9" s="21">
        <v>68456</v>
      </c>
      <c r="S9" s="21">
        <v>0</v>
      </c>
      <c r="T9" s="21">
        <v>357480</v>
      </c>
      <c r="U9" s="21">
        <v>0</v>
      </c>
      <c r="V9" s="20">
        <f t="shared" si="4"/>
        <v>414582</v>
      </c>
      <c r="W9" s="20">
        <f t="shared" si="5"/>
        <v>0</v>
      </c>
      <c r="X9" s="20">
        <f t="shared" si="6"/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0">
        <f t="shared" si="7"/>
        <v>47753</v>
      </c>
      <c r="AE9" s="21">
        <v>45081</v>
      </c>
      <c r="AF9" s="21">
        <f t="shared" si="8"/>
        <v>2178</v>
      </c>
      <c r="AG9" s="21">
        <v>2178</v>
      </c>
      <c r="AH9" s="21">
        <v>0</v>
      </c>
      <c r="AI9" s="21">
        <v>0</v>
      </c>
      <c r="AJ9" s="21">
        <v>0</v>
      </c>
      <c r="AK9" s="21">
        <v>494</v>
      </c>
      <c r="AL9" s="21">
        <v>0</v>
      </c>
      <c r="AM9" s="21">
        <v>90438</v>
      </c>
      <c r="AN9" s="21">
        <v>0</v>
      </c>
      <c r="AO9" s="20">
        <f t="shared" si="9"/>
        <v>47753</v>
      </c>
      <c r="AP9" s="20">
        <f t="shared" si="10"/>
        <v>0</v>
      </c>
      <c r="AQ9" s="20">
        <f t="shared" si="10"/>
        <v>0</v>
      </c>
      <c r="AR9" s="20">
        <f t="shared" si="10"/>
        <v>0</v>
      </c>
      <c r="AS9" s="20">
        <f t="shared" si="10"/>
        <v>0</v>
      </c>
      <c r="AT9" s="20">
        <f t="shared" si="10"/>
        <v>0</v>
      </c>
      <c r="AU9" s="20">
        <f t="shared" si="10"/>
        <v>0</v>
      </c>
      <c r="AV9" s="20">
        <f t="shared" si="10"/>
        <v>20297</v>
      </c>
      <c r="AW9" s="20">
        <f t="shared" si="10"/>
        <v>462335</v>
      </c>
      <c r="AX9" s="20">
        <f t="shared" si="10"/>
        <v>360678</v>
      </c>
      <c r="AY9" s="20">
        <f t="shared" si="11"/>
        <v>18091</v>
      </c>
      <c r="AZ9" s="20">
        <f t="shared" si="11"/>
        <v>18091</v>
      </c>
      <c r="BA9" s="20">
        <f t="shared" si="11"/>
        <v>0</v>
      </c>
      <c r="BB9" s="20">
        <f t="shared" si="11"/>
        <v>0</v>
      </c>
      <c r="BC9" s="20">
        <f t="shared" si="11"/>
        <v>14616</v>
      </c>
      <c r="BD9" s="20">
        <f t="shared" si="11"/>
        <v>68950</v>
      </c>
      <c r="BE9" s="20">
        <f t="shared" si="12"/>
        <v>0</v>
      </c>
      <c r="BF9" s="20">
        <f t="shared" si="12"/>
        <v>447918</v>
      </c>
      <c r="BG9" s="20">
        <f t="shared" si="13"/>
        <v>0</v>
      </c>
      <c r="BH9" s="20">
        <f t="shared" si="14"/>
        <v>462335</v>
      </c>
    </row>
    <row r="10" spans="1:60" ht="13.5">
      <c r="A10" s="50" t="s">
        <v>95</v>
      </c>
      <c r="B10" s="50" t="s">
        <v>102</v>
      </c>
      <c r="C10" s="51" t="s">
        <v>103</v>
      </c>
      <c r="D10" s="20">
        <f t="shared" si="0"/>
        <v>0</v>
      </c>
      <c r="E10" s="20">
        <f t="shared" si="1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68716</v>
      </c>
      <c r="K10" s="20">
        <f t="shared" si="2"/>
        <v>363157</v>
      </c>
      <c r="L10" s="21">
        <v>191319</v>
      </c>
      <c r="M10" s="21">
        <f t="shared" si="3"/>
        <v>16462</v>
      </c>
      <c r="N10" s="21">
        <v>8455</v>
      </c>
      <c r="O10" s="21">
        <v>0</v>
      </c>
      <c r="P10" s="21">
        <v>8007</v>
      </c>
      <c r="Q10" s="21">
        <v>0</v>
      </c>
      <c r="R10" s="21">
        <v>155376</v>
      </c>
      <c r="S10" s="21">
        <v>0</v>
      </c>
      <c r="T10" s="21">
        <v>349888</v>
      </c>
      <c r="U10" s="21">
        <v>0</v>
      </c>
      <c r="V10" s="20">
        <f t="shared" si="4"/>
        <v>363157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17711</v>
      </c>
      <c r="AE10" s="21">
        <v>6039</v>
      </c>
      <c r="AF10" s="21">
        <f t="shared" si="8"/>
        <v>2646</v>
      </c>
      <c r="AG10" s="21">
        <v>2646</v>
      </c>
      <c r="AH10" s="21">
        <v>0</v>
      </c>
      <c r="AI10" s="21">
        <v>0</v>
      </c>
      <c r="AJ10" s="21">
        <v>0</v>
      </c>
      <c r="AK10" s="21">
        <v>9026</v>
      </c>
      <c r="AL10" s="21">
        <v>0</v>
      </c>
      <c r="AM10" s="21">
        <v>174322</v>
      </c>
      <c r="AN10" s="21">
        <v>0</v>
      </c>
      <c r="AO10" s="20">
        <f t="shared" si="9"/>
        <v>17711</v>
      </c>
      <c r="AP10" s="20">
        <f t="shared" si="10"/>
        <v>0</v>
      </c>
      <c r="AQ10" s="20">
        <f t="shared" si="10"/>
        <v>0</v>
      </c>
      <c r="AR10" s="20">
        <f t="shared" si="10"/>
        <v>0</v>
      </c>
      <c r="AS10" s="20">
        <f t="shared" si="10"/>
        <v>0</v>
      </c>
      <c r="AT10" s="20">
        <f t="shared" si="10"/>
        <v>0</v>
      </c>
      <c r="AU10" s="20">
        <f t="shared" si="10"/>
        <v>0</v>
      </c>
      <c r="AV10" s="20">
        <f t="shared" si="10"/>
        <v>68716</v>
      </c>
      <c r="AW10" s="20">
        <f t="shared" si="10"/>
        <v>380868</v>
      </c>
      <c r="AX10" s="20">
        <f t="shared" si="10"/>
        <v>197358</v>
      </c>
      <c r="AY10" s="20">
        <f t="shared" si="11"/>
        <v>19108</v>
      </c>
      <c r="AZ10" s="20">
        <f t="shared" si="11"/>
        <v>11101</v>
      </c>
      <c r="BA10" s="20">
        <f t="shared" si="11"/>
        <v>0</v>
      </c>
      <c r="BB10" s="20">
        <f t="shared" si="11"/>
        <v>8007</v>
      </c>
      <c r="BC10" s="20">
        <f t="shared" si="11"/>
        <v>0</v>
      </c>
      <c r="BD10" s="20">
        <f t="shared" si="11"/>
        <v>164402</v>
      </c>
      <c r="BE10" s="20">
        <f t="shared" si="12"/>
        <v>0</v>
      </c>
      <c r="BF10" s="20">
        <f t="shared" si="12"/>
        <v>524210</v>
      </c>
      <c r="BG10" s="20">
        <f t="shared" si="13"/>
        <v>0</v>
      </c>
      <c r="BH10" s="20">
        <f t="shared" si="14"/>
        <v>380868</v>
      </c>
    </row>
    <row r="11" spans="1:60" ht="13.5">
      <c r="A11" s="50" t="s">
        <v>95</v>
      </c>
      <c r="B11" s="50" t="s">
        <v>104</v>
      </c>
      <c r="C11" s="51" t="s">
        <v>105</v>
      </c>
      <c r="D11" s="20">
        <f t="shared" si="0"/>
        <v>0</v>
      </c>
      <c r="E11" s="20">
        <f t="shared" si="1"/>
        <v>0</v>
      </c>
      <c r="F11" s="21">
        <v>0</v>
      </c>
      <c r="G11" s="21">
        <v>0</v>
      </c>
      <c r="H11" s="21">
        <v>0</v>
      </c>
      <c r="I11" s="21">
        <v>0</v>
      </c>
      <c r="J11" s="21">
        <v>16066</v>
      </c>
      <c r="K11" s="20">
        <f t="shared" si="2"/>
        <v>122180</v>
      </c>
      <c r="L11" s="21">
        <v>18766</v>
      </c>
      <c r="M11" s="21">
        <f t="shared" si="3"/>
        <v>1208</v>
      </c>
      <c r="N11" s="21">
        <v>1208</v>
      </c>
      <c r="O11" s="21">
        <v>0</v>
      </c>
      <c r="P11" s="21">
        <v>0</v>
      </c>
      <c r="Q11" s="21">
        <v>0</v>
      </c>
      <c r="R11" s="21">
        <v>102206</v>
      </c>
      <c r="S11" s="21">
        <v>0</v>
      </c>
      <c r="T11" s="21">
        <v>110960</v>
      </c>
      <c r="U11" s="21">
        <v>24967</v>
      </c>
      <c r="V11" s="20">
        <f t="shared" si="4"/>
        <v>147147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4765</v>
      </c>
      <c r="AE11" s="21">
        <v>4765</v>
      </c>
      <c r="AF11" s="21">
        <f t="shared" si="8"/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93552</v>
      </c>
      <c r="AN11" s="21">
        <v>33139</v>
      </c>
      <c r="AO11" s="20">
        <f t="shared" si="9"/>
        <v>37904</v>
      </c>
      <c r="AP11" s="20">
        <f aca="true" t="shared" si="15" ref="AP11:AP42">D11+W11</f>
        <v>0</v>
      </c>
      <c r="AQ11" s="20">
        <f aca="true" t="shared" si="16" ref="AQ11:AQ42">E11+X11</f>
        <v>0</v>
      </c>
      <c r="AR11" s="20">
        <f aca="true" t="shared" si="17" ref="AR11:AR42">F11+Y11</f>
        <v>0</v>
      </c>
      <c r="AS11" s="20">
        <f aca="true" t="shared" si="18" ref="AS11:AS42">G11+Z11</f>
        <v>0</v>
      </c>
      <c r="AT11" s="20">
        <f aca="true" t="shared" si="19" ref="AT11:AY58">H11+AA11</f>
        <v>0</v>
      </c>
      <c r="AU11" s="20">
        <f t="shared" si="19"/>
        <v>0</v>
      </c>
      <c r="AV11" s="20">
        <f t="shared" si="19"/>
        <v>16066</v>
      </c>
      <c r="AW11" s="20">
        <f t="shared" si="19"/>
        <v>126945</v>
      </c>
      <c r="AX11" s="20">
        <f t="shared" si="19"/>
        <v>23531</v>
      </c>
      <c r="AY11" s="20">
        <f t="shared" si="11"/>
        <v>1208</v>
      </c>
      <c r="AZ11" s="20">
        <f t="shared" si="11"/>
        <v>1208</v>
      </c>
      <c r="BA11" s="20">
        <f t="shared" si="11"/>
        <v>0</v>
      </c>
      <c r="BB11" s="20">
        <f t="shared" si="11"/>
        <v>0</v>
      </c>
      <c r="BC11" s="20">
        <f t="shared" si="11"/>
        <v>0</v>
      </c>
      <c r="BD11" s="20">
        <f t="shared" si="11"/>
        <v>102206</v>
      </c>
      <c r="BE11" s="20">
        <f t="shared" si="12"/>
        <v>0</v>
      </c>
      <c r="BF11" s="20">
        <f t="shared" si="12"/>
        <v>204512</v>
      </c>
      <c r="BG11" s="20">
        <f t="shared" si="13"/>
        <v>58106</v>
      </c>
      <c r="BH11" s="20">
        <f t="shared" si="14"/>
        <v>185051</v>
      </c>
    </row>
    <row r="12" spans="1:60" ht="13.5">
      <c r="A12" s="50" t="s">
        <v>95</v>
      </c>
      <c r="B12" s="50" t="s">
        <v>106</v>
      </c>
      <c r="C12" s="51" t="s">
        <v>107</v>
      </c>
      <c r="D12" s="20">
        <f t="shared" si="0"/>
        <v>0</v>
      </c>
      <c r="E12" s="20">
        <f t="shared" si="1"/>
        <v>0</v>
      </c>
      <c r="F12" s="21">
        <v>0</v>
      </c>
      <c r="G12" s="21">
        <v>0</v>
      </c>
      <c r="H12" s="21">
        <v>0</v>
      </c>
      <c r="I12" s="21">
        <v>0</v>
      </c>
      <c r="J12" s="21">
        <v>20167</v>
      </c>
      <c r="K12" s="20">
        <f t="shared" si="2"/>
        <v>71128</v>
      </c>
      <c r="L12" s="21">
        <v>0</v>
      </c>
      <c r="M12" s="21">
        <f t="shared" si="3"/>
        <v>71128</v>
      </c>
      <c r="N12" s="21">
        <v>71128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124417</v>
      </c>
      <c r="U12" s="21">
        <v>0</v>
      </c>
      <c r="V12" s="20">
        <f t="shared" si="4"/>
        <v>71128</v>
      </c>
      <c r="W12" s="20">
        <f t="shared" si="5"/>
        <v>0</v>
      </c>
      <c r="X12" s="20">
        <f t="shared" si="6"/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0</v>
      </c>
      <c r="AE12" s="21">
        <v>0</v>
      </c>
      <c r="AF12" s="21">
        <f t="shared" si="8"/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64787</v>
      </c>
      <c r="AN12" s="21">
        <v>0</v>
      </c>
      <c r="AO12" s="20">
        <f t="shared" si="9"/>
        <v>0</v>
      </c>
      <c r="AP12" s="20">
        <f t="shared" si="15"/>
        <v>0</v>
      </c>
      <c r="AQ12" s="20">
        <f t="shared" si="16"/>
        <v>0</v>
      </c>
      <c r="AR12" s="20">
        <f t="shared" si="17"/>
        <v>0</v>
      </c>
      <c r="AS12" s="20">
        <f t="shared" si="18"/>
        <v>0</v>
      </c>
      <c r="AT12" s="20">
        <f t="shared" si="19"/>
        <v>0</v>
      </c>
      <c r="AU12" s="20">
        <f t="shared" si="19"/>
        <v>0</v>
      </c>
      <c r="AV12" s="20">
        <f t="shared" si="19"/>
        <v>20167</v>
      </c>
      <c r="AW12" s="20">
        <f t="shared" si="19"/>
        <v>71128</v>
      </c>
      <c r="AX12" s="20">
        <f t="shared" si="19"/>
        <v>0</v>
      </c>
      <c r="AY12" s="20">
        <f t="shared" si="11"/>
        <v>71128</v>
      </c>
      <c r="AZ12" s="20">
        <f t="shared" si="11"/>
        <v>71128</v>
      </c>
      <c r="BA12" s="20">
        <f t="shared" si="11"/>
        <v>0</v>
      </c>
      <c r="BB12" s="20">
        <f t="shared" si="11"/>
        <v>0</v>
      </c>
      <c r="BC12" s="20">
        <f t="shared" si="11"/>
        <v>0</v>
      </c>
      <c r="BD12" s="20">
        <f t="shared" si="11"/>
        <v>0</v>
      </c>
      <c r="BE12" s="20">
        <f t="shared" si="12"/>
        <v>0</v>
      </c>
      <c r="BF12" s="20">
        <f t="shared" si="12"/>
        <v>189204</v>
      </c>
      <c r="BG12" s="20">
        <f t="shared" si="13"/>
        <v>0</v>
      </c>
      <c r="BH12" s="20">
        <f t="shared" si="14"/>
        <v>71128</v>
      </c>
    </row>
    <row r="13" spans="1:60" ht="13.5">
      <c r="A13" s="50" t="s">
        <v>95</v>
      </c>
      <c r="B13" s="50" t="s">
        <v>108</v>
      </c>
      <c r="C13" s="51" t="s">
        <v>109</v>
      </c>
      <c r="D13" s="20">
        <f t="shared" si="0"/>
        <v>683</v>
      </c>
      <c r="E13" s="20">
        <f t="shared" si="1"/>
        <v>683</v>
      </c>
      <c r="F13" s="21">
        <v>0</v>
      </c>
      <c r="G13" s="21">
        <v>683</v>
      </c>
      <c r="H13" s="21">
        <v>0</v>
      </c>
      <c r="I13" s="21">
        <v>0</v>
      </c>
      <c r="J13" s="21">
        <v>4809</v>
      </c>
      <c r="K13" s="20">
        <f t="shared" si="2"/>
        <v>268990</v>
      </c>
      <c r="L13" s="21">
        <v>69025</v>
      </c>
      <c r="M13" s="21">
        <f t="shared" si="3"/>
        <v>24783</v>
      </c>
      <c r="N13" s="21">
        <v>0</v>
      </c>
      <c r="O13" s="21">
        <v>23756</v>
      </c>
      <c r="P13" s="21">
        <v>1027</v>
      </c>
      <c r="Q13" s="21">
        <v>0</v>
      </c>
      <c r="R13" s="21">
        <v>161857</v>
      </c>
      <c r="S13" s="21">
        <v>13325</v>
      </c>
      <c r="T13" s="21">
        <v>51452</v>
      </c>
      <c r="U13" s="21">
        <v>291</v>
      </c>
      <c r="V13" s="20">
        <f t="shared" si="4"/>
        <v>269964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86228</v>
      </c>
      <c r="AE13" s="21">
        <v>16474</v>
      </c>
      <c r="AF13" s="21">
        <f t="shared" si="8"/>
        <v>11389</v>
      </c>
      <c r="AG13" s="21">
        <v>0</v>
      </c>
      <c r="AH13" s="21">
        <v>11389</v>
      </c>
      <c r="AI13" s="21">
        <v>0</v>
      </c>
      <c r="AJ13" s="21">
        <v>0</v>
      </c>
      <c r="AK13" s="21">
        <v>58365</v>
      </c>
      <c r="AL13" s="21">
        <v>0</v>
      </c>
      <c r="AM13" s="21">
        <v>0</v>
      </c>
      <c r="AN13" s="21">
        <v>0</v>
      </c>
      <c r="AO13" s="20">
        <f t="shared" si="9"/>
        <v>86228</v>
      </c>
      <c r="AP13" s="20">
        <f t="shared" si="15"/>
        <v>683</v>
      </c>
      <c r="AQ13" s="20">
        <f t="shared" si="16"/>
        <v>683</v>
      </c>
      <c r="AR13" s="20">
        <f t="shared" si="17"/>
        <v>0</v>
      </c>
      <c r="AS13" s="20">
        <f t="shared" si="18"/>
        <v>683</v>
      </c>
      <c r="AT13" s="20">
        <f t="shared" si="19"/>
        <v>0</v>
      </c>
      <c r="AU13" s="20">
        <f t="shared" si="19"/>
        <v>0</v>
      </c>
      <c r="AV13" s="20">
        <f t="shared" si="19"/>
        <v>4809</v>
      </c>
      <c r="AW13" s="20">
        <f t="shared" si="19"/>
        <v>355218</v>
      </c>
      <c r="AX13" s="20">
        <f t="shared" si="19"/>
        <v>85499</v>
      </c>
      <c r="AY13" s="20">
        <f t="shared" si="11"/>
        <v>36172</v>
      </c>
      <c r="AZ13" s="20">
        <f t="shared" si="11"/>
        <v>0</v>
      </c>
      <c r="BA13" s="20">
        <f t="shared" si="11"/>
        <v>35145</v>
      </c>
      <c r="BB13" s="20">
        <f t="shared" si="11"/>
        <v>1027</v>
      </c>
      <c r="BC13" s="20">
        <f t="shared" si="11"/>
        <v>0</v>
      </c>
      <c r="BD13" s="20">
        <f t="shared" si="11"/>
        <v>220222</v>
      </c>
      <c r="BE13" s="20">
        <f t="shared" si="12"/>
        <v>13325</v>
      </c>
      <c r="BF13" s="20">
        <f t="shared" si="12"/>
        <v>51452</v>
      </c>
      <c r="BG13" s="20">
        <f t="shared" si="13"/>
        <v>291</v>
      </c>
      <c r="BH13" s="20">
        <f t="shared" si="14"/>
        <v>356192</v>
      </c>
    </row>
    <row r="14" spans="1:60" ht="13.5">
      <c r="A14" s="50" t="s">
        <v>95</v>
      </c>
      <c r="B14" s="50" t="s">
        <v>110</v>
      </c>
      <c r="C14" s="51" t="s">
        <v>111</v>
      </c>
      <c r="D14" s="20">
        <f t="shared" si="0"/>
        <v>0</v>
      </c>
      <c r="E14" s="20">
        <f t="shared" si="1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0">
        <f t="shared" si="2"/>
        <v>10900</v>
      </c>
      <c r="L14" s="21">
        <v>5500</v>
      </c>
      <c r="M14" s="21">
        <f t="shared" si="3"/>
        <v>0</v>
      </c>
      <c r="N14" s="21">
        <v>0</v>
      </c>
      <c r="O14" s="21">
        <v>0</v>
      </c>
      <c r="P14" s="21">
        <v>0</v>
      </c>
      <c r="Q14" s="21">
        <v>0</v>
      </c>
      <c r="R14" s="21">
        <v>139</v>
      </c>
      <c r="S14" s="21">
        <v>5261</v>
      </c>
      <c r="T14" s="21">
        <v>57504</v>
      </c>
      <c r="U14" s="21">
        <v>0</v>
      </c>
      <c r="V14" s="20">
        <f t="shared" si="4"/>
        <v>10900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0">
        <f t="shared" si="7"/>
        <v>5500</v>
      </c>
      <c r="AE14" s="21">
        <v>5500</v>
      </c>
      <c r="AF14" s="21">
        <f t="shared" si="8"/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29383</v>
      </c>
      <c r="AN14" s="21">
        <v>0</v>
      </c>
      <c r="AO14" s="20">
        <f t="shared" si="9"/>
        <v>5500</v>
      </c>
      <c r="AP14" s="20">
        <f t="shared" si="15"/>
        <v>0</v>
      </c>
      <c r="AQ14" s="20">
        <f t="shared" si="16"/>
        <v>0</v>
      </c>
      <c r="AR14" s="20">
        <f t="shared" si="17"/>
        <v>0</v>
      </c>
      <c r="AS14" s="20">
        <f t="shared" si="18"/>
        <v>0</v>
      </c>
      <c r="AT14" s="20">
        <f t="shared" si="19"/>
        <v>0</v>
      </c>
      <c r="AU14" s="20">
        <f t="shared" si="19"/>
        <v>0</v>
      </c>
      <c r="AV14" s="20">
        <f t="shared" si="19"/>
        <v>0</v>
      </c>
      <c r="AW14" s="20">
        <f t="shared" si="19"/>
        <v>16400</v>
      </c>
      <c r="AX14" s="20">
        <f t="shared" si="19"/>
        <v>11000</v>
      </c>
      <c r="AY14" s="20">
        <f t="shared" si="11"/>
        <v>0</v>
      </c>
      <c r="AZ14" s="20">
        <f t="shared" si="11"/>
        <v>0</v>
      </c>
      <c r="BA14" s="20">
        <f t="shared" si="11"/>
        <v>0</v>
      </c>
      <c r="BB14" s="20">
        <f t="shared" si="11"/>
        <v>0</v>
      </c>
      <c r="BC14" s="20">
        <f t="shared" si="11"/>
        <v>0</v>
      </c>
      <c r="BD14" s="20">
        <f t="shared" si="11"/>
        <v>139</v>
      </c>
      <c r="BE14" s="20">
        <f t="shared" si="12"/>
        <v>5261</v>
      </c>
      <c r="BF14" s="20">
        <f t="shared" si="12"/>
        <v>86887</v>
      </c>
      <c r="BG14" s="20">
        <f t="shared" si="13"/>
        <v>0</v>
      </c>
      <c r="BH14" s="20">
        <f t="shared" si="14"/>
        <v>16400</v>
      </c>
    </row>
    <row r="15" spans="1:60" ht="13.5">
      <c r="A15" s="50" t="s">
        <v>95</v>
      </c>
      <c r="B15" s="50" t="s">
        <v>112</v>
      </c>
      <c r="C15" s="51" t="s">
        <v>113</v>
      </c>
      <c r="D15" s="20">
        <f t="shared" si="0"/>
        <v>0</v>
      </c>
      <c r="E15" s="20">
        <f t="shared" si="1"/>
        <v>0</v>
      </c>
      <c r="F15" s="21">
        <v>0</v>
      </c>
      <c r="G15" s="21">
        <v>0</v>
      </c>
      <c r="H15" s="21">
        <v>0</v>
      </c>
      <c r="I15" s="21">
        <v>0</v>
      </c>
      <c r="J15" s="21">
        <v>2359</v>
      </c>
      <c r="K15" s="20">
        <f t="shared" si="2"/>
        <v>137387</v>
      </c>
      <c r="L15" s="21">
        <v>29957</v>
      </c>
      <c r="M15" s="21">
        <f t="shared" si="3"/>
        <v>33136</v>
      </c>
      <c r="N15" s="21">
        <v>0</v>
      </c>
      <c r="O15" s="21">
        <v>33136</v>
      </c>
      <c r="P15" s="21">
        <v>0</v>
      </c>
      <c r="Q15" s="21">
        <v>0</v>
      </c>
      <c r="R15" s="21">
        <v>74294</v>
      </c>
      <c r="S15" s="21">
        <v>0</v>
      </c>
      <c r="T15" s="21">
        <v>53492</v>
      </c>
      <c r="U15" s="21">
        <v>0</v>
      </c>
      <c r="V15" s="20">
        <f t="shared" si="4"/>
        <v>137387</v>
      </c>
      <c r="W15" s="20">
        <f t="shared" si="5"/>
        <v>0</v>
      </c>
      <c r="X15" s="20">
        <f t="shared" si="6"/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0</v>
      </c>
      <c r="AE15" s="21">
        <v>0</v>
      </c>
      <c r="AF15" s="21">
        <f t="shared" si="8"/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85162</v>
      </c>
      <c r="AN15" s="21">
        <v>0</v>
      </c>
      <c r="AO15" s="20">
        <f t="shared" si="9"/>
        <v>0</v>
      </c>
      <c r="AP15" s="20">
        <f t="shared" si="15"/>
        <v>0</v>
      </c>
      <c r="AQ15" s="20">
        <f t="shared" si="16"/>
        <v>0</v>
      </c>
      <c r="AR15" s="20">
        <f t="shared" si="17"/>
        <v>0</v>
      </c>
      <c r="AS15" s="20">
        <f t="shared" si="18"/>
        <v>0</v>
      </c>
      <c r="AT15" s="20">
        <f t="shared" si="19"/>
        <v>0</v>
      </c>
      <c r="AU15" s="20">
        <f t="shared" si="19"/>
        <v>0</v>
      </c>
      <c r="AV15" s="20">
        <f t="shared" si="19"/>
        <v>2359</v>
      </c>
      <c r="AW15" s="20">
        <f t="shared" si="19"/>
        <v>137387</v>
      </c>
      <c r="AX15" s="20">
        <f t="shared" si="19"/>
        <v>29957</v>
      </c>
      <c r="AY15" s="20">
        <f t="shared" si="11"/>
        <v>33136</v>
      </c>
      <c r="AZ15" s="20">
        <f t="shared" si="11"/>
        <v>0</v>
      </c>
      <c r="BA15" s="20">
        <f t="shared" si="11"/>
        <v>33136</v>
      </c>
      <c r="BB15" s="20">
        <f t="shared" si="11"/>
        <v>0</v>
      </c>
      <c r="BC15" s="20">
        <f t="shared" si="11"/>
        <v>0</v>
      </c>
      <c r="BD15" s="20">
        <f t="shared" si="11"/>
        <v>74294</v>
      </c>
      <c r="BE15" s="20">
        <f t="shared" si="12"/>
        <v>0</v>
      </c>
      <c r="BF15" s="20">
        <f t="shared" si="12"/>
        <v>138654</v>
      </c>
      <c r="BG15" s="20">
        <f t="shared" si="13"/>
        <v>0</v>
      </c>
      <c r="BH15" s="20">
        <f t="shared" si="14"/>
        <v>137387</v>
      </c>
    </row>
    <row r="16" spans="1:60" ht="13.5">
      <c r="A16" s="50" t="s">
        <v>95</v>
      </c>
      <c r="B16" s="50" t="s">
        <v>114</v>
      </c>
      <c r="C16" s="51" t="s">
        <v>115</v>
      </c>
      <c r="D16" s="20">
        <f t="shared" si="0"/>
        <v>0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0">
        <f t="shared" si="2"/>
        <v>46022</v>
      </c>
      <c r="L16" s="21">
        <v>22894</v>
      </c>
      <c r="M16" s="21">
        <f t="shared" si="3"/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23128</v>
      </c>
      <c r="T16" s="21">
        <v>174239</v>
      </c>
      <c r="U16" s="21">
        <v>0</v>
      </c>
      <c r="V16" s="20">
        <f t="shared" si="4"/>
        <v>46022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5967</v>
      </c>
      <c r="AE16" s="21">
        <v>4397</v>
      </c>
      <c r="AF16" s="21">
        <f t="shared" si="8"/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1570</v>
      </c>
      <c r="AM16" s="21">
        <v>43842</v>
      </c>
      <c r="AN16" s="21">
        <v>0</v>
      </c>
      <c r="AO16" s="20">
        <f t="shared" si="9"/>
        <v>5967</v>
      </c>
      <c r="AP16" s="20">
        <f t="shared" si="15"/>
        <v>0</v>
      </c>
      <c r="AQ16" s="20">
        <f t="shared" si="16"/>
        <v>0</v>
      </c>
      <c r="AR16" s="20">
        <f t="shared" si="17"/>
        <v>0</v>
      </c>
      <c r="AS16" s="20">
        <f t="shared" si="18"/>
        <v>0</v>
      </c>
      <c r="AT16" s="20">
        <f t="shared" si="19"/>
        <v>0</v>
      </c>
      <c r="AU16" s="20">
        <f t="shared" si="19"/>
        <v>0</v>
      </c>
      <c r="AV16" s="20">
        <f t="shared" si="19"/>
        <v>0</v>
      </c>
      <c r="AW16" s="20">
        <f t="shared" si="19"/>
        <v>51989</v>
      </c>
      <c r="AX16" s="20">
        <f t="shared" si="19"/>
        <v>27291</v>
      </c>
      <c r="AY16" s="20">
        <f t="shared" si="11"/>
        <v>0</v>
      </c>
      <c r="AZ16" s="20">
        <f t="shared" si="11"/>
        <v>0</v>
      </c>
      <c r="BA16" s="20">
        <f t="shared" si="11"/>
        <v>0</v>
      </c>
      <c r="BB16" s="20">
        <f t="shared" si="11"/>
        <v>0</v>
      </c>
      <c r="BC16" s="20">
        <f t="shared" si="11"/>
        <v>0</v>
      </c>
      <c r="BD16" s="20">
        <f t="shared" si="11"/>
        <v>0</v>
      </c>
      <c r="BE16" s="20">
        <f t="shared" si="12"/>
        <v>24698</v>
      </c>
      <c r="BF16" s="20">
        <f t="shared" si="12"/>
        <v>218081</v>
      </c>
      <c r="BG16" s="20">
        <f t="shared" si="13"/>
        <v>0</v>
      </c>
      <c r="BH16" s="20">
        <f t="shared" si="14"/>
        <v>51989</v>
      </c>
    </row>
    <row r="17" spans="1:60" ht="13.5">
      <c r="A17" s="50" t="s">
        <v>95</v>
      </c>
      <c r="B17" s="50" t="s">
        <v>116</v>
      </c>
      <c r="C17" s="51" t="s">
        <v>117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0">
        <f t="shared" si="2"/>
        <v>17525</v>
      </c>
      <c r="L17" s="21">
        <v>15840</v>
      </c>
      <c r="M17" s="21">
        <f t="shared" si="3"/>
        <v>480</v>
      </c>
      <c r="N17" s="21">
        <v>480</v>
      </c>
      <c r="O17" s="21">
        <v>0</v>
      </c>
      <c r="P17" s="21">
        <v>0</v>
      </c>
      <c r="Q17" s="21">
        <v>0</v>
      </c>
      <c r="R17" s="21">
        <v>0</v>
      </c>
      <c r="S17" s="21">
        <v>1205</v>
      </c>
      <c r="T17" s="21">
        <v>109238</v>
      </c>
      <c r="U17" s="21">
        <v>0</v>
      </c>
      <c r="V17" s="20">
        <f t="shared" si="4"/>
        <v>17525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13488</v>
      </c>
      <c r="AE17" s="21">
        <v>13488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51811</v>
      </c>
      <c r="AN17" s="21">
        <v>0</v>
      </c>
      <c r="AO17" s="20">
        <f t="shared" si="9"/>
        <v>13488</v>
      </c>
      <c r="AP17" s="20">
        <f t="shared" si="15"/>
        <v>0</v>
      </c>
      <c r="AQ17" s="20">
        <f t="shared" si="16"/>
        <v>0</v>
      </c>
      <c r="AR17" s="20">
        <f t="shared" si="17"/>
        <v>0</v>
      </c>
      <c r="AS17" s="20">
        <f t="shared" si="18"/>
        <v>0</v>
      </c>
      <c r="AT17" s="20">
        <f t="shared" si="19"/>
        <v>0</v>
      </c>
      <c r="AU17" s="20">
        <f t="shared" si="19"/>
        <v>0</v>
      </c>
      <c r="AV17" s="20">
        <f t="shared" si="19"/>
        <v>0</v>
      </c>
      <c r="AW17" s="20">
        <f t="shared" si="19"/>
        <v>31013</v>
      </c>
      <c r="AX17" s="20">
        <f t="shared" si="19"/>
        <v>29328</v>
      </c>
      <c r="AY17" s="20">
        <f t="shared" si="11"/>
        <v>480</v>
      </c>
      <c r="AZ17" s="20">
        <f t="shared" si="11"/>
        <v>480</v>
      </c>
      <c r="BA17" s="20">
        <f t="shared" si="11"/>
        <v>0</v>
      </c>
      <c r="BB17" s="20">
        <f t="shared" si="11"/>
        <v>0</v>
      </c>
      <c r="BC17" s="20">
        <f t="shared" si="11"/>
        <v>0</v>
      </c>
      <c r="BD17" s="20">
        <f t="shared" si="11"/>
        <v>0</v>
      </c>
      <c r="BE17" s="20">
        <f t="shared" si="12"/>
        <v>1205</v>
      </c>
      <c r="BF17" s="20">
        <f t="shared" si="12"/>
        <v>161049</v>
      </c>
      <c r="BG17" s="20">
        <f t="shared" si="13"/>
        <v>0</v>
      </c>
      <c r="BH17" s="20">
        <f t="shared" si="14"/>
        <v>31013</v>
      </c>
    </row>
    <row r="18" spans="1:60" ht="13.5">
      <c r="A18" s="50" t="s">
        <v>95</v>
      </c>
      <c r="B18" s="50" t="s">
        <v>118</v>
      </c>
      <c r="C18" s="51" t="s">
        <v>119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9408</v>
      </c>
      <c r="K18" s="20">
        <f t="shared" si="2"/>
        <v>0</v>
      </c>
      <c r="L18" s="21">
        <v>0</v>
      </c>
      <c r="M18" s="21">
        <f t="shared" si="3"/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139841</v>
      </c>
      <c r="U18" s="21">
        <v>0</v>
      </c>
      <c r="V18" s="20">
        <f t="shared" si="4"/>
        <v>0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0</v>
      </c>
      <c r="AE18" s="21">
        <v>0</v>
      </c>
      <c r="AF18" s="21">
        <f t="shared" si="8"/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77434</v>
      </c>
      <c r="AN18" s="21">
        <v>0</v>
      </c>
      <c r="AO18" s="20">
        <f t="shared" si="9"/>
        <v>0</v>
      </c>
      <c r="AP18" s="20">
        <f t="shared" si="15"/>
        <v>0</v>
      </c>
      <c r="AQ18" s="20">
        <f t="shared" si="16"/>
        <v>0</v>
      </c>
      <c r="AR18" s="20">
        <f t="shared" si="17"/>
        <v>0</v>
      </c>
      <c r="AS18" s="20">
        <f t="shared" si="18"/>
        <v>0</v>
      </c>
      <c r="AT18" s="20">
        <f t="shared" si="19"/>
        <v>0</v>
      </c>
      <c r="AU18" s="20">
        <f t="shared" si="19"/>
        <v>0</v>
      </c>
      <c r="AV18" s="20">
        <f t="shared" si="19"/>
        <v>9408</v>
      </c>
      <c r="AW18" s="20">
        <f t="shared" si="19"/>
        <v>0</v>
      </c>
      <c r="AX18" s="20">
        <f t="shared" si="19"/>
        <v>0</v>
      </c>
      <c r="AY18" s="20">
        <f t="shared" si="11"/>
        <v>0</v>
      </c>
      <c r="AZ18" s="20">
        <f t="shared" si="11"/>
        <v>0</v>
      </c>
      <c r="BA18" s="20">
        <f t="shared" si="11"/>
        <v>0</v>
      </c>
      <c r="BB18" s="20">
        <f t="shared" si="11"/>
        <v>0</v>
      </c>
      <c r="BC18" s="20">
        <f t="shared" si="11"/>
        <v>0</v>
      </c>
      <c r="BD18" s="20">
        <f t="shared" si="11"/>
        <v>0</v>
      </c>
      <c r="BE18" s="20">
        <f t="shared" si="12"/>
        <v>0</v>
      </c>
      <c r="BF18" s="20">
        <f t="shared" si="12"/>
        <v>217275</v>
      </c>
      <c r="BG18" s="20">
        <f t="shared" si="13"/>
        <v>0</v>
      </c>
      <c r="BH18" s="20">
        <f t="shared" si="14"/>
        <v>0</v>
      </c>
    </row>
    <row r="19" spans="1:60" ht="13.5">
      <c r="A19" s="50" t="s">
        <v>95</v>
      </c>
      <c r="B19" s="50" t="s">
        <v>120</v>
      </c>
      <c r="C19" s="51" t="s">
        <v>121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3560</v>
      </c>
      <c r="K19" s="20">
        <f t="shared" si="2"/>
        <v>102493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v>0</v>
      </c>
      <c r="Q19" s="21">
        <v>0</v>
      </c>
      <c r="R19" s="21">
        <v>102493</v>
      </c>
      <c r="S19" s="21">
        <v>0</v>
      </c>
      <c r="T19" s="21">
        <v>23815</v>
      </c>
      <c r="U19" s="21">
        <v>0</v>
      </c>
      <c r="V19" s="20">
        <f t="shared" si="4"/>
        <v>102493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0</v>
      </c>
      <c r="AE19" s="21">
        <v>0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74338</v>
      </c>
      <c r="AN19" s="21">
        <v>0</v>
      </c>
      <c r="AO19" s="20">
        <f t="shared" si="9"/>
        <v>0</v>
      </c>
      <c r="AP19" s="20">
        <f t="shared" si="15"/>
        <v>0</v>
      </c>
      <c r="AQ19" s="20">
        <f t="shared" si="16"/>
        <v>0</v>
      </c>
      <c r="AR19" s="20">
        <f t="shared" si="17"/>
        <v>0</v>
      </c>
      <c r="AS19" s="20">
        <f t="shared" si="18"/>
        <v>0</v>
      </c>
      <c r="AT19" s="20">
        <f t="shared" si="19"/>
        <v>0</v>
      </c>
      <c r="AU19" s="20">
        <f t="shared" si="19"/>
        <v>0</v>
      </c>
      <c r="AV19" s="20">
        <f t="shared" si="19"/>
        <v>3560</v>
      </c>
      <c r="AW19" s="20">
        <f t="shared" si="19"/>
        <v>102493</v>
      </c>
      <c r="AX19" s="20">
        <f t="shared" si="19"/>
        <v>0</v>
      </c>
      <c r="AY19" s="20">
        <f t="shared" si="11"/>
        <v>0</v>
      </c>
      <c r="AZ19" s="20">
        <f t="shared" si="11"/>
        <v>0</v>
      </c>
      <c r="BA19" s="20">
        <f t="shared" si="11"/>
        <v>0</v>
      </c>
      <c r="BB19" s="20">
        <f t="shared" si="11"/>
        <v>0</v>
      </c>
      <c r="BC19" s="20">
        <f t="shared" si="11"/>
        <v>0</v>
      </c>
      <c r="BD19" s="20">
        <f t="shared" si="11"/>
        <v>102493</v>
      </c>
      <c r="BE19" s="20">
        <f t="shared" si="12"/>
        <v>0</v>
      </c>
      <c r="BF19" s="20">
        <f t="shared" si="12"/>
        <v>98153</v>
      </c>
      <c r="BG19" s="20">
        <f t="shared" si="13"/>
        <v>0</v>
      </c>
      <c r="BH19" s="20">
        <f t="shared" si="14"/>
        <v>102493</v>
      </c>
    </row>
    <row r="20" spans="1:60" ht="13.5">
      <c r="A20" s="50" t="s">
        <v>95</v>
      </c>
      <c r="B20" s="50" t="s">
        <v>122</v>
      </c>
      <c r="C20" s="51" t="s">
        <v>123</v>
      </c>
      <c r="D20" s="20">
        <f t="shared" si="0"/>
        <v>0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2443</v>
      </c>
      <c r="K20" s="20">
        <f t="shared" si="2"/>
        <v>87342</v>
      </c>
      <c r="L20" s="21">
        <v>3476</v>
      </c>
      <c r="M20" s="21">
        <f t="shared" si="3"/>
        <v>0</v>
      </c>
      <c r="N20" s="21">
        <v>0</v>
      </c>
      <c r="O20" s="21">
        <v>0</v>
      </c>
      <c r="P20" s="21">
        <v>0</v>
      </c>
      <c r="Q20" s="21">
        <v>0</v>
      </c>
      <c r="R20" s="21">
        <v>80106</v>
      </c>
      <c r="S20" s="21">
        <v>3760</v>
      </c>
      <c r="T20" s="21">
        <v>25644</v>
      </c>
      <c r="U20" s="21">
        <v>0</v>
      </c>
      <c r="V20" s="20">
        <f t="shared" si="4"/>
        <v>87342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869</v>
      </c>
      <c r="AE20" s="21">
        <v>869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46334</v>
      </c>
      <c r="AN20" s="21">
        <v>0</v>
      </c>
      <c r="AO20" s="20">
        <f t="shared" si="9"/>
        <v>869</v>
      </c>
      <c r="AP20" s="20">
        <f t="shared" si="15"/>
        <v>0</v>
      </c>
      <c r="AQ20" s="20">
        <f t="shared" si="16"/>
        <v>0</v>
      </c>
      <c r="AR20" s="20">
        <f t="shared" si="17"/>
        <v>0</v>
      </c>
      <c r="AS20" s="20">
        <f t="shared" si="18"/>
        <v>0</v>
      </c>
      <c r="AT20" s="20">
        <f t="shared" si="19"/>
        <v>0</v>
      </c>
      <c r="AU20" s="20">
        <f t="shared" si="19"/>
        <v>0</v>
      </c>
      <c r="AV20" s="20">
        <f t="shared" si="19"/>
        <v>2443</v>
      </c>
      <c r="AW20" s="20">
        <f t="shared" si="19"/>
        <v>88211</v>
      </c>
      <c r="AX20" s="20">
        <f t="shared" si="19"/>
        <v>4345</v>
      </c>
      <c r="AY20" s="20">
        <f t="shared" si="11"/>
        <v>0</v>
      </c>
      <c r="AZ20" s="20">
        <f t="shared" si="11"/>
        <v>0</v>
      </c>
      <c r="BA20" s="20">
        <f t="shared" si="11"/>
        <v>0</v>
      </c>
      <c r="BB20" s="20">
        <f t="shared" si="11"/>
        <v>0</v>
      </c>
      <c r="BC20" s="20">
        <f t="shared" si="11"/>
        <v>0</v>
      </c>
      <c r="BD20" s="20">
        <f t="shared" si="11"/>
        <v>80106</v>
      </c>
      <c r="BE20" s="20">
        <f t="shared" si="12"/>
        <v>3760</v>
      </c>
      <c r="BF20" s="20">
        <f t="shared" si="12"/>
        <v>71978</v>
      </c>
      <c r="BG20" s="20">
        <f t="shared" si="13"/>
        <v>0</v>
      </c>
      <c r="BH20" s="20">
        <f t="shared" si="14"/>
        <v>88211</v>
      </c>
    </row>
    <row r="21" spans="1:60" ht="13.5">
      <c r="A21" s="50" t="s">
        <v>95</v>
      </c>
      <c r="B21" s="50" t="s">
        <v>124</v>
      </c>
      <c r="C21" s="51" t="s">
        <v>125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2098</v>
      </c>
      <c r="K21" s="20">
        <f t="shared" si="2"/>
        <v>70967</v>
      </c>
      <c r="L21" s="21">
        <v>5461</v>
      </c>
      <c r="M21" s="21">
        <f t="shared" si="3"/>
        <v>2029</v>
      </c>
      <c r="N21" s="21">
        <v>0</v>
      </c>
      <c r="O21" s="21">
        <v>0</v>
      </c>
      <c r="P21" s="21">
        <v>2029</v>
      </c>
      <c r="Q21" s="21">
        <v>0</v>
      </c>
      <c r="R21" s="21">
        <v>63477</v>
      </c>
      <c r="S21" s="21">
        <v>0</v>
      </c>
      <c r="T21" s="21">
        <v>22806</v>
      </c>
      <c r="U21" s="21">
        <v>2225</v>
      </c>
      <c r="V21" s="20">
        <f t="shared" si="4"/>
        <v>73192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0</v>
      </c>
      <c r="AE21" s="21">
        <v>0</v>
      </c>
      <c r="AF21" s="21">
        <f t="shared" si="8"/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42202</v>
      </c>
      <c r="AN21" s="21">
        <v>0</v>
      </c>
      <c r="AO21" s="20">
        <f t="shared" si="9"/>
        <v>0</v>
      </c>
      <c r="AP21" s="20">
        <f t="shared" si="15"/>
        <v>0</v>
      </c>
      <c r="AQ21" s="20">
        <f t="shared" si="16"/>
        <v>0</v>
      </c>
      <c r="AR21" s="20">
        <f t="shared" si="17"/>
        <v>0</v>
      </c>
      <c r="AS21" s="20">
        <f t="shared" si="18"/>
        <v>0</v>
      </c>
      <c r="AT21" s="20">
        <f t="shared" si="19"/>
        <v>0</v>
      </c>
      <c r="AU21" s="20">
        <f t="shared" si="19"/>
        <v>0</v>
      </c>
      <c r="AV21" s="20">
        <f t="shared" si="19"/>
        <v>2098</v>
      </c>
      <c r="AW21" s="20">
        <f t="shared" si="19"/>
        <v>70967</v>
      </c>
      <c r="AX21" s="20">
        <f t="shared" si="19"/>
        <v>5461</v>
      </c>
      <c r="AY21" s="20">
        <f t="shared" si="11"/>
        <v>2029</v>
      </c>
      <c r="AZ21" s="20">
        <f t="shared" si="11"/>
        <v>0</v>
      </c>
      <c r="BA21" s="20">
        <f t="shared" si="11"/>
        <v>0</v>
      </c>
      <c r="BB21" s="20">
        <f t="shared" si="11"/>
        <v>2029</v>
      </c>
      <c r="BC21" s="20">
        <f t="shared" si="11"/>
        <v>0</v>
      </c>
      <c r="BD21" s="20">
        <f t="shared" si="11"/>
        <v>63477</v>
      </c>
      <c r="BE21" s="20">
        <f t="shared" si="12"/>
        <v>0</v>
      </c>
      <c r="BF21" s="20">
        <f t="shared" si="12"/>
        <v>65008</v>
      </c>
      <c r="BG21" s="20">
        <f t="shared" si="13"/>
        <v>2225</v>
      </c>
      <c r="BH21" s="20">
        <f t="shared" si="14"/>
        <v>73192</v>
      </c>
    </row>
    <row r="22" spans="1:60" ht="13.5">
      <c r="A22" s="50" t="s">
        <v>95</v>
      </c>
      <c r="B22" s="50" t="s">
        <v>126</v>
      </c>
      <c r="C22" s="51" t="s">
        <v>94</v>
      </c>
      <c r="D22" s="20">
        <f t="shared" si="0"/>
        <v>0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0">
        <f t="shared" si="2"/>
        <v>16573</v>
      </c>
      <c r="L22" s="21">
        <v>14482</v>
      </c>
      <c r="M22" s="21">
        <f t="shared" si="3"/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2091</v>
      </c>
      <c r="T22" s="21">
        <v>51537</v>
      </c>
      <c r="U22" s="21">
        <v>0</v>
      </c>
      <c r="V22" s="20">
        <f t="shared" si="4"/>
        <v>16573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3919</v>
      </c>
      <c r="AE22" s="21">
        <v>3919</v>
      </c>
      <c r="AF22" s="21">
        <f t="shared" si="8"/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24190</v>
      </c>
      <c r="AN22" s="21">
        <v>0</v>
      </c>
      <c r="AO22" s="20">
        <f t="shared" si="9"/>
        <v>3919</v>
      </c>
      <c r="AP22" s="20">
        <f t="shared" si="15"/>
        <v>0</v>
      </c>
      <c r="AQ22" s="20">
        <f t="shared" si="16"/>
        <v>0</v>
      </c>
      <c r="AR22" s="20">
        <f t="shared" si="17"/>
        <v>0</v>
      </c>
      <c r="AS22" s="20">
        <f t="shared" si="18"/>
        <v>0</v>
      </c>
      <c r="AT22" s="20">
        <f t="shared" si="19"/>
        <v>0</v>
      </c>
      <c r="AU22" s="20">
        <f t="shared" si="19"/>
        <v>0</v>
      </c>
      <c r="AV22" s="20">
        <f t="shared" si="19"/>
        <v>0</v>
      </c>
      <c r="AW22" s="20">
        <f t="shared" si="19"/>
        <v>20492</v>
      </c>
      <c r="AX22" s="20">
        <f t="shared" si="19"/>
        <v>18401</v>
      </c>
      <c r="AY22" s="20">
        <f t="shared" si="11"/>
        <v>0</v>
      </c>
      <c r="AZ22" s="20">
        <f t="shared" si="11"/>
        <v>0</v>
      </c>
      <c r="BA22" s="20">
        <f t="shared" si="11"/>
        <v>0</v>
      </c>
      <c r="BB22" s="20">
        <f t="shared" si="11"/>
        <v>0</v>
      </c>
      <c r="BC22" s="20">
        <f t="shared" si="11"/>
        <v>0</v>
      </c>
      <c r="BD22" s="20">
        <f t="shared" si="11"/>
        <v>0</v>
      </c>
      <c r="BE22" s="20">
        <f t="shared" si="12"/>
        <v>2091</v>
      </c>
      <c r="BF22" s="20">
        <f t="shared" si="12"/>
        <v>75727</v>
      </c>
      <c r="BG22" s="20">
        <f t="shared" si="13"/>
        <v>0</v>
      </c>
      <c r="BH22" s="20">
        <f t="shared" si="14"/>
        <v>20492</v>
      </c>
    </row>
    <row r="23" spans="1:60" ht="13.5">
      <c r="A23" s="50" t="s">
        <v>95</v>
      </c>
      <c r="B23" s="50" t="s">
        <v>127</v>
      </c>
      <c r="C23" s="51" t="s">
        <v>128</v>
      </c>
      <c r="D23" s="20">
        <f t="shared" si="0"/>
        <v>0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3865</v>
      </c>
      <c r="K23" s="20">
        <f t="shared" si="2"/>
        <v>21905</v>
      </c>
      <c r="L23" s="21">
        <v>0</v>
      </c>
      <c r="M23" s="21">
        <f t="shared" si="3"/>
        <v>0</v>
      </c>
      <c r="N23" s="21">
        <v>0</v>
      </c>
      <c r="O23" s="21">
        <v>0</v>
      </c>
      <c r="P23" s="21">
        <v>0</v>
      </c>
      <c r="Q23" s="21">
        <v>0</v>
      </c>
      <c r="R23" s="21">
        <v>21905</v>
      </c>
      <c r="S23" s="21">
        <v>0</v>
      </c>
      <c r="T23" s="21">
        <v>30165</v>
      </c>
      <c r="U23" s="21">
        <v>0</v>
      </c>
      <c r="V23" s="20">
        <f t="shared" si="4"/>
        <v>21905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0</v>
      </c>
      <c r="AE23" s="21">
        <v>0</v>
      </c>
      <c r="AF23" s="21">
        <f t="shared" si="8"/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25987</v>
      </c>
      <c r="AN23" s="21">
        <v>0</v>
      </c>
      <c r="AO23" s="20">
        <f t="shared" si="9"/>
        <v>0</v>
      </c>
      <c r="AP23" s="20">
        <f t="shared" si="15"/>
        <v>0</v>
      </c>
      <c r="AQ23" s="20">
        <f t="shared" si="16"/>
        <v>0</v>
      </c>
      <c r="AR23" s="20">
        <f t="shared" si="17"/>
        <v>0</v>
      </c>
      <c r="AS23" s="20">
        <f t="shared" si="18"/>
        <v>0</v>
      </c>
      <c r="AT23" s="20">
        <f t="shared" si="19"/>
        <v>0</v>
      </c>
      <c r="AU23" s="20">
        <f t="shared" si="19"/>
        <v>0</v>
      </c>
      <c r="AV23" s="20">
        <f t="shared" si="19"/>
        <v>3865</v>
      </c>
      <c r="AW23" s="20">
        <f t="shared" si="19"/>
        <v>21905</v>
      </c>
      <c r="AX23" s="20">
        <f t="shared" si="19"/>
        <v>0</v>
      </c>
      <c r="AY23" s="20">
        <f t="shared" si="11"/>
        <v>0</v>
      </c>
      <c r="AZ23" s="20">
        <f t="shared" si="11"/>
        <v>0</v>
      </c>
      <c r="BA23" s="20">
        <f t="shared" si="11"/>
        <v>0</v>
      </c>
      <c r="BB23" s="20">
        <f t="shared" si="11"/>
        <v>0</v>
      </c>
      <c r="BC23" s="20">
        <f t="shared" si="11"/>
        <v>0</v>
      </c>
      <c r="BD23" s="20">
        <f t="shared" si="11"/>
        <v>21905</v>
      </c>
      <c r="BE23" s="20">
        <f t="shared" si="12"/>
        <v>0</v>
      </c>
      <c r="BF23" s="20">
        <f t="shared" si="12"/>
        <v>56152</v>
      </c>
      <c r="BG23" s="20">
        <f t="shared" si="13"/>
        <v>0</v>
      </c>
      <c r="BH23" s="20">
        <f t="shared" si="14"/>
        <v>21905</v>
      </c>
    </row>
    <row r="24" spans="1:60" ht="13.5">
      <c r="A24" s="50" t="s">
        <v>95</v>
      </c>
      <c r="B24" s="50" t="s">
        <v>129</v>
      </c>
      <c r="C24" s="51" t="s">
        <v>258</v>
      </c>
      <c r="D24" s="20">
        <f t="shared" si="0"/>
        <v>0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4605</v>
      </c>
      <c r="K24" s="20">
        <f t="shared" si="2"/>
        <v>22257</v>
      </c>
      <c r="L24" s="21">
        <v>0</v>
      </c>
      <c r="M24" s="21">
        <f t="shared" si="3"/>
        <v>0</v>
      </c>
      <c r="N24" s="21">
        <v>0</v>
      </c>
      <c r="O24" s="21">
        <v>0</v>
      </c>
      <c r="P24" s="21">
        <v>0</v>
      </c>
      <c r="Q24" s="21">
        <v>0</v>
      </c>
      <c r="R24" s="21">
        <v>22257</v>
      </c>
      <c r="S24" s="21">
        <v>0</v>
      </c>
      <c r="T24" s="21">
        <v>28787</v>
      </c>
      <c r="U24" s="21">
        <v>0</v>
      </c>
      <c r="V24" s="20">
        <f t="shared" si="4"/>
        <v>22257</v>
      </c>
      <c r="W24" s="20">
        <f t="shared" si="5"/>
        <v>0</v>
      </c>
      <c r="X24" s="20">
        <f t="shared" si="6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0">
        <f t="shared" si="7"/>
        <v>0</v>
      </c>
      <c r="AE24" s="21">
        <v>0</v>
      </c>
      <c r="AF24" s="21">
        <f t="shared" si="8"/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29351</v>
      </c>
      <c r="AN24" s="21">
        <v>0</v>
      </c>
      <c r="AO24" s="20">
        <f t="shared" si="9"/>
        <v>0</v>
      </c>
      <c r="AP24" s="20">
        <f t="shared" si="15"/>
        <v>0</v>
      </c>
      <c r="AQ24" s="20">
        <f t="shared" si="16"/>
        <v>0</v>
      </c>
      <c r="AR24" s="20">
        <f t="shared" si="17"/>
        <v>0</v>
      </c>
      <c r="AS24" s="20">
        <f t="shared" si="18"/>
        <v>0</v>
      </c>
      <c r="AT24" s="20">
        <f t="shared" si="19"/>
        <v>0</v>
      </c>
      <c r="AU24" s="20">
        <f t="shared" si="19"/>
        <v>0</v>
      </c>
      <c r="AV24" s="20">
        <f t="shared" si="19"/>
        <v>4605</v>
      </c>
      <c r="AW24" s="20">
        <f t="shared" si="19"/>
        <v>22257</v>
      </c>
      <c r="AX24" s="20">
        <f t="shared" si="19"/>
        <v>0</v>
      </c>
      <c r="AY24" s="20">
        <f t="shared" si="11"/>
        <v>0</v>
      </c>
      <c r="AZ24" s="20">
        <f t="shared" si="11"/>
        <v>0</v>
      </c>
      <c r="BA24" s="20">
        <f t="shared" si="11"/>
        <v>0</v>
      </c>
      <c r="BB24" s="20">
        <f t="shared" si="11"/>
        <v>0</v>
      </c>
      <c r="BC24" s="20">
        <f t="shared" si="11"/>
        <v>0</v>
      </c>
      <c r="BD24" s="20">
        <f t="shared" si="11"/>
        <v>22257</v>
      </c>
      <c r="BE24" s="20">
        <f t="shared" si="12"/>
        <v>0</v>
      </c>
      <c r="BF24" s="20">
        <f t="shared" si="12"/>
        <v>58138</v>
      </c>
      <c r="BG24" s="20">
        <f t="shared" si="13"/>
        <v>0</v>
      </c>
      <c r="BH24" s="20">
        <f t="shared" si="14"/>
        <v>22257</v>
      </c>
    </row>
    <row r="25" spans="1:60" ht="13.5">
      <c r="A25" s="50" t="s">
        <v>95</v>
      </c>
      <c r="B25" s="50" t="s">
        <v>130</v>
      </c>
      <c r="C25" s="51" t="s">
        <v>131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4974</v>
      </c>
      <c r="K25" s="20">
        <f t="shared" si="2"/>
        <v>0</v>
      </c>
      <c r="L25" s="21">
        <v>0</v>
      </c>
      <c r="M25" s="21">
        <f t="shared" si="3"/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35214</v>
      </c>
      <c r="U25" s="21">
        <v>0</v>
      </c>
      <c r="V25" s="20">
        <f t="shared" si="4"/>
        <v>0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>
        <f t="shared" si="7"/>
        <v>0</v>
      </c>
      <c r="AE25" s="21">
        <v>0</v>
      </c>
      <c r="AF25" s="21">
        <f t="shared" si="8"/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30088</v>
      </c>
      <c r="AN25" s="21">
        <v>0</v>
      </c>
      <c r="AO25" s="20">
        <f t="shared" si="9"/>
        <v>0</v>
      </c>
      <c r="AP25" s="20">
        <f t="shared" si="15"/>
        <v>0</v>
      </c>
      <c r="AQ25" s="20">
        <f t="shared" si="16"/>
        <v>0</v>
      </c>
      <c r="AR25" s="20">
        <f t="shared" si="17"/>
        <v>0</v>
      </c>
      <c r="AS25" s="20">
        <f t="shared" si="18"/>
        <v>0</v>
      </c>
      <c r="AT25" s="20">
        <f t="shared" si="19"/>
        <v>0</v>
      </c>
      <c r="AU25" s="20">
        <f t="shared" si="19"/>
        <v>0</v>
      </c>
      <c r="AV25" s="20">
        <f t="shared" si="19"/>
        <v>4974</v>
      </c>
      <c r="AW25" s="20">
        <f t="shared" si="19"/>
        <v>0</v>
      </c>
      <c r="AX25" s="20">
        <f t="shared" si="19"/>
        <v>0</v>
      </c>
      <c r="AY25" s="20">
        <f t="shared" si="11"/>
        <v>0</v>
      </c>
      <c r="AZ25" s="20">
        <f t="shared" si="11"/>
        <v>0</v>
      </c>
      <c r="BA25" s="20">
        <f t="shared" si="11"/>
        <v>0</v>
      </c>
      <c r="BB25" s="20">
        <f t="shared" si="11"/>
        <v>0</v>
      </c>
      <c r="BC25" s="20">
        <f t="shared" si="11"/>
        <v>0</v>
      </c>
      <c r="BD25" s="20">
        <f t="shared" si="11"/>
        <v>0</v>
      </c>
      <c r="BE25" s="20">
        <f t="shared" si="12"/>
        <v>0</v>
      </c>
      <c r="BF25" s="20">
        <f t="shared" si="12"/>
        <v>65302</v>
      </c>
      <c r="BG25" s="20">
        <f t="shared" si="13"/>
        <v>0</v>
      </c>
      <c r="BH25" s="20">
        <f t="shared" si="14"/>
        <v>0</v>
      </c>
    </row>
    <row r="26" spans="1:60" ht="13.5">
      <c r="A26" s="50" t="s">
        <v>95</v>
      </c>
      <c r="B26" s="50" t="s">
        <v>132</v>
      </c>
      <c r="C26" s="51" t="s">
        <v>133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4704</v>
      </c>
      <c r="K26" s="20">
        <f t="shared" si="2"/>
        <v>0</v>
      </c>
      <c r="L26" s="21">
        <v>0</v>
      </c>
      <c r="M26" s="21">
        <f t="shared" si="3"/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69920</v>
      </c>
      <c r="U26" s="21">
        <v>25</v>
      </c>
      <c r="V26" s="20">
        <f t="shared" si="4"/>
        <v>25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0</v>
      </c>
      <c r="AE26" s="21">
        <v>0</v>
      </c>
      <c r="AF26" s="21">
        <f t="shared" si="8"/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38717</v>
      </c>
      <c r="AN26" s="21">
        <v>0</v>
      </c>
      <c r="AO26" s="20">
        <f t="shared" si="9"/>
        <v>0</v>
      </c>
      <c r="AP26" s="20">
        <f t="shared" si="15"/>
        <v>0</v>
      </c>
      <c r="AQ26" s="20">
        <f t="shared" si="16"/>
        <v>0</v>
      </c>
      <c r="AR26" s="20">
        <f t="shared" si="17"/>
        <v>0</v>
      </c>
      <c r="AS26" s="20">
        <f t="shared" si="18"/>
        <v>0</v>
      </c>
      <c r="AT26" s="20">
        <f t="shared" si="19"/>
        <v>0</v>
      </c>
      <c r="AU26" s="20">
        <f t="shared" si="19"/>
        <v>0</v>
      </c>
      <c r="AV26" s="20">
        <f t="shared" si="19"/>
        <v>4704</v>
      </c>
      <c r="AW26" s="20">
        <f t="shared" si="19"/>
        <v>0</v>
      </c>
      <c r="AX26" s="20">
        <f t="shared" si="19"/>
        <v>0</v>
      </c>
      <c r="AY26" s="20">
        <f t="shared" si="11"/>
        <v>0</v>
      </c>
      <c r="AZ26" s="20">
        <f t="shared" si="11"/>
        <v>0</v>
      </c>
      <c r="BA26" s="20">
        <f t="shared" si="11"/>
        <v>0</v>
      </c>
      <c r="BB26" s="20">
        <f t="shared" si="11"/>
        <v>0</v>
      </c>
      <c r="BC26" s="20">
        <f t="shared" si="11"/>
        <v>0</v>
      </c>
      <c r="BD26" s="20">
        <f t="shared" si="11"/>
        <v>0</v>
      </c>
      <c r="BE26" s="20">
        <f t="shared" si="12"/>
        <v>0</v>
      </c>
      <c r="BF26" s="20">
        <f t="shared" si="12"/>
        <v>108637</v>
      </c>
      <c r="BG26" s="20">
        <f t="shared" si="13"/>
        <v>25</v>
      </c>
      <c r="BH26" s="20">
        <f t="shared" si="14"/>
        <v>25</v>
      </c>
    </row>
    <row r="27" spans="1:60" ht="13.5">
      <c r="A27" s="50" t="s">
        <v>95</v>
      </c>
      <c r="B27" s="50" t="s">
        <v>134</v>
      </c>
      <c r="C27" s="51" t="s">
        <v>135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f t="shared" si="2"/>
        <v>20489</v>
      </c>
      <c r="L27" s="21">
        <v>2137</v>
      </c>
      <c r="M27" s="21">
        <f t="shared" si="3"/>
        <v>18352</v>
      </c>
      <c r="N27" s="21">
        <v>18352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12354</v>
      </c>
      <c r="U27" s="21">
        <v>624</v>
      </c>
      <c r="V27" s="20">
        <f t="shared" si="4"/>
        <v>21113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712</v>
      </c>
      <c r="AE27" s="21">
        <v>712</v>
      </c>
      <c r="AF27" s="21">
        <f t="shared" si="8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18868</v>
      </c>
      <c r="AN27" s="21">
        <v>0</v>
      </c>
      <c r="AO27" s="20">
        <f t="shared" si="9"/>
        <v>712</v>
      </c>
      <c r="AP27" s="20">
        <f t="shared" si="15"/>
        <v>0</v>
      </c>
      <c r="AQ27" s="20">
        <f t="shared" si="16"/>
        <v>0</v>
      </c>
      <c r="AR27" s="20">
        <f t="shared" si="17"/>
        <v>0</v>
      </c>
      <c r="AS27" s="20">
        <f t="shared" si="18"/>
        <v>0</v>
      </c>
      <c r="AT27" s="20">
        <f t="shared" si="19"/>
        <v>0</v>
      </c>
      <c r="AU27" s="20">
        <f t="shared" si="19"/>
        <v>0</v>
      </c>
      <c r="AV27" s="20">
        <f t="shared" si="19"/>
        <v>0</v>
      </c>
      <c r="AW27" s="20">
        <f t="shared" si="19"/>
        <v>21201</v>
      </c>
      <c r="AX27" s="20">
        <f t="shared" si="19"/>
        <v>2849</v>
      </c>
      <c r="AY27" s="20">
        <f t="shared" si="11"/>
        <v>18352</v>
      </c>
      <c r="AZ27" s="20">
        <f t="shared" si="11"/>
        <v>18352</v>
      </c>
      <c r="BA27" s="20">
        <f t="shared" si="11"/>
        <v>0</v>
      </c>
      <c r="BB27" s="20">
        <f t="shared" si="11"/>
        <v>0</v>
      </c>
      <c r="BC27" s="20">
        <f t="shared" si="11"/>
        <v>0</v>
      </c>
      <c r="BD27" s="20">
        <f t="shared" si="11"/>
        <v>0</v>
      </c>
      <c r="BE27" s="20">
        <f t="shared" si="12"/>
        <v>0</v>
      </c>
      <c r="BF27" s="20">
        <f t="shared" si="12"/>
        <v>31222</v>
      </c>
      <c r="BG27" s="20">
        <f t="shared" si="13"/>
        <v>624</v>
      </c>
      <c r="BH27" s="20">
        <f t="shared" si="14"/>
        <v>21825</v>
      </c>
    </row>
    <row r="28" spans="1:60" ht="13.5">
      <c r="A28" s="50" t="s">
        <v>95</v>
      </c>
      <c r="B28" s="50" t="s">
        <v>136</v>
      </c>
      <c r="C28" s="51" t="s">
        <v>137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0">
        <f t="shared" si="2"/>
        <v>38431</v>
      </c>
      <c r="L28" s="21">
        <v>0</v>
      </c>
      <c r="M28" s="21">
        <f t="shared" si="3"/>
        <v>0</v>
      </c>
      <c r="N28" s="21">
        <v>0</v>
      </c>
      <c r="O28" s="21">
        <v>0</v>
      </c>
      <c r="P28" s="21">
        <v>0</v>
      </c>
      <c r="Q28" s="21">
        <v>0</v>
      </c>
      <c r="R28" s="21">
        <v>32870</v>
      </c>
      <c r="S28" s="21">
        <v>5561</v>
      </c>
      <c r="T28" s="21">
        <v>22608</v>
      </c>
      <c r="U28" s="21">
        <v>0</v>
      </c>
      <c r="V28" s="20">
        <f t="shared" si="4"/>
        <v>38431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981</v>
      </c>
      <c r="AE28" s="21">
        <v>0</v>
      </c>
      <c r="AF28" s="21">
        <f t="shared" si="8"/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981</v>
      </c>
      <c r="AM28" s="21">
        <v>34028</v>
      </c>
      <c r="AN28" s="21">
        <v>0</v>
      </c>
      <c r="AO28" s="20">
        <f t="shared" si="9"/>
        <v>981</v>
      </c>
      <c r="AP28" s="20">
        <f t="shared" si="15"/>
        <v>0</v>
      </c>
      <c r="AQ28" s="20">
        <f t="shared" si="16"/>
        <v>0</v>
      </c>
      <c r="AR28" s="20">
        <f t="shared" si="17"/>
        <v>0</v>
      </c>
      <c r="AS28" s="20">
        <f t="shared" si="18"/>
        <v>0</v>
      </c>
      <c r="AT28" s="20">
        <f t="shared" si="19"/>
        <v>0</v>
      </c>
      <c r="AU28" s="20">
        <f t="shared" si="19"/>
        <v>0</v>
      </c>
      <c r="AV28" s="20">
        <f t="shared" si="19"/>
        <v>0</v>
      </c>
      <c r="AW28" s="20">
        <f t="shared" si="19"/>
        <v>39412</v>
      </c>
      <c r="AX28" s="20">
        <f t="shared" si="19"/>
        <v>0</v>
      </c>
      <c r="AY28" s="20">
        <f t="shared" si="11"/>
        <v>0</v>
      </c>
      <c r="AZ28" s="20">
        <f t="shared" si="11"/>
        <v>0</v>
      </c>
      <c r="BA28" s="20">
        <f t="shared" si="11"/>
        <v>0</v>
      </c>
      <c r="BB28" s="20">
        <f t="shared" si="11"/>
        <v>0</v>
      </c>
      <c r="BC28" s="20">
        <f t="shared" si="11"/>
        <v>0</v>
      </c>
      <c r="BD28" s="20">
        <f t="shared" si="11"/>
        <v>32870</v>
      </c>
      <c r="BE28" s="20">
        <f t="shared" si="12"/>
        <v>6542</v>
      </c>
      <c r="BF28" s="20">
        <f t="shared" si="12"/>
        <v>56636</v>
      </c>
      <c r="BG28" s="20">
        <f t="shared" si="13"/>
        <v>0</v>
      </c>
      <c r="BH28" s="20">
        <f t="shared" si="14"/>
        <v>39412</v>
      </c>
    </row>
    <row r="29" spans="1:60" ht="13.5">
      <c r="A29" s="50" t="s">
        <v>95</v>
      </c>
      <c r="B29" s="50" t="s">
        <v>138</v>
      </c>
      <c r="C29" s="51" t="s">
        <v>139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0">
        <f t="shared" si="2"/>
        <v>15873</v>
      </c>
      <c r="L29" s="21">
        <v>0</v>
      </c>
      <c r="M29" s="21">
        <f t="shared" si="3"/>
        <v>0</v>
      </c>
      <c r="N29" s="21">
        <v>0</v>
      </c>
      <c r="O29" s="21">
        <v>0</v>
      </c>
      <c r="P29" s="21">
        <v>0</v>
      </c>
      <c r="Q29" s="21">
        <v>1960</v>
      </c>
      <c r="R29" s="21">
        <v>13913</v>
      </c>
      <c r="S29" s="21">
        <v>0</v>
      </c>
      <c r="T29" s="21">
        <v>17792</v>
      </c>
      <c r="U29" s="21">
        <v>0</v>
      </c>
      <c r="V29" s="20">
        <f t="shared" si="4"/>
        <v>15873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0</v>
      </c>
      <c r="AE29" s="21">
        <v>0</v>
      </c>
      <c r="AF29" s="21">
        <f t="shared" si="8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18785</v>
      </c>
      <c r="AN29" s="21">
        <v>0</v>
      </c>
      <c r="AO29" s="20">
        <f t="shared" si="9"/>
        <v>0</v>
      </c>
      <c r="AP29" s="20">
        <f t="shared" si="15"/>
        <v>0</v>
      </c>
      <c r="AQ29" s="20">
        <f t="shared" si="16"/>
        <v>0</v>
      </c>
      <c r="AR29" s="20">
        <f t="shared" si="17"/>
        <v>0</v>
      </c>
      <c r="AS29" s="20">
        <f t="shared" si="18"/>
        <v>0</v>
      </c>
      <c r="AT29" s="20">
        <f t="shared" si="19"/>
        <v>0</v>
      </c>
      <c r="AU29" s="20">
        <f t="shared" si="19"/>
        <v>0</v>
      </c>
      <c r="AV29" s="20">
        <f t="shared" si="19"/>
        <v>0</v>
      </c>
      <c r="AW29" s="20">
        <f t="shared" si="19"/>
        <v>15873</v>
      </c>
      <c r="AX29" s="20">
        <f t="shared" si="19"/>
        <v>0</v>
      </c>
      <c r="AY29" s="20">
        <f t="shared" si="11"/>
        <v>0</v>
      </c>
      <c r="AZ29" s="20">
        <f t="shared" si="11"/>
        <v>0</v>
      </c>
      <c r="BA29" s="20">
        <f t="shared" si="11"/>
        <v>0</v>
      </c>
      <c r="BB29" s="20">
        <f t="shared" si="11"/>
        <v>0</v>
      </c>
      <c r="BC29" s="20">
        <f t="shared" si="11"/>
        <v>1960</v>
      </c>
      <c r="BD29" s="20">
        <f t="shared" si="11"/>
        <v>13913</v>
      </c>
      <c r="BE29" s="20">
        <f t="shared" si="12"/>
        <v>0</v>
      </c>
      <c r="BF29" s="20">
        <f t="shared" si="12"/>
        <v>36577</v>
      </c>
      <c r="BG29" s="20">
        <f t="shared" si="13"/>
        <v>0</v>
      </c>
      <c r="BH29" s="20">
        <f t="shared" si="14"/>
        <v>15873</v>
      </c>
    </row>
    <row r="30" spans="1:60" ht="13.5">
      <c r="A30" s="50" t="s">
        <v>95</v>
      </c>
      <c r="B30" s="50" t="s">
        <v>140</v>
      </c>
      <c r="C30" s="51" t="s">
        <v>141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0">
        <f t="shared" si="2"/>
        <v>21001</v>
      </c>
      <c r="L30" s="21">
        <v>1050</v>
      </c>
      <c r="M30" s="21">
        <f t="shared" si="3"/>
        <v>920</v>
      </c>
      <c r="N30" s="21">
        <v>920</v>
      </c>
      <c r="O30" s="21">
        <v>0</v>
      </c>
      <c r="P30" s="21">
        <v>0</v>
      </c>
      <c r="Q30" s="21">
        <v>0</v>
      </c>
      <c r="R30" s="21">
        <v>19031</v>
      </c>
      <c r="S30" s="21">
        <v>0</v>
      </c>
      <c r="T30" s="21">
        <v>18567</v>
      </c>
      <c r="U30" s="21">
        <v>0</v>
      </c>
      <c r="V30" s="20">
        <f t="shared" si="4"/>
        <v>21001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t="shared" si="7"/>
        <v>700</v>
      </c>
      <c r="AE30" s="21">
        <v>700</v>
      </c>
      <c r="AF30" s="21">
        <f t="shared" si="8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35293</v>
      </c>
      <c r="AN30" s="21">
        <v>0</v>
      </c>
      <c r="AO30" s="20">
        <f t="shared" si="9"/>
        <v>700</v>
      </c>
      <c r="AP30" s="20">
        <f t="shared" si="15"/>
        <v>0</v>
      </c>
      <c r="AQ30" s="20">
        <f t="shared" si="16"/>
        <v>0</v>
      </c>
      <c r="AR30" s="20">
        <f t="shared" si="17"/>
        <v>0</v>
      </c>
      <c r="AS30" s="20">
        <f t="shared" si="18"/>
        <v>0</v>
      </c>
      <c r="AT30" s="20">
        <f t="shared" si="19"/>
        <v>0</v>
      </c>
      <c r="AU30" s="20">
        <f t="shared" si="19"/>
        <v>0</v>
      </c>
      <c r="AV30" s="20">
        <f t="shared" si="19"/>
        <v>0</v>
      </c>
      <c r="AW30" s="20">
        <f t="shared" si="19"/>
        <v>21701</v>
      </c>
      <c r="AX30" s="20">
        <f t="shared" si="19"/>
        <v>1750</v>
      </c>
      <c r="AY30" s="20">
        <f t="shared" si="11"/>
        <v>920</v>
      </c>
      <c r="AZ30" s="20">
        <f t="shared" si="11"/>
        <v>920</v>
      </c>
      <c r="BA30" s="20">
        <f t="shared" si="11"/>
        <v>0</v>
      </c>
      <c r="BB30" s="20">
        <f t="shared" si="11"/>
        <v>0</v>
      </c>
      <c r="BC30" s="20">
        <f t="shared" si="11"/>
        <v>0</v>
      </c>
      <c r="BD30" s="20">
        <f t="shared" si="11"/>
        <v>19031</v>
      </c>
      <c r="BE30" s="20">
        <f t="shared" si="12"/>
        <v>0</v>
      </c>
      <c r="BF30" s="20">
        <f t="shared" si="12"/>
        <v>53860</v>
      </c>
      <c r="BG30" s="20">
        <f t="shared" si="13"/>
        <v>0</v>
      </c>
      <c r="BH30" s="20">
        <f t="shared" si="14"/>
        <v>21701</v>
      </c>
    </row>
    <row r="31" spans="1:60" ht="13.5">
      <c r="A31" s="50" t="s">
        <v>95</v>
      </c>
      <c r="B31" s="50" t="s">
        <v>142</v>
      </c>
      <c r="C31" s="51" t="s">
        <v>143</v>
      </c>
      <c r="D31" s="20">
        <f t="shared" si="0"/>
        <v>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0">
        <f t="shared" si="2"/>
        <v>12300</v>
      </c>
      <c r="L31" s="21">
        <v>0</v>
      </c>
      <c r="M31" s="21">
        <f t="shared" si="3"/>
        <v>0</v>
      </c>
      <c r="N31" s="21">
        <v>0</v>
      </c>
      <c r="O31" s="21">
        <v>0</v>
      </c>
      <c r="P31" s="21">
        <v>0</v>
      </c>
      <c r="Q31" s="21">
        <v>0</v>
      </c>
      <c r="R31" s="21">
        <v>12300</v>
      </c>
      <c r="S31" s="21">
        <v>0</v>
      </c>
      <c r="T31" s="21">
        <v>8829</v>
      </c>
      <c r="U31" s="21">
        <v>0</v>
      </c>
      <c r="V31" s="20">
        <f t="shared" si="4"/>
        <v>12300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7"/>
        <v>0</v>
      </c>
      <c r="AE31" s="21">
        <v>0</v>
      </c>
      <c r="AF31" s="21">
        <f t="shared" si="8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11136</v>
      </c>
      <c r="AN31" s="21">
        <v>0</v>
      </c>
      <c r="AO31" s="20">
        <f t="shared" si="9"/>
        <v>0</v>
      </c>
      <c r="AP31" s="20">
        <f t="shared" si="15"/>
        <v>0</v>
      </c>
      <c r="AQ31" s="20">
        <f t="shared" si="16"/>
        <v>0</v>
      </c>
      <c r="AR31" s="20">
        <f t="shared" si="17"/>
        <v>0</v>
      </c>
      <c r="AS31" s="20">
        <f t="shared" si="18"/>
        <v>0</v>
      </c>
      <c r="AT31" s="20">
        <f t="shared" si="19"/>
        <v>0</v>
      </c>
      <c r="AU31" s="20">
        <f t="shared" si="19"/>
        <v>0</v>
      </c>
      <c r="AV31" s="20">
        <f t="shared" si="19"/>
        <v>0</v>
      </c>
      <c r="AW31" s="20">
        <f t="shared" si="19"/>
        <v>12300</v>
      </c>
      <c r="AX31" s="20">
        <f t="shared" si="19"/>
        <v>0</v>
      </c>
      <c r="AY31" s="20">
        <f t="shared" si="11"/>
        <v>0</v>
      </c>
      <c r="AZ31" s="20">
        <f t="shared" si="11"/>
        <v>0</v>
      </c>
      <c r="BA31" s="20">
        <f t="shared" si="11"/>
        <v>0</v>
      </c>
      <c r="BB31" s="20">
        <f t="shared" si="11"/>
        <v>0</v>
      </c>
      <c r="BC31" s="20">
        <f t="shared" si="11"/>
        <v>0</v>
      </c>
      <c r="BD31" s="20">
        <f t="shared" si="11"/>
        <v>12300</v>
      </c>
      <c r="BE31" s="20">
        <f t="shared" si="12"/>
        <v>0</v>
      </c>
      <c r="BF31" s="20">
        <f t="shared" si="12"/>
        <v>19965</v>
      </c>
      <c r="BG31" s="20">
        <f t="shared" si="13"/>
        <v>0</v>
      </c>
      <c r="BH31" s="20">
        <f t="shared" si="14"/>
        <v>12300</v>
      </c>
    </row>
    <row r="32" spans="1:60" ht="13.5">
      <c r="A32" s="50" t="s">
        <v>95</v>
      </c>
      <c r="B32" s="50" t="s">
        <v>144</v>
      </c>
      <c r="C32" s="51" t="s">
        <v>145</v>
      </c>
      <c r="D32" s="20">
        <f t="shared" si="0"/>
        <v>0</v>
      </c>
      <c r="E32" s="20">
        <f t="shared" si="1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0">
        <f t="shared" si="2"/>
        <v>13584</v>
      </c>
      <c r="L32" s="21">
        <v>0</v>
      </c>
      <c r="M32" s="21">
        <f t="shared" si="3"/>
        <v>0</v>
      </c>
      <c r="N32" s="21">
        <v>0</v>
      </c>
      <c r="O32" s="21">
        <v>0</v>
      </c>
      <c r="P32" s="21">
        <v>0</v>
      </c>
      <c r="Q32" s="21">
        <v>0</v>
      </c>
      <c r="R32" s="21">
        <v>13584</v>
      </c>
      <c r="S32" s="21">
        <v>0</v>
      </c>
      <c r="T32" s="21">
        <v>9135</v>
      </c>
      <c r="U32" s="21">
        <v>0</v>
      </c>
      <c r="V32" s="20">
        <f t="shared" si="4"/>
        <v>13584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7"/>
        <v>0</v>
      </c>
      <c r="AE32" s="21">
        <v>0</v>
      </c>
      <c r="AF32" s="21">
        <f t="shared" si="8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16355</v>
      </c>
      <c r="AN32" s="21">
        <v>0</v>
      </c>
      <c r="AO32" s="20">
        <f t="shared" si="9"/>
        <v>0</v>
      </c>
      <c r="AP32" s="20">
        <f t="shared" si="15"/>
        <v>0</v>
      </c>
      <c r="AQ32" s="20">
        <f t="shared" si="16"/>
        <v>0</v>
      </c>
      <c r="AR32" s="20">
        <f t="shared" si="17"/>
        <v>0</v>
      </c>
      <c r="AS32" s="20">
        <f t="shared" si="18"/>
        <v>0</v>
      </c>
      <c r="AT32" s="20">
        <f t="shared" si="19"/>
        <v>0</v>
      </c>
      <c r="AU32" s="20">
        <f t="shared" si="19"/>
        <v>0</v>
      </c>
      <c r="AV32" s="20">
        <f t="shared" si="19"/>
        <v>0</v>
      </c>
      <c r="AW32" s="20">
        <f t="shared" si="19"/>
        <v>13584</v>
      </c>
      <c r="AX32" s="20">
        <f t="shared" si="19"/>
        <v>0</v>
      </c>
      <c r="AY32" s="20">
        <f t="shared" si="11"/>
        <v>0</v>
      </c>
      <c r="AZ32" s="20">
        <f t="shared" si="11"/>
        <v>0</v>
      </c>
      <c r="BA32" s="20">
        <f t="shared" si="11"/>
        <v>0</v>
      </c>
      <c r="BB32" s="20">
        <f t="shared" si="11"/>
        <v>0</v>
      </c>
      <c r="BC32" s="20">
        <f t="shared" si="11"/>
        <v>0</v>
      </c>
      <c r="BD32" s="20">
        <f t="shared" si="11"/>
        <v>13584</v>
      </c>
      <c r="BE32" s="20">
        <f t="shared" si="12"/>
        <v>0</v>
      </c>
      <c r="BF32" s="20">
        <f t="shared" si="12"/>
        <v>25490</v>
      </c>
      <c r="BG32" s="20">
        <f t="shared" si="13"/>
        <v>0</v>
      </c>
      <c r="BH32" s="20">
        <f t="shared" si="14"/>
        <v>13584</v>
      </c>
    </row>
    <row r="33" spans="1:60" ht="13.5">
      <c r="A33" s="50" t="s">
        <v>95</v>
      </c>
      <c r="B33" s="50" t="s">
        <v>146</v>
      </c>
      <c r="C33" s="51" t="s">
        <v>147</v>
      </c>
      <c r="D33" s="20">
        <f t="shared" si="0"/>
        <v>0</v>
      </c>
      <c r="E33" s="20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0">
        <f t="shared" si="2"/>
        <v>24009</v>
      </c>
      <c r="L33" s="21">
        <v>9392</v>
      </c>
      <c r="M33" s="21">
        <f t="shared" si="3"/>
        <v>0</v>
      </c>
      <c r="N33" s="21">
        <v>0</v>
      </c>
      <c r="O33" s="21">
        <v>0</v>
      </c>
      <c r="P33" s="21">
        <v>0</v>
      </c>
      <c r="Q33" s="21">
        <v>0</v>
      </c>
      <c r="R33" s="21">
        <v>12285</v>
      </c>
      <c r="S33" s="21">
        <v>2332</v>
      </c>
      <c r="T33" s="21">
        <v>11529</v>
      </c>
      <c r="U33" s="21">
        <v>360</v>
      </c>
      <c r="V33" s="20">
        <f t="shared" si="4"/>
        <v>24369</v>
      </c>
      <c r="W33" s="20">
        <f t="shared" si="5"/>
        <v>0</v>
      </c>
      <c r="X33" s="20">
        <f t="shared" si="6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t="shared" si="7"/>
        <v>0</v>
      </c>
      <c r="AE33" s="21">
        <v>0</v>
      </c>
      <c r="AF33" s="21">
        <f t="shared" si="8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19696</v>
      </c>
      <c r="AN33" s="21">
        <v>0</v>
      </c>
      <c r="AO33" s="20">
        <f t="shared" si="9"/>
        <v>0</v>
      </c>
      <c r="AP33" s="20">
        <f t="shared" si="15"/>
        <v>0</v>
      </c>
      <c r="AQ33" s="20">
        <f t="shared" si="16"/>
        <v>0</v>
      </c>
      <c r="AR33" s="20">
        <f t="shared" si="17"/>
        <v>0</v>
      </c>
      <c r="AS33" s="20">
        <f t="shared" si="18"/>
        <v>0</v>
      </c>
      <c r="AT33" s="20">
        <f t="shared" si="19"/>
        <v>0</v>
      </c>
      <c r="AU33" s="20">
        <f t="shared" si="19"/>
        <v>0</v>
      </c>
      <c r="AV33" s="20">
        <f t="shared" si="19"/>
        <v>0</v>
      </c>
      <c r="AW33" s="20">
        <f t="shared" si="19"/>
        <v>24009</v>
      </c>
      <c r="AX33" s="20">
        <f t="shared" si="19"/>
        <v>9392</v>
      </c>
      <c r="AY33" s="20">
        <f t="shared" si="11"/>
        <v>0</v>
      </c>
      <c r="AZ33" s="20">
        <f t="shared" si="11"/>
        <v>0</v>
      </c>
      <c r="BA33" s="20">
        <f t="shared" si="11"/>
        <v>0</v>
      </c>
      <c r="BB33" s="20">
        <f t="shared" si="11"/>
        <v>0</v>
      </c>
      <c r="BC33" s="20">
        <f t="shared" si="11"/>
        <v>0</v>
      </c>
      <c r="BD33" s="20">
        <f t="shared" si="11"/>
        <v>12285</v>
      </c>
      <c r="BE33" s="20">
        <f t="shared" si="12"/>
        <v>2332</v>
      </c>
      <c r="BF33" s="20">
        <f t="shared" si="12"/>
        <v>31225</v>
      </c>
      <c r="BG33" s="20">
        <f t="shared" si="13"/>
        <v>360</v>
      </c>
      <c r="BH33" s="20">
        <f t="shared" si="14"/>
        <v>24369</v>
      </c>
    </row>
    <row r="34" spans="1:60" ht="13.5">
      <c r="A34" s="50" t="s">
        <v>95</v>
      </c>
      <c r="B34" s="50" t="s">
        <v>148</v>
      </c>
      <c r="C34" s="51" t="s">
        <v>149</v>
      </c>
      <c r="D34" s="20">
        <f t="shared" si="0"/>
        <v>0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1900</v>
      </c>
      <c r="K34" s="20">
        <f t="shared" si="2"/>
        <v>36734</v>
      </c>
      <c r="L34" s="21">
        <v>10174</v>
      </c>
      <c r="M34" s="21">
        <f t="shared" si="3"/>
        <v>0</v>
      </c>
      <c r="N34" s="21">
        <v>0</v>
      </c>
      <c r="O34" s="21">
        <v>0</v>
      </c>
      <c r="P34" s="21">
        <v>0</v>
      </c>
      <c r="Q34" s="21">
        <v>0</v>
      </c>
      <c r="R34" s="21">
        <v>26560</v>
      </c>
      <c r="S34" s="21">
        <v>0</v>
      </c>
      <c r="T34" s="21">
        <v>16915</v>
      </c>
      <c r="U34" s="21">
        <v>31393</v>
      </c>
      <c r="V34" s="20">
        <f t="shared" si="4"/>
        <v>68127</v>
      </c>
      <c r="W34" s="20">
        <f t="shared" si="5"/>
        <v>0</v>
      </c>
      <c r="X34" s="20">
        <f t="shared" si="6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0">
        <f t="shared" si="7"/>
        <v>339</v>
      </c>
      <c r="AE34" s="21">
        <v>339</v>
      </c>
      <c r="AF34" s="21">
        <f t="shared" si="8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47790</v>
      </c>
      <c r="AN34" s="21">
        <v>0</v>
      </c>
      <c r="AO34" s="20">
        <f t="shared" si="9"/>
        <v>339</v>
      </c>
      <c r="AP34" s="20">
        <f t="shared" si="15"/>
        <v>0</v>
      </c>
      <c r="AQ34" s="20">
        <f t="shared" si="16"/>
        <v>0</v>
      </c>
      <c r="AR34" s="20">
        <f t="shared" si="17"/>
        <v>0</v>
      </c>
      <c r="AS34" s="20">
        <f t="shared" si="18"/>
        <v>0</v>
      </c>
      <c r="AT34" s="20">
        <f t="shared" si="19"/>
        <v>0</v>
      </c>
      <c r="AU34" s="20">
        <f t="shared" si="19"/>
        <v>0</v>
      </c>
      <c r="AV34" s="20">
        <f t="shared" si="19"/>
        <v>1900</v>
      </c>
      <c r="AW34" s="20">
        <f t="shared" si="19"/>
        <v>37073</v>
      </c>
      <c r="AX34" s="20">
        <f t="shared" si="19"/>
        <v>10513</v>
      </c>
      <c r="AY34" s="20">
        <f t="shared" si="11"/>
        <v>0</v>
      </c>
      <c r="AZ34" s="20">
        <f t="shared" si="11"/>
        <v>0</v>
      </c>
      <c r="BA34" s="20">
        <f t="shared" si="11"/>
        <v>0</v>
      </c>
      <c r="BB34" s="20">
        <f t="shared" si="11"/>
        <v>0</v>
      </c>
      <c r="BC34" s="20">
        <f t="shared" si="11"/>
        <v>0</v>
      </c>
      <c r="BD34" s="20">
        <f t="shared" si="11"/>
        <v>26560</v>
      </c>
      <c r="BE34" s="20">
        <f t="shared" si="12"/>
        <v>0</v>
      </c>
      <c r="BF34" s="20">
        <f t="shared" si="12"/>
        <v>64705</v>
      </c>
      <c r="BG34" s="20">
        <f t="shared" si="13"/>
        <v>31393</v>
      </c>
      <c r="BH34" s="20">
        <f t="shared" si="14"/>
        <v>68466</v>
      </c>
    </row>
    <row r="35" spans="1:60" ht="13.5">
      <c r="A35" s="50" t="s">
        <v>95</v>
      </c>
      <c r="B35" s="50" t="s">
        <v>150</v>
      </c>
      <c r="C35" s="51" t="s">
        <v>151</v>
      </c>
      <c r="D35" s="20">
        <f t="shared" si="0"/>
        <v>0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1250</v>
      </c>
      <c r="K35" s="20">
        <f t="shared" si="2"/>
        <v>30659</v>
      </c>
      <c r="L35" s="21">
        <v>0</v>
      </c>
      <c r="M35" s="21">
        <f t="shared" si="3"/>
        <v>0</v>
      </c>
      <c r="N35" s="21">
        <v>0</v>
      </c>
      <c r="O35" s="21">
        <v>0</v>
      </c>
      <c r="P35" s="21">
        <v>0</v>
      </c>
      <c r="Q35" s="21">
        <v>0</v>
      </c>
      <c r="R35" s="21">
        <v>30659</v>
      </c>
      <c r="S35" s="21">
        <v>0</v>
      </c>
      <c r="T35" s="21">
        <v>14164</v>
      </c>
      <c r="U35" s="21">
        <v>0</v>
      </c>
      <c r="V35" s="20">
        <f t="shared" si="4"/>
        <v>30659</v>
      </c>
      <c r="W35" s="20">
        <f t="shared" si="5"/>
        <v>0</v>
      </c>
      <c r="X35" s="20">
        <f t="shared" si="6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0">
        <f t="shared" si="7"/>
        <v>0</v>
      </c>
      <c r="AE35" s="21">
        <v>0</v>
      </c>
      <c r="AF35" s="21">
        <f t="shared" si="8"/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49564</v>
      </c>
      <c r="AN35" s="21">
        <v>0</v>
      </c>
      <c r="AO35" s="20">
        <f t="shared" si="9"/>
        <v>0</v>
      </c>
      <c r="AP35" s="20">
        <f t="shared" si="15"/>
        <v>0</v>
      </c>
      <c r="AQ35" s="20">
        <f t="shared" si="16"/>
        <v>0</v>
      </c>
      <c r="AR35" s="20">
        <f t="shared" si="17"/>
        <v>0</v>
      </c>
      <c r="AS35" s="20">
        <f t="shared" si="18"/>
        <v>0</v>
      </c>
      <c r="AT35" s="20">
        <f t="shared" si="19"/>
        <v>0</v>
      </c>
      <c r="AU35" s="20">
        <f t="shared" si="19"/>
        <v>0</v>
      </c>
      <c r="AV35" s="20">
        <f t="shared" si="19"/>
        <v>1250</v>
      </c>
      <c r="AW35" s="20">
        <f t="shared" si="19"/>
        <v>30659</v>
      </c>
      <c r="AX35" s="20">
        <f t="shared" si="19"/>
        <v>0</v>
      </c>
      <c r="AY35" s="20">
        <f t="shared" si="11"/>
        <v>0</v>
      </c>
      <c r="AZ35" s="20">
        <f t="shared" si="11"/>
        <v>0</v>
      </c>
      <c r="BA35" s="20">
        <f t="shared" si="11"/>
        <v>0</v>
      </c>
      <c r="BB35" s="20">
        <f t="shared" si="11"/>
        <v>0</v>
      </c>
      <c r="BC35" s="20">
        <f t="shared" si="11"/>
        <v>0</v>
      </c>
      <c r="BD35" s="20">
        <f t="shared" si="11"/>
        <v>30659</v>
      </c>
      <c r="BE35" s="20">
        <f t="shared" si="12"/>
        <v>0</v>
      </c>
      <c r="BF35" s="20">
        <f t="shared" si="12"/>
        <v>63728</v>
      </c>
      <c r="BG35" s="20">
        <f t="shared" si="13"/>
        <v>0</v>
      </c>
      <c r="BH35" s="20">
        <f t="shared" si="14"/>
        <v>30659</v>
      </c>
    </row>
    <row r="36" spans="1:60" ht="13.5">
      <c r="A36" s="50" t="s">
        <v>95</v>
      </c>
      <c r="B36" s="50" t="s">
        <v>152</v>
      </c>
      <c r="C36" s="51" t="s">
        <v>153</v>
      </c>
      <c r="D36" s="20">
        <f t="shared" si="0"/>
        <v>0</v>
      </c>
      <c r="E36" s="20">
        <f t="shared" si="1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1053</v>
      </c>
      <c r="K36" s="20">
        <f t="shared" si="2"/>
        <v>56925</v>
      </c>
      <c r="L36" s="21">
        <v>3776</v>
      </c>
      <c r="M36" s="21">
        <f t="shared" si="3"/>
        <v>0</v>
      </c>
      <c r="N36" s="21">
        <v>0</v>
      </c>
      <c r="O36" s="21">
        <v>0</v>
      </c>
      <c r="P36" s="21">
        <v>0</v>
      </c>
      <c r="Q36" s="21">
        <v>0</v>
      </c>
      <c r="R36" s="21">
        <v>53149</v>
      </c>
      <c r="S36" s="21">
        <v>0</v>
      </c>
      <c r="T36" s="21">
        <v>15322</v>
      </c>
      <c r="U36" s="21">
        <v>3711</v>
      </c>
      <c r="V36" s="20">
        <f t="shared" si="4"/>
        <v>60636</v>
      </c>
      <c r="W36" s="20">
        <f t="shared" si="5"/>
        <v>0</v>
      </c>
      <c r="X36" s="20">
        <f t="shared" si="6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0">
        <f t="shared" si="7"/>
        <v>9238</v>
      </c>
      <c r="AE36" s="21">
        <v>9238</v>
      </c>
      <c r="AF36" s="21">
        <f t="shared" si="8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30505</v>
      </c>
      <c r="AN36" s="21">
        <v>0</v>
      </c>
      <c r="AO36" s="20">
        <f t="shared" si="9"/>
        <v>9238</v>
      </c>
      <c r="AP36" s="20">
        <f t="shared" si="15"/>
        <v>0</v>
      </c>
      <c r="AQ36" s="20">
        <f t="shared" si="16"/>
        <v>0</v>
      </c>
      <c r="AR36" s="20">
        <f t="shared" si="17"/>
        <v>0</v>
      </c>
      <c r="AS36" s="20">
        <f t="shared" si="18"/>
        <v>0</v>
      </c>
      <c r="AT36" s="20">
        <f t="shared" si="19"/>
        <v>0</v>
      </c>
      <c r="AU36" s="20">
        <f t="shared" si="19"/>
        <v>0</v>
      </c>
      <c r="AV36" s="20">
        <f t="shared" si="19"/>
        <v>1053</v>
      </c>
      <c r="AW36" s="20">
        <f t="shared" si="19"/>
        <v>66163</v>
      </c>
      <c r="AX36" s="20">
        <f t="shared" si="19"/>
        <v>13014</v>
      </c>
      <c r="AY36" s="20">
        <f t="shared" si="11"/>
        <v>0</v>
      </c>
      <c r="AZ36" s="20">
        <f t="shared" si="11"/>
        <v>0</v>
      </c>
      <c r="BA36" s="20">
        <f t="shared" si="11"/>
        <v>0</v>
      </c>
      <c r="BB36" s="20">
        <f t="shared" si="11"/>
        <v>0</v>
      </c>
      <c r="BC36" s="20">
        <f t="shared" si="11"/>
        <v>0</v>
      </c>
      <c r="BD36" s="20">
        <f t="shared" si="11"/>
        <v>53149</v>
      </c>
      <c r="BE36" s="20">
        <f t="shared" si="12"/>
        <v>0</v>
      </c>
      <c r="BF36" s="20">
        <f t="shared" si="12"/>
        <v>45827</v>
      </c>
      <c r="BG36" s="20">
        <f t="shared" si="13"/>
        <v>3711</v>
      </c>
      <c r="BH36" s="20">
        <f t="shared" si="14"/>
        <v>69874</v>
      </c>
    </row>
    <row r="37" spans="1:60" ht="13.5">
      <c r="A37" s="50" t="s">
        <v>95</v>
      </c>
      <c r="B37" s="50" t="s">
        <v>154</v>
      </c>
      <c r="C37" s="51" t="s">
        <v>155</v>
      </c>
      <c r="D37" s="20">
        <f t="shared" si="0"/>
        <v>0</v>
      </c>
      <c r="E37" s="20">
        <f t="shared" si="1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1170</v>
      </c>
      <c r="K37" s="20">
        <f t="shared" si="2"/>
        <v>36109</v>
      </c>
      <c r="L37" s="21">
        <v>0</v>
      </c>
      <c r="M37" s="21">
        <f t="shared" si="3"/>
        <v>0</v>
      </c>
      <c r="N37" s="21">
        <v>0</v>
      </c>
      <c r="O37" s="21">
        <v>0</v>
      </c>
      <c r="P37" s="21">
        <v>0</v>
      </c>
      <c r="Q37" s="21">
        <v>0</v>
      </c>
      <c r="R37" s="21">
        <v>36109</v>
      </c>
      <c r="S37" s="21">
        <v>0</v>
      </c>
      <c r="T37" s="21">
        <v>29645</v>
      </c>
      <c r="U37" s="21">
        <v>0</v>
      </c>
      <c r="V37" s="20">
        <f t="shared" si="4"/>
        <v>36109</v>
      </c>
      <c r="W37" s="20">
        <f t="shared" si="5"/>
        <v>0</v>
      </c>
      <c r="X37" s="20">
        <f t="shared" si="6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7"/>
        <v>0</v>
      </c>
      <c r="AE37" s="21">
        <v>0</v>
      </c>
      <c r="AF37" s="21">
        <f t="shared" si="8"/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35484</v>
      </c>
      <c r="AN37" s="21">
        <v>0</v>
      </c>
      <c r="AO37" s="20">
        <f t="shared" si="9"/>
        <v>0</v>
      </c>
      <c r="AP37" s="20">
        <f t="shared" si="15"/>
        <v>0</v>
      </c>
      <c r="AQ37" s="20">
        <f t="shared" si="16"/>
        <v>0</v>
      </c>
      <c r="AR37" s="20">
        <f t="shared" si="17"/>
        <v>0</v>
      </c>
      <c r="AS37" s="20">
        <f t="shared" si="18"/>
        <v>0</v>
      </c>
      <c r="AT37" s="20">
        <f t="shared" si="19"/>
        <v>0</v>
      </c>
      <c r="AU37" s="20">
        <f t="shared" si="19"/>
        <v>0</v>
      </c>
      <c r="AV37" s="20">
        <f t="shared" si="19"/>
        <v>1170</v>
      </c>
      <c r="AW37" s="20">
        <f t="shared" si="19"/>
        <v>36109</v>
      </c>
      <c r="AX37" s="20">
        <f t="shared" si="19"/>
        <v>0</v>
      </c>
      <c r="AY37" s="20">
        <f t="shared" si="11"/>
        <v>0</v>
      </c>
      <c r="AZ37" s="20">
        <f t="shared" si="11"/>
        <v>0</v>
      </c>
      <c r="BA37" s="20">
        <f t="shared" si="11"/>
        <v>0</v>
      </c>
      <c r="BB37" s="20">
        <f t="shared" si="11"/>
        <v>0</v>
      </c>
      <c r="BC37" s="20">
        <f t="shared" si="11"/>
        <v>0</v>
      </c>
      <c r="BD37" s="20">
        <f t="shared" si="11"/>
        <v>36109</v>
      </c>
      <c r="BE37" s="20">
        <f t="shared" si="12"/>
        <v>0</v>
      </c>
      <c r="BF37" s="20">
        <f t="shared" si="12"/>
        <v>65129</v>
      </c>
      <c r="BG37" s="20">
        <f t="shared" si="13"/>
        <v>0</v>
      </c>
      <c r="BH37" s="20">
        <f t="shared" si="14"/>
        <v>36109</v>
      </c>
    </row>
    <row r="38" spans="1:60" ht="13.5">
      <c r="A38" s="50" t="s">
        <v>95</v>
      </c>
      <c r="B38" s="50" t="s">
        <v>156</v>
      </c>
      <c r="C38" s="51" t="s">
        <v>157</v>
      </c>
      <c r="D38" s="20">
        <f t="shared" si="0"/>
        <v>0</v>
      </c>
      <c r="E38" s="20">
        <f t="shared" si="1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711</v>
      </c>
      <c r="K38" s="20">
        <f t="shared" si="2"/>
        <v>38495</v>
      </c>
      <c r="L38" s="21">
        <v>13004</v>
      </c>
      <c r="M38" s="21">
        <f t="shared" si="3"/>
        <v>0</v>
      </c>
      <c r="N38" s="21">
        <v>0</v>
      </c>
      <c r="O38" s="21">
        <v>0</v>
      </c>
      <c r="P38" s="21">
        <v>0</v>
      </c>
      <c r="Q38" s="21">
        <v>0</v>
      </c>
      <c r="R38" s="21">
        <v>25491</v>
      </c>
      <c r="S38" s="21">
        <v>0</v>
      </c>
      <c r="T38" s="21">
        <v>12780</v>
      </c>
      <c r="U38" s="21">
        <v>32046</v>
      </c>
      <c r="V38" s="20">
        <f t="shared" si="4"/>
        <v>70541</v>
      </c>
      <c r="W38" s="20">
        <f t="shared" si="5"/>
        <v>0</v>
      </c>
      <c r="X38" s="20">
        <f t="shared" si="6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7"/>
        <v>0</v>
      </c>
      <c r="AE38" s="21">
        <v>0</v>
      </c>
      <c r="AF38" s="21">
        <f t="shared" si="8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21290</v>
      </c>
      <c r="AN38" s="21">
        <v>0</v>
      </c>
      <c r="AO38" s="20">
        <f t="shared" si="9"/>
        <v>0</v>
      </c>
      <c r="AP38" s="20">
        <f t="shared" si="15"/>
        <v>0</v>
      </c>
      <c r="AQ38" s="20">
        <f t="shared" si="16"/>
        <v>0</v>
      </c>
      <c r="AR38" s="20">
        <f t="shared" si="17"/>
        <v>0</v>
      </c>
      <c r="AS38" s="20">
        <f t="shared" si="18"/>
        <v>0</v>
      </c>
      <c r="AT38" s="20">
        <f t="shared" si="19"/>
        <v>0</v>
      </c>
      <c r="AU38" s="20">
        <f t="shared" si="19"/>
        <v>0</v>
      </c>
      <c r="AV38" s="20">
        <f t="shared" si="19"/>
        <v>711</v>
      </c>
      <c r="AW38" s="20">
        <f t="shared" si="19"/>
        <v>38495</v>
      </c>
      <c r="AX38" s="20">
        <f t="shared" si="19"/>
        <v>13004</v>
      </c>
      <c r="AY38" s="20">
        <f t="shared" si="11"/>
        <v>0</v>
      </c>
      <c r="AZ38" s="20">
        <f t="shared" si="11"/>
        <v>0</v>
      </c>
      <c r="BA38" s="20">
        <f t="shared" si="11"/>
        <v>0</v>
      </c>
      <c r="BB38" s="20">
        <f t="shared" si="11"/>
        <v>0</v>
      </c>
      <c r="BC38" s="20">
        <f t="shared" si="11"/>
        <v>0</v>
      </c>
      <c r="BD38" s="20">
        <f t="shared" si="11"/>
        <v>25491</v>
      </c>
      <c r="BE38" s="20">
        <f t="shared" si="12"/>
        <v>0</v>
      </c>
      <c r="BF38" s="20">
        <f t="shared" si="12"/>
        <v>34070</v>
      </c>
      <c r="BG38" s="20">
        <f t="shared" si="13"/>
        <v>32046</v>
      </c>
      <c r="BH38" s="20">
        <f t="shared" si="14"/>
        <v>70541</v>
      </c>
    </row>
    <row r="39" spans="1:60" ht="13.5">
      <c r="A39" s="50" t="s">
        <v>95</v>
      </c>
      <c r="B39" s="50" t="s">
        <v>158</v>
      </c>
      <c r="C39" s="51" t="s">
        <v>159</v>
      </c>
      <c r="D39" s="20">
        <f t="shared" si="0"/>
        <v>0</v>
      </c>
      <c r="E39" s="20">
        <f t="shared" si="1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1530</v>
      </c>
      <c r="K39" s="20">
        <f t="shared" si="2"/>
        <v>20413</v>
      </c>
      <c r="L39" s="21">
        <v>6538</v>
      </c>
      <c r="M39" s="21">
        <f t="shared" si="3"/>
        <v>3447</v>
      </c>
      <c r="N39" s="21">
        <v>2303</v>
      </c>
      <c r="O39" s="21">
        <v>1144</v>
      </c>
      <c r="P39" s="21">
        <v>0</v>
      </c>
      <c r="Q39" s="21">
        <v>0</v>
      </c>
      <c r="R39" s="21">
        <v>10428</v>
      </c>
      <c r="S39" s="21">
        <v>0</v>
      </c>
      <c r="T39" s="21">
        <v>11296</v>
      </c>
      <c r="U39" s="21">
        <v>10000</v>
      </c>
      <c r="V39" s="20">
        <f t="shared" si="4"/>
        <v>30413</v>
      </c>
      <c r="W39" s="20">
        <f t="shared" si="5"/>
        <v>0</v>
      </c>
      <c r="X39" s="20">
        <f t="shared" si="6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0">
        <f t="shared" si="7"/>
        <v>6538</v>
      </c>
      <c r="AE39" s="21">
        <v>6538</v>
      </c>
      <c r="AF39" s="21">
        <f t="shared" si="8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14724</v>
      </c>
      <c r="AN39" s="21">
        <v>0</v>
      </c>
      <c r="AO39" s="20">
        <f t="shared" si="9"/>
        <v>6538</v>
      </c>
      <c r="AP39" s="20">
        <f t="shared" si="15"/>
        <v>0</v>
      </c>
      <c r="AQ39" s="20">
        <f t="shared" si="16"/>
        <v>0</v>
      </c>
      <c r="AR39" s="20">
        <f t="shared" si="17"/>
        <v>0</v>
      </c>
      <c r="AS39" s="20">
        <f t="shared" si="18"/>
        <v>0</v>
      </c>
      <c r="AT39" s="20">
        <f t="shared" si="19"/>
        <v>0</v>
      </c>
      <c r="AU39" s="20">
        <f t="shared" si="19"/>
        <v>0</v>
      </c>
      <c r="AV39" s="20">
        <f t="shared" si="19"/>
        <v>1530</v>
      </c>
      <c r="AW39" s="20">
        <f t="shared" si="19"/>
        <v>26951</v>
      </c>
      <c r="AX39" s="20">
        <f t="shared" si="19"/>
        <v>13076</v>
      </c>
      <c r="AY39" s="20">
        <f t="shared" si="11"/>
        <v>3447</v>
      </c>
      <c r="AZ39" s="20">
        <f t="shared" si="11"/>
        <v>2303</v>
      </c>
      <c r="BA39" s="20">
        <f t="shared" si="11"/>
        <v>1144</v>
      </c>
      <c r="BB39" s="20">
        <f t="shared" si="11"/>
        <v>0</v>
      </c>
      <c r="BC39" s="20">
        <f t="shared" si="11"/>
        <v>0</v>
      </c>
      <c r="BD39" s="20">
        <f t="shared" si="11"/>
        <v>10428</v>
      </c>
      <c r="BE39" s="20">
        <f t="shared" si="12"/>
        <v>0</v>
      </c>
      <c r="BF39" s="20">
        <f t="shared" si="12"/>
        <v>26020</v>
      </c>
      <c r="BG39" s="20">
        <f t="shared" si="13"/>
        <v>10000</v>
      </c>
      <c r="BH39" s="20">
        <f t="shared" si="14"/>
        <v>36951</v>
      </c>
    </row>
    <row r="40" spans="1:60" ht="13.5">
      <c r="A40" s="50" t="s">
        <v>95</v>
      </c>
      <c r="B40" s="50" t="s">
        <v>160</v>
      </c>
      <c r="C40" s="51" t="s">
        <v>161</v>
      </c>
      <c r="D40" s="20">
        <f t="shared" si="0"/>
        <v>0</v>
      </c>
      <c r="E40" s="20">
        <f t="shared" si="1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7395</v>
      </c>
      <c r="K40" s="20">
        <f t="shared" si="2"/>
        <v>19316</v>
      </c>
      <c r="L40" s="21">
        <v>0</v>
      </c>
      <c r="M40" s="21">
        <f t="shared" si="3"/>
        <v>0</v>
      </c>
      <c r="N40" s="21">
        <v>0</v>
      </c>
      <c r="O40" s="21">
        <v>0</v>
      </c>
      <c r="P40" s="21">
        <v>0</v>
      </c>
      <c r="Q40" s="21">
        <v>0</v>
      </c>
      <c r="R40" s="21">
        <v>19316</v>
      </c>
      <c r="S40" s="21">
        <v>0</v>
      </c>
      <c r="T40" s="21">
        <v>33439</v>
      </c>
      <c r="U40" s="21">
        <v>0</v>
      </c>
      <c r="V40" s="20">
        <f t="shared" si="4"/>
        <v>19316</v>
      </c>
      <c r="W40" s="20">
        <f t="shared" si="5"/>
        <v>0</v>
      </c>
      <c r="X40" s="20">
        <f t="shared" si="6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0">
        <f t="shared" si="7"/>
        <v>610</v>
      </c>
      <c r="AE40" s="21">
        <v>0</v>
      </c>
      <c r="AF40" s="21">
        <f t="shared" si="8"/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610</v>
      </c>
      <c r="AL40" s="21">
        <v>0</v>
      </c>
      <c r="AM40" s="21">
        <v>34226</v>
      </c>
      <c r="AN40" s="21">
        <v>0</v>
      </c>
      <c r="AO40" s="20">
        <f t="shared" si="9"/>
        <v>610</v>
      </c>
      <c r="AP40" s="20">
        <f t="shared" si="15"/>
        <v>0</v>
      </c>
      <c r="AQ40" s="20">
        <f t="shared" si="16"/>
        <v>0</v>
      </c>
      <c r="AR40" s="20">
        <f t="shared" si="17"/>
        <v>0</v>
      </c>
      <c r="AS40" s="20">
        <f t="shared" si="18"/>
        <v>0</v>
      </c>
      <c r="AT40" s="20">
        <f t="shared" si="19"/>
        <v>0</v>
      </c>
      <c r="AU40" s="20">
        <f t="shared" si="19"/>
        <v>0</v>
      </c>
      <c r="AV40" s="20">
        <f t="shared" si="19"/>
        <v>7395</v>
      </c>
      <c r="AW40" s="20">
        <f t="shared" si="19"/>
        <v>19926</v>
      </c>
      <c r="AX40" s="20">
        <f t="shared" si="19"/>
        <v>0</v>
      </c>
      <c r="AY40" s="20">
        <f t="shared" si="11"/>
        <v>0</v>
      </c>
      <c r="AZ40" s="20">
        <f t="shared" si="11"/>
        <v>0</v>
      </c>
      <c r="BA40" s="20">
        <f t="shared" si="11"/>
        <v>0</v>
      </c>
      <c r="BB40" s="20">
        <f t="shared" si="11"/>
        <v>0</v>
      </c>
      <c r="BC40" s="20">
        <f t="shared" si="11"/>
        <v>0</v>
      </c>
      <c r="BD40" s="20">
        <f t="shared" si="11"/>
        <v>19926</v>
      </c>
      <c r="BE40" s="20">
        <f t="shared" si="12"/>
        <v>0</v>
      </c>
      <c r="BF40" s="20">
        <f t="shared" si="12"/>
        <v>67665</v>
      </c>
      <c r="BG40" s="20">
        <f t="shared" si="13"/>
        <v>0</v>
      </c>
      <c r="BH40" s="20">
        <f t="shared" si="14"/>
        <v>19926</v>
      </c>
    </row>
    <row r="41" spans="1:60" ht="13.5">
      <c r="A41" s="50" t="s">
        <v>95</v>
      </c>
      <c r="B41" s="50" t="s">
        <v>162</v>
      </c>
      <c r="C41" s="51" t="s">
        <v>163</v>
      </c>
      <c r="D41" s="20">
        <f t="shared" si="0"/>
        <v>0</v>
      </c>
      <c r="E41" s="20">
        <f t="shared" si="1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>
        <f t="shared" si="2"/>
        <v>11951</v>
      </c>
      <c r="L41" s="21">
        <v>57</v>
      </c>
      <c r="M41" s="21">
        <f t="shared" si="3"/>
        <v>0</v>
      </c>
      <c r="N41" s="21">
        <v>0</v>
      </c>
      <c r="O41" s="21">
        <v>0</v>
      </c>
      <c r="P41" s="21">
        <v>0</v>
      </c>
      <c r="Q41" s="21">
        <v>0</v>
      </c>
      <c r="R41" s="21">
        <v>11894</v>
      </c>
      <c r="S41" s="21">
        <v>0</v>
      </c>
      <c r="T41" s="21">
        <v>21966</v>
      </c>
      <c r="U41" s="21">
        <v>0</v>
      </c>
      <c r="V41" s="20">
        <f t="shared" si="4"/>
        <v>11951</v>
      </c>
      <c r="W41" s="20">
        <f t="shared" si="5"/>
        <v>0</v>
      </c>
      <c r="X41" s="20">
        <f t="shared" si="6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7"/>
        <v>75</v>
      </c>
      <c r="AE41" s="21">
        <v>75</v>
      </c>
      <c r="AF41" s="21">
        <f t="shared" si="8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15901</v>
      </c>
      <c r="AN41" s="21">
        <v>0</v>
      </c>
      <c r="AO41" s="20">
        <f t="shared" si="9"/>
        <v>75</v>
      </c>
      <c r="AP41" s="20">
        <f t="shared" si="15"/>
        <v>0</v>
      </c>
      <c r="AQ41" s="20">
        <f t="shared" si="16"/>
        <v>0</v>
      </c>
      <c r="AR41" s="20">
        <f t="shared" si="17"/>
        <v>0</v>
      </c>
      <c r="AS41" s="20">
        <f t="shared" si="18"/>
        <v>0</v>
      </c>
      <c r="AT41" s="20">
        <f t="shared" si="19"/>
        <v>0</v>
      </c>
      <c r="AU41" s="20">
        <f t="shared" si="19"/>
        <v>0</v>
      </c>
      <c r="AV41" s="20">
        <f t="shared" si="19"/>
        <v>0</v>
      </c>
      <c r="AW41" s="20">
        <f t="shared" si="19"/>
        <v>12026</v>
      </c>
      <c r="AX41" s="20">
        <f t="shared" si="19"/>
        <v>132</v>
      </c>
      <c r="AY41" s="20">
        <f t="shared" si="11"/>
        <v>0</v>
      </c>
      <c r="AZ41" s="20">
        <f aca="true" t="shared" si="20" ref="AZ41:AZ58">N41+AG41</f>
        <v>0</v>
      </c>
      <c r="BA41" s="20">
        <f aca="true" t="shared" si="21" ref="BA41:BA58">O41+AH41</f>
        <v>0</v>
      </c>
      <c r="BB41" s="20">
        <f aca="true" t="shared" si="22" ref="BB41:BB58">P41+AI41</f>
        <v>0</v>
      </c>
      <c r="BC41" s="20">
        <f aca="true" t="shared" si="23" ref="BC41:BC58">Q41+AJ41</f>
        <v>0</v>
      </c>
      <c r="BD41" s="20">
        <f aca="true" t="shared" si="24" ref="BD41:BD58">R41+AK41</f>
        <v>11894</v>
      </c>
      <c r="BE41" s="20">
        <f t="shared" si="12"/>
        <v>0</v>
      </c>
      <c r="BF41" s="20">
        <f t="shared" si="12"/>
        <v>37867</v>
      </c>
      <c r="BG41" s="20">
        <f t="shared" si="13"/>
        <v>0</v>
      </c>
      <c r="BH41" s="20">
        <f t="shared" si="14"/>
        <v>12026</v>
      </c>
    </row>
    <row r="42" spans="1:60" ht="13.5">
      <c r="A42" s="50" t="s">
        <v>95</v>
      </c>
      <c r="B42" s="50" t="s">
        <v>164</v>
      </c>
      <c r="C42" s="51" t="s">
        <v>165</v>
      </c>
      <c r="D42" s="20">
        <f t="shared" si="0"/>
        <v>0</v>
      </c>
      <c r="E42" s="20">
        <f t="shared" si="1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0">
        <f t="shared" si="2"/>
        <v>29772</v>
      </c>
      <c r="L42" s="21">
        <v>19691</v>
      </c>
      <c r="M42" s="21">
        <f t="shared" si="3"/>
        <v>0</v>
      </c>
      <c r="N42" s="21">
        <v>0</v>
      </c>
      <c r="O42" s="21">
        <v>0</v>
      </c>
      <c r="P42" s="21">
        <v>0</v>
      </c>
      <c r="Q42" s="21">
        <v>0</v>
      </c>
      <c r="R42" s="21">
        <v>10081</v>
      </c>
      <c r="S42" s="21">
        <v>0</v>
      </c>
      <c r="T42" s="21">
        <v>17094</v>
      </c>
      <c r="U42" s="21">
        <v>0</v>
      </c>
      <c r="V42" s="20">
        <f t="shared" si="4"/>
        <v>29772</v>
      </c>
      <c r="W42" s="20">
        <f t="shared" si="5"/>
        <v>0</v>
      </c>
      <c r="X42" s="20">
        <f t="shared" si="6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0">
        <f t="shared" si="7"/>
        <v>0</v>
      </c>
      <c r="AE42" s="21">
        <v>0</v>
      </c>
      <c r="AF42" s="21">
        <f t="shared" si="8"/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4301</v>
      </c>
      <c r="AN42" s="21">
        <v>0</v>
      </c>
      <c r="AO42" s="20">
        <f t="shared" si="9"/>
        <v>0</v>
      </c>
      <c r="AP42" s="20">
        <f t="shared" si="15"/>
        <v>0</v>
      </c>
      <c r="AQ42" s="20">
        <f t="shared" si="16"/>
        <v>0</v>
      </c>
      <c r="AR42" s="20">
        <f t="shared" si="17"/>
        <v>0</v>
      </c>
      <c r="AS42" s="20">
        <f t="shared" si="18"/>
        <v>0</v>
      </c>
      <c r="AT42" s="20">
        <f t="shared" si="19"/>
        <v>0</v>
      </c>
      <c r="AU42" s="20">
        <f t="shared" si="19"/>
        <v>0</v>
      </c>
      <c r="AV42" s="20">
        <f t="shared" si="19"/>
        <v>0</v>
      </c>
      <c r="AW42" s="20">
        <f t="shared" si="19"/>
        <v>29772</v>
      </c>
      <c r="AX42" s="20">
        <f t="shared" si="19"/>
        <v>19691</v>
      </c>
      <c r="AY42" s="20">
        <f t="shared" si="19"/>
        <v>0</v>
      </c>
      <c r="AZ42" s="20">
        <f t="shared" si="20"/>
        <v>0</v>
      </c>
      <c r="BA42" s="20">
        <f t="shared" si="21"/>
        <v>0</v>
      </c>
      <c r="BB42" s="20">
        <f t="shared" si="22"/>
        <v>0</v>
      </c>
      <c r="BC42" s="20">
        <f t="shared" si="23"/>
        <v>0</v>
      </c>
      <c r="BD42" s="20">
        <f t="shared" si="24"/>
        <v>10081</v>
      </c>
      <c r="BE42" s="20">
        <f t="shared" si="12"/>
        <v>0</v>
      </c>
      <c r="BF42" s="20">
        <f t="shared" si="12"/>
        <v>21395</v>
      </c>
      <c r="BG42" s="20">
        <f t="shared" si="13"/>
        <v>0</v>
      </c>
      <c r="BH42" s="20">
        <f t="shared" si="14"/>
        <v>29772</v>
      </c>
    </row>
    <row r="43" spans="1:60" ht="13.5">
      <c r="A43" s="50" t="s">
        <v>95</v>
      </c>
      <c r="B43" s="50" t="s">
        <v>166</v>
      </c>
      <c r="C43" s="51" t="s">
        <v>167</v>
      </c>
      <c r="D43" s="20">
        <f t="shared" si="0"/>
        <v>0</v>
      </c>
      <c r="E43" s="20">
        <f t="shared" si="1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0">
        <f t="shared" si="2"/>
        <v>18519</v>
      </c>
      <c r="L43" s="21">
        <v>7479</v>
      </c>
      <c r="M43" s="21">
        <f t="shared" si="3"/>
        <v>0</v>
      </c>
      <c r="N43" s="21">
        <v>0</v>
      </c>
      <c r="O43" s="21">
        <v>0</v>
      </c>
      <c r="P43" s="21">
        <v>0</v>
      </c>
      <c r="Q43" s="21">
        <v>0</v>
      </c>
      <c r="R43" s="21">
        <v>11040</v>
      </c>
      <c r="S43" s="21">
        <v>0</v>
      </c>
      <c r="T43" s="21">
        <v>20049</v>
      </c>
      <c r="U43" s="21">
        <v>5531</v>
      </c>
      <c r="V43" s="20">
        <f t="shared" si="4"/>
        <v>24050</v>
      </c>
      <c r="W43" s="20">
        <f t="shared" si="5"/>
        <v>0</v>
      </c>
      <c r="X43" s="20">
        <f t="shared" si="6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7"/>
        <v>394</v>
      </c>
      <c r="AE43" s="21">
        <v>394</v>
      </c>
      <c r="AF43" s="21">
        <f t="shared" si="8"/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7257</v>
      </c>
      <c r="AN43" s="21">
        <v>615</v>
      </c>
      <c r="AO43" s="20">
        <f t="shared" si="9"/>
        <v>1009</v>
      </c>
      <c r="AP43" s="20">
        <f aca="true" t="shared" si="25" ref="AP43:AP58">D43+W43</f>
        <v>0</v>
      </c>
      <c r="AQ43" s="20">
        <f aca="true" t="shared" si="26" ref="AQ43:AQ58">E43+X43</f>
        <v>0</v>
      </c>
      <c r="AR43" s="20">
        <f aca="true" t="shared" si="27" ref="AR43:AR58">F43+Y43</f>
        <v>0</v>
      </c>
      <c r="AS43" s="20">
        <f aca="true" t="shared" si="28" ref="AS43:AS58">G43+Z43</f>
        <v>0</v>
      </c>
      <c r="AT43" s="20">
        <f t="shared" si="19"/>
        <v>0</v>
      </c>
      <c r="AU43" s="20">
        <f t="shared" si="19"/>
        <v>0</v>
      </c>
      <c r="AV43" s="20">
        <f t="shared" si="19"/>
        <v>0</v>
      </c>
      <c r="AW43" s="20">
        <f t="shared" si="19"/>
        <v>18913</v>
      </c>
      <c r="AX43" s="20">
        <f t="shared" si="19"/>
        <v>7873</v>
      </c>
      <c r="AY43" s="20">
        <f t="shared" si="19"/>
        <v>0</v>
      </c>
      <c r="AZ43" s="20">
        <f t="shared" si="20"/>
        <v>0</v>
      </c>
      <c r="BA43" s="20">
        <f t="shared" si="21"/>
        <v>0</v>
      </c>
      <c r="BB43" s="20">
        <f t="shared" si="22"/>
        <v>0</v>
      </c>
      <c r="BC43" s="20">
        <f t="shared" si="23"/>
        <v>0</v>
      </c>
      <c r="BD43" s="20">
        <f t="shared" si="24"/>
        <v>11040</v>
      </c>
      <c r="BE43" s="20">
        <f t="shared" si="12"/>
        <v>0</v>
      </c>
      <c r="BF43" s="20">
        <f t="shared" si="12"/>
        <v>27306</v>
      </c>
      <c r="BG43" s="20">
        <f t="shared" si="13"/>
        <v>6146</v>
      </c>
      <c r="BH43" s="20">
        <f t="shared" si="14"/>
        <v>25059</v>
      </c>
    </row>
    <row r="44" spans="1:60" ht="13.5">
      <c r="A44" s="50" t="s">
        <v>95</v>
      </c>
      <c r="B44" s="50" t="s">
        <v>168</v>
      </c>
      <c r="C44" s="51" t="s">
        <v>169</v>
      </c>
      <c r="D44" s="20">
        <f t="shared" si="0"/>
        <v>0</v>
      </c>
      <c r="E44" s="20">
        <f t="shared" si="1"/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0">
        <f t="shared" si="2"/>
        <v>2902</v>
      </c>
      <c r="L44" s="21">
        <v>0</v>
      </c>
      <c r="M44" s="21">
        <f t="shared" si="3"/>
        <v>0</v>
      </c>
      <c r="N44" s="21">
        <v>0</v>
      </c>
      <c r="O44" s="21">
        <v>0</v>
      </c>
      <c r="P44" s="21">
        <v>0</v>
      </c>
      <c r="Q44" s="21">
        <v>0</v>
      </c>
      <c r="R44" s="21">
        <v>2902</v>
      </c>
      <c r="S44" s="21">
        <v>0</v>
      </c>
      <c r="T44" s="21">
        <v>14198</v>
      </c>
      <c r="U44" s="21">
        <v>0</v>
      </c>
      <c r="V44" s="20">
        <f t="shared" si="4"/>
        <v>2902</v>
      </c>
      <c r="W44" s="20">
        <f t="shared" si="5"/>
        <v>0</v>
      </c>
      <c r="X44" s="20">
        <f t="shared" si="6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7"/>
        <v>0</v>
      </c>
      <c r="AE44" s="21">
        <v>0</v>
      </c>
      <c r="AF44" s="21">
        <f t="shared" si="8"/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9506</v>
      </c>
      <c r="AN44" s="21">
        <v>0</v>
      </c>
      <c r="AO44" s="20">
        <f t="shared" si="9"/>
        <v>0</v>
      </c>
      <c r="AP44" s="20">
        <f t="shared" si="25"/>
        <v>0</v>
      </c>
      <c r="AQ44" s="20">
        <f t="shared" si="26"/>
        <v>0</v>
      </c>
      <c r="AR44" s="20">
        <f t="shared" si="27"/>
        <v>0</v>
      </c>
      <c r="AS44" s="20">
        <f t="shared" si="28"/>
        <v>0</v>
      </c>
      <c r="AT44" s="20">
        <f t="shared" si="19"/>
        <v>0</v>
      </c>
      <c r="AU44" s="20">
        <f t="shared" si="19"/>
        <v>0</v>
      </c>
      <c r="AV44" s="20">
        <f t="shared" si="19"/>
        <v>0</v>
      </c>
      <c r="AW44" s="20">
        <f t="shared" si="19"/>
        <v>2902</v>
      </c>
      <c r="AX44" s="20">
        <f t="shared" si="19"/>
        <v>0</v>
      </c>
      <c r="AY44" s="20">
        <f t="shared" si="19"/>
        <v>0</v>
      </c>
      <c r="AZ44" s="20">
        <f t="shared" si="20"/>
        <v>0</v>
      </c>
      <c r="BA44" s="20">
        <f t="shared" si="21"/>
        <v>0</v>
      </c>
      <c r="BB44" s="20">
        <f t="shared" si="22"/>
        <v>0</v>
      </c>
      <c r="BC44" s="20">
        <f t="shared" si="23"/>
        <v>0</v>
      </c>
      <c r="BD44" s="20">
        <f t="shared" si="24"/>
        <v>2902</v>
      </c>
      <c r="BE44" s="20">
        <f t="shared" si="12"/>
        <v>0</v>
      </c>
      <c r="BF44" s="20">
        <f t="shared" si="12"/>
        <v>23704</v>
      </c>
      <c r="BG44" s="20">
        <f t="shared" si="13"/>
        <v>0</v>
      </c>
      <c r="BH44" s="20">
        <f t="shared" si="14"/>
        <v>2902</v>
      </c>
    </row>
    <row r="45" spans="1:60" ht="13.5">
      <c r="A45" s="50" t="s">
        <v>95</v>
      </c>
      <c r="B45" s="50" t="s">
        <v>170</v>
      </c>
      <c r="C45" s="51" t="s">
        <v>171</v>
      </c>
      <c r="D45" s="20">
        <f t="shared" si="0"/>
        <v>0</v>
      </c>
      <c r="E45" s="20">
        <f t="shared" si="1"/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0">
        <f t="shared" si="2"/>
        <v>10920</v>
      </c>
      <c r="L45" s="21">
        <v>0</v>
      </c>
      <c r="M45" s="21">
        <f t="shared" si="3"/>
        <v>0</v>
      </c>
      <c r="N45" s="21">
        <v>0</v>
      </c>
      <c r="O45" s="21">
        <v>0</v>
      </c>
      <c r="P45" s="21">
        <v>0</v>
      </c>
      <c r="Q45" s="21">
        <v>0</v>
      </c>
      <c r="R45" s="21">
        <v>10920</v>
      </c>
      <c r="S45" s="21">
        <v>0</v>
      </c>
      <c r="T45" s="21">
        <v>13202</v>
      </c>
      <c r="U45" s="21">
        <v>1860</v>
      </c>
      <c r="V45" s="20">
        <f t="shared" si="4"/>
        <v>12780</v>
      </c>
      <c r="W45" s="20">
        <f t="shared" si="5"/>
        <v>0</v>
      </c>
      <c r="X45" s="20">
        <f t="shared" si="6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0">
        <f t="shared" si="7"/>
        <v>0</v>
      </c>
      <c r="AE45" s="21">
        <v>0</v>
      </c>
      <c r="AF45" s="21">
        <f t="shared" si="8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8712</v>
      </c>
      <c r="AN45" s="21">
        <v>0</v>
      </c>
      <c r="AO45" s="20">
        <f t="shared" si="9"/>
        <v>0</v>
      </c>
      <c r="AP45" s="20">
        <f t="shared" si="25"/>
        <v>0</v>
      </c>
      <c r="AQ45" s="20">
        <f t="shared" si="26"/>
        <v>0</v>
      </c>
      <c r="AR45" s="20">
        <f t="shared" si="27"/>
        <v>0</v>
      </c>
      <c r="AS45" s="20">
        <f t="shared" si="28"/>
        <v>0</v>
      </c>
      <c r="AT45" s="20">
        <f t="shared" si="19"/>
        <v>0</v>
      </c>
      <c r="AU45" s="20">
        <f t="shared" si="19"/>
        <v>0</v>
      </c>
      <c r="AV45" s="20">
        <f t="shared" si="19"/>
        <v>0</v>
      </c>
      <c r="AW45" s="20">
        <f t="shared" si="19"/>
        <v>10920</v>
      </c>
      <c r="AX45" s="20">
        <f t="shared" si="19"/>
        <v>0</v>
      </c>
      <c r="AY45" s="20">
        <f t="shared" si="19"/>
        <v>0</v>
      </c>
      <c r="AZ45" s="20">
        <f t="shared" si="20"/>
        <v>0</v>
      </c>
      <c r="BA45" s="20">
        <f t="shared" si="21"/>
        <v>0</v>
      </c>
      <c r="BB45" s="20">
        <f t="shared" si="22"/>
        <v>0</v>
      </c>
      <c r="BC45" s="20">
        <f t="shared" si="23"/>
        <v>0</v>
      </c>
      <c r="BD45" s="20">
        <f t="shared" si="24"/>
        <v>10920</v>
      </c>
      <c r="BE45" s="20">
        <f t="shared" si="12"/>
        <v>0</v>
      </c>
      <c r="BF45" s="20">
        <f t="shared" si="12"/>
        <v>21914</v>
      </c>
      <c r="BG45" s="20">
        <f t="shared" si="13"/>
        <v>1860</v>
      </c>
      <c r="BH45" s="20">
        <f t="shared" si="13"/>
        <v>12780</v>
      </c>
    </row>
    <row r="46" spans="1:60" ht="13.5">
      <c r="A46" s="50" t="s">
        <v>95</v>
      </c>
      <c r="B46" s="50" t="s">
        <v>172</v>
      </c>
      <c r="C46" s="51" t="s">
        <v>173</v>
      </c>
      <c r="D46" s="20">
        <f t="shared" si="0"/>
        <v>0</v>
      </c>
      <c r="E46" s="20">
        <f t="shared" si="1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0">
        <f t="shared" si="2"/>
        <v>36536</v>
      </c>
      <c r="L46" s="21">
        <v>0</v>
      </c>
      <c r="M46" s="21">
        <f t="shared" si="3"/>
        <v>302</v>
      </c>
      <c r="N46" s="21">
        <v>302</v>
      </c>
      <c r="O46" s="21">
        <v>0</v>
      </c>
      <c r="P46" s="21">
        <v>0</v>
      </c>
      <c r="Q46" s="21">
        <v>8198</v>
      </c>
      <c r="R46" s="21">
        <v>28036</v>
      </c>
      <c r="S46" s="21">
        <v>0</v>
      </c>
      <c r="T46" s="21">
        <v>35587</v>
      </c>
      <c r="U46" s="21">
        <v>38056</v>
      </c>
      <c r="V46" s="20">
        <f t="shared" si="4"/>
        <v>74592</v>
      </c>
      <c r="W46" s="20">
        <f t="shared" si="5"/>
        <v>0</v>
      </c>
      <c r="X46" s="20">
        <f t="shared" si="6"/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0">
        <f t="shared" si="7"/>
        <v>0</v>
      </c>
      <c r="AE46" s="21">
        <v>0</v>
      </c>
      <c r="AF46" s="21">
        <f t="shared" si="8"/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14833</v>
      </c>
      <c r="AN46" s="21">
        <v>14</v>
      </c>
      <c r="AO46" s="20">
        <f t="shared" si="9"/>
        <v>14</v>
      </c>
      <c r="AP46" s="20">
        <f t="shared" si="25"/>
        <v>0</v>
      </c>
      <c r="AQ46" s="20">
        <f t="shared" si="26"/>
        <v>0</v>
      </c>
      <c r="AR46" s="20">
        <f t="shared" si="27"/>
        <v>0</v>
      </c>
      <c r="AS46" s="20">
        <f t="shared" si="28"/>
        <v>0</v>
      </c>
      <c r="AT46" s="20">
        <f t="shared" si="19"/>
        <v>0</v>
      </c>
      <c r="AU46" s="20">
        <f t="shared" si="19"/>
        <v>0</v>
      </c>
      <c r="AV46" s="20">
        <f t="shared" si="19"/>
        <v>0</v>
      </c>
      <c r="AW46" s="20">
        <f t="shared" si="19"/>
        <v>36536</v>
      </c>
      <c r="AX46" s="20">
        <f t="shared" si="19"/>
        <v>0</v>
      </c>
      <c r="AY46" s="20">
        <f t="shared" si="19"/>
        <v>302</v>
      </c>
      <c r="AZ46" s="20">
        <f t="shared" si="20"/>
        <v>302</v>
      </c>
      <c r="BA46" s="20">
        <f t="shared" si="21"/>
        <v>0</v>
      </c>
      <c r="BB46" s="20">
        <f t="shared" si="22"/>
        <v>0</v>
      </c>
      <c r="BC46" s="20">
        <f t="shared" si="23"/>
        <v>8198</v>
      </c>
      <c r="BD46" s="20">
        <f t="shared" si="24"/>
        <v>28036</v>
      </c>
      <c r="BE46" s="20">
        <f t="shared" si="12"/>
        <v>0</v>
      </c>
      <c r="BF46" s="20">
        <f t="shared" si="12"/>
        <v>50420</v>
      </c>
      <c r="BG46" s="20">
        <f t="shared" si="13"/>
        <v>38070</v>
      </c>
      <c r="BH46" s="20">
        <f t="shared" si="13"/>
        <v>74606</v>
      </c>
    </row>
    <row r="47" spans="1:60" ht="13.5">
      <c r="A47" s="50" t="s">
        <v>95</v>
      </c>
      <c r="B47" s="50" t="s">
        <v>174</v>
      </c>
      <c r="C47" s="51" t="s">
        <v>175</v>
      </c>
      <c r="D47" s="20">
        <f t="shared" si="0"/>
        <v>0</v>
      </c>
      <c r="E47" s="20">
        <f t="shared" si="1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6365</v>
      </c>
      <c r="K47" s="20">
        <f t="shared" si="2"/>
        <v>20013</v>
      </c>
      <c r="L47" s="21">
        <v>0</v>
      </c>
      <c r="M47" s="21">
        <f t="shared" si="3"/>
        <v>0</v>
      </c>
      <c r="N47" s="21">
        <v>0</v>
      </c>
      <c r="O47" s="21">
        <v>0</v>
      </c>
      <c r="P47" s="21">
        <v>0</v>
      </c>
      <c r="Q47" s="21">
        <v>0</v>
      </c>
      <c r="R47" s="21">
        <v>20013</v>
      </c>
      <c r="S47" s="21">
        <v>0</v>
      </c>
      <c r="T47" s="21">
        <v>30166</v>
      </c>
      <c r="U47" s="21">
        <v>0</v>
      </c>
      <c r="V47" s="20">
        <f t="shared" si="4"/>
        <v>20013</v>
      </c>
      <c r="W47" s="20">
        <f t="shared" si="5"/>
        <v>0</v>
      </c>
      <c r="X47" s="20">
        <f t="shared" si="6"/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0">
        <f t="shared" si="7"/>
        <v>0</v>
      </c>
      <c r="AE47" s="21">
        <v>0</v>
      </c>
      <c r="AF47" s="21">
        <f t="shared" si="8"/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39103</v>
      </c>
      <c r="AN47" s="21">
        <v>0</v>
      </c>
      <c r="AO47" s="20">
        <f t="shared" si="9"/>
        <v>0</v>
      </c>
      <c r="AP47" s="20">
        <f t="shared" si="25"/>
        <v>0</v>
      </c>
      <c r="AQ47" s="20">
        <f t="shared" si="26"/>
        <v>0</v>
      </c>
      <c r="AR47" s="20">
        <f t="shared" si="27"/>
        <v>0</v>
      </c>
      <c r="AS47" s="20">
        <f t="shared" si="28"/>
        <v>0</v>
      </c>
      <c r="AT47" s="20">
        <f t="shared" si="19"/>
        <v>0</v>
      </c>
      <c r="AU47" s="20">
        <f t="shared" si="19"/>
        <v>0</v>
      </c>
      <c r="AV47" s="20">
        <f t="shared" si="19"/>
        <v>6365</v>
      </c>
      <c r="AW47" s="20">
        <f t="shared" si="19"/>
        <v>20013</v>
      </c>
      <c r="AX47" s="20">
        <f t="shared" si="19"/>
        <v>0</v>
      </c>
      <c r="AY47" s="20">
        <f t="shared" si="19"/>
        <v>0</v>
      </c>
      <c r="AZ47" s="20">
        <f t="shared" si="20"/>
        <v>0</v>
      </c>
      <c r="BA47" s="20">
        <f t="shared" si="21"/>
        <v>0</v>
      </c>
      <c r="BB47" s="20">
        <f t="shared" si="22"/>
        <v>0</v>
      </c>
      <c r="BC47" s="20">
        <f t="shared" si="23"/>
        <v>0</v>
      </c>
      <c r="BD47" s="20">
        <f t="shared" si="24"/>
        <v>20013</v>
      </c>
      <c r="BE47" s="20">
        <f t="shared" si="12"/>
        <v>0</v>
      </c>
      <c r="BF47" s="20">
        <f t="shared" si="12"/>
        <v>69269</v>
      </c>
      <c r="BG47" s="20">
        <f t="shared" si="13"/>
        <v>0</v>
      </c>
      <c r="BH47" s="20">
        <f t="shared" si="13"/>
        <v>20013</v>
      </c>
    </row>
    <row r="48" spans="1:60" ht="13.5">
      <c r="A48" s="50" t="s">
        <v>95</v>
      </c>
      <c r="B48" s="50" t="s">
        <v>176</v>
      </c>
      <c r="C48" s="51" t="s">
        <v>177</v>
      </c>
      <c r="D48" s="20">
        <f t="shared" si="0"/>
        <v>0</v>
      </c>
      <c r="E48" s="20">
        <f t="shared" si="1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3655</v>
      </c>
      <c r="K48" s="20">
        <f t="shared" si="2"/>
        <v>15513</v>
      </c>
      <c r="L48" s="21">
        <v>8140</v>
      </c>
      <c r="M48" s="21">
        <f t="shared" si="3"/>
        <v>0</v>
      </c>
      <c r="N48" s="21">
        <v>0</v>
      </c>
      <c r="O48" s="21">
        <v>0</v>
      </c>
      <c r="P48" s="21">
        <v>0</v>
      </c>
      <c r="Q48" s="21">
        <v>0</v>
      </c>
      <c r="R48" s="21">
        <v>7373</v>
      </c>
      <c r="S48" s="21">
        <v>0</v>
      </c>
      <c r="T48" s="21">
        <v>10510</v>
      </c>
      <c r="U48" s="21">
        <v>0</v>
      </c>
      <c r="V48" s="20">
        <f t="shared" si="4"/>
        <v>15513</v>
      </c>
      <c r="W48" s="20">
        <f t="shared" si="5"/>
        <v>0</v>
      </c>
      <c r="X48" s="20">
        <f t="shared" si="6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0">
        <f t="shared" si="7"/>
        <v>0</v>
      </c>
      <c r="AE48" s="21">
        <v>0</v>
      </c>
      <c r="AF48" s="21">
        <f t="shared" si="8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12496</v>
      </c>
      <c r="AN48" s="21">
        <v>0</v>
      </c>
      <c r="AO48" s="20">
        <f t="shared" si="9"/>
        <v>0</v>
      </c>
      <c r="AP48" s="20">
        <f t="shared" si="25"/>
        <v>0</v>
      </c>
      <c r="AQ48" s="20">
        <f t="shared" si="26"/>
        <v>0</v>
      </c>
      <c r="AR48" s="20">
        <f t="shared" si="27"/>
        <v>0</v>
      </c>
      <c r="AS48" s="20">
        <f t="shared" si="28"/>
        <v>0</v>
      </c>
      <c r="AT48" s="20">
        <f t="shared" si="19"/>
        <v>0</v>
      </c>
      <c r="AU48" s="20">
        <f t="shared" si="19"/>
        <v>0</v>
      </c>
      <c r="AV48" s="20">
        <f t="shared" si="19"/>
        <v>3655</v>
      </c>
      <c r="AW48" s="20">
        <f t="shared" si="19"/>
        <v>15513</v>
      </c>
      <c r="AX48" s="20">
        <f t="shared" si="19"/>
        <v>8140</v>
      </c>
      <c r="AY48" s="20">
        <f t="shared" si="19"/>
        <v>0</v>
      </c>
      <c r="AZ48" s="20">
        <f t="shared" si="20"/>
        <v>0</v>
      </c>
      <c r="BA48" s="20">
        <f t="shared" si="21"/>
        <v>0</v>
      </c>
      <c r="BB48" s="20">
        <f t="shared" si="22"/>
        <v>0</v>
      </c>
      <c r="BC48" s="20">
        <f t="shared" si="23"/>
        <v>0</v>
      </c>
      <c r="BD48" s="20">
        <f t="shared" si="24"/>
        <v>7373</v>
      </c>
      <c r="BE48" s="20">
        <f t="shared" si="12"/>
        <v>0</v>
      </c>
      <c r="BF48" s="20">
        <f t="shared" si="12"/>
        <v>23006</v>
      </c>
      <c r="BG48" s="20">
        <f t="shared" si="13"/>
        <v>0</v>
      </c>
      <c r="BH48" s="20">
        <f t="shared" si="13"/>
        <v>15513</v>
      </c>
    </row>
    <row r="49" spans="1:60" ht="13.5">
      <c r="A49" s="50" t="s">
        <v>95</v>
      </c>
      <c r="B49" s="50" t="s">
        <v>178</v>
      </c>
      <c r="C49" s="51" t="s">
        <v>93</v>
      </c>
      <c r="D49" s="20">
        <f t="shared" si="0"/>
        <v>0</v>
      </c>
      <c r="E49" s="20">
        <f t="shared" si="1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3371</v>
      </c>
      <c r="K49" s="20">
        <f t="shared" si="2"/>
        <v>0</v>
      </c>
      <c r="L49" s="21">
        <v>0</v>
      </c>
      <c r="M49" s="21">
        <f t="shared" si="3"/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3285</v>
      </c>
      <c r="U49" s="21">
        <v>0</v>
      </c>
      <c r="V49" s="20">
        <f t="shared" si="4"/>
        <v>0</v>
      </c>
      <c r="W49" s="20">
        <f t="shared" si="5"/>
        <v>0</v>
      </c>
      <c r="X49" s="20">
        <f t="shared" si="6"/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0">
        <f t="shared" si="7"/>
        <v>0</v>
      </c>
      <c r="AE49" s="21">
        <v>0</v>
      </c>
      <c r="AF49" s="21">
        <f t="shared" si="8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11965</v>
      </c>
      <c r="AN49" s="21">
        <v>0</v>
      </c>
      <c r="AO49" s="20">
        <f t="shared" si="9"/>
        <v>0</v>
      </c>
      <c r="AP49" s="20">
        <f t="shared" si="25"/>
        <v>0</v>
      </c>
      <c r="AQ49" s="20">
        <f t="shared" si="26"/>
        <v>0</v>
      </c>
      <c r="AR49" s="20">
        <f t="shared" si="27"/>
        <v>0</v>
      </c>
      <c r="AS49" s="20">
        <f t="shared" si="28"/>
        <v>0</v>
      </c>
      <c r="AT49" s="20">
        <f t="shared" si="19"/>
        <v>0</v>
      </c>
      <c r="AU49" s="20">
        <f t="shared" si="19"/>
        <v>0</v>
      </c>
      <c r="AV49" s="20">
        <f t="shared" si="19"/>
        <v>3371</v>
      </c>
      <c r="AW49" s="20">
        <f t="shared" si="19"/>
        <v>0</v>
      </c>
      <c r="AX49" s="20">
        <f t="shared" si="19"/>
        <v>0</v>
      </c>
      <c r="AY49" s="20">
        <f t="shared" si="19"/>
        <v>0</v>
      </c>
      <c r="AZ49" s="20">
        <f t="shared" si="20"/>
        <v>0</v>
      </c>
      <c r="BA49" s="20">
        <f t="shared" si="21"/>
        <v>0</v>
      </c>
      <c r="BB49" s="20">
        <f t="shared" si="22"/>
        <v>0</v>
      </c>
      <c r="BC49" s="20">
        <f t="shared" si="23"/>
        <v>0</v>
      </c>
      <c r="BD49" s="20">
        <f t="shared" si="24"/>
        <v>0</v>
      </c>
      <c r="BE49" s="20">
        <f t="shared" si="12"/>
        <v>0</v>
      </c>
      <c r="BF49" s="20">
        <f t="shared" si="12"/>
        <v>15250</v>
      </c>
      <c r="BG49" s="20">
        <f t="shared" si="13"/>
        <v>0</v>
      </c>
      <c r="BH49" s="20">
        <f t="shared" si="13"/>
        <v>0</v>
      </c>
    </row>
    <row r="50" spans="1:60" ht="13.5">
      <c r="A50" s="50" t="s">
        <v>95</v>
      </c>
      <c r="B50" s="50" t="s">
        <v>179</v>
      </c>
      <c r="C50" s="51" t="s">
        <v>180</v>
      </c>
      <c r="D50" s="20">
        <f t="shared" si="0"/>
        <v>0</v>
      </c>
      <c r="E50" s="20">
        <f t="shared" si="1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3409</v>
      </c>
      <c r="K50" s="20">
        <f t="shared" si="2"/>
        <v>7239</v>
      </c>
      <c r="L50" s="21">
        <v>0</v>
      </c>
      <c r="M50" s="21">
        <f t="shared" si="3"/>
        <v>0</v>
      </c>
      <c r="N50" s="21">
        <v>0</v>
      </c>
      <c r="O50" s="21">
        <v>0</v>
      </c>
      <c r="P50" s="21">
        <v>0</v>
      </c>
      <c r="Q50" s="21">
        <v>0</v>
      </c>
      <c r="R50" s="21">
        <v>7239</v>
      </c>
      <c r="S50" s="21">
        <v>0</v>
      </c>
      <c r="T50" s="21">
        <v>10231</v>
      </c>
      <c r="U50" s="21">
        <v>0</v>
      </c>
      <c r="V50" s="20">
        <f t="shared" si="4"/>
        <v>7239</v>
      </c>
      <c r="W50" s="20">
        <f t="shared" si="5"/>
        <v>0</v>
      </c>
      <c r="X50" s="20">
        <f t="shared" si="6"/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0">
        <f t="shared" si="7"/>
        <v>0</v>
      </c>
      <c r="AE50" s="21">
        <v>0</v>
      </c>
      <c r="AF50" s="21">
        <f t="shared" si="8"/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10563</v>
      </c>
      <c r="AN50" s="21">
        <v>0</v>
      </c>
      <c r="AO50" s="20">
        <f t="shared" si="9"/>
        <v>0</v>
      </c>
      <c r="AP50" s="20">
        <f t="shared" si="25"/>
        <v>0</v>
      </c>
      <c r="AQ50" s="20">
        <f t="shared" si="26"/>
        <v>0</v>
      </c>
      <c r="AR50" s="20">
        <f t="shared" si="27"/>
        <v>0</v>
      </c>
      <c r="AS50" s="20">
        <f t="shared" si="28"/>
        <v>0</v>
      </c>
      <c r="AT50" s="20">
        <f t="shared" si="19"/>
        <v>0</v>
      </c>
      <c r="AU50" s="20">
        <f t="shared" si="19"/>
        <v>0</v>
      </c>
      <c r="AV50" s="20">
        <f t="shared" si="19"/>
        <v>3409</v>
      </c>
      <c r="AW50" s="20">
        <f t="shared" si="19"/>
        <v>7239</v>
      </c>
      <c r="AX50" s="20">
        <f t="shared" si="19"/>
        <v>0</v>
      </c>
      <c r="AY50" s="20">
        <f t="shared" si="19"/>
        <v>0</v>
      </c>
      <c r="AZ50" s="20">
        <f t="shared" si="20"/>
        <v>0</v>
      </c>
      <c r="BA50" s="20">
        <f t="shared" si="21"/>
        <v>0</v>
      </c>
      <c r="BB50" s="20">
        <f t="shared" si="22"/>
        <v>0</v>
      </c>
      <c r="BC50" s="20">
        <f t="shared" si="23"/>
        <v>0</v>
      </c>
      <c r="BD50" s="20">
        <f t="shared" si="24"/>
        <v>7239</v>
      </c>
      <c r="BE50" s="20">
        <f t="shared" si="12"/>
        <v>0</v>
      </c>
      <c r="BF50" s="20">
        <f t="shared" si="12"/>
        <v>20794</v>
      </c>
      <c r="BG50" s="20">
        <f t="shared" si="13"/>
        <v>0</v>
      </c>
      <c r="BH50" s="20">
        <f t="shared" si="13"/>
        <v>7239</v>
      </c>
    </row>
    <row r="51" spans="1:60" ht="13.5">
      <c r="A51" s="50" t="s">
        <v>95</v>
      </c>
      <c r="B51" s="52" t="s">
        <v>181</v>
      </c>
      <c r="C51" s="53" t="s">
        <v>182</v>
      </c>
      <c r="D51" s="20">
        <f aca="true" t="shared" si="29" ref="D51:D58">E51+I51</f>
        <v>0</v>
      </c>
      <c r="E51" s="20">
        <f aca="true" t="shared" si="30" ref="E51:E58">SUM(F51:H51)</f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257</v>
      </c>
      <c r="K51" s="20">
        <f aca="true" t="shared" si="31" ref="K51:K58">L51+M51+Q51+R51+S51</f>
        <v>804183</v>
      </c>
      <c r="L51" s="21">
        <v>237868</v>
      </c>
      <c r="M51" s="21">
        <f aca="true" t="shared" si="32" ref="M51:M58">SUM(N51:P51)</f>
        <v>238136</v>
      </c>
      <c r="N51" s="21">
        <v>0</v>
      </c>
      <c r="O51" s="21">
        <v>228041</v>
      </c>
      <c r="P51" s="21">
        <v>10095</v>
      </c>
      <c r="Q51" s="21">
        <v>6825</v>
      </c>
      <c r="R51" s="21">
        <v>216198</v>
      </c>
      <c r="S51" s="21">
        <v>105156</v>
      </c>
      <c r="T51" s="22" t="s">
        <v>257</v>
      </c>
      <c r="U51" s="21">
        <v>0</v>
      </c>
      <c r="V51" s="20">
        <f aca="true" t="shared" si="33" ref="V51:V58">D51+K51+U51</f>
        <v>804183</v>
      </c>
      <c r="W51" s="20">
        <f aca="true" t="shared" si="34" ref="W51:W58">X51+AB51</f>
        <v>0</v>
      </c>
      <c r="X51" s="20">
        <f aca="true" t="shared" si="35" ref="X51:X58">SUM(Y51:AA51)</f>
        <v>0</v>
      </c>
      <c r="Y51" s="21">
        <v>0</v>
      </c>
      <c r="Z51" s="21">
        <v>0</v>
      </c>
      <c r="AA51" s="21">
        <v>0</v>
      </c>
      <c r="AB51" s="21">
        <v>0</v>
      </c>
      <c r="AC51" s="22" t="s">
        <v>257</v>
      </c>
      <c r="AD51" s="20">
        <f aca="true" t="shared" si="36" ref="AD51:AD58">AE51+AF51+AJ51+AK51+AL51</f>
        <v>538002</v>
      </c>
      <c r="AE51" s="21">
        <v>318081</v>
      </c>
      <c r="AF51" s="21">
        <f aca="true" t="shared" si="37" ref="AF51:AF58">SUM(AG51:AI51)</f>
        <v>129577</v>
      </c>
      <c r="AG51" s="21">
        <v>17623</v>
      </c>
      <c r="AH51" s="21">
        <v>111954</v>
      </c>
      <c r="AI51" s="21">
        <v>0</v>
      </c>
      <c r="AJ51" s="21">
        <v>13965</v>
      </c>
      <c r="AK51" s="21">
        <v>6415</v>
      </c>
      <c r="AL51" s="21">
        <v>69964</v>
      </c>
      <c r="AM51" s="22" t="s">
        <v>257</v>
      </c>
      <c r="AN51" s="21">
        <v>0</v>
      </c>
      <c r="AO51" s="20">
        <f aca="true" t="shared" si="38" ref="AO51:AO58">W51+AD51+AN51</f>
        <v>538002</v>
      </c>
      <c r="AP51" s="20">
        <f t="shared" si="25"/>
        <v>0</v>
      </c>
      <c r="AQ51" s="20">
        <f t="shared" si="26"/>
        <v>0</v>
      </c>
      <c r="AR51" s="20">
        <f t="shared" si="27"/>
        <v>0</v>
      </c>
      <c r="AS51" s="20">
        <f t="shared" si="28"/>
        <v>0</v>
      </c>
      <c r="AT51" s="20">
        <f t="shared" si="19"/>
        <v>0</v>
      </c>
      <c r="AU51" s="20">
        <f t="shared" si="19"/>
        <v>0</v>
      </c>
      <c r="AV51" s="23" t="s">
        <v>257</v>
      </c>
      <c r="AW51" s="20">
        <f t="shared" si="19"/>
        <v>1342185</v>
      </c>
      <c r="AX51" s="20">
        <f t="shared" si="19"/>
        <v>555949</v>
      </c>
      <c r="AY51" s="20">
        <f t="shared" si="19"/>
        <v>367713</v>
      </c>
      <c r="AZ51" s="20">
        <f t="shared" si="20"/>
        <v>17623</v>
      </c>
      <c r="BA51" s="20">
        <f t="shared" si="21"/>
        <v>339995</v>
      </c>
      <c r="BB51" s="20">
        <f t="shared" si="22"/>
        <v>10095</v>
      </c>
      <c r="BC51" s="20">
        <f t="shared" si="23"/>
        <v>20790</v>
      </c>
      <c r="BD51" s="20">
        <f t="shared" si="24"/>
        <v>222613</v>
      </c>
      <c r="BE51" s="20">
        <f t="shared" si="12"/>
        <v>175120</v>
      </c>
      <c r="BF51" s="23" t="s">
        <v>257</v>
      </c>
      <c r="BG51" s="20">
        <f t="shared" si="13"/>
        <v>0</v>
      </c>
      <c r="BH51" s="20">
        <f t="shared" si="13"/>
        <v>1342185</v>
      </c>
    </row>
    <row r="52" spans="1:60" ht="13.5">
      <c r="A52" s="50" t="s">
        <v>95</v>
      </c>
      <c r="B52" s="52" t="s">
        <v>183</v>
      </c>
      <c r="C52" s="53" t="s">
        <v>184</v>
      </c>
      <c r="D52" s="20">
        <f t="shared" si="29"/>
        <v>4016237</v>
      </c>
      <c r="E52" s="20">
        <f t="shared" si="30"/>
        <v>4016237</v>
      </c>
      <c r="F52" s="21">
        <v>4016237</v>
      </c>
      <c r="G52" s="21">
        <v>0</v>
      </c>
      <c r="H52" s="21">
        <v>0</v>
      </c>
      <c r="I52" s="21">
        <v>0</v>
      </c>
      <c r="J52" s="22" t="s">
        <v>257</v>
      </c>
      <c r="K52" s="20">
        <f t="shared" si="31"/>
        <v>502154</v>
      </c>
      <c r="L52" s="21">
        <v>135610</v>
      </c>
      <c r="M52" s="21">
        <f t="shared" si="32"/>
        <v>223041</v>
      </c>
      <c r="N52" s="21">
        <v>0</v>
      </c>
      <c r="O52" s="21">
        <v>182037</v>
      </c>
      <c r="P52" s="21">
        <v>41004</v>
      </c>
      <c r="Q52" s="21">
        <v>0</v>
      </c>
      <c r="R52" s="21">
        <v>143503</v>
      </c>
      <c r="S52" s="21">
        <v>0</v>
      </c>
      <c r="T52" s="22" t="s">
        <v>257</v>
      </c>
      <c r="U52" s="21">
        <v>31228</v>
      </c>
      <c r="V52" s="20">
        <f t="shared" si="33"/>
        <v>4549619</v>
      </c>
      <c r="W52" s="20">
        <f t="shared" si="34"/>
        <v>0</v>
      </c>
      <c r="X52" s="20">
        <f t="shared" si="35"/>
        <v>0</v>
      </c>
      <c r="Y52" s="21">
        <v>0</v>
      </c>
      <c r="Z52" s="21">
        <v>0</v>
      </c>
      <c r="AA52" s="21">
        <v>0</v>
      </c>
      <c r="AB52" s="21">
        <v>0</v>
      </c>
      <c r="AC52" s="22" t="s">
        <v>257</v>
      </c>
      <c r="AD52" s="20">
        <f t="shared" si="36"/>
        <v>292709</v>
      </c>
      <c r="AE52" s="21">
        <v>72170</v>
      </c>
      <c r="AF52" s="21">
        <f t="shared" si="37"/>
        <v>210682</v>
      </c>
      <c r="AG52" s="21">
        <v>0</v>
      </c>
      <c r="AH52" s="21">
        <v>210682</v>
      </c>
      <c r="AI52" s="21">
        <v>0</v>
      </c>
      <c r="AJ52" s="21">
        <v>0</v>
      </c>
      <c r="AK52" s="21">
        <v>9857</v>
      </c>
      <c r="AL52" s="21">
        <v>0</v>
      </c>
      <c r="AM52" s="22" t="s">
        <v>257</v>
      </c>
      <c r="AN52" s="21">
        <v>12450</v>
      </c>
      <c r="AO52" s="20">
        <f t="shared" si="38"/>
        <v>305159</v>
      </c>
      <c r="AP52" s="20">
        <f t="shared" si="25"/>
        <v>4016237</v>
      </c>
      <c r="AQ52" s="20">
        <f t="shared" si="26"/>
        <v>4016237</v>
      </c>
      <c r="AR52" s="20">
        <f t="shared" si="27"/>
        <v>4016237</v>
      </c>
      <c r="AS52" s="20">
        <f t="shared" si="28"/>
        <v>0</v>
      </c>
      <c r="AT52" s="20">
        <f t="shared" si="19"/>
        <v>0</v>
      </c>
      <c r="AU52" s="20">
        <f t="shared" si="19"/>
        <v>0</v>
      </c>
      <c r="AV52" s="23" t="s">
        <v>257</v>
      </c>
      <c r="AW52" s="20">
        <f t="shared" si="19"/>
        <v>794863</v>
      </c>
      <c r="AX52" s="20">
        <f t="shared" si="19"/>
        <v>207780</v>
      </c>
      <c r="AY52" s="20">
        <f t="shared" si="19"/>
        <v>433723</v>
      </c>
      <c r="AZ52" s="20">
        <f t="shared" si="20"/>
        <v>0</v>
      </c>
      <c r="BA52" s="20">
        <f t="shared" si="21"/>
        <v>392719</v>
      </c>
      <c r="BB52" s="20">
        <f t="shared" si="22"/>
        <v>41004</v>
      </c>
      <c r="BC52" s="20">
        <f t="shared" si="23"/>
        <v>0</v>
      </c>
      <c r="BD52" s="20">
        <f t="shared" si="24"/>
        <v>153360</v>
      </c>
      <c r="BE52" s="20">
        <f t="shared" si="12"/>
        <v>0</v>
      </c>
      <c r="BF52" s="23" t="s">
        <v>257</v>
      </c>
      <c r="BG52" s="20">
        <f t="shared" si="13"/>
        <v>43678</v>
      </c>
      <c r="BH52" s="20">
        <f t="shared" si="13"/>
        <v>4854778</v>
      </c>
    </row>
    <row r="53" spans="1:60" ht="13.5">
      <c r="A53" s="50" t="s">
        <v>95</v>
      </c>
      <c r="B53" s="52" t="s">
        <v>185</v>
      </c>
      <c r="C53" s="53" t="s">
        <v>186</v>
      </c>
      <c r="D53" s="20">
        <f t="shared" si="29"/>
        <v>40112</v>
      </c>
      <c r="E53" s="20">
        <f t="shared" si="30"/>
        <v>0</v>
      </c>
      <c r="F53" s="21">
        <v>0</v>
      </c>
      <c r="G53" s="21">
        <v>0</v>
      </c>
      <c r="H53" s="21">
        <v>0</v>
      </c>
      <c r="I53" s="21">
        <v>40112</v>
      </c>
      <c r="J53" s="22" t="s">
        <v>257</v>
      </c>
      <c r="K53" s="20">
        <f t="shared" si="31"/>
        <v>690461</v>
      </c>
      <c r="L53" s="21">
        <v>81805</v>
      </c>
      <c r="M53" s="21">
        <f t="shared" si="32"/>
        <v>232449</v>
      </c>
      <c r="N53" s="21">
        <v>0</v>
      </c>
      <c r="O53" s="21">
        <v>232449</v>
      </c>
      <c r="P53" s="21">
        <v>0</v>
      </c>
      <c r="Q53" s="21">
        <v>0</v>
      </c>
      <c r="R53" s="21">
        <v>367380</v>
      </c>
      <c r="S53" s="21">
        <v>8827</v>
      </c>
      <c r="T53" s="22" t="s">
        <v>257</v>
      </c>
      <c r="U53" s="21">
        <v>0</v>
      </c>
      <c r="V53" s="20">
        <f t="shared" si="33"/>
        <v>730573</v>
      </c>
      <c r="W53" s="20">
        <f t="shared" si="34"/>
        <v>0</v>
      </c>
      <c r="X53" s="20">
        <f t="shared" si="35"/>
        <v>0</v>
      </c>
      <c r="Y53" s="21">
        <v>0</v>
      </c>
      <c r="Z53" s="21">
        <v>0</v>
      </c>
      <c r="AA53" s="21">
        <v>0</v>
      </c>
      <c r="AB53" s="21">
        <v>0</v>
      </c>
      <c r="AC53" s="22" t="s">
        <v>257</v>
      </c>
      <c r="AD53" s="20">
        <f t="shared" si="36"/>
        <v>173838</v>
      </c>
      <c r="AE53" s="21">
        <v>93925</v>
      </c>
      <c r="AF53" s="21">
        <f t="shared" si="37"/>
        <v>42830</v>
      </c>
      <c r="AG53" s="21">
        <v>0</v>
      </c>
      <c r="AH53" s="21">
        <v>42830</v>
      </c>
      <c r="AI53" s="21">
        <v>0</v>
      </c>
      <c r="AJ53" s="21">
        <v>0</v>
      </c>
      <c r="AK53" s="21">
        <v>35616</v>
      </c>
      <c r="AL53" s="21">
        <v>1467</v>
      </c>
      <c r="AM53" s="22" t="s">
        <v>257</v>
      </c>
      <c r="AN53" s="21">
        <v>0</v>
      </c>
      <c r="AO53" s="20">
        <f t="shared" si="38"/>
        <v>173838</v>
      </c>
      <c r="AP53" s="20">
        <f t="shared" si="25"/>
        <v>40112</v>
      </c>
      <c r="AQ53" s="20">
        <f t="shared" si="26"/>
        <v>0</v>
      </c>
      <c r="AR53" s="20">
        <f t="shared" si="27"/>
        <v>0</v>
      </c>
      <c r="AS53" s="20">
        <f t="shared" si="28"/>
        <v>0</v>
      </c>
      <c r="AT53" s="20">
        <f t="shared" si="19"/>
        <v>0</v>
      </c>
      <c r="AU53" s="20">
        <f t="shared" si="19"/>
        <v>40112</v>
      </c>
      <c r="AV53" s="23" t="s">
        <v>257</v>
      </c>
      <c r="AW53" s="20">
        <f t="shared" si="19"/>
        <v>864299</v>
      </c>
      <c r="AX53" s="20">
        <f t="shared" si="19"/>
        <v>175730</v>
      </c>
      <c r="AY53" s="20">
        <f t="shared" si="19"/>
        <v>275279</v>
      </c>
      <c r="AZ53" s="20">
        <f t="shared" si="20"/>
        <v>0</v>
      </c>
      <c r="BA53" s="20">
        <f t="shared" si="21"/>
        <v>275279</v>
      </c>
      <c r="BB53" s="20">
        <f t="shared" si="22"/>
        <v>0</v>
      </c>
      <c r="BC53" s="20">
        <f t="shared" si="23"/>
        <v>0</v>
      </c>
      <c r="BD53" s="20">
        <f t="shared" si="24"/>
        <v>402996</v>
      </c>
      <c r="BE53" s="20">
        <f t="shared" si="12"/>
        <v>10294</v>
      </c>
      <c r="BF53" s="23" t="s">
        <v>257</v>
      </c>
      <c r="BG53" s="20">
        <f t="shared" si="13"/>
        <v>0</v>
      </c>
      <c r="BH53" s="20">
        <f t="shared" si="13"/>
        <v>904411</v>
      </c>
    </row>
    <row r="54" spans="1:60" ht="13.5">
      <c r="A54" s="50" t="s">
        <v>95</v>
      </c>
      <c r="B54" s="52" t="s">
        <v>187</v>
      </c>
      <c r="C54" s="53" t="s">
        <v>188</v>
      </c>
      <c r="D54" s="20">
        <f t="shared" si="29"/>
        <v>745869</v>
      </c>
      <c r="E54" s="20">
        <f t="shared" si="30"/>
        <v>745869</v>
      </c>
      <c r="F54" s="21">
        <v>745869</v>
      </c>
      <c r="G54" s="21">
        <v>0</v>
      </c>
      <c r="H54" s="21">
        <v>0</v>
      </c>
      <c r="I54" s="21">
        <v>0</v>
      </c>
      <c r="J54" s="22" t="s">
        <v>257</v>
      </c>
      <c r="K54" s="20">
        <f t="shared" si="31"/>
        <v>560400</v>
      </c>
      <c r="L54" s="21">
        <v>170514</v>
      </c>
      <c r="M54" s="21">
        <f t="shared" si="32"/>
        <v>202355</v>
      </c>
      <c r="N54" s="21">
        <v>0</v>
      </c>
      <c r="O54" s="21">
        <v>132766</v>
      </c>
      <c r="P54" s="21">
        <v>69589</v>
      </c>
      <c r="Q54" s="21">
        <v>0</v>
      </c>
      <c r="R54" s="21">
        <v>187531</v>
      </c>
      <c r="S54" s="21">
        <v>0</v>
      </c>
      <c r="T54" s="22" t="s">
        <v>257</v>
      </c>
      <c r="U54" s="21">
        <v>0</v>
      </c>
      <c r="V54" s="20">
        <f t="shared" si="33"/>
        <v>1306269</v>
      </c>
      <c r="W54" s="20">
        <f t="shared" si="34"/>
        <v>0</v>
      </c>
      <c r="X54" s="20">
        <f t="shared" si="35"/>
        <v>0</v>
      </c>
      <c r="Y54" s="21">
        <v>0</v>
      </c>
      <c r="Z54" s="21">
        <v>0</v>
      </c>
      <c r="AA54" s="21">
        <v>0</v>
      </c>
      <c r="AB54" s="21">
        <v>0</v>
      </c>
      <c r="AC54" s="22" t="s">
        <v>257</v>
      </c>
      <c r="AD54" s="20">
        <f t="shared" si="36"/>
        <v>153507</v>
      </c>
      <c r="AE54" s="21">
        <v>75628</v>
      </c>
      <c r="AF54" s="21">
        <f t="shared" si="37"/>
        <v>62469</v>
      </c>
      <c r="AG54" s="21">
        <v>0</v>
      </c>
      <c r="AH54" s="21">
        <v>62469</v>
      </c>
      <c r="AI54" s="21">
        <v>0</v>
      </c>
      <c r="AJ54" s="21">
        <v>0</v>
      </c>
      <c r="AK54" s="21">
        <v>15410</v>
      </c>
      <c r="AL54" s="21">
        <v>0</v>
      </c>
      <c r="AM54" s="22" t="s">
        <v>257</v>
      </c>
      <c r="AN54" s="21">
        <v>0</v>
      </c>
      <c r="AO54" s="20">
        <f t="shared" si="38"/>
        <v>153507</v>
      </c>
      <c r="AP54" s="20">
        <f t="shared" si="25"/>
        <v>745869</v>
      </c>
      <c r="AQ54" s="20">
        <f t="shared" si="26"/>
        <v>745869</v>
      </c>
      <c r="AR54" s="20">
        <f t="shared" si="27"/>
        <v>745869</v>
      </c>
      <c r="AS54" s="20">
        <f t="shared" si="28"/>
        <v>0</v>
      </c>
      <c r="AT54" s="20">
        <f t="shared" si="19"/>
        <v>0</v>
      </c>
      <c r="AU54" s="20">
        <f t="shared" si="19"/>
        <v>0</v>
      </c>
      <c r="AV54" s="23" t="s">
        <v>257</v>
      </c>
      <c r="AW54" s="20">
        <f t="shared" si="19"/>
        <v>713907</v>
      </c>
      <c r="AX54" s="20">
        <f t="shared" si="19"/>
        <v>246142</v>
      </c>
      <c r="AY54" s="20">
        <f t="shared" si="19"/>
        <v>264824</v>
      </c>
      <c r="AZ54" s="20">
        <f t="shared" si="20"/>
        <v>0</v>
      </c>
      <c r="BA54" s="20">
        <f t="shared" si="21"/>
        <v>195235</v>
      </c>
      <c r="BB54" s="20">
        <f t="shared" si="22"/>
        <v>69589</v>
      </c>
      <c r="BC54" s="20">
        <f t="shared" si="23"/>
        <v>0</v>
      </c>
      <c r="BD54" s="20">
        <f t="shared" si="24"/>
        <v>202941</v>
      </c>
      <c r="BE54" s="20">
        <f t="shared" si="12"/>
        <v>0</v>
      </c>
      <c r="BF54" s="23" t="s">
        <v>257</v>
      </c>
      <c r="BG54" s="20">
        <f t="shared" si="13"/>
        <v>0</v>
      </c>
      <c r="BH54" s="20">
        <f t="shared" si="13"/>
        <v>1459776</v>
      </c>
    </row>
    <row r="55" spans="1:60" ht="13.5">
      <c r="A55" s="50" t="s">
        <v>95</v>
      </c>
      <c r="B55" s="52" t="s">
        <v>189</v>
      </c>
      <c r="C55" s="53" t="s">
        <v>220</v>
      </c>
      <c r="D55" s="20">
        <f t="shared" si="29"/>
        <v>1122524</v>
      </c>
      <c r="E55" s="20">
        <f t="shared" si="30"/>
        <v>1122524</v>
      </c>
      <c r="F55" s="21">
        <v>1122161</v>
      </c>
      <c r="G55" s="21">
        <v>0</v>
      </c>
      <c r="H55" s="21">
        <v>363</v>
      </c>
      <c r="I55" s="21">
        <v>0</v>
      </c>
      <c r="J55" s="22" t="s">
        <v>257</v>
      </c>
      <c r="K55" s="20">
        <f t="shared" si="31"/>
        <v>332339</v>
      </c>
      <c r="L55" s="21">
        <v>28366</v>
      </c>
      <c r="M55" s="21">
        <f t="shared" si="32"/>
        <v>213420</v>
      </c>
      <c r="N55" s="21">
        <v>0</v>
      </c>
      <c r="O55" s="21">
        <v>198057</v>
      </c>
      <c r="P55" s="21">
        <v>15363</v>
      </c>
      <c r="Q55" s="21">
        <v>0</v>
      </c>
      <c r="R55" s="21">
        <v>87344</v>
      </c>
      <c r="S55" s="21">
        <v>3209</v>
      </c>
      <c r="T55" s="22" t="s">
        <v>257</v>
      </c>
      <c r="U55" s="21">
        <v>0</v>
      </c>
      <c r="V55" s="20">
        <f t="shared" si="33"/>
        <v>1454863</v>
      </c>
      <c r="W55" s="20">
        <f t="shared" si="34"/>
        <v>0</v>
      </c>
      <c r="X55" s="20">
        <f t="shared" si="35"/>
        <v>0</v>
      </c>
      <c r="Y55" s="21">
        <v>0</v>
      </c>
      <c r="Z55" s="21">
        <v>0</v>
      </c>
      <c r="AA55" s="21">
        <v>0</v>
      </c>
      <c r="AB55" s="21">
        <v>0</v>
      </c>
      <c r="AC55" s="22" t="s">
        <v>257</v>
      </c>
      <c r="AD55" s="20">
        <f t="shared" si="36"/>
        <v>254420</v>
      </c>
      <c r="AE55" s="21">
        <v>88657</v>
      </c>
      <c r="AF55" s="21">
        <f t="shared" si="37"/>
        <v>152057</v>
      </c>
      <c r="AG55" s="21">
        <v>0</v>
      </c>
      <c r="AH55" s="21">
        <v>152057</v>
      </c>
      <c r="AI55" s="21">
        <v>0</v>
      </c>
      <c r="AJ55" s="21">
        <v>0</v>
      </c>
      <c r="AK55" s="21">
        <v>12839</v>
      </c>
      <c r="AL55" s="21">
        <v>867</v>
      </c>
      <c r="AM55" s="22" t="s">
        <v>257</v>
      </c>
      <c r="AN55" s="21">
        <v>0</v>
      </c>
      <c r="AO55" s="20">
        <f t="shared" si="38"/>
        <v>254420</v>
      </c>
      <c r="AP55" s="20">
        <f t="shared" si="25"/>
        <v>1122524</v>
      </c>
      <c r="AQ55" s="20">
        <f t="shared" si="26"/>
        <v>1122524</v>
      </c>
      <c r="AR55" s="20">
        <f t="shared" si="27"/>
        <v>1122161</v>
      </c>
      <c r="AS55" s="20">
        <f t="shared" si="28"/>
        <v>0</v>
      </c>
      <c r="AT55" s="20">
        <f t="shared" si="19"/>
        <v>363</v>
      </c>
      <c r="AU55" s="20">
        <f t="shared" si="19"/>
        <v>0</v>
      </c>
      <c r="AV55" s="23" t="s">
        <v>257</v>
      </c>
      <c r="AW55" s="20">
        <f t="shared" si="19"/>
        <v>586759</v>
      </c>
      <c r="AX55" s="20">
        <f t="shared" si="19"/>
        <v>117023</v>
      </c>
      <c r="AY55" s="20">
        <f t="shared" si="19"/>
        <v>365477</v>
      </c>
      <c r="AZ55" s="20">
        <f t="shared" si="20"/>
        <v>0</v>
      </c>
      <c r="BA55" s="20">
        <f t="shared" si="21"/>
        <v>350114</v>
      </c>
      <c r="BB55" s="20">
        <f t="shared" si="22"/>
        <v>15363</v>
      </c>
      <c r="BC55" s="20">
        <f t="shared" si="23"/>
        <v>0</v>
      </c>
      <c r="BD55" s="20">
        <f t="shared" si="24"/>
        <v>100183</v>
      </c>
      <c r="BE55" s="20">
        <f t="shared" si="12"/>
        <v>4076</v>
      </c>
      <c r="BF55" s="23" t="s">
        <v>257</v>
      </c>
      <c r="BG55" s="20">
        <f t="shared" si="13"/>
        <v>0</v>
      </c>
      <c r="BH55" s="20">
        <f t="shared" si="13"/>
        <v>1709283</v>
      </c>
    </row>
    <row r="56" spans="1:60" ht="13.5">
      <c r="A56" s="50" t="s">
        <v>95</v>
      </c>
      <c r="B56" s="52" t="s">
        <v>191</v>
      </c>
      <c r="C56" s="53" t="s">
        <v>192</v>
      </c>
      <c r="D56" s="20">
        <f t="shared" si="29"/>
        <v>22785</v>
      </c>
      <c r="E56" s="20">
        <f t="shared" si="30"/>
        <v>14700</v>
      </c>
      <c r="F56" s="21">
        <v>14700</v>
      </c>
      <c r="G56" s="21">
        <v>0</v>
      </c>
      <c r="H56" s="21">
        <v>0</v>
      </c>
      <c r="I56" s="21">
        <v>8085</v>
      </c>
      <c r="J56" s="22" t="s">
        <v>257</v>
      </c>
      <c r="K56" s="20">
        <f t="shared" si="31"/>
        <v>717950</v>
      </c>
      <c r="L56" s="21">
        <v>291657</v>
      </c>
      <c r="M56" s="21">
        <f t="shared" si="32"/>
        <v>222790</v>
      </c>
      <c r="N56" s="21">
        <v>0</v>
      </c>
      <c r="O56" s="21">
        <v>207312</v>
      </c>
      <c r="P56" s="21">
        <v>15478</v>
      </c>
      <c r="Q56" s="21">
        <v>0</v>
      </c>
      <c r="R56" s="21">
        <v>203503</v>
      </c>
      <c r="S56" s="21">
        <v>0</v>
      </c>
      <c r="T56" s="22" t="s">
        <v>257</v>
      </c>
      <c r="U56" s="21">
        <v>132860</v>
      </c>
      <c r="V56" s="20">
        <f t="shared" si="33"/>
        <v>873595</v>
      </c>
      <c r="W56" s="20">
        <f t="shared" si="34"/>
        <v>34440</v>
      </c>
      <c r="X56" s="20">
        <f t="shared" si="35"/>
        <v>34440</v>
      </c>
      <c r="Y56" s="21">
        <v>34440</v>
      </c>
      <c r="Z56" s="21">
        <v>0</v>
      </c>
      <c r="AA56" s="21">
        <v>0</v>
      </c>
      <c r="AB56" s="21">
        <v>0</v>
      </c>
      <c r="AC56" s="22" t="s">
        <v>257</v>
      </c>
      <c r="AD56" s="20">
        <f t="shared" si="36"/>
        <v>736770</v>
      </c>
      <c r="AE56" s="21">
        <v>247414</v>
      </c>
      <c r="AF56" s="21">
        <f t="shared" si="37"/>
        <v>330141</v>
      </c>
      <c r="AG56" s="21">
        <v>2684</v>
      </c>
      <c r="AH56" s="21">
        <v>327457</v>
      </c>
      <c r="AI56" s="21">
        <v>0</v>
      </c>
      <c r="AJ56" s="21">
        <v>0</v>
      </c>
      <c r="AK56" s="21">
        <v>159215</v>
      </c>
      <c r="AL56" s="21">
        <v>0</v>
      </c>
      <c r="AM56" s="22" t="s">
        <v>257</v>
      </c>
      <c r="AN56" s="21">
        <v>27690</v>
      </c>
      <c r="AO56" s="20">
        <f t="shared" si="38"/>
        <v>798900</v>
      </c>
      <c r="AP56" s="20">
        <f t="shared" si="25"/>
        <v>57225</v>
      </c>
      <c r="AQ56" s="20">
        <f t="shared" si="26"/>
        <v>49140</v>
      </c>
      <c r="AR56" s="20">
        <f t="shared" si="27"/>
        <v>49140</v>
      </c>
      <c r="AS56" s="20">
        <f t="shared" si="28"/>
        <v>0</v>
      </c>
      <c r="AT56" s="20">
        <f t="shared" si="19"/>
        <v>0</v>
      </c>
      <c r="AU56" s="20">
        <f t="shared" si="19"/>
        <v>8085</v>
      </c>
      <c r="AV56" s="23" t="s">
        <v>257</v>
      </c>
      <c r="AW56" s="20">
        <f t="shared" si="19"/>
        <v>1454720</v>
      </c>
      <c r="AX56" s="20">
        <f t="shared" si="19"/>
        <v>539071</v>
      </c>
      <c r="AY56" s="20">
        <f t="shared" si="19"/>
        <v>552931</v>
      </c>
      <c r="AZ56" s="20">
        <f t="shared" si="20"/>
        <v>2684</v>
      </c>
      <c r="BA56" s="20">
        <f t="shared" si="21"/>
        <v>534769</v>
      </c>
      <c r="BB56" s="20">
        <f t="shared" si="22"/>
        <v>15478</v>
      </c>
      <c r="BC56" s="20">
        <f t="shared" si="23"/>
        <v>0</v>
      </c>
      <c r="BD56" s="20">
        <f t="shared" si="24"/>
        <v>362718</v>
      </c>
      <c r="BE56" s="20">
        <f t="shared" si="12"/>
        <v>0</v>
      </c>
      <c r="BF56" s="23" t="s">
        <v>257</v>
      </c>
      <c r="BG56" s="20">
        <f t="shared" si="13"/>
        <v>160550</v>
      </c>
      <c r="BH56" s="20">
        <f t="shared" si="13"/>
        <v>1672495</v>
      </c>
    </row>
    <row r="57" spans="1:60" ht="13.5">
      <c r="A57" s="50" t="s">
        <v>95</v>
      </c>
      <c r="B57" s="52" t="s">
        <v>193</v>
      </c>
      <c r="C57" s="53" t="s">
        <v>194</v>
      </c>
      <c r="D57" s="20">
        <f t="shared" si="29"/>
        <v>1355302</v>
      </c>
      <c r="E57" s="20">
        <f t="shared" si="30"/>
        <v>1355302</v>
      </c>
      <c r="F57" s="21">
        <v>1355302</v>
      </c>
      <c r="G57" s="21">
        <v>0</v>
      </c>
      <c r="H57" s="21">
        <v>0</v>
      </c>
      <c r="I57" s="21">
        <v>0</v>
      </c>
      <c r="J57" s="22" t="s">
        <v>257</v>
      </c>
      <c r="K57" s="20">
        <f t="shared" si="31"/>
        <v>392709</v>
      </c>
      <c r="L57" s="21">
        <v>221525</v>
      </c>
      <c r="M57" s="21">
        <f t="shared" si="32"/>
        <v>123282</v>
      </c>
      <c r="N57" s="21">
        <v>0</v>
      </c>
      <c r="O57" s="21">
        <v>116347</v>
      </c>
      <c r="P57" s="21">
        <v>6935</v>
      </c>
      <c r="Q57" s="21">
        <v>0</v>
      </c>
      <c r="R57" s="21">
        <v>47902</v>
      </c>
      <c r="S57" s="21">
        <v>0</v>
      </c>
      <c r="T57" s="22" t="s">
        <v>257</v>
      </c>
      <c r="U57" s="21">
        <v>0</v>
      </c>
      <c r="V57" s="20">
        <f t="shared" si="33"/>
        <v>1748011</v>
      </c>
      <c r="W57" s="20">
        <f t="shared" si="34"/>
        <v>0</v>
      </c>
      <c r="X57" s="20">
        <f t="shared" si="35"/>
        <v>0</v>
      </c>
      <c r="Y57" s="21">
        <v>0</v>
      </c>
      <c r="Z57" s="21">
        <v>0</v>
      </c>
      <c r="AA57" s="21">
        <v>0</v>
      </c>
      <c r="AB57" s="21">
        <v>0</v>
      </c>
      <c r="AC57" s="22" t="s">
        <v>257</v>
      </c>
      <c r="AD57" s="20">
        <f t="shared" si="36"/>
        <v>165497</v>
      </c>
      <c r="AE57" s="21">
        <v>66875</v>
      </c>
      <c r="AF57" s="21">
        <f t="shared" si="37"/>
        <v>58570</v>
      </c>
      <c r="AG57" s="21">
        <v>4768</v>
      </c>
      <c r="AH57" s="21">
        <v>53802</v>
      </c>
      <c r="AI57" s="21">
        <v>0</v>
      </c>
      <c r="AJ57" s="21">
        <v>0</v>
      </c>
      <c r="AK57" s="21">
        <v>40052</v>
      </c>
      <c r="AL57" s="21">
        <v>0</v>
      </c>
      <c r="AM57" s="22" t="s">
        <v>257</v>
      </c>
      <c r="AN57" s="21">
        <v>0</v>
      </c>
      <c r="AO57" s="20">
        <f t="shared" si="38"/>
        <v>165497</v>
      </c>
      <c r="AP57" s="20">
        <f t="shared" si="25"/>
        <v>1355302</v>
      </c>
      <c r="AQ57" s="20">
        <f t="shared" si="26"/>
        <v>1355302</v>
      </c>
      <c r="AR57" s="20">
        <f t="shared" si="27"/>
        <v>1355302</v>
      </c>
      <c r="AS57" s="20">
        <f t="shared" si="28"/>
        <v>0</v>
      </c>
      <c r="AT57" s="20">
        <f t="shared" si="19"/>
        <v>0</v>
      </c>
      <c r="AU57" s="20">
        <f t="shared" si="19"/>
        <v>0</v>
      </c>
      <c r="AV57" s="23" t="s">
        <v>257</v>
      </c>
      <c r="AW57" s="20">
        <f t="shared" si="19"/>
        <v>558206</v>
      </c>
      <c r="AX57" s="20">
        <f t="shared" si="19"/>
        <v>288400</v>
      </c>
      <c r="AY57" s="20">
        <f t="shared" si="19"/>
        <v>181852</v>
      </c>
      <c r="AZ57" s="20">
        <f t="shared" si="20"/>
        <v>4768</v>
      </c>
      <c r="BA57" s="20">
        <f t="shared" si="21"/>
        <v>170149</v>
      </c>
      <c r="BB57" s="20">
        <f t="shared" si="22"/>
        <v>6935</v>
      </c>
      <c r="BC57" s="20">
        <f t="shared" si="23"/>
        <v>0</v>
      </c>
      <c r="BD57" s="20">
        <f t="shared" si="24"/>
        <v>87954</v>
      </c>
      <c r="BE57" s="20">
        <f t="shared" si="12"/>
        <v>0</v>
      </c>
      <c r="BF57" s="23" t="s">
        <v>257</v>
      </c>
      <c r="BG57" s="20">
        <f t="shared" si="13"/>
        <v>0</v>
      </c>
      <c r="BH57" s="20">
        <f t="shared" si="13"/>
        <v>1913508</v>
      </c>
    </row>
    <row r="58" spans="1:60" ht="13.5">
      <c r="A58" s="50" t="s">
        <v>95</v>
      </c>
      <c r="B58" s="52" t="s">
        <v>195</v>
      </c>
      <c r="C58" s="53" t="s">
        <v>196</v>
      </c>
      <c r="D58" s="20">
        <f t="shared" si="29"/>
        <v>484814</v>
      </c>
      <c r="E58" s="20">
        <f t="shared" si="30"/>
        <v>468686</v>
      </c>
      <c r="F58" s="21">
        <v>468559</v>
      </c>
      <c r="G58" s="21">
        <v>0</v>
      </c>
      <c r="H58" s="21">
        <v>127</v>
      </c>
      <c r="I58" s="21">
        <v>16128</v>
      </c>
      <c r="J58" s="22" t="s">
        <v>257</v>
      </c>
      <c r="K58" s="20">
        <f t="shared" si="31"/>
        <v>209761</v>
      </c>
      <c r="L58" s="21">
        <v>75263</v>
      </c>
      <c r="M58" s="21">
        <f t="shared" si="32"/>
        <v>34322</v>
      </c>
      <c r="N58" s="21">
        <v>3639</v>
      </c>
      <c r="O58" s="21">
        <v>27352</v>
      </c>
      <c r="P58" s="21">
        <v>3331</v>
      </c>
      <c r="Q58" s="21">
        <v>6594</v>
      </c>
      <c r="R58" s="21">
        <v>55848</v>
      </c>
      <c r="S58" s="21">
        <v>37734</v>
      </c>
      <c r="T58" s="22" t="s">
        <v>257</v>
      </c>
      <c r="U58" s="21">
        <v>0</v>
      </c>
      <c r="V58" s="20">
        <f t="shared" si="33"/>
        <v>694575</v>
      </c>
      <c r="W58" s="20">
        <f t="shared" si="34"/>
        <v>0</v>
      </c>
      <c r="X58" s="20">
        <f t="shared" si="35"/>
        <v>0</v>
      </c>
      <c r="Y58" s="21">
        <v>0</v>
      </c>
      <c r="Z58" s="21">
        <v>0</v>
      </c>
      <c r="AA58" s="21">
        <v>0</v>
      </c>
      <c r="AB58" s="21">
        <v>0</v>
      </c>
      <c r="AC58" s="22" t="s">
        <v>257</v>
      </c>
      <c r="AD58" s="20">
        <f t="shared" si="36"/>
        <v>120544</v>
      </c>
      <c r="AE58" s="21">
        <v>51490</v>
      </c>
      <c r="AF58" s="21">
        <f t="shared" si="37"/>
        <v>62744</v>
      </c>
      <c r="AG58" s="21">
        <v>0</v>
      </c>
      <c r="AH58" s="21">
        <v>62744</v>
      </c>
      <c r="AI58" s="21">
        <v>0</v>
      </c>
      <c r="AJ58" s="21">
        <v>0</v>
      </c>
      <c r="AK58" s="21">
        <v>0</v>
      </c>
      <c r="AL58" s="21">
        <v>6310</v>
      </c>
      <c r="AM58" s="22" t="s">
        <v>257</v>
      </c>
      <c r="AN58" s="21">
        <v>0</v>
      </c>
      <c r="AO58" s="20">
        <f t="shared" si="38"/>
        <v>120544</v>
      </c>
      <c r="AP58" s="20">
        <f t="shared" si="25"/>
        <v>484814</v>
      </c>
      <c r="AQ58" s="20">
        <f t="shared" si="26"/>
        <v>468686</v>
      </c>
      <c r="AR58" s="20">
        <f t="shared" si="27"/>
        <v>468559</v>
      </c>
      <c r="AS58" s="20">
        <f t="shared" si="28"/>
        <v>0</v>
      </c>
      <c r="AT58" s="20">
        <f t="shared" si="19"/>
        <v>127</v>
      </c>
      <c r="AU58" s="20">
        <f t="shared" si="19"/>
        <v>16128</v>
      </c>
      <c r="AV58" s="23" t="s">
        <v>257</v>
      </c>
      <c r="AW58" s="20">
        <f t="shared" si="19"/>
        <v>330305</v>
      </c>
      <c r="AX58" s="20">
        <f t="shared" si="19"/>
        <v>126753</v>
      </c>
      <c r="AY58" s="20">
        <f t="shared" si="19"/>
        <v>97066</v>
      </c>
      <c r="AZ58" s="20">
        <f t="shared" si="20"/>
        <v>3639</v>
      </c>
      <c r="BA58" s="20">
        <f t="shared" si="21"/>
        <v>90096</v>
      </c>
      <c r="BB58" s="20">
        <f t="shared" si="22"/>
        <v>3331</v>
      </c>
      <c r="BC58" s="20">
        <f t="shared" si="23"/>
        <v>6594</v>
      </c>
      <c r="BD58" s="20">
        <f t="shared" si="24"/>
        <v>55848</v>
      </c>
      <c r="BE58" s="20">
        <f t="shared" si="12"/>
        <v>44044</v>
      </c>
      <c r="BF58" s="23" t="s">
        <v>257</v>
      </c>
      <c r="BG58" s="20">
        <f t="shared" si="13"/>
        <v>0</v>
      </c>
      <c r="BH58" s="20">
        <f t="shared" si="13"/>
        <v>815119</v>
      </c>
    </row>
    <row r="59" spans="1:60" ht="13.5">
      <c r="A59" s="102" t="s">
        <v>197</v>
      </c>
      <c r="B59" s="103"/>
      <c r="C59" s="103"/>
      <c r="D59" s="20">
        <f aca="true" t="shared" si="39" ref="D59:AI59">SUM(D7:D58)</f>
        <v>7861306</v>
      </c>
      <c r="E59" s="20">
        <f t="shared" si="39"/>
        <v>7796981</v>
      </c>
      <c r="F59" s="20">
        <f t="shared" si="39"/>
        <v>7786930</v>
      </c>
      <c r="G59" s="20">
        <f t="shared" si="39"/>
        <v>9561</v>
      </c>
      <c r="H59" s="20">
        <f t="shared" si="39"/>
        <v>490</v>
      </c>
      <c r="I59" s="20">
        <f t="shared" si="39"/>
        <v>64325</v>
      </c>
      <c r="J59" s="20">
        <f t="shared" si="39"/>
        <v>241424</v>
      </c>
      <c r="K59" s="20">
        <f t="shared" si="39"/>
        <v>8602351</v>
      </c>
      <c r="L59" s="20">
        <f t="shared" si="39"/>
        <v>2648817</v>
      </c>
      <c r="M59" s="20">
        <f t="shared" si="39"/>
        <v>2115985</v>
      </c>
      <c r="N59" s="20">
        <f t="shared" si="39"/>
        <v>125495</v>
      </c>
      <c r="O59" s="20">
        <f t="shared" si="39"/>
        <v>1791919</v>
      </c>
      <c r="P59" s="20">
        <f t="shared" si="39"/>
        <v>198571</v>
      </c>
      <c r="Q59" s="20">
        <f t="shared" si="39"/>
        <v>40209</v>
      </c>
      <c r="R59" s="20">
        <f t="shared" si="39"/>
        <v>3583633</v>
      </c>
      <c r="S59" s="20">
        <f t="shared" si="39"/>
        <v>213707</v>
      </c>
      <c r="T59" s="20">
        <f t="shared" si="39"/>
        <v>2698383</v>
      </c>
      <c r="U59" s="20">
        <f t="shared" si="39"/>
        <v>315177</v>
      </c>
      <c r="V59" s="20">
        <f t="shared" si="39"/>
        <v>16778834</v>
      </c>
      <c r="W59" s="20">
        <f t="shared" si="39"/>
        <v>34440</v>
      </c>
      <c r="X59" s="20">
        <f t="shared" si="39"/>
        <v>34440</v>
      </c>
      <c r="Y59" s="20">
        <f t="shared" si="39"/>
        <v>34440</v>
      </c>
      <c r="Z59" s="20">
        <f t="shared" si="39"/>
        <v>0</v>
      </c>
      <c r="AA59" s="20">
        <f t="shared" si="39"/>
        <v>0</v>
      </c>
      <c r="AB59" s="20">
        <f t="shared" si="39"/>
        <v>0</v>
      </c>
      <c r="AC59" s="20">
        <f t="shared" si="39"/>
        <v>34440</v>
      </c>
      <c r="AD59" s="20">
        <f t="shared" si="39"/>
        <v>3025032</v>
      </c>
      <c r="AE59" s="20">
        <f t="shared" si="39"/>
        <v>1322440</v>
      </c>
      <c r="AF59" s="20">
        <f t="shared" si="39"/>
        <v>1207282</v>
      </c>
      <c r="AG59" s="20">
        <f t="shared" si="39"/>
        <v>30458</v>
      </c>
      <c r="AH59" s="20">
        <f t="shared" si="39"/>
        <v>1176824</v>
      </c>
      <c r="AI59" s="20">
        <f t="shared" si="39"/>
        <v>0</v>
      </c>
      <c r="AJ59" s="20">
        <f aca="true" t="shared" si="40" ref="AJ59:BO59">SUM(AJ7:AJ58)</f>
        <v>13965</v>
      </c>
      <c r="AK59" s="20">
        <f t="shared" si="40"/>
        <v>400186</v>
      </c>
      <c r="AL59" s="20">
        <f t="shared" si="40"/>
        <v>81159</v>
      </c>
      <c r="AM59" s="20">
        <f t="shared" si="40"/>
        <v>1842588</v>
      </c>
      <c r="AN59" s="20">
        <f t="shared" si="40"/>
        <v>73908</v>
      </c>
      <c r="AO59" s="20">
        <f t="shared" si="40"/>
        <v>3133380</v>
      </c>
      <c r="AP59" s="20">
        <f t="shared" si="40"/>
        <v>7895746</v>
      </c>
      <c r="AQ59" s="20">
        <f t="shared" si="40"/>
        <v>7831421</v>
      </c>
      <c r="AR59" s="20">
        <f t="shared" si="40"/>
        <v>7821370</v>
      </c>
      <c r="AS59" s="20">
        <f t="shared" si="40"/>
        <v>9561</v>
      </c>
      <c r="AT59" s="20">
        <f t="shared" si="40"/>
        <v>490</v>
      </c>
      <c r="AU59" s="20">
        <f t="shared" si="40"/>
        <v>64325</v>
      </c>
      <c r="AV59" s="20">
        <f t="shared" si="40"/>
        <v>275864</v>
      </c>
      <c r="AW59" s="20">
        <f t="shared" si="40"/>
        <v>11627383</v>
      </c>
      <c r="AX59" s="20">
        <f t="shared" si="40"/>
        <v>3971257</v>
      </c>
      <c r="AY59" s="20">
        <f t="shared" si="40"/>
        <v>3323267</v>
      </c>
      <c r="AZ59" s="20">
        <f t="shared" si="40"/>
        <v>155953</v>
      </c>
      <c r="BA59" s="20">
        <f t="shared" si="40"/>
        <v>2968743</v>
      </c>
      <c r="BB59" s="20">
        <f t="shared" si="40"/>
        <v>198571</v>
      </c>
      <c r="BC59" s="20">
        <f t="shared" si="40"/>
        <v>54174</v>
      </c>
      <c r="BD59" s="20">
        <f t="shared" si="40"/>
        <v>3983819</v>
      </c>
      <c r="BE59" s="20">
        <f t="shared" si="40"/>
        <v>294866</v>
      </c>
      <c r="BF59" s="20">
        <f t="shared" si="40"/>
        <v>4540971</v>
      </c>
      <c r="BG59" s="20">
        <f t="shared" si="40"/>
        <v>389085</v>
      </c>
      <c r="BH59" s="20">
        <f t="shared" si="40"/>
        <v>19912214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59:C59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6.625" style="74" customWidth="1"/>
    <col min="3" max="3" width="12.625" style="74" customWidth="1"/>
    <col min="4" max="9" width="10.625" style="74" customWidth="1"/>
    <col min="10" max="10" width="6.625" style="54" customWidth="1"/>
    <col min="11" max="11" width="35.625" style="54" customWidth="1"/>
    <col min="12" max="12" width="10.625" style="55" customWidth="1"/>
    <col min="13" max="13" width="10.625" style="56" customWidth="1"/>
    <col min="14" max="17" width="10.625" style="55" customWidth="1"/>
    <col min="18" max="18" width="6.625" style="54" customWidth="1"/>
    <col min="19" max="19" width="35.625" style="54" customWidth="1"/>
    <col min="20" max="20" width="10.625" style="55" customWidth="1"/>
    <col min="21" max="21" width="10.625" style="56" customWidth="1"/>
    <col min="22" max="25" width="10.625" style="55" customWidth="1"/>
    <col min="26" max="26" width="6.625" style="54" customWidth="1"/>
    <col min="27" max="27" width="35.625" style="54" customWidth="1"/>
    <col min="28" max="28" width="10.625" style="55" customWidth="1"/>
    <col min="29" max="29" width="10.625" style="56" customWidth="1"/>
    <col min="30" max="33" width="10.625" style="55" customWidth="1"/>
    <col min="34" max="34" width="6.625" style="54" customWidth="1"/>
    <col min="35" max="35" width="35.625" style="54" customWidth="1"/>
    <col min="36" max="36" width="10.625" style="55" customWidth="1"/>
    <col min="37" max="37" width="10.625" style="56" customWidth="1"/>
    <col min="38" max="41" width="10.625" style="55" customWidth="1"/>
    <col min="42" max="42" width="6.625" style="54" customWidth="1"/>
    <col min="43" max="43" width="35.625" style="54" customWidth="1"/>
    <col min="44" max="44" width="10.625" style="55" customWidth="1"/>
    <col min="45" max="45" width="10.625" style="56" customWidth="1"/>
    <col min="46" max="49" width="10.625" style="55" customWidth="1"/>
    <col min="50" max="50" width="6.625" style="54" customWidth="1"/>
    <col min="51" max="51" width="35.625" style="54" customWidth="1"/>
    <col min="52" max="52" width="10.625" style="55" customWidth="1"/>
    <col min="53" max="53" width="10.625" style="56" customWidth="1"/>
    <col min="54" max="57" width="10.625" style="55" customWidth="1"/>
  </cols>
  <sheetData>
    <row r="1" spans="1:9" ht="17.25">
      <c r="A1" s="1" t="s">
        <v>86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1" t="s">
        <v>198</v>
      </c>
      <c r="B2" s="117" t="s">
        <v>199</v>
      </c>
      <c r="C2" s="120" t="s">
        <v>5</v>
      </c>
      <c r="D2" s="57" t="s">
        <v>221</v>
      </c>
      <c r="E2" s="58"/>
      <c r="F2" s="58"/>
      <c r="G2" s="58"/>
      <c r="H2" s="58"/>
      <c r="I2" s="58"/>
      <c r="J2" s="57" t="s">
        <v>222</v>
      </c>
      <c r="K2" s="59"/>
      <c r="L2" s="59"/>
      <c r="M2" s="59"/>
      <c r="N2" s="59"/>
      <c r="O2" s="59"/>
      <c r="P2" s="59"/>
      <c r="Q2" s="60"/>
      <c r="R2" s="61" t="s">
        <v>223</v>
      </c>
      <c r="S2" s="59"/>
      <c r="T2" s="59"/>
      <c r="U2" s="59"/>
      <c r="V2" s="59"/>
      <c r="W2" s="59"/>
      <c r="X2" s="59"/>
      <c r="Y2" s="60"/>
      <c r="Z2" s="57" t="s">
        <v>224</v>
      </c>
      <c r="AA2" s="59"/>
      <c r="AB2" s="59"/>
      <c r="AC2" s="59"/>
      <c r="AD2" s="59"/>
      <c r="AE2" s="59"/>
      <c r="AF2" s="59"/>
      <c r="AG2" s="60"/>
      <c r="AH2" s="57" t="s">
        <v>225</v>
      </c>
      <c r="AI2" s="59"/>
      <c r="AJ2" s="59"/>
      <c r="AK2" s="59"/>
      <c r="AL2" s="59"/>
      <c r="AM2" s="59"/>
      <c r="AN2" s="59"/>
      <c r="AO2" s="60"/>
      <c r="AP2" s="57" t="s">
        <v>226</v>
      </c>
      <c r="AQ2" s="59"/>
      <c r="AR2" s="59"/>
      <c r="AS2" s="59"/>
      <c r="AT2" s="59"/>
      <c r="AU2" s="59"/>
      <c r="AV2" s="59"/>
      <c r="AW2" s="60"/>
      <c r="AX2" s="57" t="s">
        <v>227</v>
      </c>
      <c r="AY2" s="59"/>
      <c r="AZ2" s="59"/>
      <c r="BA2" s="59"/>
      <c r="BB2" s="59"/>
      <c r="BC2" s="59"/>
      <c r="BD2" s="59"/>
      <c r="BE2" s="60"/>
    </row>
    <row r="3" spans="1:57" s="2" customFormat="1" ht="13.5">
      <c r="A3" s="112"/>
      <c r="B3" s="118"/>
      <c r="C3" s="112"/>
      <c r="D3" s="62" t="s">
        <v>228</v>
      </c>
      <c r="E3" s="81"/>
      <c r="F3" s="63"/>
      <c r="G3" s="62" t="s">
        <v>247</v>
      </c>
      <c r="H3" s="81"/>
      <c r="I3" s="63"/>
      <c r="J3" s="111" t="s">
        <v>229</v>
      </c>
      <c r="K3" s="111" t="s">
        <v>230</v>
      </c>
      <c r="L3" s="62" t="s">
        <v>231</v>
      </c>
      <c r="M3" s="81"/>
      <c r="N3" s="63"/>
      <c r="O3" s="62" t="s">
        <v>247</v>
      </c>
      <c r="P3" s="81"/>
      <c r="Q3" s="63"/>
      <c r="R3" s="111" t="s">
        <v>229</v>
      </c>
      <c r="S3" s="111" t="s">
        <v>230</v>
      </c>
      <c r="T3" s="62" t="s">
        <v>231</v>
      </c>
      <c r="U3" s="81"/>
      <c r="V3" s="63"/>
      <c r="W3" s="62" t="s">
        <v>247</v>
      </c>
      <c r="X3" s="81"/>
      <c r="Y3" s="63"/>
      <c r="Z3" s="111" t="s">
        <v>229</v>
      </c>
      <c r="AA3" s="111" t="s">
        <v>230</v>
      </c>
      <c r="AB3" s="62" t="s">
        <v>231</v>
      </c>
      <c r="AC3" s="81"/>
      <c r="AD3" s="63"/>
      <c r="AE3" s="62" t="s">
        <v>247</v>
      </c>
      <c r="AF3" s="81"/>
      <c r="AG3" s="63"/>
      <c r="AH3" s="111" t="s">
        <v>229</v>
      </c>
      <c r="AI3" s="111" t="s">
        <v>230</v>
      </c>
      <c r="AJ3" s="62" t="s">
        <v>231</v>
      </c>
      <c r="AK3" s="81"/>
      <c r="AL3" s="63"/>
      <c r="AM3" s="62" t="s">
        <v>247</v>
      </c>
      <c r="AN3" s="81"/>
      <c r="AO3" s="63"/>
      <c r="AP3" s="111" t="s">
        <v>229</v>
      </c>
      <c r="AQ3" s="111" t="s">
        <v>230</v>
      </c>
      <c r="AR3" s="62" t="s">
        <v>231</v>
      </c>
      <c r="AS3" s="81"/>
      <c r="AT3" s="63"/>
      <c r="AU3" s="62" t="s">
        <v>247</v>
      </c>
      <c r="AV3" s="81"/>
      <c r="AW3" s="63"/>
      <c r="AX3" s="111" t="s">
        <v>229</v>
      </c>
      <c r="AY3" s="111" t="s">
        <v>230</v>
      </c>
      <c r="AZ3" s="62" t="s">
        <v>231</v>
      </c>
      <c r="BA3" s="81"/>
      <c r="BB3" s="63"/>
      <c r="BC3" s="62" t="s">
        <v>247</v>
      </c>
      <c r="BD3" s="81"/>
      <c r="BE3" s="63"/>
    </row>
    <row r="4" spans="1:57" s="2" customFormat="1" ht="22.5">
      <c r="A4" s="112"/>
      <c r="B4" s="118"/>
      <c r="C4" s="112"/>
      <c r="D4" s="64" t="s">
        <v>232</v>
      </c>
      <c r="E4" s="27" t="s">
        <v>233</v>
      </c>
      <c r="F4" s="65" t="s">
        <v>248</v>
      </c>
      <c r="G4" s="64" t="s">
        <v>232</v>
      </c>
      <c r="H4" s="27" t="s">
        <v>233</v>
      </c>
      <c r="I4" s="47" t="s">
        <v>248</v>
      </c>
      <c r="J4" s="112"/>
      <c r="K4" s="112"/>
      <c r="L4" s="64" t="s">
        <v>232</v>
      </c>
      <c r="M4" s="27" t="s">
        <v>233</v>
      </c>
      <c r="N4" s="47" t="s">
        <v>234</v>
      </c>
      <c r="O4" s="64" t="s">
        <v>232</v>
      </c>
      <c r="P4" s="27" t="s">
        <v>233</v>
      </c>
      <c r="Q4" s="47" t="s">
        <v>234</v>
      </c>
      <c r="R4" s="112"/>
      <c r="S4" s="112"/>
      <c r="T4" s="64" t="s">
        <v>232</v>
      </c>
      <c r="U4" s="27" t="s">
        <v>233</v>
      </c>
      <c r="V4" s="47" t="s">
        <v>234</v>
      </c>
      <c r="W4" s="64" t="s">
        <v>232</v>
      </c>
      <c r="X4" s="27" t="s">
        <v>233</v>
      </c>
      <c r="Y4" s="47" t="s">
        <v>234</v>
      </c>
      <c r="Z4" s="112"/>
      <c r="AA4" s="112"/>
      <c r="AB4" s="64" t="s">
        <v>232</v>
      </c>
      <c r="AC4" s="27" t="s">
        <v>233</v>
      </c>
      <c r="AD4" s="47" t="s">
        <v>234</v>
      </c>
      <c r="AE4" s="64" t="s">
        <v>232</v>
      </c>
      <c r="AF4" s="27" t="s">
        <v>233</v>
      </c>
      <c r="AG4" s="47" t="s">
        <v>234</v>
      </c>
      <c r="AH4" s="112"/>
      <c r="AI4" s="112"/>
      <c r="AJ4" s="64" t="s">
        <v>232</v>
      </c>
      <c r="AK4" s="27" t="s">
        <v>233</v>
      </c>
      <c r="AL4" s="47" t="s">
        <v>234</v>
      </c>
      <c r="AM4" s="64" t="s">
        <v>232</v>
      </c>
      <c r="AN4" s="27" t="s">
        <v>233</v>
      </c>
      <c r="AO4" s="47" t="s">
        <v>234</v>
      </c>
      <c r="AP4" s="112"/>
      <c r="AQ4" s="112"/>
      <c r="AR4" s="64" t="s">
        <v>232</v>
      </c>
      <c r="AS4" s="27" t="s">
        <v>233</v>
      </c>
      <c r="AT4" s="47" t="s">
        <v>234</v>
      </c>
      <c r="AU4" s="64" t="s">
        <v>232</v>
      </c>
      <c r="AV4" s="27" t="s">
        <v>233</v>
      </c>
      <c r="AW4" s="47" t="s">
        <v>234</v>
      </c>
      <c r="AX4" s="112"/>
      <c r="AY4" s="112"/>
      <c r="AZ4" s="64" t="s">
        <v>232</v>
      </c>
      <c r="BA4" s="27" t="s">
        <v>233</v>
      </c>
      <c r="BB4" s="47" t="s">
        <v>234</v>
      </c>
      <c r="BC4" s="64" t="s">
        <v>232</v>
      </c>
      <c r="BD4" s="27" t="s">
        <v>233</v>
      </c>
      <c r="BE4" s="47" t="s">
        <v>234</v>
      </c>
    </row>
    <row r="5" spans="1:57" s="2" customFormat="1" ht="13.5">
      <c r="A5" s="116"/>
      <c r="B5" s="119"/>
      <c r="C5" s="113"/>
      <c r="D5" s="67" t="s">
        <v>256</v>
      </c>
      <c r="E5" s="68" t="s">
        <v>256</v>
      </c>
      <c r="F5" s="68" t="s">
        <v>256</v>
      </c>
      <c r="G5" s="67" t="s">
        <v>256</v>
      </c>
      <c r="H5" s="68" t="s">
        <v>256</v>
      </c>
      <c r="I5" s="68" t="s">
        <v>256</v>
      </c>
      <c r="J5" s="113"/>
      <c r="K5" s="113"/>
      <c r="L5" s="67" t="s">
        <v>256</v>
      </c>
      <c r="M5" s="68" t="s">
        <v>256</v>
      </c>
      <c r="N5" s="68" t="s">
        <v>256</v>
      </c>
      <c r="O5" s="67" t="s">
        <v>256</v>
      </c>
      <c r="P5" s="68" t="s">
        <v>256</v>
      </c>
      <c r="Q5" s="68" t="s">
        <v>256</v>
      </c>
      <c r="R5" s="113"/>
      <c r="S5" s="113"/>
      <c r="T5" s="67" t="s">
        <v>256</v>
      </c>
      <c r="U5" s="68" t="s">
        <v>256</v>
      </c>
      <c r="V5" s="68" t="s">
        <v>256</v>
      </c>
      <c r="W5" s="67" t="s">
        <v>256</v>
      </c>
      <c r="X5" s="68" t="s">
        <v>256</v>
      </c>
      <c r="Y5" s="68" t="s">
        <v>256</v>
      </c>
      <c r="Z5" s="113"/>
      <c r="AA5" s="113"/>
      <c r="AB5" s="67" t="s">
        <v>256</v>
      </c>
      <c r="AC5" s="68" t="s">
        <v>256</v>
      </c>
      <c r="AD5" s="68" t="s">
        <v>256</v>
      </c>
      <c r="AE5" s="67" t="s">
        <v>256</v>
      </c>
      <c r="AF5" s="68" t="s">
        <v>256</v>
      </c>
      <c r="AG5" s="68" t="s">
        <v>256</v>
      </c>
      <c r="AH5" s="113"/>
      <c r="AI5" s="113"/>
      <c r="AJ5" s="67" t="s">
        <v>256</v>
      </c>
      <c r="AK5" s="68" t="s">
        <v>256</v>
      </c>
      <c r="AL5" s="68" t="s">
        <v>256</v>
      </c>
      <c r="AM5" s="67" t="s">
        <v>256</v>
      </c>
      <c r="AN5" s="68" t="s">
        <v>256</v>
      </c>
      <c r="AO5" s="68" t="s">
        <v>256</v>
      </c>
      <c r="AP5" s="113"/>
      <c r="AQ5" s="113"/>
      <c r="AR5" s="67" t="s">
        <v>256</v>
      </c>
      <c r="AS5" s="68" t="s">
        <v>256</v>
      </c>
      <c r="AT5" s="68" t="s">
        <v>256</v>
      </c>
      <c r="AU5" s="67" t="s">
        <v>256</v>
      </c>
      <c r="AV5" s="68" t="s">
        <v>256</v>
      </c>
      <c r="AW5" s="68" t="s">
        <v>256</v>
      </c>
      <c r="AX5" s="113"/>
      <c r="AY5" s="113"/>
      <c r="AZ5" s="67" t="s">
        <v>256</v>
      </c>
      <c r="BA5" s="68" t="s">
        <v>256</v>
      </c>
      <c r="BB5" s="68" t="s">
        <v>256</v>
      </c>
      <c r="BC5" s="67" t="s">
        <v>256</v>
      </c>
      <c r="BD5" s="68" t="s">
        <v>256</v>
      </c>
      <c r="BE5" s="68" t="s">
        <v>256</v>
      </c>
    </row>
    <row r="6" spans="1:57" ht="13.5">
      <c r="A6" s="66" t="s">
        <v>95</v>
      </c>
      <c r="B6" s="66" t="s">
        <v>96</v>
      </c>
      <c r="C6" s="69" t="s">
        <v>97</v>
      </c>
      <c r="D6" s="23">
        <f aca="true" t="shared" si="0" ref="D6:E40">L6+T6+AB6+AJ6+AR6+AZ6</f>
        <v>30762</v>
      </c>
      <c r="E6" s="23">
        <f t="shared" si="0"/>
        <v>400792</v>
      </c>
      <c r="F6" s="23">
        <f aca="true" t="shared" si="1" ref="F6:F43">D6+E6</f>
        <v>431554</v>
      </c>
      <c r="G6" s="23">
        <f aca="true" t="shared" si="2" ref="G6:H40">O6+W6+AE6+AM6+AU6+BC6</f>
        <v>0</v>
      </c>
      <c r="H6" s="23">
        <f t="shared" si="2"/>
        <v>85302</v>
      </c>
      <c r="I6" s="23">
        <f aca="true" t="shared" si="3" ref="I6:I43">G6+H6</f>
        <v>85302</v>
      </c>
      <c r="J6" s="66" t="s">
        <v>185</v>
      </c>
      <c r="K6" s="70" t="s">
        <v>235</v>
      </c>
      <c r="L6" s="23">
        <v>30762</v>
      </c>
      <c r="M6" s="23">
        <v>400792</v>
      </c>
      <c r="N6" s="23">
        <v>431554</v>
      </c>
      <c r="O6" s="23">
        <v>0</v>
      </c>
      <c r="P6" s="23">
        <v>85302</v>
      </c>
      <c r="Q6" s="23">
        <v>85302</v>
      </c>
      <c r="R6" s="71"/>
      <c r="S6" s="72"/>
      <c r="T6" s="23"/>
      <c r="U6" s="23"/>
      <c r="V6" s="23"/>
      <c r="W6" s="23"/>
      <c r="X6" s="23"/>
      <c r="Y6" s="23"/>
      <c r="Z6" s="71"/>
      <c r="AA6" s="72"/>
      <c r="AB6" s="23"/>
      <c r="AC6" s="23"/>
      <c r="AD6" s="23"/>
      <c r="AE6" s="23"/>
      <c r="AF6" s="23"/>
      <c r="AG6" s="23"/>
      <c r="AH6" s="71"/>
      <c r="AI6" s="72"/>
      <c r="AJ6" s="23"/>
      <c r="AK6" s="23"/>
      <c r="AL6" s="23"/>
      <c r="AM6" s="23"/>
      <c r="AN6" s="23"/>
      <c r="AO6" s="23"/>
      <c r="AP6" s="71"/>
      <c r="AQ6" s="72"/>
      <c r="AR6" s="23"/>
      <c r="AS6" s="23"/>
      <c r="AT6" s="23"/>
      <c r="AU6" s="23"/>
      <c r="AV6" s="23"/>
      <c r="AW6" s="23"/>
      <c r="AX6" s="71"/>
      <c r="AY6" s="72"/>
      <c r="AZ6" s="23"/>
      <c r="BA6" s="23"/>
      <c r="BB6" s="23"/>
      <c r="BC6" s="23"/>
      <c r="BD6" s="23"/>
      <c r="BE6" s="23"/>
    </row>
    <row r="7" spans="1:57" ht="13.5">
      <c r="A7" s="66" t="s">
        <v>95</v>
      </c>
      <c r="B7" s="66" t="s">
        <v>98</v>
      </c>
      <c r="C7" s="69" t="s">
        <v>99</v>
      </c>
      <c r="D7" s="23">
        <f t="shared" si="0"/>
        <v>10782</v>
      </c>
      <c r="E7" s="23">
        <f t="shared" si="0"/>
        <v>70529</v>
      </c>
      <c r="F7" s="23">
        <f t="shared" si="1"/>
        <v>81311</v>
      </c>
      <c r="G7" s="23">
        <f t="shared" si="2"/>
        <v>34440</v>
      </c>
      <c r="H7" s="23">
        <f t="shared" si="2"/>
        <v>212967</v>
      </c>
      <c r="I7" s="23">
        <f t="shared" si="3"/>
        <v>247407</v>
      </c>
      <c r="J7" s="66" t="s">
        <v>191</v>
      </c>
      <c r="K7" s="70" t="s">
        <v>236</v>
      </c>
      <c r="L7" s="23">
        <v>10782</v>
      </c>
      <c r="M7" s="23">
        <v>70529</v>
      </c>
      <c r="N7" s="23">
        <v>81311</v>
      </c>
      <c r="O7" s="23">
        <v>34440</v>
      </c>
      <c r="P7" s="23">
        <v>212967</v>
      </c>
      <c r="Q7" s="23">
        <v>247407</v>
      </c>
      <c r="R7" s="71"/>
      <c r="S7" s="72"/>
      <c r="T7" s="23"/>
      <c r="U7" s="23"/>
      <c r="V7" s="23"/>
      <c r="W7" s="23"/>
      <c r="X7" s="23"/>
      <c r="Y7" s="23"/>
      <c r="Z7" s="71"/>
      <c r="AA7" s="72"/>
      <c r="AB7" s="23"/>
      <c r="AC7" s="23"/>
      <c r="AD7" s="23"/>
      <c r="AE7" s="23"/>
      <c r="AF7" s="23"/>
      <c r="AG7" s="23"/>
      <c r="AH7" s="71"/>
      <c r="AI7" s="72"/>
      <c r="AJ7" s="23"/>
      <c r="AK7" s="23"/>
      <c r="AL7" s="23"/>
      <c r="AM7" s="23"/>
      <c r="AN7" s="23"/>
      <c r="AO7" s="23"/>
      <c r="AP7" s="71"/>
      <c r="AQ7" s="72"/>
      <c r="AR7" s="23"/>
      <c r="AS7" s="23"/>
      <c r="AT7" s="23"/>
      <c r="AU7" s="23"/>
      <c r="AV7" s="23"/>
      <c r="AW7" s="23"/>
      <c r="AX7" s="71"/>
      <c r="AY7" s="72"/>
      <c r="AZ7" s="23"/>
      <c r="BA7" s="23"/>
      <c r="BB7" s="23"/>
      <c r="BC7" s="23"/>
      <c r="BD7" s="23"/>
      <c r="BE7" s="23"/>
    </row>
    <row r="8" spans="1:57" ht="13.5">
      <c r="A8" s="66" t="s">
        <v>95</v>
      </c>
      <c r="B8" s="66" t="s">
        <v>100</v>
      </c>
      <c r="C8" s="69" t="s">
        <v>101</v>
      </c>
      <c r="D8" s="23">
        <f t="shared" si="0"/>
        <v>20297</v>
      </c>
      <c r="E8" s="23">
        <f t="shared" si="0"/>
        <v>357480</v>
      </c>
      <c r="F8" s="23">
        <f t="shared" si="1"/>
        <v>377777</v>
      </c>
      <c r="G8" s="23">
        <f t="shared" si="2"/>
        <v>0</v>
      </c>
      <c r="H8" s="23">
        <f t="shared" si="2"/>
        <v>90438</v>
      </c>
      <c r="I8" s="23">
        <f t="shared" si="3"/>
        <v>90438</v>
      </c>
      <c r="J8" s="66" t="s">
        <v>187</v>
      </c>
      <c r="K8" s="70" t="s">
        <v>237</v>
      </c>
      <c r="L8" s="23">
        <v>20297</v>
      </c>
      <c r="M8" s="23">
        <v>357480</v>
      </c>
      <c r="N8" s="23">
        <v>377777</v>
      </c>
      <c r="O8" s="23">
        <v>0</v>
      </c>
      <c r="P8" s="23">
        <v>90438</v>
      </c>
      <c r="Q8" s="23">
        <v>90438</v>
      </c>
      <c r="R8" s="71"/>
      <c r="S8" s="72"/>
      <c r="T8" s="23"/>
      <c r="U8" s="23"/>
      <c r="V8" s="23"/>
      <c r="W8" s="23"/>
      <c r="X8" s="23"/>
      <c r="Y8" s="23"/>
      <c r="Z8" s="71"/>
      <c r="AA8" s="72"/>
      <c r="AB8" s="23"/>
      <c r="AC8" s="23"/>
      <c r="AD8" s="23"/>
      <c r="AE8" s="23"/>
      <c r="AF8" s="23"/>
      <c r="AG8" s="23"/>
      <c r="AH8" s="71"/>
      <c r="AI8" s="72"/>
      <c r="AJ8" s="23"/>
      <c r="AK8" s="23"/>
      <c r="AL8" s="23"/>
      <c r="AM8" s="23"/>
      <c r="AN8" s="23"/>
      <c r="AO8" s="23"/>
      <c r="AP8" s="71"/>
      <c r="AQ8" s="72"/>
      <c r="AR8" s="23"/>
      <c r="AS8" s="23"/>
      <c r="AT8" s="23"/>
      <c r="AU8" s="23"/>
      <c r="AV8" s="23"/>
      <c r="AW8" s="23"/>
      <c r="AX8" s="71"/>
      <c r="AY8" s="72"/>
      <c r="AZ8" s="23"/>
      <c r="BA8" s="23"/>
      <c r="BB8" s="23"/>
      <c r="BC8" s="23"/>
      <c r="BD8" s="23"/>
      <c r="BE8" s="23"/>
    </row>
    <row r="9" spans="1:57" ht="13.5">
      <c r="A9" s="66" t="s">
        <v>95</v>
      </c>
      <c r="B9" s="66" t="s">
        <v>102</v>
      </c>
      <c r="C9" s="69" t="s">
        <v>103</v>
      </c>
      <c r="D9" s="23">
        <f t="shared" si="0"/>
        <v>68716</v>
      </c>
      <c r="E9" s="23">
        <f t="shared" si="0"/>
        <v>349888</v>
      </c>
      <c r="F9" s="23">
        <f t="shared" si="1"/>
        <v>418604</v>
      </c>
      <c r="G9" s="23">
        <f t="shared" si="2"/>
        <v>0</v>
      </c>
      <c r="H9" s="23">
        <f t="shared" si="2"/>
        <v>174322</v>
      </c>
      <c r="I9" s="23">
        <f t="shared" si="3"/>
        <v>174322</v>
      </c>
      <c r="J9" s="66" t="s">
        <v>183</v>
      </c>
      <c r="K9" s="70" t="s">
        <v>238</v>
      </c>
      <c r="L9" s="23">
        <v>68716</v>
      </c>
      <c r="M9" s="23">
        <v>349888</v>
      </c>
      <c r="N9" s="23">
        <v>418604</v>
      </c>
      <c r="O9" s="23">
        <v>0</v>
      </c>
      <c r="P9" s="23">
        <v>174322</v>
      </c>
      <c r="Q9" s="23">
        <v>174322</v>
      </c>
      <c r="R9" s="71"/>
      <c r="S9" s="72"/>
      <c r="T9" s="23"/>
      <c r="U9" s="23"/>
      <c r="V9" s="23"/>
      <c r="W9" s="23"/>
      <c r="X9" s="23"/>
      <c r="Y9" s="23"/>
      <c r="Z9" s="71"/>
      <c r="AA9" s="72"/>
      <c r="AB9" s="23"/>
      <c r="AC9" s="23"/>
      <c r="AD9" s="23"/>
      <c r="AE9" s="23"/>
      <c r="AF9" s="23"/>
      <c r="AG9" s="23"/>
      <c r="AH9" s="71"/>
      <c r="AI9" s="72"/>
      <c r="AJ9" s="23"/>
      <c r="AK9" s="23"/>
      <c r="AL9" s="23"/>
      <c r="AM9" s="23"/>
      <c r="AN9" s="23"/>
      <c r="AO9" s="23"/>
      <c r="AP9" s="71"/>
      <c r="AQ9" s="72"/>
      <c r="AR9" s="23"/>
      <c r="AS9" s="23"/>
      <c r="AT9" s="23"/>
      <c r="AU9" s="23"/>
      <c r="AV9" s="23"/>
      <c r="AW9" s="23"/>
      <c r="AX9" s="71"/>
      <c r="AY9" s="72"/>
      <c r="AZ9" s="23"/>
      <c r="BA9" s="23"/>
      <c r="BB9" s="23"/>
      <c r="BC9" s="23"/>
      <c r="BD9" s="23"/>
      <c r="BE9" s="23"/>
    </row>
    <row r="10" spans="1:57" ht="13.5">
      <c r="A10" s="66" t="s">
        <v>95</v>
      </c>
      <c r="B10" s="66" t="s">
        <v>104</v>
      </c>
      <c r="C10" s="69" t="s">
        <v>105</v>
      </c>
      <c r="D10" s="23">
        <f t="shared" si="0"/>
        <v>16066</v>
      </c>
      <c r="E10" s="23">
        <f t="shared" si="0"/>
        <v>110960</v>
      </c>
      <c r="F10" s="23">
        <f t="shared" si="1"/>
        <v>127026</v>
      </c>
      <c r="G10" s="23">
        <f t="shared" si="2"/>
        <v>0</v>
      </c>
      <c r="H10" s="23">
        <f t="shared" si="2"/>
        <v>93552</v>
      </c>
      <c r="I10" s="23">
        <f t="shared" si="3"/>
        <v>93552</v>
      </c>
      <c r="J10" s="66" t="s">
        <v>189</v>
      </c>
      <c r="K10" s="70" t="s">
        <v>239</v>
      </c>
      <c r="L10" s="23">
        <v>16066</v>
      </c>
      <c r="M10" s="23">
        <v>110960</v>
      </c>
      <c r="N10" s="23">
        <v>127026</v>
      </c>
      <c r="O10" s="23">
        <v>0</v>
      </c>
      <c r="P10" s="23">
        <v>93552</v>
      </c>
      <c r="Q10" s="23">
        <v>93552</v>
      </c>
      <c r="R10" s="71"/>
      <c r="S10" s="72"/>
      <c r="T10" s="23"/>
      <c r="U10" s="23"/>
      <c r="V10" s="23"/>
      <c r="W10" s="23"/>
      <c r="X10" s="23"/>
      <c r="Y10" s="23"/>
      <c r="Z10" s="71"/>
      <c r="AA10" s="72"/>
      <c r="AB10" s="23"/>
      <c r="AC10" s="23"/>
      <c r="AD10" s="23"/>
      <c r="AE10" s="23"/>
      <c r="AF10" s="23"/>
      <c r="AG10" s="23"/>
      <c r="AH10" s="71"/>
      <c r="AI10" s="72"/>
      <c r="AJ10" s="23"/>
      <c r="AK10" s="23"/>
      <c r="AL10" s="23"/>
      <c r="AM10" s="23"/>
      <c r="AN10" s="23"/>
      <c r="AO10" s="23"/>
      <c r="AP10" s="71"/>
      <c r="AQ10" s="72"/>
      <c r="AR10" s="23"/>
      <c r="AS10" s="23"/>
      <c r="AT10" s="23"/>
      <c r="AU10" s="23"/>
      <c r="AV10" s="23"/>
      <c r="AW10" s="23"/>
      <c r="AX10" s="71"/>
      <c r="AY10" s="72"/>
      <c r="AZ10" s="23"/>
      <c r="BA10" s="23"/>
      <c r="BB10" s="23"/>
      <c r="BC10" s="23"/>
      <c r="BD10" s="23"/>
      <c r="BE10" s="23"/>
    </row>
    <row r="11" spans="1:57" ht="13.5">
      <c r="A11" s="66" t="s">
        <v>95</v>
      </c>
      <c r="B11" s="66" t="s">
        <v>106</v>
      </c>
      <c r="C11" s="69" t="s">
        <v>107</v>
      </c>
      <c r="D11" s="23">
        <f t="shared" si="0"/>
        <v>20167</v>
      </c>
      <c r="E11" s="23">
        <f t="shared" si="0"/>
        <v>124417</v>
      </c>
      <c r="F11" s="23">
        <f t="shared" si="1"/>
        <v>144584</v>
      </c>
      <c r="G11" s="23">
        <f t="shared" si="2"/>
        <v>0</v>
      </c>
      <c r="H11" s="23">
        <f t="shared" si="2"/>
        <v>64787</v>
      </c>
      <c r="I11" s="23">
        <f t="shared" si="3"/>
        <v>64787</v>
      </c>
      <c r="J11" s="66" t="s">
        <v>193</v>
      </c>
      <c r="K11" s="70" t="s">
        <v>240</v>
      </c>
      <c r="L11" s="23">
        <v>20167</v>
      </c>
      <c r="M11" s="23">
        <v>124417</v>
      </c>
      <c r="N11" s="23">
        <v>144584</v>
      </c>
      <c r="O11" s="23">
        <v>0</v>
      </c>
      <c r="P11" s="23">
        <v>64787</v>
      </c>
      <c r="Q11" s="23">
        <v>64787</v>
      </c>
      <c r="R11" s="71"/>
      <c r="S11" s="72"/>
      <c r="T11" s="23"/>
      <c r="U11" s="23"/>
      <c r="V11" s="23"/>
      <c r="W11" s="23"/>
      <c r="X11" s="23"/>
      <c r="Y11" s="23"/>
      <c r="Z11" s="71"/>
      <c r="AA11" s="72"/>
      <c r="AB11" s="23"/>
      <c r="AC11" s="23"/>
      <c r="AD11" s="23"/>
      <c r="AE11" s="23"/>
      <c r="AF11" s="23"/>
      <c r="AG11" s="23"/>
      <c r="AH11" s="71"/>
      <c r="AI11" s="72"/>
      <c r="AJ11" s="23"/>
      <c r="AK11" s="23"/>
      <c r="AL11" s="23"/>
      <c r="AM11" s="23"/>
      <c r="AN11" s="23"/>
      <c r="AO11" s="23"/>
      <c r="AP11" s="71"/>
      <c r="AQ11" s="72"/>
      <c r="AR11" s="23"/>
      <c r="AS11" s="23"/>
      <c r="AT11" s="23"/>
      <c r="AU11" s="23"/>
      <c r="AV11" s="23"/>
      <c r="AW11" s="23"/>
      <c r="AX11" s="71"/>
      <c r="AY11" s="72"/>
      <c r="AZ11" s="23"/>
      <c r="BA11" s="23"/>
      <c r="BB11" s="23"/>
      <c r="BC11" s="23"/>
      <c r="BD11" s="23"/>
      <c r="BE11" s="23"/>
    </row>
    <row r="12" spans="1:57" ht="13.5">
      <c r="A12" s="66" t="s">
        <v>95</v>
      </c>
      <c r="B12" s="66" t="s">
        <v>108</v>
      </c>
      <c r="C12" s="69" t="s">
        <v>109</v>
      </c>
      <c r="D12" s="23">
        <f t="shared" si="0"/>
        <v>4809</v>
      </c>
      <c r="E12" s="23">
        <f t="shared" si="0"/>
        <v>51452</v>
      </c>
      <c r="F12" s="23">
        <f t="shared" si="1"/>
        <v>56261</v>
      </c>
      <c r="G12" s="23">
        <f t="shared" si="2"/>
        <v>0</v>
      </c>
      <c r="H12" s="23">
        <f t="shared" si="2"/>
        <v>0</v>
      </c>
      <c r="I12" s="23">
        <f t="shared" si="3"/>
        <v>0</v>
      </c>
      <c r="J12" s="66" t="s">
        <v>185</v>
      </c>
      <c r="K12" s="70" t="s">
        <v>235</v>
      </c>
      <c r="L12" s="23">
        <v>4809</v>
      </c>
      <c r="M12" s="23">
        <v>51452</v>
      </c>
      <c r="N12" s="23">
        <v>56261</v>
      </c>
      <c r="O12" s="23">
        <v>0</v>
      </c>
      <c r="P12" s="23">
        <v>0</v>
      </c>
      <c r="Q12" s="23">
        <v>0</v>
      </c>
      <c r="R12" s="71"/>
      <c r="S12" s="72"/>
      <c r="T12" s="23"/>
      <c r="U12" s="23"/>
      <c r="V12" s="23"/>
      <c r="W12" s="23"/>
      <c r="X12" s="23"/>
      <c r="Y12" s="23"/>
      <c r="Z12" s="71"/>
      <c r="AA12" s="72"/>
      <c r="AB12" s="23"/>
      <c r="AC12" s="23"/>
      <c r="AD12" s="23"/>
      <c r="AE12" s="23"/>
      <c r="AF12" s="23"/>
      <c r="AG12" s="23"/>
      <c r="AH12" s="71"/>
      <c r="AI12" s="72"/>
      <c r="AJ12" s="23"/>
      <c r="AK12" s="23"/>
      <c r="AL12" s="23"/>
      <c r="AM12" s="23"/>
      <c r="AN12" s="23"/>
      <c r="AO12" s="23"/>
      <c r="AP12" s="71"/>
      <c r="AQ12" s="72"/>
      <c r="AR12" s="23"/>
      <c r="AS12" s="23"/>
      <c r="AT12" s="23"/>
      <c r="AU12" s="23"/>
      <c r="AV12" s="23"/>
      <c r="AW12" s="23"/>
      <c r="AX12" s="71"/>
      <c r="AY12" s="72"/>
      <c r="AZ12" s="23"/>
      <c r="BA12" s="23"/>
      <c r="BB12" s="23"/>
      <c r="BC12" s="23"/>
      <c r="BD12" s="23"/>
      <c r="BE12" s="23"/>
    </row>
    <row r="13" spans="1:57" ht="13.5">
      <c r="A13" s="66" t="s">
        <v>95</v>
      </c>
      <c r="B13" s="66" t="s">
        <v>110</v>
      </c>
      <c r="C13" s="69" t="s">
        <v>111</v>
      </c>
      <c r="D13" s="23">
        <f t="shared" si="0"/>
        <v>0</v>
      </c>
      <c r="E13" s="23">
        <f t="shared" si="0"/>
        <v>57504</v>
      </c>
      <c r="F13" s="23">
        <f t="shared" si="1"/>
        <v>57504</v>
      </c>
      <c r="G13" s="23">
        <f t="shared" si="2"/>
        <v>0</v>
      </c>
      <c r="H13" s="23">
        <f t="shared" si="2"/>
        <v>29383</v>
      </c>
      <c r="I13" s="23">
        <f t="shared" si="3"/>
        <v>29383</v>
      </c>
      <c r="J13" s="66" t="s">
        <v>181</v>
      </c>
      <c r="K13" s="70" t="s">
        <v>241</v>
      </c>
      <c r="L13" s="23">
        <v>0</v>
      </c>
      <c r="M13" s="23">
        <v>57504</v>
      </c>
      <c r="N13" s="23">
        <v>57504</v>
      </c>
      <c r="O13" s="23">
        <v>0</v>
      </c>
      <c r="P13" s="23">
        <v>29383</v>
      </c>
      <c r="Q13" s="23">
        <v>29383</v>
      </c>
      <c r="R13" s="71"/>
      <c r="S13" s="72"/>
      <c r="T13" s="23"/>
      <c r="U13" s="23"/>
      <c r="V13" s="23"/>
      <c r="W13" s="23"/>
      <c r="X13" s="23"/>
      <c r="Y13" s="23"/>
      <c r="Z13" s="71"/>
      <c r="AA13" s="72"/>
      <c r="AB13" s="23"/>
      <c r="AC13" s="23"/>
      <c r="AD13" s="23"/>
      <c r="AE13" s="23"/>
      <c r="AF13" s="23"/>
      <c r="AG13" s="23"/>
      <c r="AH13" s="71"/>
      <c r="AI13" s="72"/>
      <c r="AJ13" s="23"/>
      <c r="AK13" s="23"/>
      <c r="AL13" s="23"/>
      <c r="AM13" s="23"/>
      <c r="AN13" s="23"/>
      <c r="AO13" s="23"/>
      <c r="AP13" s="71"/>
      <c r="AQ13" s="72"/>
      <c r="AR13" s="23"/>
      <c r="AS13" s="23"/>
      <c r="AT13" s="23"/>
      <c r="AU13" s="23"/>
      <c r="AV13" s="23"/>
      <c r="AW13" s="23"/>
      <c r="AX13" s="71"/>
      <c r="AY13" s="72"/>
      <c r="AZ13" s="23"/>
      <c r="BA13" s="23"/>
      <c r="BB13" s="23"/>
      <c r="BC13" s="23"/>
      <c r="BD13" s="23"/>
      <c r="BE13" s="23"/>
    </row>
    <row r="14" spans="1:57" ht="13.5">
      <c r="A14" s="66" t="s">
        <v>95</v>
      </c>
      <c r="B14" s="66" t="s">
        <v>112</v>
      </c>
      <c r="C14" s="69" t="s">
        <v>113</v>
      </c>
      <c r="D14" s="23">
        <f t="shared" si="0"/>
        <v>2359</v>
      </c>
      <c r="E14" s="23">
        <f t="shared" si="0"/>
        <v>53492</v>
      </c>
      <c r="F14" s="23">
        <f t="shared" si="1"/>
        <v>55851</v>
      </c>
      <c r="G14" s="23">
        <f t="shared" si="2"/>
        <v>0</v>
      </c>
      <c r="H14" s="23">
        <f t="shared" si="2"/>
        <v>85162</v>
      </c>
      <c r="I14" s="23">
        <f t="shared" si="3"/>
        <v>85162</v>
      </c>
      <c r="J14" s="66" t="s">
        <v>191</v>
      </c>
      <c r="K14" s="70" t="s">
        <v>236</v>
      </c>
      <c r="L14" s="23">
        <v>2359</v>
      </c>
      <c r="M14" s="23">
        <v>53492</v>
      </c>
      <c r="N14" s="23">
        <v>55851</v>
      </c>
      <c r="O14" s="23">
        <v>0</v>
      </c>
      <c r="P14" s="23">
        <v>85162</v>
      </c>
      <c r="Q14" s="23">
        <v>85162</v>
      </c>
      <c r="R14" s="71"/>
      <c r="S14" s="72"/>
      <c r="T14" s="23"/>
      <c r="U14" s="23"/>
      <c r="V14" s="23"/>
      <c r="W14" s="23"/>
      <c r="X14" s="23"/>
      <c r="Y14" s="23"/>
      <c r="Z14" s="71"/>
      <c r="AA14" s="72"/>
      <c r="AB14" s="23"/>
      <c r="AC14" s="23"/>
      <c r="AD14" s="23"/>
      <c r="AE14" s="23"/>
      <c r="AF14" s="23"/>
      <c r="AG14" s="23"/>
      <c r="AH14" s="71"/>
      <c r="AI14" s="72"/>
      <c r="AJ14" s="23"/>
      <c r="AK14" s="23"/>
      <c r="AL14" s="23"/>
      <c r="AM14" s="23"/>
      <c r="AN14" s="23"/>
      <c r="AO14" s="23"/>
      <c r="AP14" s="71"/>
      <c r="AQ14" s="72"/>
      <c r="AR14" s="23"/>
      <c r="AS14" s="23"/>
      <c r="AT14" s="23"/>
      <c r="AU14" s="23"/>
      <c r="AV14" s="23"/>
      <c r="AW14" s="23"/>
      <c r="AX14" s="71"/>
      <c r="AY14" s="72"/>
      <c r="AZ14" s="23"/>
      <c r="BA14" s="23"/>
      <c r="BB14" s="23"/>
      <c r="BC14" s="23"/>
      <c r="BD14" s="23"/>
      <c r="BE14" s="23"/>
    </row>
    <row r="15" spans="1:57" ht="13.5">
      <c r="A15" s="66" t="s">
        <v>95</v>
      </c>
      <c r="B15" s="66" t="s">
        <v>114</v>
      </c>
      <c r="C15" s="69" t="s">
        <v>115</v>
      </c>
      <c r="D15" s="23">
        <f t="shared" si="0"/>
        <v>0</v>
      </c>
      <c r="E15" s="23">
        <f t="shared" si="0"/>
        <v>174239</v>
      </c>
      <c r="F15" s="23">
        <f t="shared" si="1"/>
        <v>174239</v>
      </c>
      <c r="G15" s="23">
        <f t="shared" si="2"/>
        <v>0</v>
      </c>
      <c r="H15" s="23">
        <f t="shared" si="2"/>
        <v>43842</v>
      </c>
      <c r="I15" s="23">
        <f t="shared" si="3"/>
        <v>43842</v>
      </c>
      <c r="J15" s="66" t="s">
        <v>181</v>
      </c>
      <c r="K15" s="70" t="s">
        <v>241</v>
      </c>
      <c r="L15" s="23">
        <v>0</v>
      </c>
      <c r="M15" s="23">
        <v>174239</v>
      </c>
      <c r="N15" s="23">
        <v>174239</v>
      </c>
      <c r="O15" s="23">
        <v>0</v>
      </c>
      <c r="P15" s="23">
        <v>43842</v>
      </c>
      <c r="Q15" s="23">
        <v>43842</v>
      </c>
      <c r="R15" s="71"/>
      <c r="S15" s="72"/>
      <c r="T15" s="23"/>
      <c r="U15" s="23"/>
      <c r="V15" s="23"/>
      <c r="W15" s="23"/>
      <c r="X15" s="23"/>
      <c r="Y15" s="23"/>
      <c r="Z15" s="71"/>
      <c r="AA15" s="72"/>
      <c r="AB15" s="23"/>
      <c r="AC15" s="23"/>
      <c r="AD15" s="23"/>
      <c r="AE15" s="23"/>
      <c r="AF15" s="23"/>
      <c r="AG15" s="23"/>
      <c r="AH15" s="71"/>
      <c r="AI15" s="72"/>
      <c r="AJ15" s="23"/>
      <c r="AK15" s="23"/>
      <c r="AL15" s="23"/>
      <c r="AM15" s="23"/>
      <c r="AN15" s="23"/>
      <c r="AO15" s="23"/>
      <c r="AP15" s="71"/>
      <c r="AQ15" s="72"/>
      <c r="AR15" s="23"/>
      <c r="AS15" s="23"/>
      <c r="AT15" s="23"/>
      <c r="AU15" s="23"/>
      <c r="AV15" s="23"/>
      <c r="AW15" s="23"/>
      <c r="AX15" s="71"/>
      <c r="AY15" s="72"/>
      <c r="AZ15" s="23"/>
      <c r="BA15" s="23"/>
      <c r="BB15" s="23"/>
      <c r="BC15" s="23"/>
      <c r="BD15" s="23"/>
      <c r="BE15" s="23"/>
    </row>
    <row r="16" spans="1:57" ht="13.5">
      <c r="A16" s="66" t="s">
        <v>95</v>
      </c>
      <c r="B16" s="66" t="s">
        <v>116</v>
      </c>
      <c r="C16" s="69" t="s">
        <v>117</v>
      </c>
      <c r="D16" s="23">
        <f t="shared" si="0"/>
        <v>0</v>
      </c>
      <c r="E16" s="23">
        <f t="shared" si="0"/>
        <v>109238</v>
      </c>
      <c r="F16" s="23">
        <f t="shared" si="1"/>
        <v>109238</v>
      </c>
      <c r="G16" s="23">
        <f t="shared" si="2"/>
        <v>0</v>
      </c>
      <c r="H16" s="23">
        <f t="shared" si="2"/>
        <v>51811</v>
      </c>
      <c r="I16" s="23">
        <f t="shared" si="3"/>
        <v>51811</v>
      </c>
      <c r="J16" s="66" t="s">
        <v>181</v>
      </c>
      <c r="K16" s="70" t="s">
        <v>241</v>
      </c>
      <c r="L16" s="23">
        <v>0</v>
      </c>
      <c r="M16" s="23">
        <v>109238</v>
      </c>
      <c r="N16" s="23">
        <v>109238</v>
      </c>
      <c r="O16" s="23">
        <v>0</v>
      </c>
      <c r="P16" s="23">
        <v>51811</v>
      </c>
      <c r="Q16" s="23">
        <v>51811</v>
      </c>
      <c r="R16" s="71"/>
      <c r="S16" s="72"/>
      <c r="T16" s="23"/>
      <c r="U16" s="23"/>
      <c r="V16" s="23"/>
      <c r="W16" s="23"/>
      <c r="X16" s="23"/>
      <c r="Y16" s="23"/>
      <c r="Z16" s="71"/>
      <c r="AA16" s="72"/>
      <c r="AB16" s="23"/>
      <c r="AC16" s="23"/>
      <c r="AD16" s="23"/>
      <c r="AE16" s="23"/>
      <c r="AF16" s="23"/>
      <c r="AG16" s="23"/>
      <c r="AH16" s="71"/>
      <c r="AI16" s="72"/>
      <c r="AJ16" s="23"/>
      <c r="AK16" s="23"/>
      <c r="AL16" s="23"/>
      <c r="AM16" s="23"/>
      <c r="AN16" s="23"/>
      <c r="AO16" s="23"/>
      <c r="AP16" s="71"/>
      <c r="AQ16" s="72"/>
      <c r="AR16" s="23"/>
      <c r="AS16" s="23"/>
      <c r="AT16" s="23"/>
      <c r="AU16" s="23"/>
      <c r="AV16" s="23"/>
      <c r="AW16" s="23"/>
      <c r="AX16" s="71"/>
      <c r="AY16" s="72"/>
      <c r="AZ16" s="23"/>
      <c r="BA16" s="23"/>
      <c r="BB16" s="23"/>
      <c r="BC16" s="23"/>
      <c r="BD16" s="23"/>
      <c r="BE16" s="23"/>
    </row>
    <row r="17" spans="1:57" ht="13.5">
      <c r="A17" s="66" t="s">
        <v>95</v>
      </c>
      <c r="B17" s="66" t="s">
        <v>118</v>
      </c>
      <c r="C17" s="69" t="s">
        <v>119</v>
      </c>
      <c r="D17" s="23">
        <f t="shared" si="0"/>
        <v>9408</v>
      </c>
      <c r="E17" s="23">
        <f t="shared" si="0"/>
        <v>139841</v>
      </c>
      <c r="F17" s="23">
        <f t="shared" si="1"/>
        <v>149249</v>
      </c>
      <c r="G17" s="23">
        <f t="shared" si="2"/>
        <v>0</v>
      </c>
      <c r="H17" s="23">
        <f t="shared" si="2"/>
        <v>77434</v>
      </c>
      <c r="I17" s="23">
        <f t="shared" si="3"/>
        <v>77434</v>
      </c>
      <c r="J17" s="66" t="s">
        <v>195</v>
      </c>
      <c r="K17" s="70" t="s">
        <v>242</v>
      </c>
      <c r="L17" s="23">
        <v>9408</v>
      </c>
      <c r="M17" s="23">
        <v>139841</v>
      </c>
      <c r="N17" s="23">
        <v>149249</v>
      </c>
      <c r="O17" s="23">
        <v>0</v>
      </c>
      <c r="P17" s="23">
        <v>77434</v>
      </c>
      <c r="Q17" s="23">
        <v>77434</v>
      </c>
      <c r="R17" s="71"/>
      <c r="S17" s="72"/>
      <c r="T17" s="23"/>
      <c r="U17" s="23"/>
      <c r="V17" s="23"/>
      <c r="W17" s="23"/>
      <c r="X17" s="23"/>
      <c r="Y17" s="23"/>
      <c r="Z17" s="71"/>
      <c r="AA17" s="72"/>
      <c r="AB17" s="23"/>
      <c r="AC17" s="23"/>
      <c r="AD17" s="23"/>
      <c r="AE17" s="23"/>
      <c r="AF17" s="23"/>
      <c r="AG17" s="23"/>
      <c r="AH17" s="71"/>
      <c r="AI17" s="72"/>
      <c r="AJ17" s="23"/>
      <c r="AK17" s="23"/>
      <c r="AL17" s="23"/>
      <c r="AM17" s="23"/>
      <c r="AN17" s="23"/>
      <c r="AO17" s="23"/>
      <c r="AP17" s="71"/>
      <c r="AQ17" s="72"/>
      <c r="AR17" s="23"/>
      <c r="AS17" s="23"/>
      <c r="AT17" s="23"/>
      <c r="AU17" s="23"/>
      <c r="AV17" s="23"/>
      <c r="AW17" s="23"/>
      <c r="AX17" s="71"/>
      <c r="AY17" s="72"/>
      <c r="AZ17" s="23"/>
      <c r="BA17" s="23"/>
      <c r="BB17" s="23"/>
      <c r="BC17" s="23"/>
      <c r="BD17" s="23"/>
      <c r="BE17" s="23"/>
    </row>
    <row r="18" spans="1:57" ht="13.5">
      <c r="A18" s="66" t="s">
        <v>95</v>
      </c>
      <c r="B18" s="66" t="s">
        <v>120</v>
      </c>
      <c r="C18" s="69" t="s">
        <v>121</v>
      </c>
      <c r="D18" s="23">
        <f t="shared" si="0"/>
        <v>3560</v>
      </c>
      <c r="E18" s="23">
        <f t="shared" si="0"/>
        <v>23815</v>
      </c>
      <c r="F18" s="23">
        <f t="shared" si="1"/>
        <v>27375</v>
      </c>
      <c r="G18" s="23">
        <f t="shared" si="2"/>
        <v>0</v>
      </c>
      <c r="H18" s="23">
        <f t="shared" si="2"/>
        <v>74338</v>
      </c>
      <c r="I18" s="23">
        <f t="shared" si="3"/>
        <v>74338</v>
      </c>
      <c r="J18" s="66" t="s">
        <v>191</v>
      </c>
      <c r="K18" s="70" t="s">
        <v>236</v>
      </c>
      <c r="L18" s="23">
        <v>3560</v>
      </c>
      <c r="M18" s="23">
        <v>23815</v>
      </c>
      <c r="N18" s="23">
        <v>27375</v>
      </c>
      <c r="O18" s="23">
        <v>0</v>
      </c>
      <c r="P18" s="23">
        <v>74338</v>
      </c>
      <c r="Q18" s="23">
        <v>74338</v>
      </c>
      <c r="R18" s="71"/>
      <c r="S18" s="72"/>
      <c r="T18" s="23"/>
      <c r="U18" s="23"/>
      <c r="V18" s="23"/>
      <c r="W18" s="23"/>
      <c r="X18" s="23"/>
      <c r="Y18" s="23"/>
      <c r="Z18" s="71"/>
      <c r="AA18" s="72"/>
      <c r="AB18" s="23"/>
      <c r="AC18" s="23"/>
      <c r="AD18" s="23"/>
      <c r="AE18" s="23"/>
      <c r="AF18" s="23"/>
      <c r="AG18" s="23"/>
      <c r="AH18" s="71"/>
      <c r="AI18" s="72"/>
      <c r="AJ18" s="23"/>
      <c r="AK18" s="23"/>
      <c r="AL18" s="23"/>
      <c r="AM18" s="23"/>
      <c r="AN18" s="23"/>
      <c r="AO18" s="23"/>
      <c r="AP18" s="71"/>
      <c r="AQ18" s="72"/>
      <c r="AR18" s="23"/>
      <c r="AS18" s="23"/>
      <c r="AT18" s="23"/>
      <c r="AU18" s="23"/>
      <c r="AV18" s="23"/>
      <c r="AW18" s="23"/>
      <c r="AX18" s="71"/>
      <c r="AY18" s="72"/>
      <c r="AZ18" s="23"/>
      <c r="BA18" s="23"/>
      <c r="BB18" s="23"/>
      <c r="BC18" s="23"/>
      <c r="BD18" s="23"/>
      <c r="BE18" s="23"/>
    </row>
    <row r="19" spans="1:57" ht="13.5">
      <c r="A19" s="66" t="s">
        <v>95</v>
      </c>
      <c r="B19" s="66" t="s">
        <v>122</v>
      </c>
      <c r="C19" s="69" t="s">
        <v>123</v>
      </c>
      <c r="D19" s="23">
        <f t="shared" si="0"/>
        <v>2443</v>
      </c>
      <c r="E19" s="23">
        <f t="shared" si="0"/>
        <v>25644</v>
      </c>
      <c r="F19" s="23">
        <f t="shared" si="1"/>
        <v>28087</v>
      </c>
      <c r="G19" s="23">
        <f t="shared" si="2"/>
        <v>0</v>
      </c>
      <c r="H19" s="23">
        <f t="shared" si="2"/>
        <v>46334</v>
      </c>
      <c r="I19" s="23">
        <f t="shared" si="3"/>
        <v>46334</v>
      </c>
      <c r="J19" s="66" t="s">
        <v>185</v>
      </c>
      <c r="K19" s="70" t="s">
        <v>235</v>
      </c>
      <c r="L19" s="23">
        <v>2443</v>
      </c>
      <c r="M19" s="23">
        <v>25644</v>
      </c>
      <c r="N19" s="23">
        <v>28087</v>
      </c>
      <c r="O19" s="23">
        <v>0</v>
      </c>
      <c r="P19" s="23">
        <v>46334</v>
      </c>
      <c r="Q19" s="23">
        <v>46334</v>
      </c>
      <c r="R19" s="71"/>
      <c r="S19" s="72"/>
      <c r="T19" s="23"/>
      <c r="U19" s="23"/>
      <c r="V19" s="23"/>
      <c r="W19" s="23"/>
      <c r="X19" s="23"/>
      <c r="Y19" s="23"/>
      <c r="Z19" s="71"/>
      <c r="AA19" s="72"/>
      <c r="AB19" s="23"/>
      <c r="AC19" s="23"/>
      <c r="AD19" s="23"/>
      <c r="AE19" s="23"/>
      <c r="AF19" s="23"/>
      <c r="AG19" s="23"/>
      <c r="AH19" s="71"/>
      <c r="AI19" s="72"/>
      <c r="AJ19" s="23"/>
      <c r="AK19" s="23"/>
      <c r="AL19" s="23"/>
      <c r="AM19" s="23"/>
      <c r="AN19" s="23"/>
      <c r="AO19" s="23"/>
      <c r="AP19" s="71"/>
      <c r="AQ19" s="72"/>
      <c r="AR19" s="23"/>
      <c r="AS19" s="23"/>
      <c r="AT19" s="23"/>
      <c r="AU19" s="23"/>
      <c r="AV19" s="23"/>
      <c r="AW19" s="23"/>
      <c r="AX19" s="71"/>
      <c r="AY19" s="72"/>
      <c r="AZ19" s="23"/>
      <c r="BA19" s="23"/>
      <c r="BB19" s="23"/>
      <c r="BC19" s="23"/>
      <c r="BD19" s="23"/>
      <c r="BE19" s="23"/>
    </row>
    <row r="20" spans="1:57" ht="13.5">
      <c r="A20" s="66" t="s">
        <v>95</v>
      </c>
      <c r="B20" s="66" t="s">
        <v>124</v>
      </c>
      <c r="C20" s="69" t="s">
        <v>125</v>
      </c>
      <c r="D20" s="23">
        <f t="shared" si="0"/>
        <v>2098</v>
      </c>
      <c r="E20" s="23">
        <f t="shared" si="0"/>
        <v>22806</v>
      </c>
      <c r="F20" s="23">
        <f t="shared" si="1"/>
        <v>24904</v>
      </c>
      <c r="G20" s="23">
        <f t="shared" si="2"/>
        <v>0</v>
      </c>
      <c r="H20" s="23">
        <f t="shared" si="2"/>
        <v>42202</v>
      </c>
      <c r="I20" s="23">
        <f t="shared" si="3"/>
        <v>42202</v>
      </c>
      <c r="J20" s="66" t="s">
        <v>185</v>
      </c>
      <c r="K20" s="70" t="s">
        <v>235</v>
      </c>
      <c r="L20" s="23">
        <v>2098</v>
      </c>
      <c r="M20" s="23">
        <v>22806</v>
      </c>
      <c r="N20" s="23">
        <v>24904</v>
      </c>
      <c r="O20" s="23">
        <v>0</v>
      </c>
      <c r="P20" s="23">
        <v>42202</v>
      </c>
      <c r="Q20" s="23">
        <v>42202</v>
      </c>
      <c r="R20" s="71"/>
      <c r="S20" s="72"/>
      <c r="T20" s="23"/>
      <c r="U20" s="23"/>
      <c r="V20" s="23"/>
      <c r="W20" s="23"/>
      <c r="X20" s="23"/>
      <c r="Y20" s="23"/>
      <c r="Z20" s="71"/>
      <c r="AA20" s="72"/>
      <c r="AB20" s="23"/>
      <c r="AC20" s="23"/>
      <c r="AD20" s="23"/>
      <c r="AE20" s="23"/>
      <c r="AF20" s="23"/>
      <c r="AG20" s="23"/>
      <c r="AH20" s="71"/>
      <c r="AI20" s="72"/>
      <c r="AJ20" s="23"/>
      <c r="AK20" s="23"/>
      <c r="AL20" s="23"/>
      <c r="AM20" s="23"/>
      <c r="AN20" s="23"/>
      <c r="AO20" s="23"/>
      <c r="AP20" s="71"/>
      <c r="AQ20" s="72"/>
      <c r="AR20" s="23"/>
      <c r="AS20" s="23"/>
      <c r="AT20" s="23"/>
      <c r="AU20" s="23"/>
      <c r="AV20" s="23"/>
      <c r="AW20" s="23"/>
      <c r="AX20" s="71"/>
      <c r="AY20" s="72"/>
      <c r="AZ20" s="23"/>
      <c r="BA20" s="23"/>
      <c r="BB20" s="23"/>
      <c r="BC20" s="23"/>
      <c r="BD20" s="23"/>
      <c r="BE20" s="23"/>
    </row>
    <row r="21" spans="1:57" ht="13.5">
      <c r="A21" s="66" t="s">
        <v>95</v>
      </c>
      <c r="B21" s="66" t="s">
        <v>126</v>
      </c>
      <c r="C21" s="69" t="s">
        <v>94</v>
      </c>
      <c r="D21" s="23">
        <f t="shared" si="0"/>
        <v>0</v>
      </c>
      <c r="E21" s="23">
        <f t="shared" si="0"/>
        <v>51537</v>
      </c>
      <c r="F21" s="23">
        <f t="shared" si="1"/>
        <v>51537</v>
      </c>
      <c r="G21" s="23">
        <f t="shared" si="2"/>
        <v>0</v>
      </c>
      <c r="H21" s="23">
        <f t="shared" si="2"/>
        <v>24190</v>
      </c>
      <c r="I21" s="23">
        <f t="shared" si="3"/>
        <v>24190</v>
      </c>
      <c r="J21" s="66" t="s">
        <v>181</v>
      </c>
      <c r="K21" s="70" t="s">
        <v>241</v>
      </c>
      <c r="L21" s="23">
        <v>0</v>
      </c>
      <c r="M21" s="23">
        <v>51537</v>
      </c>
      <c r="N21" s="23">
        <v>51537</v>
      </c>
      <c r="O21" s="23">
        <v>0</v>
      </c>
      <c r="P21" s="23">
        <v>24190</v>
      </c>
      <c r="Q21" s="23">
        <v>24190</v>
      </c>
      <c r="R21" s="71"/>
      <c r="S21" s="72"/>
      <c r="T21" s="23"/>
      <c r="U21" s="23"/>
      <c r="V21" s="23"/>
      <c r="W21" s="23"/>
      <c r="X21" s="23"/>
      <c r="Y21" s="23"/>
      <c r="Z21" s="71"/>
      <c r="AA21" s="72"/>
      <c r="AB21" s="23"/>
      <c r="AC21" s="23"/>
      <c r="AD21" s="23"/>
      <c r="AE21" s="23"/>
      <c r="AF21" s="23"/>
      <c r="AG21" s="23"/>
      <c r="AH21" s="71"/>
      <c r="AI21" s="72"/>
      <c r="AJ21" s="23"/>
      <c r="AK21" s="23"/>
      <c r="AL21" s="23"/>
      <c r="AM21" s="23"/>
      <c r="AN21" s="23"/>
      <c r="AO21" s="23"/>
      <c r="AP21" s="71"/>
      <c r="AQ21" s="72"/>
      <c r="AR21" s="23"/>
      <c r="AS21" s="23"/>
      <c r="AT21" s="23"/>
      <c r="AU21" s="23"/>
      <c r="AV21" s="23"/>
      <c r="AW21" s="23"/>
      <c r="AX21" s="71"/>
      <c r="AY21" s="72"/>
      <c r="AZ21" s="23"/>
      <c r="BA21" s="23"/>
      <c r="BB21" s="23"/>
      <c r="BC21" s="23"/>
      <c r="BD21" s="23"/>
      <c r="BE21" s="23"/>
    </row>
    <row r="22" spans="1:57" ht="13.5">
      <c r="A22" s="66" t="s">
        <v>95</v>
      </c>
      <c r="B22" s="66" t="s">
        <v>127</v>
      </c>
      <c r="C22" s="69" t="s">
        <v>128</v>
      </c>
      <c r="D22" s="23">
        <f t="shared" si="0"/>
        <v>3865</v>
      </c>
      <c r="E22" s="23">
        <f t="shared" si="0"/>
        <v>30165</v>
      </c>
      <c r="F22" s="23">
        <f t="shared" si="1"/>
        <v>34030</v>
      </c>
      <c r="G22" s="23">
        <f t="shared" si="2"/>
        <v>0</v>
      </c>
      <c r="H22" s="23">
        <f t="shared" si="2"/>
        <v>25987</v>
      </c>
      <c r="I22" s="23">
        <f t="shared" si="3"/>
        <v>25987</v>
      </c>
      <c r="J22" s="66" t="s">
        <v>193</v>
      </c>
      <c r="K22" s="70" t="s">
        <v>240</v>
      </c>
      <c r="L22" s="23">
        <v>3865</v>
      </c>
      <c r="M22" s="23">
        <v>30165</v>
      </c>
      <c r="N22" s="23">
        <v>34030</v>
      </c>
      <c r="O22" s="23">
        <v>0</v>
      </c>
      <c r="P22" s="23">
        <v>25987</v>
      </c>
      <c r="Q22" s="23">
        <v>25987</v>
      </c>
      <c r="R22" s="71"/>
      <c r="S22" s="72"/>
      <c r="T22" s="23"/>
      <c r="U22" s="23"/>
      <c r="V22" s="23"/>
      <c r="W22" s="23"/>
      <c r="X22" s="23"/>
      <c r="Y22" s="23"/>
      <c r="Z22" s="71"/>
      <c r="AA22" s="72"/>
      <c r="AB22" s="23"/>
      <c r="AC22" s="23"/>
      <c r="AD22" s="23"/>
      <c r="AE22" s="23"/>
      <c r="AF22" s="23"/>
      <c r="AG22" s="23"/>
      <c r="AH22" s="71"/>
      <c r="AI22" s="72"/>
      <c r="AJ22" s="23"/>
      <c r="AK22" s="23"/>
      <c r="AL22" s="23"/>
      <c r="AM22" s="23"/>
      <c r="AN22" s="23"/>
      <c r="AO22" s="23"/>
      <c r="AP22" s="71"/>
      <c r="AQ22" s="72"/>
      <c r="AR22" s="23"/>
      <c r="AS22" s="23"/>
      <c r="AT22" s="23"/>
      <c r="AU22" s="23"/>
      <c r="AV22" s="23"/>
      <c r="AW22" s="23"/>
      <c r="AX22" s="71"/>
      <c r="AY22" s="72"/>
      <c r="AZ22" s="23"/>
      <c r="BA22" s="23"/>
      <c r="BB22" s="23"/>
      <c r="BC22" s="23"/>
      <c r="BD22" s="23"/>
      <c r="BE22" s="23"/>
    </row>
    <row r="23" spans="1:57" ht="13.5">
      <c r="A23" s="66" t="s">
        <v>95</v>
      </c>
      <c r="B23" s="66" t="s">
        <v>129</v>
      </c>
      <c r="C23" s="69" t="s">
        <v>258</v>
      </c>
      <c r="D23" s="23">
        <f t="shared" si="0"/>
        <v>4605</v>
      </c>
      <c r="E23" s="23">
        <f t="shared" si="0"/>
        <v>28787</v>
      </c>
      <c r="F23" s="23">
        <f t="shared" si="1"/>
        <v>33392</v>
      </c>
      <c r="G23" s="23">
        <f t="shared" si="2"/>
        <v>0</v>
      </c>
      <c r="H23" s="23">
        <f t="shared" si="2"/>
        <v>29351</v>
      </c>
      <c r="I23" s="23">
        <f t="shared" si="3"/>
        <v>29351</v>
      </c>
      <c r="J23" s="66" t="s">
        <v>193</v>
      </c>
      <c r="K23" s="70" t="s">
        <v>240</v>
      </c>
      <c r="L23" s="23">
        <v>4605</v>
      </c>
      <c r="M23" s="23">
        <v>28787</v>
      </c>
      <c r="N23" s="23">
        <v>33392</v>
      </c>
      <c r="O23" s="23">
        <v>0</v>
      </c>
      <c r="P23" s="23">
        <v>29351</v>
      </c>
      <c r="Q23" s="23">
        <v>29351</v>
      </c>
      <c r="R23" s="71"/>
      <c r="S23" s="72"/>
      <c r="T23" s="23"/>
      <c r="U23" s="23"/>
      <c r="V23" s="23"/>
      <c r="W23" s="23"/>
      <c r="X23" s="23"/>
      <c r="Y23" s="23"/>
      <c r="Z23" s="71"/>
      <c r="AA23" s="72"/>
      <c r="AB23" s="23"/>
      <c r="AC23" s="23"/>
      <c r="AD23" s="23"/>
      <c r="AE23" s="23"/>
      <c r="AF23" s="23"/>
      <c r="AG23" s="23"/>
      <c r="AH23" s="71"/>
      <c r="AI23" s="72"/>
      <c r="AJ23" s="23"/>
      <c r="AK23" s="23"/>
      <c r="AL23" s="23"/>
      <c r="AM23" s="23"/>
      <c r="AN23" s="23"/>
      <c r="AO23" s="23"/>
      <c r="AP23" s="71"/>
      <c r="AQ23" s="72"/>
      <c r="AR23" s="23"/>
      <c r="AS23" s="23"/>
      <c r="AT23" s="23"/>
      <c r="AU23" s="23"/>
      <c r="AV23" s="23"/>
      <c r="AW23" s="23"/>
      <c r="AX23" s="71"/>
      <c r="AY23" s="72"/>
      <c r="AZ23" s="23"/>
      <c r="BA23" s="23"/>
      <c r="BB23" s="23"/>
      <c r="BC23" s="23"/>
      <c r="BD23" s="23"/>
      <c r="BE23" s="23"/>
    </row>
    <row r="24" spans="1:57" ht="13.5">
      <c r="A24" s="66" t="s">
        <v>95</v>
      </c>
      <c r="B24" s="66" t="s">
        <v>130</v>
      </c>
      <c r="C24" s="69" t="s">
        <v>131</v>
      </c>
      <c r="D24" s="23">
        <f t="shared" si="0"/>
        <v>4974</v>
      </c>
      <c r="E24" s="23">
        <f t="shared" si="0"/>
        <v>35214</v>
      </c>
      <c r="F24" s="23">
        <f t="shared" si="1"/>
        <v>40188</v>
      </c>
      <c r="G24" s="23">
        <f t="shared" si="2"/>
        <v>0</v>
      </c>
      <c r="H24" s="23">
        <f t="shared" si="2"/>
        <v>30088</v>
      </c>
      <c r="I24" s="23">
        <f t="shared" si="3"/>
        <v>30088</v>
      </c>
      <c r="J24" s="66" t="s">
        <v>193</v>
      </c>
      <c r="K24" s="70" t="s">
        <v>240</v>
      </c>
      <c r="L24" s="23">
        <v>4974</v>
      </c>
      <c r="M24" s="23">
        <v>35214</v>
      </c>
      <c r="N24" s="23">
        <v>40188</v>
      </c>
      <c r="O24" s="23">
        <v>0</v>
      </c>
      <c r="P24" s="23">
        <v>30088</v>
      </c>
      <c r="Q24" s="23">
        <v>30088</v>
      </c>
      <c r="R24" s="71"/>
      <c r="S24" s="72"/>
      <c r="T24" s="23"/>
      <c r="U24" s="23"/>
      <c r="V24" s="23"/>
      <c r="W24" s="23"/>
      <c r="X24" s="23"/>
      <c r="Y24" s="23"/>
      <c r="Z24" s="71"/>
      <c r="AA24" s="72"/>
      <c r="AB24" s="23"/>
      <c r="AC24" s="23"/>
      <c r="AD24" s="23"/>
      <c r="AE24" s="23"/>
      <c r="AF24" s="23"/>
      <c r="AG24" s="23"/>
      <c r="AH24" s="71"/>
      <c r="AI24" s="72"/>
      <c r="AJ24" s="23"/>
      <c r="AK24" s="23"/>
      <c r="AL24" s="23"/>
      <c r="AM24" s="23"/>
      <c r="AN24" s="23"/>
      <c r="AO24" s="23"/>
      <c r="AP24" s="71"/>
      <c r="AQ24" s="72"/>
      <c r="AR24" s="23"/>
      <c r="AS24" s="23"/>
      <c r="AT24" s="23"/>
      <c r="AU24" s="23"/>
      <c r="AV24" s="23"/>
      <c r="AW24" s="23"/>
      <c r="AX24" s="71"/>
      <c r="AY24" s="72"/>
      <c r="AZ24" s="23"/>
      <c r="BA24" s="23"/>
      <c r="BB24" s="23"/>
      <c r="BC24" s="23"/>
      <c r="BD24" s="23"/>
      <c r="BE24" s="23"/>
    </row>
    <row r="25" spans="1:57" ht="13.5">
      <c r="A25" s="66" t="s">
        <v>95</v>
      </c>
      <c r="B25" s="66" t="s">
        <v>132</v>
      </c>
      <c r="C25" s="69" t="s">
        <v>133</v>
      </c>
      <c r="D25" s="23">
        <f t="shared" si="0"/>
        <v>4704</v>
      </c>
      <c r="E25" s="23">
        <f t="shared" si="0"/>
        <v>69920</v>
      </c>
      <c r="F25" s="23">
        <f t="shared" si="1"/>
        <v>74624</v>
      </c>
      <c r="G25" s="23">
        <f t="shared" si="2"/>
        <v>0</v>
      </c>
      <c r="H25" s="23">
        <f t="shared" si="2"/>
        <v>38717</v>
      </c>
      <c r="I25" s="23">
        <f t="shared" si="3"/>
        <v>38717</v>
      </c>
      <c r="J25" s="66" t="s">
        <v>195</v>
      </c>
      <c r="K25" s="70" t="s">
        <v>242</v>
      </c>
      <c r="L25" s="23">
        <v>4704</v>
      </c>
      <c r="M25" s="23">
        <v>69920</v>
      </c>
      <c r="N25" s="23">
        <v>74624</v>
      </c>
      <c r="O25" s="23">
        <v>0</v>
      </c>
      <c r="P25" s="23">
        <v>38717</v>
      </c>
      <c r="Q25" s="23">
        <v>38717</v>
      </c>
      <c r="R25" s="71"/>
      <c r="S25" s="72"/>
      <c r="T25" s="23"/>
      <c r="U25" s="23"/>
      <c r="V25" s="23"/>
      <c r="W25" s="23"/>
      <c r="X25" s="23"/>
      <c r="Y25" s="23"/>
      <c r="Z25" s="71"/>
      <c r="AA25" s="72"/>
      <c r="AB25" s="23"/>
      <c r="AC25" s="23"/>
      <c r="AD25" s="23"/>
      <c r="AE25" s="23"/>
      <c r="AF25" s="23"/>
      <c r="AG25" s="23"/>
      <c r="AH25" s="71"/>
      <c r="AI25" s="72"/>
      <c r="AJ25" s="23"/>
      <c r="AK25" s="23"/>
      <c r="AL25" s="23"/>
      <c r="AM25" s="23"/>
      <c r="AN25" s="23"/>
      <c r="AO25" s="23"/>
      <c r="AP25" s="71"/>
      <c r="AQ25" s="72"/>
      <c r="AR25" s="23"/>
      <c r="AS25" s="23"/>
      <c r="AT25" s="23"/>
      <c r="AU25" s="23"/>
      <c r="AV25" s="23"/>
      <c r="AW25" s="23"/>
      <c r="AX25" s="71"/>
      <c r="AY25" s="72"/>
      <c r="AZ25" s="23"/>
      <c r="BA25" s="23"/>
      <c r="BB25" s="23"/>
      <c r="BC25" s="23"/>
      <c r="BD25" s="23"/>
      <c r="BE25" s="23"/>
    </row>
    <row r="26" spans="1:57" ht="13.5">
      <c r="A26" s="66" t="s">
        <v>95</v>
      </c>
      <c r="B26" s="66" t="s">
        <v>134</v>
      </c>
      <c r="C26" s="69" t="s">
        <v>135</v>
      </c>
      <c r="D26" s="23">
        <f t="shared" si="0"/>
        <v>0</v>
      </c>
      <c r="E26" s="23">
        <f t="shared" si="0"/>
        <v>12354</v>
      </c>
      <c r="F26" s="23">
        <f t="shared" si="1"/>
        <v>12354</v>
      </c>
      <c r="G26" s="23">
        <f t="shared" si="2"/>
        <v>0</v>
      </c>
      <c r="H26" s="23">
        <f t="shared" si="2"/>
        <v>18868</v>
      </c>
      <c r="I26" s="23">
        <f t="shared" si="3"/>
        <v>18868</v>
      </c>
      <c r="J26" s="66" t="s">
        <v>189</v>
      </c>
      <c r="K26" s="70" t="s">
        <v>239</v>
      </c>
      <c r="L26" s="23">
        <v>0</v>
      </c>
      <c r="M26" s="23">
        <v>12354</v>
      </c>
      <c r="N26" s="23">
        <v>12354</v>
      </c>
      <c r="O26" s="23">
        <v>0</v>
      </c>
      <c r="P26" s="23">
        <v>18868</v>
      </c>
      <c r="Q26" s="23">
        <v>18868</v>
      </c>
      <c r="R26" s="71"/>
      <c r="S26" s="72"/>
      <c r="T26" s="23"/>
      <c r="U26" s="23"/>
      <c r="V26" s="23"/>
      <c r="W26" s="23"/>
      <c r="X26" s="23"/>
      <c r="Y26" s="23"/>
      <c r="Z26" s="71"/>
      <c r="AA26" s="72"/>
      <c r="AB26" s="23"/>
      <c r="AC26" s="23"/>
      <c r="AD26" s="23"/>
      <c r="AE26" s="23"/>
      <c r="AF26" s="23"/>
      <c r="AG26" s="23"/>
      <c r="AH26" s="71"/>
      <c r="AI26" s="72"/>
      <c r="AJ26" s="23"/>
      <c r="AK26" s="23"/>
      <c r="AL26" s="23"/>
      <c r="AM26" s="23"/>
      <c r="AN26" s="23"/>
      <c r="AO26" s="23"/>
      <c r="AP26" s="71"/>
      <c r="AQ26" s="72"/>
      <c r="AR26" s="23"/>
      <c r="AS26" s="23"/>
      <c r="AT26" s="23"/>
      <c r="AU26" s="23"/>
      <c r="AV26" s="23"/>
      <c r="AW26" s="23"/>
      <c r="AX26" s="71"/>
      <c r="AY26" s="72"/>
      <c r="AZ26" s="23"/>
      <c r="BA26" s="23"/>
      <c r="BB26" s="23"/>
      <c r="BC26" s="23"/>
      <c r="BD26" s="23"/>
      <c r="BE26" s="23"/>
    </row>
    <row r="27" spans="1:57" ht="13.5">
      <c r="A27" s="66" t="s">
        <v>95</v>
      </c>
      <c r="B27" s="66" t="s">
        <v>136</v>
      </c>
      <c r="C27" s="69" t="s">
        <v>137</v>
      </c>
      <c r="D27" s="23">
        <f t="shared" si="0"/>
        <v>0</v>
      </c>
      <c r="E27" s="23">
        <f t="shared" si="0"/>
        <v>22608</v>
      </c>
      <c r="F27" s="23">
        <f t="shared" si="1"/>
        <v>22608</v>
      </c>
      <c r="G27" s="23">
        <f t="shared" si="2"/>
        <v>0</v>
      </c>
      <c r="H27" s="23">
        <f t="shared" si="2"/>
        <v>34028</v>
      </c>
      <c r="I27" s="23">
        <f t="shared" si="3"/>
        <v>34028</v>
      </c>
      <c r="J27" s="66" t="s">
        <v>189</v>
      </c>
      <c r="K27" s="70" t="s">
        <v>239</v>
      </c>
      <c r="L27" s="23">
        <v>0</v>
      </c>
      <c r="M27" s="23">
        <v>22608</v>
      </c>
      <c r="N27" s="23">
        <v>22608</v>
      </c>
      <c r="O27" s="23">
        <v>0</v>
      </c>
      <c r="P27" s="23">
        <v>34028</v>
      </c>
      <c r="Q27" s="23">
        <v>34028</v>
      </c>
      <c r="R27" s="71"/>
      <c r="S27" s="72"/>
      <c r="T27" s="23"/>
      <c r="U27" s="23"/>
      <c r="V27" s="23"/>
      <c r="W27" s="23"/>
      <c r="X27" s="23"/>
      <c r="Y27" s="23"/>
      <c r="Z27" s="71"/>
      <c r="AA27" s="72"/>
      <c r="AB27" s="23"/>
      <c r="AC27" s="23"/>
      <c r="AD27" s="23"/>
      <c r="AE27" s="23"/>
      <c r="AF27" s="23"/>
      <c r="AG27" s="23"/>
      <c r="AH27" s="71"/>
      <c r="AI27" s="72"/>
      <c r="AJ27" s="23"/>
      <c r="AK27" s="23"/>
      <c r="AL27" s="23"/>
      <c r="AM27" s="23"/>
      <c r="AN27" s="23"/>
      <c r="AO27" s="23"/>
      <c r="AP27" s="71"/>
      <c r="AQ27" s="72"/>
      <c r="AR27" s="23"/>
      <c r="AS27" s="23"/>
      <c r="AT27" s="23"/>
      <c r="AU27" s="23"/>
      <c r="AV27" s="23"/>
      <c r="AW27" s="23"/>
      <c r="AX27" s="71"/>
      <c r="AY27" s="72"/>
      <c r="AZ27" s="23"/>
      <c r="BA27" s="23"/>
      <c r="BB27" s="23"/>
      <c r="BC27" s="23"/>
      <c r="BD27" s="23"/>
      <c r="BE27" s="23"/>
    </row>
    <row r="28" spans="1:57" ht="13.5">
      <c r="A28" s="66" t="s">
        <v>95</v>
      </c>
      <c r="B28" s="66" t="s">
        <v>138</v>
      </c>
      <c r="C28" s="69" t="s">
        <v>139</v>
      </c>
      <c r="D28" s="23">
        <f t="shared" si="0"/>
        <v>0</v>
      </c>
      <c r="E28" s="23">
        <f t="shared" si="0"/>
        <v>17792</v>
      </c>
      <c r="F28" s="23">
        <f t="shared" si="1"/>
        <v>17792</v>
      </c>
      <c r="G28" s="23">
        <f t="shared" si="2"/>
        <v>0</v>
      </c>
      <c r="H28" s="23">
        <f t="shared" si="2"/>
        <v>18785</v>
      </c>
      <c r="I28" s="23">
        <f t="shared" si="3"/>
        <v>18785</v>
      </c>
      <c r="J28" s="66" t="s">
        <v>189</v>
      </c>
      <c r="K28" s="70" t="s">
        <v>239</v>
      </c>
      <c r="L28" s="23">
        <v>0</v>
      </c>
      <c r="M28" s="23">
        <v>17792</v>
      </c>
      <c r="N28" s="23">
        <v>17792</v>
      </c>
      <c r="O28" s="23">
        <v>0</v>
      </c>
      <c r="P28" s="23">
        <v>18785</v>
      </c>
      <c r="Q28" s="23">
        <v>18785</v>
      </c>
      <c r="R28" s="71"/>
      <c r="S28" s="72"/>
      <c r="T28" s="23"/>
      <c r="U28" s="23"/>
      <c r="V28" s="23"/>
      <c r="W28" s="23"/>
      <c r="X28" s="23"/>
      <c r="Y28" s="23"/>
      <c r="Z28" s="71"/>
      <c r="AA28" s="72"/>
      <c r="AB28" s="23"/>
      <c r="AC28" s="23"/>
      <c r="AD28" s="23"/>
      <c r="AE28" s="23"/>
      <c r="AF28" s="23"/>
      <c r="AG28" s="23"/>
      <c r="AH28" s="71"/>
      <c r="AI28" s="72"/>
      <c r="AJ28" s="23"/>
      <c r="AK28" s="23"/>
      <c r="AL28" s="23"/>
      <c r="AM28" s="23"/>
      <c r="AN28" s="23"/>
      <c r="AO28" s="23"/>
      <c r="AP28" s="71"/>
      <c r="AQ28" s="72"/>
      <c r="AR28" s="23"/>
      <c r="AS28" s="23"/>
      <c r="AT28" s="23"/>
      <c r="AU28" s="23"/>
      <c r="AV28" s="23"/>
      <c r="AW28" s="23"/>
      <c r="AX28" s="71"/>
      <c r="AY28" s="72"/>
      <c r="AZ28" s="23"/>
      <c r="BA28" s="23"/>
      <c r="BB28" s="23"/>
      <c r="BC28" s="23"/>
      <c r="BD28" s="23"/>
      <c r="BE28" s="23"/>
    </row>
    <row r="29" spans="1:57" ht="13.5">
      <c r="A29" s="66" t="s">
        <v>95</v>
      </c>
      <c r="B29" s="66" t="s">
        <v>140</v>
      </c>
      <c r="C29" s="69" t="s">
        <v>141</v>
      </c>
      <c r="D29" s="23">
        <f t="shared" si="0"/>
        <v>0</v>
      </c>
      <c r="E29" s="23">
        <f t="shared" si="0"/>
        <v>18567</v>
      </c>
      <c r="F29" s="23">
        <f t="shared" si="1"/>
        <v>18567</v>
      </c>
      <c r="G29" s="23">
        <f t="shared" si="2"/>
        <v>0</v>
      </c>
      <c r="H29" s="23">
        <f t="shared" si="2"/>
        <v>35293</v>
      </c>
      <c r="I29" s="23">
        <f t="shared" si="3"/>
        <v>35293</v>
      </c>
      <c r="J29" s="66" t="s">
        <v>189</v>
      </c>
      <c r="K29" s="70" t="s">
        <v>239</v>
      </c>
      <c r="L29" s="23">
        <v>0</v>
      </c>
      <c r="M29" s="23">
        <v>18567</v>
      </c>
      <c r="N29" s="23">
        <v>18567</v>
      </c>
      <c r="O29" s="23">
        <v>0</v>
      </c>
      <c r="P29" s="23">
        <v>35293</v>
      </c>
      <c r="Q29" s="23">
        <v>35293</v>
      </c>
      <c r="R29" s="71"/>
      <c r="S29" s="72"/>
      <c r="T29" s="23"/>
      <c r="U29" s="23"/>
      <c r="V29" s="23"/>
      <c r="W29" s="23"/>
      <c r="X29" s="23"/>
      <c r="Y29" s="23"/>
      <c r="Z29" s="71"/>
      <c r="AA29" s="72"/>
      <c r="AB29" s="23"/>
      <c r="AC29" s="23"/>
      <c r="AD29" s="23"/>
      <c r="AE29" s="23"/>
      <c r="AF29" s="23"/>
      <c r="AG29" s="23"/>
      <c r="AH29" s="71"/>
      <c r="AI29" s="72"/>
      <c r="AJ29" s="23"/>
      <c r="AK29" s="23"/>
      <c r="AL29" s="23"/>
      <c r="AM29" s="23"/>
      <c r="AN29" s="23"/>
      <c r="AO29" s="23"/>
      <c r="AP29" s="71"/>
      <c r="AQ29" s="72"/>
      <c r="AR29" s="23"/>
      <c r="AS29" s="23"/>
      <c r="AT29" s="23"/>
      <c r="AU29" s="23"/>
      <c r="AV29" s="23"/>
      <c r="AW29" s="23"/>
      <c r="AX29" s="71"/>
      <c r="AY29" s="72"/>
      <c r="AZ29" s="23"/>
      <c r="BA29" s="23"/>
      <c r="BB29" s="23"/>
      <c r="BC29" s="23"/>
      <c r="BD29" s="23"/>
      <c r="BE29" s="23"/>
    </row>
    <row r="30" spans="1:57" ht="13.5">
      <c r="A30" s="66" t="s">
        <v>95</v>
      </c>
      <c r="B30" s="66" t="s">
        <v>142</v>
      </c>
      <c r="C30" s="69" t="s">
        <v>143</v>
      </c>
      <c r="D30" s="23">
        <f t="shared" si="0"/>
        <v>0</v>
      </c>
      <c r="E30" s="23">
        <f t="shared" si="0"/>
        <v>8829</v>
      </c>
      <c r="F30" s="23">
        <f t="shared" si="1"/>
        <v>8829</v>
      </c>
      <c r="G30" s="23">
        <f t="shared" si="2"/>
        <v>0</v>
      </c>
      <c r="H30" s="23">
        <f t="shared" si="2"/>
        <v>11136</v>
      </c>
      <c r="I30" s="23">
        <f t="shared" si="3"/>
        <v>11136</v>
      </c>
      <c r="J30" s="66" t="s">
        <v>189</v>
      </c>
      <c r="K30" s="70" t="s">
        <v>239</v>
      </c>
      <c r="L30" s="23">
        <v>0</v>
      </c>
      <c r="M30" s="23">
        <v>8829</v>
      </c>
      <c r="N30" s="23">
        <v>8829</v>
      </c>
      <c r="O30" s="23">
        <v>0</v>
      </c>
      <c r="P30" s="23">
        <v>11136</v>
      </c>
      <c r="Q30" s="23">
        <v>11136</v>
      </c>
      <c r="R30" s="71"/>
      <c r="S30" s="72"/>
      <c r="T30" s="23"/>
      <c r="U30" s="23"/>
      <c r="V30" s="23"/>
      <c r="W30" s="23"/>
      <c r="X30" s="23"/>
      <c r="Y30" s="23"/>
      <c r="Z30" s="71"/>
      <c r="AA30" s="72"/>
      <c r="AB30" s="23"/>
      <c r="AC30" s="23"/>
      <c r="AD30" s="23"/>
      <c r="AE30" s="23"/>
      <c r="AF30" s="23"/>
      <c r="AG30" s="23"/>
      <c r="AH30" s="71"/>
      <c r="AI30" s="72"/>
      <c r="AJ30" s="23"/>
      <c r="AK30" s="23"/>
      <c r="AL30" s="23"/>
      <c r="AM30" s="23"/>
      <c r="AN30" s="23"/>
      <c r="AO30" s="23"/>
      <c r="AP30" s="71"/>
      <c r="AQ30" s="72"/>
      <c r="AR30" s="23"/>
      <c r="AS30" s="23"/>
      <c r="AT30" s="23"/>
      <c r="AU30" s="23"/>
      <c r="AV30" s="23"/>
      <c r="AW30" s="23"/>
      <c r="AX30" s="71"/>
      <c r="AY30" s="72"/>
      <c r="AZ30" s="23"/>
      <c r="BA30" s="23"/>
      <c r="BB30" s="23"/>
      <c r="BC30" s="23"/>
      <c r="BD30" s="23"/>
      <c r="BE30" s="23"/>
    </row>
    <row r="31" spans="1:57" ht="13.5">
      <c r="A31" s="66" t="s">
        <v>95</v>
      </c>
      <c r="B31" s="66" t="s">
        <v>144</v>
      </c>
      <c r="C31" s="69" t="s">
        <v>145</v>
      </c>
      <c r="D31" s="23">
        <f t="shared" si="0"/>
        <v>0</v>
      </c>
      <c r="E31" s="23">
        <f t="shared" si="0"/>
        <v>9135</v>
      </c>
      <c r="F31" s="23">
        <f t="shared" si="1"/>
        <v>9135</v>
      </c>
      <c r="G31" s="23">
        <f t="shared" si="2"/>
        <v>0</v>
      </c>
      <c r="H31" s="23">
        <f t="shared" si="2"/>
        <v>16355</v>
      </c>
      <c r="I31" s="23">
        <f t="shared" si="3"/>
        <v>16355</v>
      </c>
      <c r="J31" s="66" t="s">
        <v>189</v>
      </c>
      <c r="K31" s="70" t="s">
        <v>239</v>
      </c>
      <c r="L31" s="23">
        <v>0</v>
      </c>
      <c r="M31" s="23">
        <v>9135</v>
      </c>
      <c r="N31" s="23">
        <v>9135</v>
      </c>
      <c r="O31" s="23">
        <v>0</v>
      </c>
      <c r="P31" s="23">
        <v>16355</v>
      </c>
      <c r="Q31" s="23">
        <v>16355</v>
      </c>
      <c r="R31" s="71"/>
      <c r="S31" s="72"/>
      <c r="T31" s="23"/>
      <c r="U31" s="23"/>
      <c r="V31" s="23"/>
      <c r="W31" s="23"/>
      <c r="X31" s="23"/>
      <c r="Y31" s="23"/>
      <c r="Z31" s="71"/>
      <c r="AA31" s="72"/>
      <c r="AB31" s="23"/>
      <c r="AC31" s="23"/>
      <c r="AD31" s="23"/>
      <c r="AE31" s="23"/>
      <c r="AF31" s="23"/>
      <c r="AG31" s="23"/>
      <c r="AH31" s="71"/>
      <c r="AI31" s="72"/>
      <c r="AJ31" s="23"/>
      <c r="AK31" s="23"/>
      <c r="AL31" s="23"/>
      <c r="AM31" s="23"/>
      <c r="AN31" s="23"/>
      <c r="AO31" s="23"/>
      <c r="AP31" s="71"/>
      <c r="AQ31" s="72"/>
      <c r="AR31" s="23"/>
      <c r="AS31" s="23"/>
      <c r="AT31" s="23"/>
      <c r="AU31" s="23"/>
      <c r="AV31" s="23"/>
      <c r="AW31" s="23"/>
      <c r="AX31" s="71"/>
      <c r="AY31" s="72"/>
      <c r="AZ31" s="23"/>
      <c r="BA31" s="23"/>
      <c r="BB31" s="23"/>
      <c r="BC31" s="23"/>
      <c r="BD31" s="23"/>
      <c r="BE31" s="23"/>
    </row>
    <row r="32" spans="1:57" ht="13.5">
      <c r="A32" s="66" t="s">
        <v>95</v>
      </c>
      <c r="B32" s="66" t="s">
        <v>146</v>
      </c>
      <c r="C32" s="69" t="s">
        <v>147</v>
      </c>
      <c r="D32" s="23">
        <f t="shared" si="0"/>
        <v>0</v>
      </c>
      <c r="E32" s="23">
        <f t="shared" si="0"/>
        <v>11529</v>
      </c>
      <c r="F32" s="23">
        <f t="shared" si="1"/>
        <v>11529</v>
      </c>
      <c r="G32" s="23">
        <f t="shared" si="2"/>
        <v>0</v>
      </c>
      <c r="H32" s="23">
        <f t="shared" si="2"/>
        <v>19696</v>
      </c>
      <c r="I32" s="23">
        <f t="shared" si="3"/>
        <v>19696</v>
      </c>
      <c r="J32" s="66" t="s">
        <v>189</v>
      </c>
      <c r="K32" s="70" t="s">
        <v>239</v>
      </c>
      <c r="L32" s="23">
        <v>0</v>
      </c>
      <c r="M32" s="23">
        <v>11529</v>
      </c>
      <c r="N32" s="23">
        <v>11529</v>
      </c>
      <c r="O32" s="23">
        <v>0</v>
      </c>
      <c r="P32" s="23">
        <v>19696</v>
      </c>
      <c r="Q32" s="23">
        <v>19696</v>
      </c>
      <c r="R32" s="71"/>
      <c r="S32" s="72"/>
      <c r="T32" s="23"/>
      <c r="U32" s="23"/>
      <c r="V32" s="23"/>
      <c r="W32" s="23"/>
      <c r="X32" s="23"/>
      <c r="Y32" s="23"/>
      <c r="Z32" s="71"/>
      <c r="AA32" s="72"/>
      <c r="AB32" s="23"/>
      <c r="AC32" s="23"/>
      <c r="AD32" s="23"/>
      <c r="AE32" s="23"/>
      <c r="AF32" s="23"/>
      <c r="AG32" s="23"/>
      <c r="AH32" s="71"/>
      <c r="AI32" s="72"/>
      <c r="AJ32" s="23"/>
      <c r="AK32" s="23"/>
      <c r="AL32" s="23"/>
      <c r="AM32" s="23"/>
      <c r="AN32" s="23"/>
      <c r="AO32" s="23"/>
      <c r="AP32" s="71"/>
      <c r="AQ32" s="72"/>
      <c r="AR32" s="23"/>
      <c r="AS32" s="23"/>
      <c r="AT32" s="23"/>
      <c r="AU32" s="23"/>
      <c r="AV32" s="23"/>
      <c r="AW32" s="23"/>
      <c r="AX32" s="71"/>
      <c r="AY32" s="72"/>
      <c r="AZ32" s="23"/>
      <c r="BA32" s="23"/>
      <c r="BB32" s="23"/>
      <c r="BC32" s="23"/>
      <c r="BD32" s="23"/>
      <c r="BE32" s="23"/>
    </row>
    <row r="33" spans="1:57" ht="13.5">
      <c r="A33" s="66" t="s">
        <v>95</v>
      </c>
      <c r="B33" s="66" t="s">
        <v>148</v>
      </c>
      <c r="C33" s="69" t="s">
        <v>149</v>
      </c>
      <c r="D33" s="23">
        <f t="shared" si="0"/>
        <v>1900</v>
      </c>
      <c r="E33" s="23">
        <f t="shared" si="0"/>
        <v>16915</v>
      </c>
      <c r="F33" s="23">
        <f t="shared" si="1"/>
        <v>18815</v>
      </c>
      <c r="G33" s="23">
        <f t="shared" si="2"/>
        <v>0</v>
      </c>
      <c r="H33" s="23">
        <f t="shared" si="2"/>
        <v>47790</v>
      </c>
      <c r="I33" s="23">
        <f t="shared" si="3"/>
        <v>47790</v>
      </c>
      <c r="J33" s="66" t="s">
        <v>191</v>
      </c>
      <c r="K33" s="70" t="s">
        <v>236</v>
      </c>
      <c r="L33" s="23">
        <v>1900</v>
      </c>
      <c r="M33" s="23">
        <v>16915</v>
      </c>
      <c r="N33" s="23">
        <v>18815</v>
      </c>
      <c r="O33" s="23">
        <v>0</v>
      </c>
      <c r="P33" s="23">
        <v>47790</v>
      </c>
      <c r="Q33" s="23">
        <v>47790</v>
      </c>
      <c r="R33" s="71"/>
      <c r="S33" s="72"/>
      <c r="T33" s="23"/>
      <c r="U33" s="23"/>
      <c r="V33" s="23"/>
      <c r="W33" s="23"/>
      <c r="X33" s="23"/>
      <c r="Y33" s="23"/>
      <c r="Z33" s="71"/>
      <c r="AA33" s="72"/>
      <c r="AB33" s="23"/>
      <c r="AC33" s="23"/>
      <c r="AD33" s="23"/>
      <c r="AE33" s="23"/>
      <c r="AF33" s="23"/>
      <c r="AG33" s="23"/>
      <c r="AH33" s="71"/>
      <c r="AI33" s="72"/>
      <c r="AJ33" s="23"/>
      <c r="AK33" s="23"/>
      <c r="AL33" s="23"/>
      <c r="AM33" s="23"/>
      <c r="AN33" s="23"/>
      <c r="AO33" s="23"/>
      <c r="AP33" s="71"/>
      <c r="AQ33" s="72"/>
      <c r="AR33" s="23"/>
      <c r="AS33" s="23"/>
      <c r="AT33" s="23"/>
      <c r="AU33" s="23"/>
      <c r="AV33" s="23"/>
      <c r="AW33" s="23"/>
      <c r="AX33" s="71"/>
      <c r="AY33" s="72"/>
      <c r="AZ33" s="23"/>
      <c r="BA33" s="23"/>
      <c r="BB33" s="23"/>
      <c r="BC33" s="23"/>
      <c r="BD33" s="23"/>
      <c r="BE33" s="23"/>
    </row>
    <row r="34" spans="1:57" ht="13.5">
      <c r="A34" s="66" t="s">
        <v>95</v>
      </c>
      <c r="B34" s="66" t="s">
        <v>150</v>
      </c>
      <c r="C34" s="69" t="s">
        <v>151</v>
      </c>
      <c r="D34" s="23">
        <f t="shared" si="0"/>
        <v>1250</v>
      </c>
      <c r="E34" s="23">
        <f t="shared" si="0"/>
        <v>14164</v>
      </c>
      <c r="F34" s="23">
        <f t="shared" si="1"/>
        <v>15414</v>
      </c>
      <c r="G34" s="23">
        <f t="shared" si="2"/>
        <v>0</v>
      </c>
      <c r="H34" s="23">
        <f t="shared" si="2"/>
        <v>49564</v>
      </c>
      <c r="I34" s="23">
        <f t="shared" si="3"/>
        <v>49564</v>
      </c>
      <c r="J34" s="66" t="s">
        <v>191</v>
      </c>
      <c r="K34" s="70" t="s">
        <v>236</v>
      </c>
      <c r="L34" s="23">
        <v>1250</v>
      </c>
      <c r="M34" s="23">
        <v>14164</v>
      </c>
      <c r="N34" s="23">
        <v>15414</v>
      </c>
      <c r="O34" s="23">
        <v>0</v>
      </c>
      <c r="P34" s="23">
        <v>49564</v>
      </c>
      <c r="Q34" s="23">
        <v>49564</v>
      </c>
      <c r="R34" s="71"/>
      <c r="S34" s="72"/>
      <c r="T34" s="23"/>
      <c r="U34" s="23"/>
      <c r="V34" s="23"/>
      <c r="W34" s="23"/>
      <c r="X34" s="23"/>
      <c r="Y34" s="23"/>
      <c r="Z34" s="71"/>
      <c r="AA34" s="72"/>
      <c r="AB34" s="23"/>
      <c r="AC34" s="23"/>
      <c r="AD34" s="23"/>
      <c r="AE34" s="23"/>
      <c r="AF34" s="23"/>
      <c r="AG34" s="23"/>
      <c r="AH34" s="71"/>
      <c r="AI34" s="72"/>
      <c r="AJ34" s="23"/>
      <c r="AK34" s="23"/>
      <c r="AL34" s="23"/>
      <c r="AM34" s="23"/>
      <c r="AN34" s="23"/>
      <c r="AO34" s="23"/>
      <c r="AP34" s="71"/>
      <c r="AQ34" s="72"/>
      <c r="AR34" s="23"/>
      <c r="AS34" s="23"/>
      <c r="AT34" s="23"/>
      <c r="AU34" s="23"/>
      <c r="AV34" s="23"/>
      <c r="AW34" s="23"/>
      <c r="AX34" s="71"/>
      <c r="AY34" s="72"/>
      <c r="AZ34" s="23"/>
      <c r="BA34" s="23"/>
      <c r="BB34" s="23"/>
      <c r="BC34" s="23"/>
      <c r="BD34" s="23"/>
      <c r="BE34" s="23"/>
    </row>
    <row r="35" spans="1:57" ht="13.5">
      <c r="A35" s="66" t="s">
        <v>95</v>
      </c>
      <c r="B35" s="66" t="s">
        <v>152</v>
      </c>
      <c r="C35" s="69" t="s">
        <v>153</v>
      </c>
      <c r="D35" s="23">
        <f t="shared" si="0"/>
        <v>1053</v>
      </c>
      <c r="E35" s="23">
        <f t="shared" si="0"/>
        <v>15322</v>
      </c>
      <c r="F35" s="23">
        <f t="shared" si="1"/>
        <v>16375</v>
      </c>
      <c r="G35" s="23">
        <f t="shared" si="2"/>
        <v>0</v>
      </c>
      <c r="H35" s="23">
        <f t="shared" si="2"/>
        <v>30505</v>
      </c>
      <c r="I35" s="23">
        <f t="shared" si="3"/>
        <v>30505</v>
      </c>
      <c r="J35" s="66" t="s">
        <v>191</v>
      </c>
      <c r="K35" s="70" t="s">
        <v>236</v>
      </c>
      <c r="L35" s="23">
        <v>1053</v>
      </c>
      <c r="M35" s="23">
        <v>15322</v>
      </c>
      <c r="N35" s="23">
        <v>16375</v>
      </c>
      <c r="O35" s="23">
        <v>0</v>
      </c>
      <c r="P35" s="23">
        <v>30505</v>
      </c>
      <c r="Q35" s="23">
        <v>30505</v>
      </c>
      <c r="R35" s="71"/>
      <c r="S35" s="72"/>
      <c r="T35" s="23"/>
      <c r="U35" s="23"/>
      <c r="V35" s="23"/>
      <c r="W35" s="23"/>
      <c r="X35" s="23"/>
      <c r="Y35" s="23"/>
      <c r="Z35" s="71"/>
      <c r="AA35" s="72"/>
      <c r="AB35" s="23"/>
      <c r="AC35" s="23"/>
      <c r="AD35" s="23"/>
      <c r="AE35" s="23"/>
      <c r="AF35" s="23"/>
      <c r="AG35" s="23"/>
      <c r="AH35" s="71"/>
      <c r="AI35" s="72"/>
      <c r="AJ35" s="23"/>
      <c r="AK35" s="23"/>
      <c r="AL35" s="23"/>
      <c r="AM35" s="23"/>
      <c r="AN35" s="23"/>
      <c r="AO35" s="23"/>
      <c r="AP35" s="71"/>
      <c r="AQ35" s="72"/>
      <c r="AR35" s="23"/>
      <c r="AS35" s="23"/>
      <c r="AT35" s="23"/>
      <c r="AU35" s="23"/>
      <c r="AV35" s="23"/>
      <c r="AW35" s="23"/>
      <c r="AX35" s="71"/>
      <c r="AY35" s="72"/>
      <c r="AZ35" s="23"/>
      <c r="BA35" s="23"/>
      <c r="BB35" s="23"/>
      <c r="BC35" s="23"/>
      <c r="BD35" s="23"/>
      <c r="BE35" s="23"/>
    </row>
    <row r="36" spans="1:57" ht="13.5">
      <c r="A36" s="66" t="s">
        <v>95</v>
      </c>
      <c r="B36" s="66" t="s">
        <v>154</v>
      </c>
      <c r="C36" s="69" t="s">
        <v>155</v>
      </c>
      <c r="D36" s="23">
        <f t="shared" si="0"/>
        <v>1170</v>
      </c>
      <c r="E36" s="23">
        <f t="shared" si="0"/>
        <v>29645</v>
      </c>
      <c r="F36" s="23">
        <f t="shared" si="1"/>
        <v>30815</v>
      </c>
      <c r="G36" s="23">
        <f t="shared" si="2"/>
        <v>0</v>
      </c>
      <c r="H36" s="23">
        <f t="shared" si="2"/>
        <v>35484</v>
      </c>
      <c r="I36" s="23">
        <f t="shared" si="3"/>
        <v>35484</v>
      </c>
      <c r="J36" s="66" t="s">
        <v>191</v>
      </c>
      <c r="K36" s="70" t="s">
        <v>236</v>
      </c>
      <c r="L36" s="23">
        <v>1170</v>
      </c>
      <c r="M36" s="23">
        <v>29645</v>
      </c>
      <c r="N36" s="23">
        <v>30815</v>
      </c>
      <c r="O36" s="23">
        <v>0</v>
      </c>
      <c r="P36" s="23">
        <v>35484</v>
      </c>
      <c r="Q36" s="23">
        <v>35484</v>
      </c>
      <c r="R36" s="71"/>
      <c r="S36" s="72"/>
      <c r="T36" s="23"/>
      <c r="U36" s="23"/>
      <c r="V36" s="23"/>
      <c r="W36" s="23"/>
      <c r="X36" s="23"/>
      <c r="Y36" s="23"/>
      <c r="Z36" s="71"/>
      <c r="AA36" s="72"/>
      <c r="AB36" s="23"/>
      <c r="AC36" s="23"/>
      <c r="AD36" s="23"/>
      <c r="AE36" s="23"/>
      <c r="AF36" s="23"/>
      <c r="AG36" s="23"/>
      <c r="AH36" s="71"/>
      <c r="AI36" s="72"/>
      <c r="AJ36" s="23"/>
      <c r="AK36" s="23"/>
      <c r="AL36" s="23"/>
      <c r="AM36" s="23"/>
      <c r="AN36" s="23"/>
      <c r="AO36" s="23"/>
      <c r="AP36" s="71"/>
      <c r="AQ36" s="72"/>
      <c r="AR36" s="23"/>
      <c r="AS36" s="23"/>
      <c r="AT36" s="23"/>
      <c r="AU36" s="23"/>
      <c r="AV36" s="23"/>
      <c r="AW36" s="23"/>
      <c r="AX36" s="71"/>
      <c r="AY36" s="72"/>
      <c r="AZ36" s="23"/>
      <c r="BA36" s="23"/>
      <c r="BB36" s="23"/>
      <c r="BC36" s="23"/>
      <c r="BD36" s="23"/>
      <c r="BE36" s="23"/>
    </row>
    <row r="37" spans="1:57" ht="13.5">
      <c r="A37" s="66" t="s">
        <v>95</v>
      </c>
      <c r="B37" s="66" t="s">
        <v>156</v>
      </c>
      <c r="C37" s="69" t="s">
        <v>157</v>
      </c>
      <c r="D37" s="23">
        <f t="shared" si="0"/>
        <v>711</v>
      </c>
      <c r="E37" s="23">
        <f t="shared" si="0"/>
        <v>12780</v>
      </c>
      <c r="F37" s="23">
        <f t="shared" si="1"/>
        <v>13491</v>
      </c>
      <c r="G37" s="23">
        <f t="shared" si="2"/>
        <v>0</v>
      </c>
      <c r="H37" s="23">
        <f t="shared" si="2"/>
        <v>21290</v>
      </c>
      <c r="I37" s="23">
        <f t="shared" si="3"/>
        <v>21290</v>
      </c>
      <c r="J37" s="66" t="s">
        <v>191</v>
      </c>
      <c r="K37" s="70" t="s">
        <v>236</v>
      </c>
      <c r="L37" s="23">
        <v>711</v>
      </c>
      <c r="M37" s="23">
        <v>12780</v>
      </c>
      <c r="N37" s="23">
        <v>13491</v>
      </c>
      <c r="O37" s="23">
        <v>0</v>
      </c>
      <c r="P37" s="23">
        <v>21290</v>
      </c>
      <c r="Q37" s="23">
        <v>21290</v>
      </c>
      <c r="R37" s="71"/>
      <c r="S37" s="72"/>
      <c r="T37" s="23"/>
      <c r="U37" s="23"/>
      <c r="V37" s="23"/>
      <c r="W37" s="23"/>
      <c r="X37" s="23"/>
      <c r="Y37" s="23"/>
      <c r="Z37" s="71"/>
      <c r="AA37" s="72"/>
      <c r="AB37" s="23"/>
      <c r="AC37" s="23"/>
      <c r="AD37" s="23"/>
      <c r="AE37" s="23"/>
      <c r="AF37" s="23"/>
      <c r="AG37" s="23"/>
      <c r="AH37" s="71"/>
      <c r="AI37" s="72"/>
      <c r="AJ37" s="23"/>
      <c r="AK37" s="23"/>
      <c r="AL37" s="23"/>
      <c r="AM37" s="23"/>
      <c r="AN37" s="23"/>
      <c r="AO37" s="23"/>
      <c r="AP37" s="71"/>
      <c r="AQ37" s="72"/>
      <c r="AR37" s="23"/>
      <c r="AS37" s="23"/>
      <c r="AT37" s="23"/>
      <c r="AU37" s="23"/>
      <c r="AV37" s="23"/>
      <c r="AW37" s="23"/>
      <c r="AX37" s="71"/>
      <c r="AY37" s="72"/>
      <c r="AZ37" s="23"/>
      <c r="BA37" s="23"/>
      <c r="BB37" s="23"/>
      <c r="BC37" s="23"/>
      <c r="BD37" s="23"/>
      <c r="BE37" s="23"/>
    </row>
    <row r="38" spans="1:57" ht="13.5">
      <c r="A38" s="66" t="s">
        <v>95</v>
      </c>
      <c r="B38" s="66" t="s">
        <v>158</v>
      </c>
      <c r="C38" s="69" t="s">
        <v>159</v>
      </c>
      <c r="D38" s="23">
        <f t="shared" si="0"/>
        <v>1530</v>
      </c>
      <c r="E38" s="23">
        <f t="shared" si="0"/>
        <v>11296</v>
      </c>
      <c r="F38" s="23">
        <f t="shared" si="1"/>
        <v>12826</v>
      </c>
      <c r="G38" s="23">
        <f t="shared" si="2"/>
        <v>0</v>
      </c>
      <c r="H38" s="23">
        <f t="shared" si="2"/>
        <v>14724</v>
      </c>
      <c r="I38" s="23">
        <f t="shared" si="3"/>
        <v>14724</v>
      </c>
      <c r="J38" s="66" t="s">
        <v>183</v>
      </c>
      <c r="K38" s="70" t="s">
        <v>243</v>
      </c>
      <c r="L38" s="23">
        <v>1530</v>
      </c>
      <c r="M38" s="23">
        <v>11296</v>
      </c>
      <c r="N38" s="23">
        <v>12826</v>
      </c>
      <c r="O38" s="23">
        <v>0</v>
      </c>
      <c r="P38" s="23">
        <v>14724</v>
      </c>
      <c r="Q38" s="23">
        <v>14724</v>
      </c>
      <c r="R38" s="71"/>
      <c r="S38" s="72"/>
      <c r="T38" s="23"/>
      <c r="U38" s="23"/>
      <c r="V38" s="23"/>
      <c r="W38" s="23"/>
      <c r="X38" s="23"/>
      <c r="Y38" s="23"/>
      <c r="Z38" s="71"/>
      <c r="AA38" s="72"/>
      <c r="AB38" s="23"/>
      <c r="AC38" s="23"/>
      <c r="AD38" s="23"/>
      <c r="AE38" s="23"/>
      <c r="AF38" s="23"/>
      <c r="AG38" s="23"/>
      <c r="AH38" s="71"/>
      <c r="AI38" s="72"/>
      <c r="AJ38" s="23"/>
      <c r="AK38" s="23"/>
      <c r="AL38" s="23"/>
      <c r="AM38" s="23"/>
      <c r="AN38" s="23"/>
      <c r="AO38" s="23"/>
      <c r="AP38" s="71"/>
      <c r="AQ38" s="72"/>
      <c r="AR38" s="23"/>
      <c r="AS38" s="23"/>
      <c r="AT38" s="23"/>
      <c r="AU38" s="23"/>
      <c r="AV38" s="23"/>
      <c r="AW38" s="23"/>
      <c r="AX38" s="71"/>
      <c r="AY38" s="72"/>
      <c r="AZ38" s="23"/>
      <c r="BA38" s="23"/>
      <c r="BB38" s="23"/>
      <c r="BC38" s="23"/>
      <c r="BD38" s="23"/>
      <c r="BE38" s="23"/>
    </row>
    <row r="39" spans="1:57" ht="13.5">
      <c r="A39" s="66" t="s">
        <v>95</v>
      </c>
      <c r="B39" s="66" t="s">
        <v>160</v>
      </c>
      <c r="C39" s="69" t="s">
        <v>161</v>
      </c>
      <c r="D39" s="23">
        <f t="shared" si="0"/>
        <v>7395</v>
      </c>
      <c r="E39" s="23">
        <f t="shared" si="0"/>
        <v>33439</v>
      </c>
      <c r="F39" s="23">
        <f t="shared" si="1"/>
        <v>40834</v>
      </c>
      <c r="G39" s="23">
        <f t="shared" si="2"/>
        <v>0</v>
      </c>
      <c r="H39" s="23">
        <f t="shared" si="2"/>
        <v>34226</v>
      </c>
      <c r="I39" s="23">
        <f t="shared" si="3"/>
        <v>34226</v>
      </c>
      <c r="J39" s="66" t="s">
        <v>183</v>
      </c>
      <c r="K39" s="70" t="s">
        <v>243</v>
      </c>
      <c r="L39" s="23">
        <v>7395</v>
      </c>
      <c r="M39" s="23">
        <v>33439</v>
      </c>
      <c r="N39" s="23">
        <v>40834</v>
      </c>
      <c r="O39" s="23">
        <v>0</v>
      </c>
      <c r="P39" s="23">
        <v>34226</v>
      </c>
      <c r="Q39" s="23">
        <v>34226</v>
      </c>
      <c r="R39" s="71"/>
      <c r="S39" s="72"/>
      <c r="T39" s="23"/>
      <c r="U39" s="23"/>
      <c r="V39" s="23"/>
      <c r="W39" s="23"/>
      <c r="X39" s="23"/>
      <c r="Y39" s="23"/>
      <c r="Z39" s="71"/>
      <c r="AA39" s="72"/>
      <c r="AB39" s="23"/>
      <c r="AC39" s="23"/>
      <c r="AD39" s="23"/>
      <c r="AE39" s="23"/>
      <c r="AF39" s="23"/>
      <c r="AG39" s="23"/>
      <c r="AH39" s="71"/>
      <c r="AI39" s="72"/>
      <c r="AJ39" s="23"/>
      <c r="AK39" s="23"/>
      <c r="AL39" s="23"/>
      <c r="AM39" s="23"/>
      <c r="AN39" s="23"/>
      <c r="AO39" s="23"/>
      <c r="AP39" s="71"/>
      <c r="AQ39" s="72"/>
      <c r="AR39" s="23"/>
      <c r="AS39" s="23"/>
      <c r="AT39" s="23"/>
      <c r="AU39" s="23"/>
      <c r="AV39" s="23"/>
      <c r="AW39" s="23"/>
      <c r="AX39" s="71"/>
      <c r="AY39" s="72"/>
      <c r="AZ39" s="23"/>
      <c r="BA39" s="23"/>
      <c r="BB39" s="23"/>
      <c r="BC39" s="23"/>
      <c r="BD39" s="23"/>
      <c r="BE39" s="23"/>
    </row>
    <row r="40" spans="1:57" ht="13.5">
      <c r="A40" s="66" t="s">
        <v>95</v>
      </c>
      <c r="B40" s="66" t="s">
        <v>162</v>
      </c>
      <c r="C40" s="69" t="s">
        <v>163</v>
      </c>
      <c r="D40" s="23">
        <f t="shared" si="0"/>
        <v>0</v>
      </c>
      <c r="E40" s="23">
        <f t="shared" si="0"/>
        <v>21966</v>
      </c>
      <c r="F40" s="23">
        <f t="shared" si="1"/>
        <v>21966</v>
      </c>
      <c r="G40" s="23">
        <f t="shared" si="2"/>
        <v>0</v>
      </c>
      <c r="H40" s="23">
        <f t="shared" si="2"/>
        <v>15901</v>
      </c>
      <c r="I40" s="23">
        <f t="shared" si="3"/>
        <v>15901</v>
      </c>
      <c r="J40" s="66" t="s">
        <v>187</v>
      </c>
      <c r="K40" s="70" t="s">
        <v>237</v>
      </c>
      <c r="L40" s="23">
        <v>0</v>
      </c>
      <c r="M40" s="23">
        <v>21966</v>
      </c>
      <c r="N40" s="23">
        <v>21966</v>
      </c>
      <c r="O40" s="23">
        <v>0</v>
      </c>
      <c r="P40" s="23">
        <v>15901</v>
      </c>
      <c r="Q40" s="23">
        <v>15901</v>
      </c>
      <c r="R40" s="71"/>
      <c r="S40" s="72"/>
      <c r="T40" s="23"/>
      <c r="U40" s="23"/>
      <c r="V40" s="23"/>
      <c r="W40" s="23"/>
      <c r="X40" s="23"/>
      <c r="Y40" s="23"/>
      <c r="Z40" s="71"/>
      <c r="AA40" s="72"/>
      <c r="AB40" s="23"/>
      <c r="AC40" s="23"/>
      <c r="AD40" s="23"/>
      <c r="AE40" s="23"/>
      <c r="AF40" s="23"/>
      <c r="AG40" s="23"/>
      <c r="AH40" s="71"/>
      <c r="AI40" s="72"/>
      <c r="AJ40" s="23"/>
      <c r="AK40" s="23"/>
      <c r="AL40" s="23"/>
      <c r="AM40" s="23"/>
      <c r="AN40" s="23"/>
      <c r="AO40" s="23"/>
      <c r="AP40" s="71"/>
      <c r="AQ40" s="72"/>
      <c r="AR40" s="23"/>
      <c r="AS40" s="23"/>
      <c r="AT40" s="23"/>
      <c r="AU40" s="23"/>
      <c r="AV40" s="23"/>
      <c r="AW40" s="23"/>
      <c r="AX40" s="71"/>
      <c r="AY40" s="72"/>
      <c r="AZ40" s="23"/>
      <c r="BA40" s="23"/>
      <c r="BB40" s="23"/>
      <c r="BC40" s="23"/>
      <c r="BD40" s="23"/>
      <c r="BE40" s="23"/>
    </row>
    <row r="41" spans="1:57" ht="13.5">
      <c r="A41" s="66" t="s">
        <v>95</v>
      </c>
      <c r="B41" s="66" t="s">
        <v>164</v>
      </c>
      <c r="C41" s="69" t="s">
        <v>165</v>
      </c>
      <c r="D41" s="23">
        <f aca="true" t="shared" si="4" ref="D41:E49">L41+T41+AB41+AJ41+AR41+AZ41</f>
        <v>0</v>
      </c>
      <c r="E41" s="23">
        <f t="shared" si="4"/>
        <v>17094</v>
      </c>
      <c r="F41" s="23">
        <f t="shared" si="1"/>
        <v>17094</v>
      </c>
      <c r="G41" s="23">
        <f aca="true" t="shared" si="5" ref="G41:H49">O41+W41+AE41+AM41+AU41+BC41</f>
        <v>0</v>
      </c>
      <c r="H41" s="23">
        <f t="shared" si="5"/>
        <v>4301</v>
      </c>
      <c r="I41" s="23">
        <f t="shared" si="3"/>
        <v>4301</v>
      </c>
      <c r="J41" s="66" t="s">
        <v>187</v>
      </c>
      <c r="K41" s="70" t="s">
        <v>237</v>
      </c>
      <c r="L41" s="23">
        <v>0</v>
      </c>
      <c r="M41" s="23">
        <v>17094</v>
      </c>
      <c r="N41" s="23">
        <v>17094</v>
      </c>
      <c r="O41" s="23">
        <v>0</v>
      </c>
      <c r="P41" s="23">
        <v>4301</v>
      </c>
      <c r="Q41" s="23">
        <v>4301</v>
      </c>
      <c r="R41" s="71"/>
      <c r="S41" s="72"/>
      <c r="T41" s="23"/>
      <c r="U41" s="23"/>
      <c r="V41" s="23"/>
      <c r="W41" s="23"/>
      <c r="X41" s="23"/>
      <c r="Y41" s="23"/>
      <c r="Z41" s="71"/>
      <c r="AA41" s="72"/>
      <c r="AB41" s="23"/>
      <c r="AC41" s="23"/>
      <c r="AD41" s="23"/>
      <c r="AE41" s="23"/>
      <c r="AF41" s="23"/>
      <c r="AG41" s="23"/>
      <c r="AH41" s="71"/>
      <c r="AI41" s="72"/>
      <c r="AJ41" s="23"/>
      <c r="AK41" s="23"/>
      <c r="AL41" s="23"/>
      <c r="AM41" s="23"/>
      <c r="AN41" s="23"/>
      <c r="AO41" s="23"/>
      <c r="AP41" s="71"/>
      <c r="AQ41" s="72"/>
      <c r="AR41" s="23"/>
      <c r="AS41" s="23"/>
      <c r="AT41" s="23"/>
      <c r="AU41" s="23"/>
      <c r="AV41" s="23"/>
      <c r="AW41" s="23"/>
      <c r="AX41" s="71"/>
      <c r="AY41" s="72"/>
      <c r="AZ41" s="23"/>
      <c r="BA41" s="23"/>
      <c r="BB41" s="23"/>
      <c r="BC41" s="23"/>
      <c r="BD41" s="23"/>
      <c r="BE41" s="23"/>
    </row>
    <row r="42" spans="1:57" ht="13.5">
      <c r="A42" s="66" t="s">
        <v>95</v>
      </c>
      <c r="B42" s="66" t="s">
        <v>166</v>
      </c>
      <c r="C42" s="69" t="s">
        <v>167</v>
      </c>
      <c r="D42" s="23">
        <f t="shared" si="4"/>
        <v>0</v>
      </c>
      <c r="E42" s="23">
        <f t="shared" si="4"/>
        <v>20049</v>
      </c>
      <c r="F42" s="23">
        <f t="shared" si="1"/>
        <v>20049</v>
      </c>
      <c r="G42" s="23">
        <f t="shared" si="5"/>
        <v>0</v>
      </c>
      <c r="H42" s="23">
        <f t="shared" si="5"/>
        <v>7257</v>
      </c>
      <c r="I42" s="23">
        <f t="shared" si="3"/>
        <v>7257</v>
      </c>
      <c r="J42" s="66" t="s">
        <v>187</v>
      </c>
      <c r="K42" s="70" t="s">
        <v>237</v>
      </c>
      <c r="L42" s="23">
        <v>0</v>
      </c>
      <c r="M42" s="23">
        <v>20049</v>
      </c>
      <c r="N42" s="23">
        <v>20049</v>
      </c>
      <c r="O42" s="23">
        <v>0</v>
      </c>
      <c r="P42" s="23">
        <v>7257</v>
      </c>
      <c r="Q42" s="23">
        <v>7257</v>
      </c>
      <c r="R42" s="71"/>
      <c r="S42" s="72"/>
      <c r="T42" s="23"/>
      <c r="U42" s="23"/>
      <c r="V42" s="23"/>
      <c r="W42" s="23"/>
      <c r="X42" s="23"/>
      <c r="Y42" s="23"/>
      <c r="Z42" s="71"/>
      <c r="AA42" s="72"/>
      <c r="AB42" s="23"/>
      <c r="AC42" s="23"/>
      <c r="AD42" s="23"/>
      <c r="AE42" s="23"/>
      <c r="AF42" s="23"/>
      <c r="AG42" s="23"/>
      <c r="AH42" s="71"/>
      <c r="AI42" s="72"/>
      <c r="AJ42" s="23"/>
      <c r="AK42" s="23"/>
      <c r="AL42" s="23"/>
      <c r="AM42" s="23"/>
      <c r="AN42" s="23"/>
      <c r="AO42" s="23"/>
      <c r="AP42" s="71"/>
      <c r="AQ42" s="72"/>
      <c r="AR42" s="23"/>
      <c r="AS42" s="23"/>
      <c r="AT42" s="23"/>
      <c r="AU42" s="23"/>
      <c r="AV42" s="23"/>
      <c r="AW42" s="23"/>
      <c r="AX42" s="71"/>
      <c r="AY42" s="72"/>
      <c r="AZ42" s="23"/>
      <c r="BA42" s="23"/>
      <c r="BB42" s="23"/>
      <c r="BC42" s="23"/>
      <c r="BD42" s="23"/>
      <c r="BE42" s="23"/>
    </row>
    <row r="43" spans="1:57" ht="13.5">
      <c r="A43" s="66" t="s">
        <v>95</v>
      </c>
      <c r="B43" s="66" t="s">
        <v>168</v>
      </c>
      <c r="C43" s="69" t="s">
        <v>169</v>
      </c>
      <c r="D43" s="23">
        <f t="shared" si="4"/>
        <v>0</v>
      </c>
      <c r="E43" s="23">
        <f t="shared" si="4"/>
        <v>14198</v>
      </c>
      <c r="F43" s="23">
        <f t="shared" si="1"/>
        <v>14198</v>
      </c>
      <c r="G43" s="23">
        <f t="shared" si="5"/>
        <v>0</v>
      </c>
      <c r="H43" s="23">
        <f t="shared" si="5"/>
        <v>9506</v>
      </c>
      <c r="I43" s="23">
        <f t="shared" si="3"/>
        <v>9506</v>
      </c>
      <c r="J43" s="66" t="s">
        <v>187</v>
      </c>
      <c r="K43" s="70" t="s">
        <v>237</v>
      </c>
      <c r="L43" s="23">
        <v>0</v>
      </c>
      <c r="M43" s="23">
        <v>14198</v>
      </c>
      <c r="N43" s="23">
        <v>14198</v>
      </c>
      <c r="O43" s="23">
        <v>0</v>
      </c>
      <c r="P43" s="23">
        <v>9506</v>
      </c>
      <c r="Q43" s="23">
        <v>9506</v>
      </c>
      <c r="R43" s="71"/>
      <c r="S43" s="72"/>
      <c r="T43" s="23"/>
      <c r="U43" s="23"/>
      <c r="V43" s="23"/>
      <c r="W43" s="23"/>
      <c r="X43" s="23"/>
      <c r="Y43" s="23"/>
      <c r="Z43" s="71"/>
      <c r="AA43" s="72"/>
      <c r="AB43" s="23"/>
      <c r="AC43" s="23"/>
      <c r="AD43" s="23"/>
      <c r="AE43" s="23"/>
      <c r="AF43" s="23"/>
      <c r="AG43" s="23"/>
      <c r="AH43" s="71"/>
      <c r="AI43" s="72"/>
      <c r="AJ43" s="23"/>
      <c r="AK43" s="23"/>
      <c r="AL43" s="23"/>
      <c r="AM43" s="23"/>
      <c r="AN43" s="23"/>
      <c r="AO43" s="23"/>
      <c r="AP43" s="71"/>
      <c r="AQ43" s="72"/>
      <c r="AR43" s="23"/>
      <c r="AS43" s="23"/>
      <c r="AT43" s="23"/>
      <c r="AU43" s="23"/>
      <c r="AV43" s="23"/>
      <c r="AW43" s="23"/>
      <c r="AX43" s="71"/>
      <c r="AY43" s="72"/>
      <c r="AZ43" s="23"/>
      <c r="BA43" s="23"/>
      <c r="BB43" s="23"/>
      <c r="BC43" s="23"/>
      <c r="BD43" s="23"/>
      <c r="BE43" s="23"/>
    </row>
    <row r="44" spans="1:57" ht="13.5">
      <c r="A44" s="66" t="s">
        <v>95</v>
      </c>
      <c r="B44" s="66" t="s">
        <v>170</v>
      </c>
      <c r="C44" s="69" t="s">
        <v>171</v>
      </c>
      <c r="D44" s="23">
        <f t="shared" si="4"/>
        <v>0</v>
      </c>
      <c r="E44" s="23">
        <f t="shared" si="4"/>
        <v>13202</v>
      </c>
      <c r="F44" s="23">
        <f aca="true" t="shared" si="6" ref="F44:F49">D44+E44</f>
        <v>13202</v>
      </c>
      <c r="G44" s="23">
        <f t="shared" si="5"/>
        <v>0</v>
      </c>
      <c r="H44" s="23">
        <f t="shared" si="5"/>
        <v>8712</v>
      </c>
      <c r="I44" s="23">
        <f aca="true" t="shared" si="7" ref="I44:I49">G44+H44</f>
        <v>8712</v>
      </c>
      <c r="J44" s="66" t="s">
        <v>187</v>
      </c>
      <c r="K44" s="70" t="s">
        <v>237</v>
      </c>
      <c r="L44" s="23">
        <v>0</v>
      </c>
      <c r="M44" s="23">
        <v>13202</v>
      </c>
      <c r="N44" s="23">
        <v>13202</v>
      </c>
      <c r="O44" s="23">
        <v>0</v>
      </c>
      <c r="P44" s="23">
        <v>8712</v>
      </c>
      <c r="Q44" s="23">
        <v>8712</v>
      </c>
      <c r="R44" s="71"/>
      <c r="S44" s="72"/>
      <c r="T44" s="23"/>
      <c r="U44" s="23"/>
      <c r="V44" s="23"/>
      <c r="W44" s="23"/>
      <c r="X44" s="23"/>
      <c r="Y44" s="23"/>
      <c r="Z44" s="71"/>
      <c r="AA44" s="72"/>
      <c r="AB44" s="23"/>
      <c r="AC44" s="23"/>
      <c r="AD44" s="23"/>
      <c r="AE44" s="23"/>
      <c r="AF44" s="23"/>
      <c r="AG44" s="23"/>
      <c r="AH44" s="71"/>
      <c r="AI44" s="72"/>
      <c r="AJ44" s="23"/>
      <c r="AK44" s="23"/>
      <c r="AL44" s="23"/>
      <c r="AM44" s="23"/>
      <c r="AN44" s="23"/>
      <c r="AO44" s="23"/>
      <c r="AP44" s="71"/>
      <c r="AQ44" s="72"/>
      <c r="AR44" s="23"/>
      <c r="AS44" s="23"/>
      <c r="AT44" s="23"/>
      <c r="AU44" s="23"/>
      <c r="AV44" s="23"/>
      <c r="AW44" s="23"/>
      <c r="AX44" s="71"/>
      <c r="AY44" s="72"/>
      <c r="AZ44" s="23"/>
      <c r="BA44" s="23"/>
      <c r="BB44" s="23"/>
      <c r="BC44" s="23"/>
      <c r="BD44" s="23"/>
      <c r="BE44" s="23"/>
    </row>
    <row r="45" spans="1:57" ht="13.5">
      <c r="A45" s="66" t="s">
        <v>95</v>
      </c>
      <c r="B45" s="66" t="s">
        <v>172</v>
      </c>
      <c r="C45" s="69" t="s">
        <v>173</v>
      </c>
      <c r="D45" s="23">
        <f t="shared" si="4"/>
        <v>0</v>
      </c>
      <c r="E45" s="23">
        <f t="shared" si="4"/>
        <v>35587</v>
      </c>
      <c r="F45" s="23">
        <f t="shared" si="6"/>
        <v>35587</v>
      </c>
      <c r="G45" s="23">
        <f t="shared" si="5"/>
        <v>0</v>
      </c>
      <c r="H45" s="23">
        <f t="shared" si="5"/>
        <v>14833</v>
      </c>
      <c r="I45" s="23">
        <f t="shared" si="7"/>
        <v>14833</v>
      </c>
      <c r="J45" s="66" t="s">
        <v>187</v>
      </c>
      <c r="K45" s="70" t="s">
        <v>237</v>
      </c>
      <c r="L45" s="23">
        <v>0</v>
      </c>
      <c r="M45" s="23">
        <v>35587</v>
      </c>
      <c r="N45" s="23">
        <v>35587</v>
      </c>
      <c r="O45" s="23">
        <v>0</v>
      </c>
      <c r="P45" s="23">
        <v>14833</v>
      </c>
      <c r="Q45" s="23">
        <v>14833</v>
      </c>
      <c r="R45" s="71"/>
      <c r="S45" s="72"/>
      <c r="T45" s="23"/>
      <c r="U45" s="23"/>
      <c r="V45" s="23"/>
      <c r="W45" s="23"/>
      <c r="X45" s="23"/>
      <c r="Y45" s="23"/>
      <c r="Z45" s="71"/>
      <c r="AA45" s="72"/>
      <c r="AB45" s="23"/>
      <c r="AC45" s="23"/>
      <c r="AD45" s="23"/>
      <c r="AE45" s="23"/>
      <c r="AF45" s="23"/>
      <c r="AG45" s="23"/>
      <c r="AH45" s="71"/>
      <c r="AI45" s="72"/>
      <c r="AJ45" s="23"/>
      <c r="AK45" s="23"/>
      <c r="AL45" s="23"/>
      <c r="AM45" s="23"/>
      <c r="AN45" s="23"/>
      <c r="AO45" s="23"/>
      <c r="AP45" s="71"/>
      <c r="AQ45" s="72"/>
      <c r="AR45" s="23"/>
      <c r="AS45" s="23"/>
      <c r="AT45" s="23"/>
      <c r="AU45" s="23"/>
      <c r="AV45" s="23"/>
      <c r="AW45" s="23"/>
      <c r="AX45" s="71"/>
      <c r="AY45" s="72"/>
      <c r="AZ45" s="23"/>
      <c r="BA45" s="23"/>
      <c r="BB45" s="23"/>
      <c r="BC45" s="23"/>
      <c r="BD45" s="23"/>
      <c r="BE45" s="23"/>
    </row>
    <row r="46" spans="1:57" ht="13.5">
      <c r="A46" s="66" t="s">
        <v>95</v>
      </c>
      <c r="B46" s="66" t="s">
        <v>174</v>
      </c>
      <c r="C46" s="69" t="s">
        <v>175</v>
      </c>
      <c r="D46" s="23">
        <f t="shared" si="4"/>
        <v>6365</v>
      </c>
      <c r="E46" s="23">
        <f t="shared" si="4"/>
        <v>30166</v>
      </c>
      <c r="F46" s="23">
        <f t="shared" si="6"/>
        <v>36531</v>
      </c>
      <c r="G46" s="23">
        <f t="shared" si="5"/>
        <v>0</v>
      </c>
      <c r="H46" s="23">
        <f t="shared" si="5"/>
        <v>39103</v>
      </c>
      <c r="I46" s="23">
        <f t="shared" si="7"/>
        <v>39103</v>
      </c>
      <c r="J46" s="66" t="s">
        <v>183</v>
      </c>
      <c r="K46" s="70" t="s">
        <v>243</v>
      </c>
      <c r="L46" s="23">
        <v>6365</v>
      </c>
      <c r="M46" s="23">
        <v>30166</v>
      </c>
      <c r="N46" s="23">
        <v>36531</v>
      </c>
      <c r="O46" s="23">
        <v>0</v>
      </c>
      <c r="P46" s="23">
        <v>39103</v>
      </c>
      <c r="Q46" s="23">
        <v>39103</v>
      </c>
      <c r="R46" s="71"/>
      <c r="S46" s="72"/>
      <c r="T46" s="23"/>
      <c r="U46" s="23"/>
      <c r="V46" s="23"/>
      <c r="W46" s="23"/>
      <c r="X46" s="23"/>
      <c r="Y46" s="23"/>
      <c r="Z46" s="71"/>
      <c r="AA46" s="72"/>
      <c r="AB46" s="23"/>
      <c r="AC46" s="23"/>
      <c r="AD46" s="23"/>
      <c r="AE46" s="23"/>
      <c r="AF46" s="23"/>
      <c r="AG46" s="23"/>
      <c r="AH46" s="71"/>
      <c r="AI46" s="72"/>
      <c r="AJ46" s="23"/>
      <c r="AK46" s="23"/>
      <c r="AL46" s="23"/>
      <c r="AM46" s="23"/>
      <c r="AN46" s="23"/>
      <c r="AO46" s="23"/>
      <c r="AP46" s="71"/>
      <c r="AQ46" s="72"/>
      <c r="AR46" s="23"/>
      <c r="AS46" s="23"/>
      <c r="AT46" s="23"/>
      <c r="AU46" s="23"/>
      <c r="AV46" s="23"/>
      <c r="AW46" s="23"/>
      <c r="AX46" s="71"/>
      <c r="AY46" s="72"/>
      <c r="AZ46" s="23"/>
      <c r="BA46" s="23"/>
      <c r="BB46" s="23"/>
      <c r="BC46" s="23"/>
      <c r="BD46" s="23"/>
      <c r="BE46" s="23"/>
    </row>
    <row r="47" spans="1:57" ht="13.5">
      <c r="A47" s="66" t="s">
        <v>95</v>
      </c>
      <c r="B47" s="66" t="s">
        <v>176</v>
      </c>
      <c r="C47" s="69" t="s">
        <v>177</v>
      </c>
      <c r="D47" s="23">
        <f t="shared" si="4"/>
        <v>3655</v>
      </c>
      <c r="E47" s="23">
        <f t="shared" si="4"/>
        <v>10510</v>
      </c>
      <c r="F47" s="23">
        <f t="shared" si="6"/>
        <v>14165</v>
      </c>
      <c r="G47" s="23">
        <f t="shared" si="5"/>
        <v>0</v>
      </c>
      <c r="H47" s="23">
        <f t="shared" si="5"/>
        <v>12496</v>
      </c>
      <c r="I47" s="23">
        <f t="shared" si="7"/>
        <v>12496</v>
      </c>
      <c r="J47" s="66" t="s">
        <v>183</v>
      </c>
      <c r="K47" s="70" t="s">
        <v>238</v>
      </c>
      <c r="L47" s="23">
        <v>3655</v>
      </c>
      <c r="M47" s="23">
        <v>10510</v>
      </c>
      <c r="N47" s="23">
        <v>14165</v>
      </c>
      <c r="O47" s="23">
        <v>0</v>
      </c>
      <c r="P47" s="23">
        <v>12496</v>
      </c>
      <c r="Q47" s="23">
        <v>12496</v>
      </c>
      <c r="R47" s="71"/>
      <c r="S47" s="72"/>
      <c r="T47" s="23"/>
      <c r="U47" s="23"/>
      <c r="V47" s="23"/>
      <c r="W47" s="23"/>
      <c r="X47" s="23"/>
      <c r="Y47" s="23"/>
      <c r="Z47" s="71"/>
      <c r="AA47" s="72"/>
      <c r="AB47" s="23"/>
      <c r="AC47" s="23"/>
      <c r="AD47" s="23"/>
      <c r="AE47" s="23"/>
      <c r="AF47" s="23"/>
      <c r="AG47" s="23"/>
      <c r="AH47" s="71"/>
      <c r="AI47" s="72"/>
      <c r="AJ47" s="23"/>
      <c r="AK47" s="23"/>
      <c r="AL47" s="23"/>
      <c r="AM47" s="23"/>
      <c r="AN47" s="23"/>
      <c r="AO47" s="23"/>
      <c r="AP47" s="71"/>
      <c r="AQ47" s="72"/>
      <c r="AR47" s="23"/>
      <c r="AS47" s="23"/>
      <c r="AT47" s="23"/>
      <c r="AU47" s="23"/>
      <c r="AV47" s="23"/>
      <c r="AW47" s="23"/>
      <c r="AX47" s="71"/>
      <c r="AY47" s="72"/>
      <c r="AZ47" s="23"/>
      <c r="BA47" s="23"/>
      <c r="BB47" s="23"/>
      <c r="BC47" s="23"/>
      <c r="BD47" s="23"/>
      <c r="BE47" s="23"/>
    </row>
    <row r="48" spans="1:57" ht="13.5">
      <c r="A48" s="66" t="s">
        <v>95</v>
      </c>
      <c r="B48" s="66" t="s">
        <v>178</v>
      </c>
      <c r="C48" s="69" t="s">
        <v>93</v>
      </c>
      <c r="D48" s="23">
        <f t="shared" si="4"/>
        <v>3371</v>
      </c>
      <c r="E48" s="23">
        <f t="shared" si="4"/>
        <v>3285</v>
      </c>
      <c r="F48" s="23">
        <f t="shared" si="6"/>
        <v>6656</v>
      </c>
      <c r="G48" s="23">
        <f t="shared" si="5"/>
        <v>0</v>
      </c>
      <c r="H48" s="23">
        <f t="shared" si="5"/>
        <v>11965</v>
      </c>
      <c r="I48" s="23">
        <f t="shared" si="7"/>
        <v>11965</v>
      </c>
      <c r="J48" s="66" t="s">
        <v>183</v>
      </c>
      <c r="K48" s="70" t="s">
        <v>243</v>
      </c>
      <c r="L48" s="23">
        <v>3371</v>
      </c>
      <c r="M48" s="23">
        <v>3285</v>
      </c>
      <c r="N48" s="23">
        <v>6656</v>
      </c>
      <c r="O48" s="23">
        <v>0</v>
      </c>
      <c r="P48" s="23">
        <v>11965</v>
      </c>
      <c r="Q48" s="23">
        <v>11965</v>
      </c>
      <c r="R48" s="71"/>
      <c r="S48" s="72"/>
      <c r="T48" s="23"/>
      <c r="U48" s="23"/>
      <c r="V48" s="23"/>
      <c r="W48" s="23"/>
      <c r="X48" s="23"/>
      <c r="Y48" s="23"/>
      <c r="Z48" s="71"/>
      <c r="AA48" s="72"/>
      <c r="AB48" s="23"/>
      <c r="AC48" s="23"/>
      <c r="AD48" s="23"/>
      <c r="AE48" s="23"/>
      <c r="AF48" s="23"/>
      <c r="AG48" s="23"/>
      <c r="AH48" s="71"/>
      <c r="AI48" s="72"/>
      <c r="AJ48" s="23"/>
      <c r="AK48" s="23"/>
      <c r="AL48" s="23"/>
      <c r="AM48" s="23"/>
      <c r="AN48" s="23"/>
      <c r="AO48" s="23"/>
      <c r="AP48" s="71"/>
      <c r="AQ48" s="72"/>
      <c r="AR48" s="23"/>
      <c r="AS48" s="23"/>
      <c r="AT48" s="23"/>
      <c r="AU48" s="23"/>
      <c r="AV48" s="23"/>
      <c r="AW48" s="23"/>
      <c r="AX48" s="71"/>
      <c r="AY48" s="72"/>
      <c r="AZ48" s="23"/>
      <c r="BA48" s="23"/>
      <c r="BB48" s="23"/>
      <c r="BC48" s="23"/>
      <c r="BD48" s="23"/>
      <c r="BE48" s="23"/>
    </row>
    <row r="49" spans="1:57" ht="13.5">
      <c r="A49" s="66" t="s">
        <v>95</v>
      </c>
      <c r="B49" s="66" t="s">
        <v>179</v>
      </c>
      <c r="C49" s="69" t="s">
        <v>180</v>
      </c>
      <c r="D49" s="23">
        <f t="shared" si="4"/>
        <v>3409</v>
      </c>
      <c r="E49" s="23">
        <f t="shared" si="4"/>
        <v>10231</v>
      </c>
      <c r="F49" s="23">
        <f t="shared" si="6"/>
        <v>13640</v>
      </c>
      <c r="G49" s="23">
        <f t="shared" si="5"/>
        <v>0</v>
      </c>
      <c r="H49" s="23">
        <f t="shared" si="5"/>
        <v>10563</v>
      </c>
      <c r="I49" s="23">
        <f t="shared" si="7"/>
        <v>10563</v>
      </c>
      <c r="J49" s="66" t="s">
        <v>183</v>
      </c>
      <c r="K49" s="70" t="s">
        <v>243</v>
      </c>
      <c r="L49" s="23">
        <v>3409</v>
      </c>
      <c r="M49" s="23">
        <v>10231</v>
      </c>
      <c r="N49" s="23">
        <v>13640</v>
      </c>
      <c r="O49" s="23">
        <v>0</v>
      </c>
      <c r="P49" s="23">
        <v>10563</v>
      </c>
      <c r="Q49" s="23">
        <v>10563</v>
      </c>
      <c r="R49" s="71"/>
      <c r="S49" s="72"/>
      <c r="T49" s="23"/>
      <c r="U49" s="23"/>
      <c r="V49" s="23"/>
      <c r="W49" s="23"/>
      <c r="X49" s="23"/>
      <c r="Y49" s="23"/>
      <c r="Z49" s="71"/>
      <c r="AA49" s="72"/>
      <c r="AB49" s="23"/>
      <c r="AC49" s="23"/>
      <c r="AD49" s="23"/>
      <c r="AE49" s="23"/>
      <c r="AF49" s="23"/>
      <c r="AG49" s="23"/>
      <c r="AH49" s="71"/>
      <c r="AI49" s="72"/>
      <c r="AJ49" s="23"/>
      <c r="AK49" s="23"/>
      <c r="AL49" s="23"/>
      <c r="AM49" s="23"/>
      <c r="AN49" s="23"/>
      <c r="AO49" s="23"/>
      <c r="AP49" s="71"/>
      <c r="AQ49" s="72"/>
      <c r="AR49" s="23"/>
      <c r="AS49" s="23"/>
      <c r="AT49" s="23"/>
      <c r="AU49" s="23"/>
      <c r="AV49" s="23"/>
      <c r="AW49" s="23"/>
      <c r="AX49" s="71"/>
      <c r="AY49" s="72"/>
      <c r="AZ49" s="23"/>
      <c r="BA49" s="23"/>
      <c r="BB49" s="23"/>
      <c r="BC49" s="23"/>
      <c r="BD49" s="23"/>
      <c r="BE49" s="23"/>
    </row>
    <row r="50" spans="1:57" ht="13.5">
      <c r="A50" s="114" t="s">
        <v>197</v>
      </c>
      <c r="B50" s="115"/>
      <c r="C50" s="115"/>
      <c r="D50" s="73">
        <f aca="true" t="shared" si="8" ref="D50:I50">SUM(D6:D49)</f>
        <v>241424</v>
      </c>
      <c r="E50" s="73">
        <f t="shared" si="8"/>
        <v>2698383</v>
      </c>
      <c r="F50" s="73">
        <f t="shared" si="8"/>
        <v>2939807</v>
      </c>
      <c r="G50" s="73">
        <f t="shared" si="8"/>
        <v>34440</v>
      </c>
      <c r="H50" s="73">
        <f t="shared" si="8"/>
        <v>1842588</v>
      </c>
      <c r="I50" s="73">
        <f t="shared" si="8"/>
        <v>1877028</v>
      </c>
      <c r="J50" s="66" t="s">
        <v>88</v>
      </c>
      <c r="K50" s="70" t="s">
        <v>88</v>
      </c>
      <c r="L50" s="23">
        <f aca="true" t="shared" si="9" ref="L50:Q50">SUM(L6:L49)</f>
        <v>241424</v>
      </c>
      <c r="M50" s="23">
        <f t="shared" si="9"/>
        <v>2698383</v>
      </c>
      <c r="N50" s="23">
        <f t="shared" si="9"/>
        <v>2939807</v>
      </c>
      <c r="O50" s="23">
        <f t="shared" si="9"/>
        <v>34440</v>
      </c>
      <c r="P50" s="23">
        <f t="shared" si="9"/>
        <v>1842588</v>
      </c>
      <c r="Q50" s="23">
        <f t="shared" si="9"/>
        <v>1877028</v>
      </c>
      <c r="R50" s="71" t="s">
        <v>88</v>
      </c>
      <c r="S50" s="71" t="s">
        <v>88</v>
      </c>
      <c r="T50" s="23">
        <f aca="true" t="shared" si="10" ref="T50:Y50">SUM(T6:T49)</f>
        <v>0</v>
      </c>
      <c r="U50" s="23">
        <f t="shared" si="10"/>
        <v>0</v>
      </c>
      <c r="V50" s="23">
        <f t="shared" si="10"/>
        <v>0</v>
      </c>
      <c r="W50" s="23">
        <f t="shared" si="10"/>
        <v>0</v>
      </c>
      <c r="X50" s="23">
        <f t="shared" si="10"/>
        <v>0</v>
      </c>
      <c r="Y50" s="23">
        <f t="shared" si="10"/>
        <v>0</v>
      </c>
      <c r="Z50" s="71" t="s">
        <v>88</v>
      </c>
      <c r="AA50" s="71" t="s">
        <v>88</v>
      </c>
      <c r="AB50" s="23">
        <f aca="true" t="shared" si="11" ref="AB50:AG50">SUM(AB6:AB49)</f>
        <v>0</v>
      </c>
      <c r="AC50" s="23">
        <f t="shared" si="11"/>
        <v>0</v>
      </c>
      <c r="AD50" s="23">
        <f t="shared" si="11"/>
        <v>0</v>
      </c>
      <c r="AE50" s="23">
        <f t="shared" si="11"/>
        <v>0</v>
      </c>
      <c r="AF50" s="23">
        <f t="shared" si="11"/>
        <v>0</v>
      </c>
      <c r="AG50" s="23">
        <f t="shared" si="11"/>
        <v>0</v>
      </c>
      <c r="AH50" s="71" t="s">
        <v>88</v>
      </c>
      <c r="AI50" s="71" t="s">
        <v>88</v>
      </c>
      <c r="AJ50" s="23">
        <f aca="true" t="shared" si="12" ref="AJ50:AO50">SUM(AJ6:AJ49)</f>
        <v>0</v>
      </c>
      <c r="AK50" s="23">
        <f t="shared" si="12"/>
        <v>0</v>
      </c>
      <c r="AL50" s="23">
        <f t="shared" si="12"/>
        <v>0</v>
      </c>
      <c r="AM50" s="23">
        <f t="shared" si="12"/>
        <v>0</v>
      </c>
      <c r="AN50" s="23">
        <f t="shared" si="12"/>
        <v>0</v>
      </c>
      <c r="AO50" s="23">
        <f t="shared" si="12"/>
        <v>0</v>
      </c>
      <c r="AP50" s="71" t="s">
        <v>88</v>
      </c>
      <c r="AQ50" s="71" t="s">
        <v>88</v>
      </c>
      <c r="AR50" s="23">
        <f aca="true" t="shared" si="13" ref="AR50:AW50">SUM(AR6:AR49)</f>
        <v>0</v>
      </c>
      <c r="AS50" s="23">
        <f t="shared" si="13"/>
        <v>0</v>
      </c>
      <c r="AT50" s="23">
        <f t="shared" si="13"/>
        <v>0</v>
      </c>
      <c r="AU50" s="23">
        <f t="shared" si="13"/>
        <v>0</v>
      </c>
      <c r="AV50" s="23">
        <f t="shared" si="13"/>
        <v>0</v>
      </c>
      <c r="AW50" s="23">
        <f t="shared" si="13"/>
        <v>0</v>
      </c>
      <c r="AX50" s="71" t="s">
        <v>88</v>
      </c>
      <c r="AY50" s="71" t="s">
        <v>88</v>
      </c>
      <c r="AZ50" s="23">
        <f aca="true" t="shared" si="14" ref="AZ50:BE50">SUM(AZ6:AZ49)</f>
        <v>0</v>
      </c>
      <c r="BA50" s="23">
        <f t="shared" si="14"/>
        <v>0</v>
      </c>
      <c r="BB50" s="23">
        <f t="shared" si="14"/>
        <v>0</v>
      </c>
      <c r="BC50" s="23">
        <f t="shared" si="14"/>
        <v>0</v>
      </c>
      <c r="BD50" s="23">
        <f t="shared" si="14"/>
        <v>0</v>
      </c>
      <c r="BE50" s="23">
        <f t="shared" si="14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50:C50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6.625" style="74" customWidth="1"/>
    <col min="3" max="3" width="35.625" style="74" customWidth="1"/>
    <col min="4" max="5" width="14.625" style="74" customWidth="1"/>
    <col min="6" max="6" width="6.625" style="54" customWidth="1"/>
    <col min="7" max="7" width="12.625" style="54" customWidth="1"/>
    <col min="8" max="9" width="10.625" style="55" customWidth="1"/>
    <col min="10" max="10" width="6.625" style="54" customWidth="1"/>
    <col min="11" max="11" width="12.625" style="54" customWidth="1"/>
    <col min="12" max="13" width="10.625" style="55" customWidth="1"/>
    <col min="14" max="14" width="6.625" style="54" customWidth="1"/>
    <col min="15" max="15" width="12.625" style="54" customWidth="1"/>
    <col min="16" max="17" width="10.625" style="55" customWidth="1"/>
    <col min="18" max="18" width="6.625" style="54" customWidth="1"/>
    <col min="19" max="19" width="12.625" style="54" customWidth="1"/>
    <col min="20" max="21" width="10.625" style="55" customWidth="1"/>
    <col min="22" max="22" width="6.625" style="54" customWidth="1"/>
    <col min="23" max="23" width="12.625" style="54" customWidth="1"/>
    <col min="24" max="25" width="10.625" style="55" customWidth="1"/>
    <col min="26" max="26" width="6.625" style="54" customWidth="1"/>
    <col min="27" max="27" width="12.625" style="54" customWidth="1"/>
    <col min="28" max="29" width="10.625" style="55" customWidth="1"/>
    <col min="30" max="30" width="6.625" style="54" customWidth="1"/>
    <col min="31" max="31" width="12.625" style="54" customWidth="1"/>
    <col min="32" max="33" width="10.625" style="55" customWidth="1"/>
    <col min="34" max="34" width="6.625" style="54" customWidth="1"/>
    <col min="35" max="35" width="12.625" style="54" customWidth="1"/>
    <col min="36" max="37" width="10.625" style="55" customWidth="1"/>
    <col min="38" max="38" width="6.625" style="54" customWidth="1"/>
    <col min="39" max="39" width="12.625" style="54" customWidth="1"/>
    <col min="40" max="41" width="10.625" style="55" customWidth="1"/>
    <col min="42" max="42" width="6.625" style="54" customWidth="1"/>
    <col min="43" max="43" width="12.625" style="54" customWidth="1"/>
    <col min="44" max="45" width="10.625" style="55" customWidth="1"/>
    <col min="46" max="46" width="6.625" style="54" customWidth="1"/>
    <col min="47" max="47" width="12.625" style="54" customWidth="1"/>
    <col min="48" max="49" width="10.625" style="55" customWidth="1"/>
    <col min="50" max="50" width="6.625" style="54" customWidth="1"/>
    <col min="51" max="51" width="12.625" style="54" customWidth="1"/>
    <col min="52" max="53" width="10.625" style="55" customWidth="1"/>
    <col min="54" max="54" width="6.625" style="54" customWidth="1"/>
    <col min="55" max="55" width="12.625" style="54" customWidth="1"/>
    <col min="56" max="57" width="10.625" style="55" customWidth="1"/>
    <col min="58" max="58" width="6.625" style="54" customWidth="1"/>
    <col min="59" max="59" width="12.625" style="54" customWidth="1"/>
    <col min="60" max="61" width="10.625" style="55" customWidth="1"/>
    <col min="62" max="62" width="6.625" style="54" customWidth="1"/>
    <col min="63" max="63" width="12.625" style="54" customWidth="1"/>
    <col min="64" max="65" width="10.625" style="55" customWidth="1"/>
    <col min="66" max="66" width="6.625" style="54" customWidth="1"/>
    <col min="67" max="67" width="12.625" style="54" customWidth="1"/>
    <col min="68" max="69" width="10.625" style="55" customWidth="1"/>
    <col min="70" max="70" width="6.625" style="54" customWidth="1"/>
    <col min="71" max="71" width="12.625" style="54" customWidth="1"/>
    <col min="72" max="73" width="10.625" style="55" customWidth="1"/>
    <col min="74" max="74" width="6.625" style="54" customWidth="1"/>
    <col min="75" max="75" width="12.625" style="54" customWidth="1"/>
    <col min="76" max="77" width="10.625" style="55" customWidth="1"/>
    <col min="78" max="78" width="6.625" style="54" customWidth="1"/>
    <col min="79" max="79" width="12.625" style="54" customWidth="1"/>
    <col min="80" max="81" width="10.625" style="55" customWidth="1"/>
    <col min="82" max="82" width="6.625" style="54" customWidth="1"/>
    <col min="83" max="83" width="12.625" style="54" customWidth="1"/>
    <col min="84" max="85" width="10.625" style="55" customWidth="1"/>
    <col min="86" max="86" width="6.625" style="54" customWidth="1"/>
    <col min="87" max="87" width="12.625" style="54" customWidth="1"/>
    <col min="88" max="89" width="10.625" style="55" customWidth="1"/>
    <col min="90" max="90" width="6.625" style="54" customWidth="1"/>
    <col min="91" max="91" width="12.625" style="54" customWidth="1"/>
    <col min="92" max="93" width="10.625" style="55" customWidth="1"/>
    <col min="94" max="94" width="6.625" style="54" customWidth="1"/>
    <col min="95" max="95" width="12.625" style="54" customWidth="1"/>
    <col min="96" max="97" width="10.625" style="55" customWidth="1"/>
    <col min="98" max="98" width="6.625" style="54" customWidth="1"/>
    <col min="99" max="99" width="12.625" style="54" customWidth="1"/>
    <col min="100" max="101" width="10.625" style="55" customWidth="1"/>
    <col min="102" max="102" width="6.625" style="54" customWidth="1"/>
    <col min="103" max="103" width="12.625" style="54" customWidth="1"/>
    <col min="104" max="105" width="10.625" style="55" customWidth="1"/>
    <col min="106" max="106" width="6.625" style="54" customWidth="1"/>
    <col min="107" max="107" width="12.625" style="54" customWidth="1"/>
    <col min="108" max="109" width="10.625" style="55" customWidth="1"/>
    <col min="110" max="110" width="6.625" style="54" customWidth="1"/>
    <col min="111" max="111" width="12.625" style="54" customWidth="1"/>
    <col min="112" max="113" width="10.625" style="55" customWidth="1"/>
    <col min="114" max="114" width="6.625" style="54" customWidth="1"/>
    <col min="115" max="115" width="12.625" style="54" customWidth="1"/>
    <col min="116" max="117" width="10.625" style="55" customWidth="1"/>
    <col min="118" max="118" width="6.625" style="54" customWidth="1"/>
    <col min="119" max="119" width="12.625" style="54" customWidth="1"/>
    <col min="120" max="121" width="10.625" style="55" customWidth="1"/>
    <col min="122" max="122" width="6.625" style="54" customWidth="1"/>
    <col min="123" max="123" width="12.625" style="54" customWidth="1"/>
    <col min="124" max="125" width="10.625" style="55" customWidth="1"/>
  </cols>
  <sheetData>
    <row r="1" spans="1:5" ht="17.25">
      <c r="A1" s="1" t="s">
        <v>87</v>
      </c>
      <c r="B1" s="75"/>
      <c r="C1" s="1"/>
      <c r="D1" s="1"/>
      <c r="E1" s="1"/>
    </row>
    <row r="2" spans="1:125" s="2" customFormat="1" ht="13.5">
      <c r="A2" s="111" t="s">
        <v>198</v>
      </c>
      <c r="B2" s="117" t="s">
        <v>89</v>
      </c>
      <c r="C2" s="120" t="s">
        <v>6</v>
      </c>
      <c r="D2" s="57" t="s">
        <v>7</v>
      </c>
      <c r="E2" s="58"/>
      <c r="F2" s="57" t="s">
        <v>8</v>
      </c>
      <c r="G2" s="59"/>
      <c r="H2" s="59"/>
      <c r="I2" s="60"/>
      <c r="J2" s="57" t="s">
        <v>9</v>
      </c>
      <c r="K2" s="59"/>
      <c r="L2" s="59"/>
      <c r="M2" s="60"/>
      <c r="N2" s="57" t="s">
        <v>10</v>
      </c>
      <c r="O2" s="59"/>
      <c r="P2" s="59"/>
      <c r="Q2" s="60"/>
      <c r="R2" s="57" t="s">
        <v>11</v>
      </c>
      <c r="S2" s="59"/>
      <c r="T2" s="59"/>
      <c r="U2" s="60"/>
      <c r="V2" s="57" t="s">
        <v>12</v>
      </c>
      <c r="W2" s="59"/>
      <c r="X2" s="59"/>
      <c r="Y2" s="60"/>
      <c r="Z2" s="57" t="s">
        <v>13</v>
      </c>
      <c r="AA2" s="59"/>
      <c r="AB2" s="59"/>
      <c r="AC2" s="60"/>
      <c r="AD2" s="57" t="s">
        <v>14</v>
      </c>
      <c r="AE2" s="59"/>
      <c r="AF2" s="59"/>
      <c r="AG2" s="60"/>
      <c r="AH2" s="57" t="s">
        <v>15</v>
      </c>
      <c r="AI2" s="59"/>
      <c r="AJ2" s="59"/>
      <c r="AK2" s="60"/>
      <c r="AL2" s="57" t="s">
        <v>16</v>
      </c>
      <c r="AM2" s="59"/>
      <c r="AN2" s="59"/>
      <c r="AO2" s="60"/>
      <c r="AP2" s="57" t="s">
        <v>17</v>
      </c>
      <c r="AQ2" s="59"/>
      <c r="AR2" s="59"/>
      <c r="AS2" s="60"/>
      <c r="AT2" s="57" t="s">
        <v>18</v>
      </c>
      <c r="AU2" s="59"/>
      <c r="AV2" s="59"/>
      <c r="AW2" s="60"/>
      <c r="AX2" s="57" t="s">
        <v>19</v>
      </c>
      <c r="AY2" s="59"/>
      <c r="AZ2" s="59"/>
      <c r="BA2" s="60"/>
      <c r="BB2" s="57" t="s">
        <v>20</v>
      </c>
      <c r="BC2" s="59"/>
      <c r="BD2" s="59"/>
      <c r="BE2" s="60"/>
      <c r="BF2" s="57" t="s">
        <v>21</v>
      </c>
      <c r="BG2" s="59"/>
      <c r="BH2" s="59"/>
      <c r="BI2" s="60"/>
      <c r="BJ2" s="57" t="s">
        <v>22</v>
      </c>
      <c r="BK2" s="59"/>
      <c r="BL2" s="59"/>
      <c r="BM2" s="60"/>
      <c r="BN2" s="57" t="s">
        <v>23</v>
      </c>
      <c r="BO2" s="59"/>
      <c r="BP2" s="59"/>
      <c r="BQ2" s="60"/>
      <c r="BR2" s="57" t="s">
        <v>24</v>
      </c>
      <c r="BS2" s="59"/>
      <c r="BT2" s="59"/>
      <c r="BU2" s="60"/>
      <c r="BV2" s="57" t="s">
        <v>25</v>
      </c>
      <c r="BW2" s="59"/>
      <c r="BX2" s="59"/>
      <c r="BY2" s="60"/>
      <c r="BZ2" s="57" t="s">
        <v>26</v>
      </c>
      <c r="CA2" s="59"/>
      <c r="CB2" s="59"/>
      <c r="CC2" s="60"/>
      <c r="CD2" s="57" t="s">
        <v>27</v>
      </c>
      <c r="CE2" s="59"/>
      <c r="CF2" s="59"/>
      <c r="CG2" s="60"/>
      <c r="CH2" s="57" t="s">
        <v>28</v>
      </c>
      <c r="CI2" s="59"/>
      <c r="CJ2" s="59"/>
      <c r="CK2" s="60"/>
      <c r="CL2" s="57" t="s">
        <v>29</v>
      </c>
      <c r="CM2" s="59"/>
      <c r="CN2" s="59"/>
      <c r="CO2" s="60"/>
      <c r="CP2" s="57" t="s">
        <v>30</v>
      </c>
      <c r="CQ2" s="59"/>
      <c r="CR2" s="59"/>
      <c r="CS2" s="60"/>
      <c r="CT2" s="57" t="s">
        <v>31</v>
      </c>
      <c r="CU2" s="59"/>
      <c r="CV2" s="59"/>
      <c r="CW2" s="60"/>
      <c r="CX2" s="57" t="s">
        <v>32</v>
      </c>
      <c r="CY2" s="59"/>
      <c r="CZ2" s="59"/>
      <c r="DA2" s="60"/>
      <c r="DB2" s="57" t="s">
        <v>33</v>
      </c>
      <c r="DC2" s="59"/>
      <c r="DD2" s="59"/>
      <c r="DE2" s="60"/>
      <c r="DF2" s="57" t="s">
        <v>34</v>
      </c>
      <c r="DG2" s="59"/>
      <c r="DH2" s="59"/>
      <c r="DI2" s="60"/>
      <c r="DJ2" s="57" t="s">
        <v>35</v>
      </c>
      <c r="DK2" s="59"/>
      <c r="DL2" s="59"/>
      <c r="DM2" s="60"/>
      <c r="DN2" s="57" t="s">
        <v>36</v>
      </c>
      <c r="DO2" s="59"/>
      <c r="DP2" s="59"/>
      <c r="DQ2" s="60"/>
      <c r="DR2" s="57" t="s">
        <v>37</v>
      </c>
      <c r="DS2" s="59"/>
      <c r="DT2" s="59"/>
      <c r="DU2" s="60"/>
    </row>
    <row r="3" spans="1:125" s="2" customFormat="1" ht="13.5" customHeight="1">
      <c r="A3" s="112"/>
      <c r="B3" s="118"/>
      <c r="C3" s="112"/>
      <c r="D3" s="76" t="s">
        <v>90</v>
      </c>
      <c r="E3" s="46" t="s">
        <v>247</v>
      </c>
      <c r="F3" s="123" t="s">
        <v>39</v>
      </c>
      <c r="G3" s="121" t="s">
        <v>38</v>
      </c>
      <c r="H3" s="76" t="s">
        <v>91</v>
      </c>
      <c r="I3" s="46" t="s">
        <v>247</v>
      </c>
      <c r="J3" s="123" t="s">
        <v>39</v>
      </c>
      <c r="K3" s="121" t="s">
        <v>38</v>
      </c>
      <c r="L3" s="76" t="s">
        <v>91</v>
      </c>
      <c r="M3" s="46" t="s">
        <v>247</v>
      </c>
      <c r="N3" s="123" t="s">
        <v>39</v>
      </c>
      <c r="O3" s="121" t="s">
        <v>38</v>
      </c>
      <c r="P3" s="76" t="s">
        <v>91</v>
      </c>
      <c r="Q3" s="46" t="s">
        <v>247</v>
      </c>
      <c r="R3" s="123" t="s">
        <v>39</v>
      </c>
      <c r="S3" s="121" t="s">
        <v>38</v>
      </c>
      <c r="T3" s="76" t="s">
        <v>91</v>
      </c>
      <c r="U3" s="46" t="s">
        <v>247</v>
      </c>
      <c r="V3" s="123" t="s">
        <v>39</v>
      </c>
      <c r="W3" s="121" t="s">
        <v>38</v>
      </c>
      <c r="X3" s="76" t="s">
        <v>91</v>
      </c>
      <c r="Y3" s="46" t="s">
        <v>247</v>
      </c>
      <c r="Z3" s="123" t="s">
        <v>39</v>
      </c>
      <c r="AA3" s="121" t="s">
        <v>38</v>
      </c>
      <c r="AB3" s="76" t="s">
        <v>91</v>
      </c>
      <c r="AC3" s="46" t="s">
        <v>247</v>
      </c>
      <c r="AD3" s="123" t="s">
        <v>39</v>
      </c>
      <c r="AE3" s="121" t="s">
        <v>38</v>
      </c>
      <c r="AF3" s="76" t="s">
        <v>91</v>
      </c>
      <c r="AG3" s="46" t="s">
        <v>247</v>
      </c>
      <c r="AH3" s="123" t="s">
        <v>39</v>
      </c>
      <c r="AI3" s="121" t="s">
        <v>38</v>
      </c>
      <c r="AJ3" s="76" t="s">
        <v>91</v>
      </c>
      <c r="AK3" s="46" t="s">
        <v>247</v>
      </c>
      <c r="AL3" s="123" t="s">
        <v>39</v>
      </c>
      <c r="AM3" s="121" t="s">
        <v>38</v>
      </c>
      <c r="AN3" s="76" t="s">
        <v>91</v>
      </c>
      <c r="AO3" s="46" t="s">
        <v>247</v>
      </c>
      <c r="AP3" s="123" t="s">
        <v>39</v>
      </c>
      <c r="AQ3" s="121" t="s">
        <v>38</v>
      </c>
      <c r="AR3" s="76" t="s">
        <v>91</v>
      </c>
      <c r="AS3" s="46" t="s">
        <v>247</v>
      </c>
      <c r="AT3" s="123" t="s">
        <v>39</v>
      </c>
      <c r="AU3" s="121" t="s">
        <v>38</v>
      </c>
      <c r="AV3" s="76" t="s">
        <v>91</v>
      </c>
      <c r="AW3" s="46" t="s">
        <v>247</v>
      </c>
      <c r="AX3" s="123" t="s">
        <v>39</v>
      </c>
      <c r="AY3" s="121" t="s">
        <v>38</v>
      </c>
      <c r="AZ3" s="76" t="s">
        <v>91</v>
      </c>
      <c r="BA3" s="46" t="s">
        <v>247</v>
      </c>
      <c r="BB3" s="123" t="s">
        <v>39</v>
      </c>
      <c r="BC3" s="121" t="s">
        <v>38</v>
      </c>
      <c r="BD3" s="76" t="s">
        <v>91</v>
      </c>
      <c r="BE3" s="46" t="s">
        <v>247</v>
      </c>
      <c r="BF3" s="123" t="s">
        <v>39</v>
      </c>
      <c r="BG3" s="121" t="s">
        <v>38</v>
      </c>
      <c r="BH3" s="76" t="s">
        <v>91</v>
      </c>
      <c r="BI3" s="46" t="s">
        <v>247</v>
      </c>
      <c r="BJ3" s="123" t="s">
        <v>39</v>
      </c>
      <c r="BK3" s="121" t="s">
        <v>38</v>
      </c>
      <c r="BL3" s="76" t="s">
        <v>91</v>
      </c>
      <c r="BM3" s="46" t="s">
        <v>247</v>
      </c>
      <c r="BN3" s="123" t="s">
        <v>39</v>
      </c>
      <c r="BO3" s="121" t="s">
        <v>38</v>
      </c>
      <c r="BP3" s="76" t="s">
        <v>91</v>
      </c>
      <c r="BQ3" s="46" t="s">
        <v>247</v>
      </c>
      <c r="BR3" s="123" t="s">
        <v>39</v>
      </c>
      <c r="BS3" s="121" t="s">
        <v>38</v>
      </c>
      <c r="BT3" s="76" t="s">
        <v>91</v>
      </c>
      <c r="BU3" s="46" t="s">
        <v>247</v>
      </c>
      <c r="BV3" s="123" t="s">
        <v>39</v>
      </c>
      <c r="BW3" s="121" t="s">
        <v>38</v>
      </c>
      <c r="BX3" s="76" t="s">
        <v>91</v>
      </c>
      <c r="BY3" s="46" t="s">
        <v>247</v>
      </c>
      <c r="BZ3" s="123" t="s">
        <v>39</v>
      </c>
      <c r="CA3" s="121" t="s">
        <v>38</v>
      </c>
      <c r="CB3" s="76" t="s">
        <v>91</v>
      </c>
      <c r="CC3" s="46" t="s">
        <v>247</v>
      </c>
      <c r="CD3" s="123" t="s">
        <v>39</v>
      </c>
      <c r="CE3" s="121" t="s">
        <v>38</v>
      </c>
      <c r="CF3" s="76" t="s">
        <v>91</v>
      </c>
      <c r="CG3" s="46" t="s">
        <v>247</v>
      </c>
      <c r="CH3" s="123" t="s">
        <v>39</v>
      </c>
      <c r="CI3" s="121" t="s">
        <v>38</v>
      </c>
      <c r="CJ3" s="76" t="s">
        <v>91</v>
      </c>
      <c r="CK3" s="46" t="s">
        <v>247</v>
      </c>
      <c r="CL3" s="123" t="s">
        <v>39</v>
      </c>
      <c r="CM3" s="121" t="s">
        <v>38</v>
      </c>
      <c r="CN3" s="76" t="s">
        <v>91</v>
      </c>
      <c r="CO3" s="46" t="s">
        <v>247</v>
      </c>
      <c r="CP3" s="123" t="s">
        <v>39</v>
      </c>
      <c r="CQ3" s="121" t="s">
        <v>38</v>
      </c>
      <c r="CR3" s="76" t="s">
        <v>91</v>
      </c>
      <c r="CS3" s="46" t="s">
        <v>247</v>
      </c>
      <c r="CT3" s="123" t="s">
        <v>39</v>
      </c>
      <c r="CU3" s="121" t="s">
        <v>38</v>
      </c>
      <c r="CV3" s="76" t="s">
        <v>91</v>
      </c>
      <c r="CW3" s="46" t="s">
        <v>247</v>
      </c>
      <c r="CX3" s="123" t="s">
        <v>39</v>
      </c>
      <c r="CY3" s="121" t="s">
        <v>38</v>
      </c>
      <c r="CZ3" s="76" t="s">
        <v>91</v>
      </c>
      <c r="DA3" s="46" t="s">
        <v>247</v>
      </c>
      <c r="DB3" s="123" t="s">
        <v>39</v>
      </c>
      <c r="DC3" s="121" t="s">
        <v>38</v>
      </c>
      <c r="DD3" s="76" t="s">
        <v>91</v>
      </c>
      <c r="DE3" s="46" t="s">
        <v>247</v>
      </c>
      <c r="DF3" s="123" t="s">
        <v>39</v>
      </c>
      <c r="DG3" s="121" t="s">
        <v>38</v>
      </c>
      <c r="DH3" s="76" t="s">
        <v>91</v>
      </c>
      <c r="DI3" s="46" t="s">
        <v>247</v>
      </c>
      <c r="DJ3" s="123" t="s">
        <v>39</v>
      </c>
      <c r="DK3" s="121" t="s">
        <v>38</v>
      </c>
      <c r="DL3" s="76" t="s">
        <v>91</v>
      </c>
      <c r="DM3" s="46" t="s">
        <v>247</v>
      </c>
      <c r="DN3" s="123" t="s">
        <v>39</v>
      </c>
      <c r="DO3" s="121" t="s">
        <v>38</v>
      </c>
      <c r="DP3" s="76" t="s">
        <v>91</v>
      </c>
      <c r="DQ3" s="46" t="s">
        <v>247</v>
      </c>
      <c r="DR3" s="123" t="s">
        <v>39</v>
      </c>
      <c r="DS3" s="121" t="s">
        <v>38</v>
      </c>
      <c r="DT3" s="76" t="s">
        <v>91</v>
      </c>
      <c r="DU3" s="46" t="s">
        <v>247</v>
      </c>
    </row>
    <row r="4" spans="1:125" s="2" customFormat="1" ht="13.5">
      <c r="A4" s="112"/>
      <c r="B4" s="118"/>
      <c r="C4" s="112"/>
      <c r="D4" s="65" t="s">
        <v>256</v>
      </c>
      <c r="E4" s="77" t="s">
        <v>256</v>
      </c>
      <c r="F4" s="124"/>
      <c r="G4" s="122"/>
      <c r="H4" s="65" t="s">
        <v>256</v>
      </c>
      <c r="I4" s="77" t="s">
        <v>256</v>
      </c>
      <c r="J4" s="124"/>
      <c r="K4" s="122"/>
      <c r="L4" s="65" t="s">
        <v>256</v>
      </c>
      <c r="M4" s="77" t="s">
        <v>256</v>
      </c>
      <c r="N4" s="124"/>
      <c r="O4" s="122"/>
      <c r="P4" s="65" t="s">
        <v>256</v>
      </c>
      <c r="Q4" s="77" t="s">
        <v>256</v>
      </c>
      <c r="R4" s="124"/>
      <c r="S4" s="122"/>
      <c r="T4" s="65" t="s">
        <v>256</v>
      </c>
      <c r="U4" s="77" t="s">
        <v>256</v>
      </c>
      <c r="V4" s="124"/>
      <c r="W4" s="122"/>
      <c r="X4" s="65" t="s">
        <v>256</v>
      </c>
      <c r="Y4" s="77" t="s">
        <v>256</v>
      </c>
      <c r="Z4" s="124"/>
      <c r="AA4" s="122"/>
      <c r="AB4" s="65" t="s">
        <v>256</v>
      </c>
      <c r="AC4" s="77" t="s">
        <v>256</v>
      </c>
      <c r="AD4" s="124"/>
      <c r="AE4" s="122"/>
      <c r="AF4" s="65" t="s">
        <v>256</v>
      </c>
      <c r="AG4" s="77" t="s">
        <v>256</v>
      </c>
      <c r="AH4" s="124"/>
      <c r="AI4" s="122"/>
      <c r="AJ4" s="65" t="s">
        <v>256</v>
      </c>
      <c r="AK4" s="77" t="s">
        <v>256</v>
      </c>
      <c r="AL4" s="124"/>
      <c r="AM4" s="122"/>
      <c r="AN4" s="65" t="s">
        <v>256</v>
      </c>
      <c r="AO4" s="77" t="s">
        <v>256</v>
      </c>
      <c r="AP4" s="124"/>
      <c r="AQ4" s="122"/>
      <c r="AR4" s="65" t="s">
        <v>256</v>
      </c>
      <c r="AS4" s="77" t="s">
        <v>256</v>
      </c>
      <c r="AT4" s="124"/>
      <c r="AU4" s="122"/>
      <c r="AV4" s="65" t="s">
        <v>256</v>
      </c>
      <c r="AW4" s="77" t="s">
        <v>256</v>
      </c>
      <c r="AX4" s="124"/>
      <c r="AY4" s="122"/>
      <c r="AZ4" s="65" t="s">
        <v>256</v>
      </c>
      <c r="BA4" s="77" t="s">
        <v>256</v>
      </c>
      <c r="BB4" s="124"/>
      <c r="BC4" s="122"/>
      <c r="BD4" s="65" t="s">
        <v>256</v>
      </c>
      <c r="BE4" s="77" t="s">
        <v>256</v>
      </c>
      <c r="BF4" s="124"/>
      <c r="BG4" s="122"/>
      <c r="BH4" s="65" t="s">
        <v>256</v>
      </c>
      <c r="BI4" s="77" t="s">
        <v>256</v>
      </c>
      <c r="BJ4" s="124"/>
      <c r="BK4" s="122"/>
      <c r="BL4" s="65" t="s">
        <v>256</v>
      </c>
      <c r="BM4" s="77" t="s">
        <v>256</v>
      </c>
      <c r="BN4" s="124"/>
      <c r="BO4" s="122"/>
      <c r="BP4" s="65" t="s">
        <v>256</v>
      </c>
      <c r="BQ4" s="77" t="s">
        <v>256</v>
      </c>
      <c r="BR4" s="124"/>
      <c r="BS4" s="124"/>
      <c r="BT4" s="65" t="s">
        <v>256</v>
      </c>
      <c r="BU4" s="77" t="s">
        <v>256</v>
      </c>
      <c r="BV4" s="124"/>
      <c r="BW4" s="122"/>
      <c r="BX4" s="65" t="s">
        <v>256</v>
      </c>
      <c r="BY4" s="77" t="s">
        <v>256</v>
      </c>
      <c r="BZ4" s="124"/>
      <c r="CA4" s="122"/>
      <c r="CB4" s="65" t="s">
        <v>256</v>
      </c>
      <c r="CC4" s="77" t="s">
        <v>256</v>
      </c>
      <c r="CD4" s="124"/>
      <c r="CE4" s="122"/>
      <c r="CF4" s="65" t="s">
        <v>256</v>
      </c>
      <c r="CG4" s="77" t="s">
        <v>256</v>
      </c>
      <c r="CH4" s="124"/>
      <c r="CI4" s="122"/>
      <c r="CJ4" s="65" t="s">
        <v>256</v>
      </c>
      <c r="CK4" s="77" t="s">
        <v>256</v>
      </c>
      <c r="CL4" s="124"/>
      <c r="CM4" s="122"/>
      <c r="CN4" s="65" t="s">
        <v>256</v>
      </c>
      <c r="CO4" s="77" t="s">
        <v>256</v>
      </c>
      <c r="CP4" s="124"/>
      <c r="CQ4" s="122"/>
      <c r="CR4" s="65" t="s">
        <v>256</v>
      </c>
      <c r="CS4" s="77" t="s">
        <v>256</v>
      </c>
      <c r="CT4" s="124"/>
      <c r="CU4" s="122"/>
      <c r="CV4" s="65" t="s">
        <v>256</v>
      </c>
      <c r="CW4" s="77" t="s">
        <v>256</v>
      </c>
      <c r="CX4" s="124"/>
      <c r="CY4" s="122"/>
      <c r="CZ4" s="65" t="s">
        <v>256</v>
      </c>
      <c r="DA4" s="77" t="s">
        <v>256</v>
      </c>
      <c r="DB4" s="124"/>
      <c r="DC4" s="122"/>
      <c r="DD4" s="65" t="s">
        <v>256</v>
      </c>
      <c r="DE4" s="77" t="s">
        <v>256</v>
      </c>
      <c r="DF4" s="124"/>
      <c r="DG4" s="122"/>
      <c r="DH4" s="65" t="s">
        <v>256</v>
      </c>
      <c r="DI4" s="77" t="s">
        <v>256</v>
      </c>
      <c r="DJ4" s="124"/>
      <c r="DK4" s="122"/>
      <c r="DL4" s="65" t="s">
        <v>256</v>
      </c>
      <c r="DM4" s="77" t="s">
        <v>256</v>
      </c>
      <c r="DN4" s="124"/>
      <c r="DO4" s="122"/>
      <c r="DP4" s="65" t="s">
        <v>256</v>
      </c>
      <c r="DQ4" s="77" t="s">
        <v>256</v>
      </c>
      <c r="DR4" s="124"/>
      <c r="DS4" s="122"/>
      <c r="DT4" s="65" t="s">
        <v>256</v>
      </c>
      <c r="DU4" s="77" t="s">
        <v>256</v>
      </c>
    </row>
    <row r="5" spans="1:125" ht="13.5">
      <c r="A5" s="78" t="s">
        <v>95</v>
      </c>
      <c r="B5" s="79" t="s">
        <v>181</v>
      </c>
      <c r="C5" s="80" t="s">
        <v>182</v>
      </c>
      <c r="D5" s="23">
        <f aca="true" t="shared" si="0" ref="D5:E12">H5+L5+P5+T5+X5+AB5+AF5+AJ5+AN5+AR5+AV5+AZ5+BD5+BH5+BL5+BP5+BT5+BX5+CB5+CF5+CJ5+CN5+CR5+CV5+CZ5+DD5+DH5+DL5+DP5+DT5</f>
        <v>392518</v>
      </c>
      <c r="E5" s="23">
        <f t="shared" si="0"/>
        <v>149226</v>
      </c>
      <c r="F5" s="66" t="s">
        <v>116</v>
      </c>
      <c r="G5" s="70" t="s">
        <v>42</v>
      </c>
      <c r="H5" s="23">
        <v>109238</v>
      </c>
      <c r="I5" s="23">
        <v>51811</v>
      </c>
      <c r="J5" s="66" t="s">
        <v>110</v>
      </c>
      <c r="K5" s="70" t="s">
        <v>43</v>
      </c>
      <c r="L5" s="23">
        <v>57504</v>
      </c>
      <c r="M5" s="23">
        <v>29383</v>
      </c>
      <c r="N5" s="66" t="s">
        <v>114</v>
      </c>
      <c r="O5" s="70" t="s">
        <v>44</v>
      </c>
      <c r="P5" s="23">
        <v>174239</v>
      </c>
      <c r="Q5" s="23">
        <v>43842</v>
      </c>
      <c r="R5" s="66" t="s">
        <v>126</v>
      </c>
      <c r="S5" s="70" t="s">
        <v>41</v>
      </c>
      <c r="T5" s="23">
        <v>51537</v>
      </c>
      <c r="U5" s="23">
        <v>24190</v>
      </c>
      <c r="V5" s="66"/>
      <c r="W5" s="70"/>
      <c r="X5" s="23"/>
      <c r="Y5" s="23"/>
      <c r="Z5" s="66"/>
      <c r="AA5" s="70"/>
      <c r="AB5" s="23"/>
      <c r="AC5" s="23"/>
      <c r="AD5" s="66"/>
      <c r="AE5" s="70"/>
      <c r="AF5" s="23"/>
      <c r="AG5" s="23"/>
      <c r="AH5" s="66"/>
      <c r="AI5" s="70"/>
      <c r="AJ5" s="23"/>
      <c r="AK5" s="23"/>
      <c r="AL5" s="66"/>
      <c r="AM5" s="70"/>
      <c r="AN5" s="23"/>
      <c r="AO5" s="23"/>
      <c r="AP5" s="66"/>
      <c r="AQ5" s="70"/>
      <c r="AR5" s="23"/>
      <c r="AS5" s="23"/>
      <c r="AT5" s="66"/>
      <c r="AU5" s="70"/>
      <c r="AV5" s="23"/>
      <c r="AW5" s="23"/>
      <c r="AX5" s="66"/>
      <c r="AY5" s="70"/>
      <c r="AZ5" s="23"/>
      <c r="BA5" s="23"/>
      <c r="BB5" s="66"/>
      <c r="BC5" s="70"/>
      <c r="BD5" s="23"/>
      <c r="BE5" s="23"/>
      <c r="BF5" s="66"/>
      <c r="BG5" s="70"/>
      <c r="BH5" s="23"/>
      <c r="BI5" s="23"/>
      <c r="BJ5" s="66"/>
      <c r="BK5" s="70"/>
      <c r="BL5" s="23"/>
      <c r="BM5" s="23"/>
      <c r="BN5" s="66"/>
      <c r="BO5" s="70"/>
      <c r="BP5" s="23"/>
      <c r="BQ5" s="23"/>
      <c r="BR5" s="66"/>
      <c r="BS5" s="70"/>
      <c r="BT5" s="23"/>
      <c r="BU5" s="23"/>
      <c r="BV5" s="66"/>
      <c r="BW5" s="70"/>
      <c r="BX5" s="23"/>
      <c r="BY5" s="23"/>
      <c r="BZ5" s="66"/>
      <c r="CA5" s="70"/>
      <c r="CB5" s="23"/>
      <c r="CC5" s="23"/>
      <c r="CD5" s="66"/>
      <c r="CE5" s="70"/>
      <c r="CF5" s="23"/>
      <c r="CG5" s="23"/>
      <c r="CH5" s="66"/>
      <c r="CI5" s="70"/>
      <c r="CJ5" s="23"/>
      <c r="CK5" s="23"/>
      <c r="CL5" s="66"/>
      <c r="CM5" s="70"/>
      <c r="CN5" s="23"/>
      <c r="CO5" s="23"/>
      <c r="CP5" s="66"/>
      <c r="CQ5" s="70"/>
      <c r="CR5" s="23"/>
      <c r="CS5" s="23"/>
      <c r="CT5" s="66"/>
      <c r="CU5" s="70"/>
      <c r="CV5" s="23"/>
      <c r="CW5" s="23"/>
      <c r="CX5" s="66"/>
      <c r="CY5" s="70"/>
      <c r="CZ5" s="23"/>
      <c r="DA5" s="23"/>
      <c r="DB5" s="66"/>
      <c r="DC5" s="70"/>
      <c r="DD5" s="23"/>
      <c r="DE5" s="23"/>
      <c r="DF5" s="66"/>
      <c r="DG5" s="70"/>
      <c r="DH5" s="23"/>
      <c r="DI5" s="23"/>
      <c r="DJ5" s="66"/>
      <c r="DK5" s="70"/>
      <c r="DL5" s="23"/>
      <c r="DM5" s="23"/>
      <c r="DN5" s="66"/>
      <c r="DO5" s="70"/>
      <c r="DP5" s="23"/>
      <c r="DQ5" s="23"/>
      <c r="DR5" s="66"/>
      <c r="DS5" s="70"/>
      <c r="DT5" s="23"/>
      <c r="DU5" s="23"/>
    </row>
    <row r="6" spans="1:125" ht="13.5">
      <c r="A6" s="78" t="s">
        <v>95</v>
      </c>
      <c r="B6" s="79" t="s">
        <v>183</v>
      </c>
      <c r="C6" s="80" t="s">
        <v>184</v>
      </c>
      <c r="D6" s="23">
        <f t="shared" si="0"/>
        <v>543256</v>
      </c>
      <c r="E6" s="23">
        <f t="shared" si="0"/>
        <v>297399</v>
      </c>
      <c r="F6" s="66" t="s">
        <v>102</v>
      </c>
      <c r="G6" s="70" t="s">
        <v>45</v>
      </c>
      <c r="H6" s="23">
        <v>418604</v>
      </c>
      <c r="I6" s="23">
        <v>174322</v>
      </c>
      <c r="J6" s="66" t="s">
        <v>158</v>
      </c>
      <c r="K6" s="70" t="s">
        <v>46</v>
      </c>
      <c r="L6" s="23">
        <v>12826</v>
      </c>
      <c r="M6" s="23">
        <v>14724</v>
      </c>
      <c r="N6" s="66" t="s">
        <v>160</v>
      </c>
      <c r="O6" s="70" t="s">
        <v>47</v>
      </c>
      <c r="P6" s="23">
        <v>40834</v>
      </c>
      <c r="Q6" s="23">
        <v>34226</v>
      </c>
      <c r="R6" s="66" t="s">
        <v>174</v>
      </c>
      <c r="S6" s="70" t="s">
        <v>48</v>
      </c>
      <c r="T6" s="23">
        <v>36531</v>
      </c>
      <c r="U6" s="23">
        <v>39103</v>
      </c>
      <c r="V6" s="66" t="s">
        <v>176</v>
      </c>
      <c r="W6" s="70" t="s">
        <v>49</v>
      </c>
      <c r="X6" s="23">
        <v>14165</v>
      </c>
      <c r="Y6" s="23">
        <v>12496</v>
      </c>
      <c r="Z6" s="66" t="s">
        <v>178</v>
      </c>
      <c r="AA6" s="70" t="s">
        <v>40</v>
      </c>
      <c r="AB6" s="23">
        <v>6656</v>
      </c>
      <c r="AC6" s="23">
        <v>11965</v>
      </c>
      <c r="AD6" s="66" t="s">
        <v>179</v>
      </c>
      <c r="AE6" s="70" t="s">
        <v>50</v>
      </c>
      <c r="AF6" s="23">
        <v>13640</v>
      </c>
      <c r="AG6" s="23">
        <v>10563</v>
      </c>
      <c r="AH6" s="66"/>
      <c r="AI6" s="70"/>
      <c r="AJ6" s="23"/>
      <c r="AK6" s="23"/>
      <c r="AL6" s="66"/>
      <c r="AM6" s="70"/>
      <c r="AN6" s="23"/>
      <c r="AO6" s="23"/>
      <c r="AP6" s="66"/>
      <c r="AQ6" s="70"/>
      <c r="AR6" s="23"/>
      <c r="AS6" s="23"/>
      <c r="AT6" s="66"/>
      <c r="AU6" s="70"/>
      <c r="AV6" s="23"/>
      <c r="AW6" s="23"/>
      <c r="AX6" s="66"/>
      <c r="AY6" s="70"/>
      <c r="AZ6" s="23"/>
      <c r="BA6" s="23"/>
      <c r="BB6" s="66"/>
      <c r="BC6" s="70"/>
      <c r="BD6" s="23"/>
      <c r="BE6" s="23"/>
      <c r="BF6" s="66"/>
      <c r="BG6" s="70"/>
      <c r="BH6" s="23"/>
      <c r="BI6" s="23"/>
      <c r="BJ6" s="66"/>
      <c r="BK6" s="70"/>
      <c r="BL6" s="23"/>
      <c r="BM6" s="23"/>
      <c r="BN6" s="66"/>
      <c r="BO6" s="70"/>
      <c r="BP6" s="23"/>
      <c r="BQ6" s="23"/>
      <c r="BR6" s="66"/>
      <c r="BS6" s="70"/>
      <c r="BT6" s="23"/>
      <c r="BU6" s="23"/>
      <c r="BV6" s="66"/>
      <c r="BW6" s="70"/>
      <c r="BX6" s="23"/>
      <c r="BY6" s="23"/>
      <c r="BZ6" s="66"/>
      <c r="CA6" s="70"/>
      <c r="CB6" s="23"/>
      <c r="CC6" s="23"/>
      <c r="CD6" s="66"/>
      <c r="CE6" s="70"/>
      <c r="CF6" s="23"/>
      <c r="CG6" s="23"/>
      <c r="CH6" s="66"/>
      <c r="CI6" s="70"/>
      <c r="CJ6" s="23"/>
      <c r="CK6" s="23"/>
      <c r="CL6" s="66"/>
      <c r="CM6" s="70"/>
      <c r="CN6" s="23"/>
      <c r="CO6" s="23"/>
      <c r="CP6" s="66"/>
      <c r="CQ6" s="70"/>
      <c r="CR6" s="23"/>
      <c r="CS6" s="23"/>
      <c r="CT6" s="66"/>
      <c r="CU6" s="70"/>
      <c r="CV6" s="23"/>
      <c r="CW6" s="23"/>
      <c r="CX6" s="66"/>
      <c r="CY6" s="70"/>
      <c r="CZ6" s="23"/>
      <c r="DA6" s="23"/>
      <c r="DB6" s="66"/>
      <c r="DC6" s="70"/>
      <c r="DD6" s="23"/>
      <c r="DE6" s="23"/>
      <c r="DF6" s="66"/>
      <c r="DG6" s="70"/>
      <c r="DH6" s="23"/>
      <c r="DI6" s="23"/>
      <c r="DJ6" s="66"/>
      <c r="DK6" s="70"/>
      <c r="DL6" s="23"/>
      <c r="DM6" s="23"/>
      <c r="DN6" s="66"/>
      <c r="DO6" s="70"/>
      <c r="DP6" s="23"/>
      <c r="DQ6" s="23"/>
      <c r="DR6" s="66"/>
      <c r="DS6" s="70"/>
      <c r="DT6" s="23"/>
      <c r="DU6" s="23"/>
    </row>
    <row r="7" spans="1:125" ht="13.5">
      <c r="A7" s="78" t="s">
        <v>95</v>
      </c>
      <c r="B7" s="79" t="s">
        <v>185</v>
      </c>
      <c r="C7" s="80" t="s">
        <v>186</v>
      </c>
      <c r="D7" s="23">
        <f t="shared" si="0"/>
        <v>540806</v>
      </c>
      <c r="E7" s="23">
        <f t="shared" si="0"/>
        <v>173838</v>
      </c>
      <c r="F7" s="66" t="s">
        <v>96</v>
      </c>
      <c r="G7" s="70" t="s">
        <v>51</v>
      </c>
      <c r="H7" s="23">
        <v>431554</v>
      </c>
      <c r="I7" s="23">
        <v>85302</v>
      </c>
      <c r="J7" s="66" t="s">
        <v>108</v>
      </c>
      <c r="K7" s="70" t="s">
        <v>52</v>
      </c>
      <c r="L7" s="23">
        <v>56261</v>
      </c>
      <c r="M7" s="23">
        <v>0</v>
      </c>
      <c r="N7" s="66" t="s">
        <v>122</v>
      </c>
      <c r="O7" s="70" t="s">
        <v>53</v>
      </c>
      <c r="P7" s="23">
        <v>28087</v>
      </c>
      <c r="Q7" s="23">
        <v>46334</v>
      </c>
      <c r="R7" s="66" t="s">
        <v>124</v>
      </c>
      <c r="S7" s="70" t="s">
        <v>54</v>
      </c>
      <c r="T7" s="23">
        <v>24904</v>
      </c>
      <c r="U7" s="23">
        <v>42202</v>
      </c>
      <c r="V7" s="66"/>
      <c r="W7" s="70"/>
      <c r="X7" s="23"/>
      <c r="Y7" s="23"/>
      <c r="Z7" s="66"/>
      <c r="AA7" s="70"/>
      <c r="AB7" s="23"/>
      <c r="AC7" s="23"/>
      <c r="AD7" s="66"/>
      <c r="AE7" s="70"/>
      <c r="AF7" s="23"/>
      <c r="AG7" s="23"/>
      <c r="AH7" s="66"/>
      <c r="AI7" s="70"/>
      <c r="AJ7" s="23"/>
      <c r="AK7" s="23"/>
      <c r="AL7" s="66"/>
      <c r="AM7" s="70"/>
      <c r="AN7" s="23"/>
      <c r="AO7" s="23"/>
      <c r="AP7" s="66"/>
      <c r="AQ7" s="70"/>
      <c r="AR7" s="23"/>
      <c r="AS7" s="23"/>
      <c r="AT7" s="66"/>
      <c r="AU7" s="70"/>
      <c r="AV7" s="23"/>
      <c r="AW7" s="23"/>
      <c r="AX7" s="66"/>
      <c r="AY7" s="70"/>
      <c r="AZ7" s="23"/>
      <c r="BA7" s="23"/>
      <c r="BB7" s="66"/>
      <c r="BC7" s="70"/>
      <c r="BD7" s="23"/>
      <c r="BE7" s="23"/>
      <c r="BF7" s="66"/>
      <c r="BG7" s="70"/>
      <c r="BH7" s="23"/>
      <c r="BI7" s="23"/>
      <c r="BJ7" s="66"/>
      <c r="BK7" s="70"/>
      <c r="BL7" s="23"/>
      <c r="BM7" s="23"/>
      <c r="BN7" s="66"/>
      <c r="BO7" s="70"/>
      <c r="BP7" s="23"/>
      <c r="BQ7" s="23"/>
      <c r="BR7" s="66"/>
      <c r="BS7" s="70"/>
      <c r="BT7" s="23"/>
      <c r="BU7" s="23"/>
      <c r="BV7" s="66"/>
      <c r="BW7" s="70"/>
      <c r="BX7" s="23"/>
      <c r="BY7" s="23"/>
      <c r="BZ7" s="66"/>
      <c r="CA7" s="70"/>
      <c r="CB7" s="23"/>
      <c r="CC7" s="23"/>
      <c r="CD7" s="66"/>
      <c r="CE7" s="70"/>
      <c r="CF7" s="23"/>
      <c r="CG7" s="23"/>
      <c r="CH7" s="66"/>
      <c r="CI7" s="70"/>
      <c r="CJ7" s="23"/>
      <c r="CK7" s="23"/>
      <c r="CL7" s="66"/>
      <c r="CM7" s="70"/>
      <c r="CN7" s="23"/>
      <c r="CO7" s="23"/>
      <c r="CP7" s="66"/>
      <c r="CQ7" s="70"/>
      <c r="CR7" s="23"/>
      <c r="CS7" s="23"/>
      <c r="CT7" s="66"/>
      <c r="CU7" s="70"/>
      <c r="CV7" s="23"/>
      <c r="CW7" s="23"/>
      <c r="CX7" s="66"/>
      <c r="CY7" s="70"/>
      <c r="CZ7" s="23"/>
      <c r="DA7" s="23"/>
      <c r="DB7" s="66"/>
      <c r="DC7" s="70"/>
      <c r="DD7" s="23"/>
      <c r="DE7" s="23"/>
      <c r="DF7" s="66"/>
      <c r="DG7" s="70"/>
      <c r="DH7" s="23"/>
      <c r="DI7" s="23"/>
      <c r="DJ7" s="66"/>
      <c r="DK7" s="70"/>
      <c r="DL7" s="23"/>
      <c r="DM7" s="23"/>
      <c r="DN7" s="66"/>
      <c r="DO7" s="70"/>
      <c r="DP7" s="23"/>
      <c r="DQ7" s="23"/>
      <c r="DR7" s="66"/>
      <c r="DS7" s="70"/>
      <c r="DT7" s="23"/>
      <c r="DU7" s="23"/>
    </row>
    <row r="8" spans="1:125" ht="13.5">
      <c r="A8" s="78" t="s">
        <v>95</v>
      </c>
      <c r="B8" s="79" t="s">
        <v>187</v>
      </c>
      <c r="C8" s="80" t="s">
        <v>188</v>
      </c>
      <c r="D8" s="23">
        <f t="shared" si="0"/>
        <v>499873</v>
      </c>
      <c r="E8" s="23">
        <f t="shared" si="0"/>
        <v>150948</v>
      </c>
      <c r="F8" s="66" t="s">
        <v>100</v>
      </c>
      <c r="G8" s="70" t="s">
        <v>55</v>
      </c>
      <c r="H8" s="23">
        <v>377777</v>
      </c>
      <c r="I8" s="23">
        <v>90438</v>
      </c>
      <c r="J8" s="66" t="s">
        <v>162</v>
      </c>
      <c r="K8" s="70" t="s">
        <v>56</v>
      </c>
      <c r="L8" s="23">
        <v>21966</v>
      </c>
      <c r="M8" s="23">
        <v>15901</v>
      </c>
      <c r="N8" s="66" t="s">
        <v>164</v>
      </c>
      <c r="O8" s="70" t="s">
        <v>57</v>
      </c>
      <c r="P8" s="23">
        <v>17094</v>
      </c>
      <c r="Q8" s="23">
        <v>4301</v>
      </c>
      <c r="R8" s="66" t="s">
        <v>166</v>
      </c>
      <c r="S8" s="70" t="s">
        <v>58</v>
      </c>
      <c r="T8" s="23">
        <v>20049</v>
      </c>
      <c r="U8" s="23">
        <v>7257</v>
      </c>
      <c r="V8" s="66" t="s">
        <v>168</v>
      </c>
      <c r="W8" s="70" t="s">
        <v>59</v>
      </c>
      <c r="X8" s="23">
        <v>14198</v>
      </c>
      <c r="Y8" s="23">
        <v>9506</v>
      </c>
      <c r="Z8" s="66" t="s">
        <v>170</v>
      </c>
      <c r="AA8" s="70" t="s">
        <v>60</v>
      </c>
      <c r="AB8" s="23">
        <v>13202</v>
      </c>
      <c r="AC8" s="23">
        <v>8712</v>
      </c>
      <c r="AD8" s="66" t="s">
        <v>172</v>
      </c>
      <c r="AE8" s="70" t="s">
        <v>61</v>
      </c>
      <c r="AF8" s="23">
        <v>35587</v>
      </c>
      <c r="AG8" s="23">
        <v>14833</v>
      </c>
      <c r="AH8" s="66"/>
      <c r="AI8" s="70"/>
      <c r="AJ8" s="23"/>
      <c r="AK8" s="23"/>
      <c r="AL8" s="66"/>
      <c r="AM8" s="70"/>
      <c r="AN8" s="23"/>
      <c r="AO8" s="23"/>
      <c r="AP8" s="66"/>
      <c r="AQ8" s="70"/>
      <c r="AR8" s="23"/>
      <c r="AS8" s="23"/>
      <c r="AT8" s="66"/>
      <c r="AU8" s="70"/>
      <c r="AV8" s="23"/>
      <c r="AW8" s="23"/>
      <c r="AX8" s="66"/>
      <c r="AY8" s="70"/>
      <c r="AZ8" s="23"/>
      <c r="BA8" s="23"/>
      <c r="BB8" s="66"/>
      <c r="BC8" s="70"/>
      <c r="BD8" s="23"/>
      <c r="BE8" s="23"/>
      <c r="BF8" s="66"/>
      <c r="BG8" s="70"/>
      <c r="BH8" s="23"/>
      <c r="BI8" s="23"/>
      <c r="BJ8" s="66"/>
      <c r="BK8" s="70"/>
      <c r="BL8" s="23"/>
      <c r="BM8" s="23"/>
      <c r="BN8" s="66"/>
      <c r="BO8" s="70"/>
      <c r="BP8" s="23"/>
      <c r="BQ8" s="23"/>
      <c r="BR8" s="66"/>
      <c r="BS8" s="70"/>
      <c r="BT8" s="23"/>
      <c r="BU8" s="23"/>
      <c r="BV8" s="66"/>
      <c r="BW8" s="70"/>
      <c r="BX8" s="23"/>
      <c r="BY8" s="23"/>
      <c r="BZ8" s="66"/>
      <c r="CA8" s="70"/>
      <c r="CB8" s="23"/>
      <c r="CC8" s="23"/>
      <c r="CD8" s="66"/>
      <c r="CE8" s="70"/>
      <c r="CF8" s="23"/>
      <c r="CG8" s="23"/>
      <c r="CH8" s="66"/>
      <c r="CI8" s="70"/>
      <c r="CJ8" s="23"/>
      <c r="CK8" s="23"/>
      <c r="CL8" s="66"/>
      <c r="CM8" s="70"/>
      <c r="CN8" s="23"/>
      <c r="CO8" s="23"/>
      <c r="CP8" s="66"/>
      <c r="CQ8" s="70"/>
      <c r="CR8" s="23"/>
      <c r="CS8" s="23"/>
      <c r="CT8" s="66"/>
      <c r="CU8" s="70"/>
      <c r="CV8" s="23"/>
      <c r="CW8" s="23"/>
      <c r="CX8" s="66"/>
      <c r="CY8" s="70"/>
      <c r="CZ8" s="23"/>
      <c r="DA8" s="23"/>
      <c r="DB8" s="66"/>
      <c r="DC8" s="70"/>
      <c r="DD8" s="23"/>
      <c r="DE8" s="23"/>
      <c r="DF8" s="66"/>
      <c r="DG8" s="70"/>
      <c r="DH8" s="23"/>
      <c r="DI8" s="23"/>
      <c r="DJ8" s="66"/>
      <c r="DK8" s="70"/>
      <c r="DL8" s="23"/>
      <c r="DM8" s="23"/>
      <c r="DN8" s="66"/>
      <c r="DO8" s="70"/>
      <c r="DP8" s="23"/>
      <c r="DQ8" s="23"/>
      <c r="DR8" s="66"/>
      <c r="DS8" s="70"/>
      <c r="DT8" s="23"/>
      <c r="DU8" s="23"/>
    </row>
    <row r="9" spans="1:125" ht="13.5">
      <c r="A9" s="78" t="s">
        <v>95</v>
      </c>
      <c r="B9" s="79" t="s">
        <v>189</v>
      </c>
      <c r="C9" s="80" t="s">
        <v>220</v>
      </c>
      <c r="D9" s="23">
        <f t="shared" si="0"/>
        <v>227840</v>
      </c>
      <c r="E9" s="23">
        <f t="shared" si="0"/>
        <v>247713</v>
      </c>
      <c r="F9" s="66" t="s">
        <v>104</v>
      </c>
      <c r="G9" s="70" t="s">
        <v>62</v>
      </c>
      <c r="H9" s="23">
        <v>127026</v>
      </c>
      <c r="I9" s="23">
        <v>93552</v>
      </c>
      <c r="J9" s="66" t="s">
        <v>134</v>
      </c>
      <c r="K9" s="70" t="s">
        <v>63</v>
      </c>
      <c r="L9" s="23">
        <v>12354</v>
      </c>
      <c r="M9" s="23">
        <v>18868</v>
      </c>
      <c r="N9" s="66" t="s">
        <v>136</v>
      </c>
      <c r="O9" s="70" t="s">
        <v>64</v>
      </c>
      <c r="P9" s="23">
        <v>22608</v>
      </c>
      <c r="Q9" s="23">
        <v>34028</v>
      </c>
      <c r="R9" s="66" t="s">
        <v>138</v>
      </c>
      <c r="S9" s="70" t="s">
        <v>65</v>
      </c>
      <c r="T9" s="23">
        <v>17792</v>
      </c>
      <c r="U9" s="23">
        <v>18785</v>
      </c>
      <c r="V9" s="66" t="s">
        <v>140</v>
      </c>
      <c r="W9" s="70" t="s">
        <v>66</v>
      </c>
      <c r="X9" s="23">
        <v>18567</v>
      </c>
      <c r="Y9" s="23">
        <v>35293</v>
      </c>
      <c r="Z9" s="66" t="s">
        <v>142</v>
      </c>
      <c r="AA9" s="70" t="s">
        <v>67</v>
      </c>
      <c r="AB9" s="23">
        <v>8829</v>
      </c>
      <c r="AC9" s="23">
        <v>11136</v>
      </c>
      <c r="AD9" s="66" t="s">
        <v>144</v>
      </c>
      <c r="AE9" s="70" t="s">
        <v>68</v>
      </c>
      <c r="AF9" s="23">
        <v>9135</v>
      </c>
      <c r="AG9" s="23">
        <v>16355</v>
      </c>
      <c r="AH9" s="66" t="s">
        <v>146</v>
      </c>
      <c r="AI9" s="70" t="s">
        <v>69</v>
      </c>
      <c r="AJ9" s="23">
        <v>11529</v>
      </c>
      <c r="AK9" s="23">
        <v>19696</v>
      </c>
      <c r="AL9" s="66"/>
      <c r="AM9" s="70"/>
      <c r="AN9" s="23"/>
      <c r="AO9" s="23"/>
      <c r="AP9" s="66"/>
      <c r="AQ9" s="70"/>
      <c r="AR9" s="23"/>
      <c r="AS9" s="23"/>
      <c r="AT9" s="66"/>
      <c r="AU9" s="70"/>
      <c r="AV9" s="23"/>
      <c r="AW9" s="23"/>
      <c r="AX9" s="66"/>
      <c r="AY9" s="70"/>
      <c r="AZ9" s="23"/>
      <c r="BA9" s="23"/>
      <c r="BB9" s="66"/>
      <c r="BC9" s="70"/>
      <c r="BD9" s="23"/>
      <c r="BE9" s="23"/>
      <c r="BF9" s="66"/>
      <c r="BG9" s="70"/>
      <c r="BH9" s="23"/>
      <c r="BI9" s="23"/>
      <c r="BJ9" s="66"/>
      <c r="BK9" s="70"/>
      <c r="BL9" s="23"/>
      <c r="BM9" s="23"/>
      <c r="BN9" s="66"/>
      <c r="BO9" s="70"/>
      <c r="BP9" s="23"/>
      <c r="BQ9" s="23"/>
      <c r="BR9" s="66"/>
      <c r="BS9" s="70"/>
      <c r="BT9" s="23"/>
      <c r="BU9" s="23"/>
      <c r="BV9" s="66"/>
      <c r="BW9" s="70"/>
      <c r="BX9" s="23"/>
      <c r="BY9" s="23"/>
      <c r="BZ9" s="66"/>
      <c r="CA9" s="70"/>
      <c r="CB9" s="23"/>
      <c r="CC9" s="23"/>
      <c r="CD9" s="66"/>
      <c r="CE9" s="70"/>
      <c r="CF9" s="23"/>
      <c r="CG9" s="23"/>
      <c r="CH9" s="66"/>
      <c r="CI9" s="70"/>
      <c r="CJ9" s="23"/>
      <c r="CK9" s="23"/>
      <c r="CL9" s="66"/>
      <c r="CM9" s="70"/>
      <c r="CN9" s="23"/>
      <c r="CO9" s="23"/>
      <c r="CP9" s="66"/>
      <c r="CQ9" s="70"/>
      <c r="CR9" s="23"/>
      <c r="CS9" s="23"/>
      <c r="CT9" s="66"/>
      <c r="CU9" s="70"/>
      <c r="CV9" s="23"/>
      <c r="CW9" s="23"/>
      <c r="CX9" s="66"/>
      <c r="CY9" s="70"/>
      <c r="CZ9" s="23"/>
      <c r="DA9" s="23"/>
      <c r="DB9" s="66"/>
      <c r="DC9" s="70"/>
      <c r="DD9" s="23"/>
      <c r="DE9" s="23"/>
      <c r="DF9" s="66"/>
      <c r="DG9" s="70"/>
      <c r="DH9" s="23"/>
      <c r="DI9" s="23"/>
      <c r="DJ9" s="66"/>
      <c r="DK9" s="70"/>
      <c r="DL9" s="23"/>
      <c r="DM9" s="23"/>
      <c r="DN9" s="66"/>
      <c r="DO9" s="70"/>
      <c r="DP9" s="23"/>
      <c r="DQ9" s="23"/>
      <c r="DR9" s="66"/>
      <c r="DS9" s="70"/>
      <c r="DT9" s="23"/>
      <c r="DU9" s="23"/>
    </row>
    <row r="10" spans="1:125" ht="13.5">
      <c r="A10" s="78" t="s">
        <v>95</v>
      </c>
      <c r="B10" s="79" t="s">
        <v>191</v>
      </c>
      <c r="C10" s="80" t="s">
        <v>192</v>
      </c>
      <c r="D10" s="23">
        <f t="shared" si="0"/>
        <v>259447</v>
      </c>
      <c r="E10" s="23">
        <f t="shared" si="0"/>
        <v>591540</v>
      </c>
      <c r="F10" s="66" t="s">
        <v>98</v>
      </c>
      <c r="G10" s="70" t="s">
        <v>70</v>
      </c>
      <c r="H10" s="23">
        <v>81311</v>
      </c>
      <c r="I10" s="23">
        <v>247407</v>
      </c>
      <c r="J10" s="66" t="s">
        <v>112</v>
      </c>
      <c r="K10" s="70" t="s">
        <v>71</v>
      </c>
      <c r="L10" s="23">
        <v>55851</v>
      </c>
      <c r="M10" s="23">
        <v>85162</v>
      </c>
      <c r="N10" s="66" t="s">
        <v>120</v>
      </c>
      <c r="O10" s="70" t="s">
        <v>72</v>
      </c>
      <c r="P10" s="23">
        <v>27375</v>
      </c>
      <c r="Q10" s="23">
        <v>74338</v>
      </c>
      <c r="R10" s="66" t="s">
        <v>148</v>
      </c>
      <c r="S10" s="70" t="s">
        <v>73</v>
      </c>
      <c r="T10" s="23">
        <v>18815</v>
      </c>
      <c r="U10" s="23">
        <v>47790</v>
      </c>
      <c r="V10" s="66" t="s">
        <v>150</v>
      </c>
      <c r="W10" s="70" t="s">
        <v>74</v>
      </c>
      <c r="X10" s="23">
        <v>15414</v>
      </c>
      <c r="Y10" s="23">
        <v>49564</v>
      </c>
      <c r="Z10" s="66" t="s">
        <v>154</v>
      </c>
      <c r="AA10" s="70" t="s">
        <v>75</v>
      </c>
      <c r="AB10" s="23">
        <v>30815</v>
      </c>
      <c r="AC10" s="23">
        <v>35484</v>
      </c>
      <c r="AD10" s="66" t="s">
        <v>156</v>
      </c>
      <c r="AE10" s="70" t="s">
        <v>76</v>
      </c>
      <c r="AF10" s="23">
        <v>13491</v>
      </c>
      <c r="AG10" s="23">
        <v>21290</v>
      </c>
      <c r="AH10" s="66" t="s">
        <v>152</v>
      </c>
      <c r="AI10" s="70" t="s">
        <v>77</v>
      </c>
      <c r="AJ10" s="23">
        <v>16375</v>
      </c>
      <c r="AK10" s="23">
        <v>30505</v>
      </c>
      <c r="AL10" s="66"/>
      <c r="AM10" s="70"/>
      <c r="AN10" s="23"/>
      <c r="AO10" s="23"/>
      <c r="AP10" s="66"/>
      <c r="AQ10" s="70"/>
      <c r="AR10" s="23"/>
      <c r="AS10" s="23"/>
      <c r="AT10" s="66"/>
      <c r="AU10" s="70"/>
      <c r="AV10" s="23"/>
      <c r="AW10" s="23"/>
      <c r="AX10" s="66"/>
      <c r="AY10" s="70"/>
      <c r="AZ10" s="23"/>
      <c r="BA10" s="23"/>
      <c r="BB10" s="66"/>
      <c r="BC10" s="70"/>
      <c r="BD10" s="23"/>
      <c r="BE10" s="23"/>
      <c r="BF10" s="66"/>
      <c r="BG10" s="70"/>
      <c r="BH10" s="23"/>
      <c r="BI10" s="23"/>
      <c r="BJ10" s="66"/>
      <c r="BK10" s="70"/>
      <c r="BL10" s="23"/>
      <c r="BM10" s="23"/>
      <c r="BN10" s="66"/>
      <c r="BO10" s="70"/>
      <c r="BP10" s="23"/>
      <c r="BQ10" s="23"/>
      <c r="BR10" s="66"/>
      <c r="BS10" s="70"/>
      <c r="BT10" s="23"/>
      <c r="BU10" s="23"/>
      <c r="BV10" s="66"/>
      <c r="BW10" s="70"/>
      <c r="BX10" s="23"/>
      <c r="BY10" s="23"/>
      <c r="BZ10" s="66"/>
      <c r="CA10" s="70"/>
      <c r="CB10" s="23"/>
      <c r="CC10" s="23"/>
      <c r="CD10" s="66"/>
      <c r="CE10" s="70"/>
      <c r="CF10" s="23"/>
      <c r="CG10" s="23"/>
      <c r="CH10" s="66"/>
      <c r="CI10" s="70"/>
      <c r="CJ10" s="23"/>
      <c r="CK10" s="23"/>
      <c r="CL10" s="66"/>
      <c r="CM10" s="70"/>
      <c r="CN10" s="23"/>
      <c r="CO10" s="23"/>
      <c r="CP10" s="66"/>
      <c r="CQ10" s="70"/>
      <c r="CR10" s="23"/>
      <c r="CS10" s="23"/>
      <c r="CT10" s="66"/>
      <c r="CU10" s="70"/>
      <c r="CV10" s="23"/>
      <c r="CW10" s="23"/>
      <c r="CX10" s="66"/>
      <c r="CY10" s="70"/>
      <c r="CZ10" s="23"/>
      <c r="DA10" s="23"/>
      <c r="DB10" s="66"/>
      <c r="DC10" s="70"/>
      <c r="DD10" s="23"/>
      <c r="DE10" s="23"/>
      <c r="DF10" s="66"/>
      <c r="DG10" s="70"/>
      <c r="DH10" s="23"/>
      <c r="DI10" s="23"/>
      <c r="DJ10" s="66"/>
      <c r="DK10" s="70"/>
      <c r="DL10" s="23"/>
      <c r="DM10" s="23"/>
      <c r="DN10" s="66"/>
      <c r="DO10" s="70"/>
      <c r="DP10" s="23"/>
      <c r="DQ10" s="23"/>
      <c r="DR10" s="66"/>
      <c r="DS10" s="70"/>
      <c r="DT10" s="23"/>
      <c r="DU10" s="23"/>
    </row>
    <row r="11" spans="1:125" ht="13.5">
      <c r="A11" s="78" t="s">
        <v>95</v>
      </c>
      <c r="B11" s="79" t="s">
        <v>193</v>
      </c>
      <c r="C11" s="80" t="s">
        <v>194</v>
      </c>
      <c r="D11" s="23">
        <f t="shared" si="0"/>
        <v>252194</v>
      </c>
      <c r="E11" s="23">
        <f t="shared" si="0"/>
        <v>150213</v>
      </c>
      <c r="F11" s="66" t="s">
        <v>106</v>
      </c>
      <c r="G11" s="70" t="s">
        <v>78</v>
      </c>
      <c r="H11" s="23">
        <v>144584</v>
      </c>
      <c r="I11" s="23">
        <v>64787</v>
      </c>
      <c r="J11" s="66" t="s">
        <v>130</v>
      </c>
      <c r="K11" s="70" t="s">
        <v>79</v>
      </c>
      <c r="L11" s="23">
        <v>40188</v>
      </c>
      <c r="M11" s="23">
        <v>30088</v>
      </c>
      <c r="N11" s="66" t="s">
        <v>129</v>
      </c>
      <c r="O11" s="70" t="s">
        <v>80</v>
      </c>
      <c r="P11" s="23">
        <v>33392</v>
      </c>
      <c r="Q11" s="23">
        <v>29351</v>
      </c>
      <c r="R11" s="66" t="s">
        <v>127</v>
      </c>
      <c r="S11" s="70" t="s">
        <v>81</v>
      </c>
      <c r="T11" s="23">
        <v>34030</v>
      </c>
      <c r="U11" s="23">
        <v>25987</v>
      </c>
      <c r="V11" s="66"/>
      <c r="W11" s="70"/>
      <c r="X11" s="23"/>
      <c r="Y11" s="23"/>
      <c r="Z11" s="66"/>
      <c r="AA11" s="70"/>
      <c r="AB11" s="23"/>
      <c r="AC11" s="23"/>
      <c r="AD11" s="66"/>
      <c r="AE11" s="70"/>
      <c r="AF11" s="23"/>
      <c r="AG11" s="23"/>
      <c r="AH11" s="66"/>
      <c r="AI11" s="70"/>
      <c r="AJ11" s="23"/>
      <c r="AK11" s="23"/>
      <c r="AL11" s="66"/>
      <c r="AM11" s="70"/>
      <c r="AN11" s="23"/>
      <c r="AO11" s="23"/>
      <c r="AP11" s="66"/>
      <c r="AQ11" s="70"/>
      <c r="AR11" s="23"/>
      <c r="AS11" s="23"/>
      <c r="AT11" s="66"/>
      <c r="AU11" s="70"/>
      <c r="AV11" s="23"/>
      <c r="AW11" s="23"/>
      <c r="AX11" s="66"/>
      <c r="AY11" s="70"/>
      <c r="AZ11" s="23"/>
      <c r="BA11" s="23"/>
      <c r="BB11" s="66"/>
      <c r="BC11" s="70"/>
      <c r="BD11" s="23"/>
      <c r="BE11" s="23"/>
      <c r="BF11" s="66"/>
      <c r="BG11" s="70"/>
      <c r="BH11" s="23"/>
      <c r="BI11" s="23"/>
      <c r="BJ11" s="66"/>
      <c r="BK11" s="70"/>
      <c r="BL11" s="23"/>
      <c r="BM11" s="23"/>
      <c r="BN11" s="66"/>
      <c r="BO11" s="70"/>
      <c r="BP11" s="23"/>
      <c r="BQ11" s="23"/>
      <c r="BR11" s="66"/>
      <c r="BS11" s="70"/>
      <c r="BT11" s="23"/>
      <c r="BU11" s="23"/>
      <c r="BV11" s="66"/>
      <c r="BW11" s="70"/>
      <c r="BX11" s="23"/>
      <c r="BY11" s="23"/>
      <c r="BZ11" s="66"/>
      <c r="CA11" s="70"/>
      <c r="CB11" s="23"/>
      <c r="CC11" s="23"/>
      <c r="CD11" s="66"/>
      <c r="CE11" s="70"/>
      <c r="CF11" s="23"/>
      <c r="CG11" s="23"/>
      <c r="CH11" s="66"/>
      <c r="CI11" s="70"/>
      <c r="CJ11" s="23"/>
      <c r="CK11" s="23"/>
      <c r="CL11" s="66"/>
      <c r="CM11" s="70"/>
      <c r="CN11" s="23"/>
      <c r="CO11" s="23"/>
      <c r="CP11" s="66"/>
      <c r="CQ11" s="70"/>
      <c r="CR11" s="23"/>
      <c r="CS11" s="23"/>
      <c r="CT11" s="66"/>
      <c r="CU11" s="70"/>
      <c r="CV11" s="23"/>
      <c r="CW11" s="23"/>
      <c r="CX11" s="66"/>
      <c r="CY11" s="70"/>
      <c r="CZ11" s="23"/>
      <c r="DA11" s="23"/>
      <c r="DB11" s="66"/>
      <c r="DC11" s="70"/>
      <c r="DD11" s="23"/>
      <c r="DE11" s="23"/>
      <c r="DF11" s="66"/>
      <c r="DG11" s="70"/>
      <c r="DH11" s="23"/>
      <c r="DI11" s="23"/>
      <c r="DJ11" s="66"/>
      <c r="DK11" s="70"/>
      <c r="DL11" s="23"/>
      <c r="DM11" s="23"/>
      <c r="DN11" s="66"/>
      <c r="DO11" s="70"/>
      <c r="DP11" s="23"/>
      <c r="DQ11" s="23"/>
      <c r="DR11" s="66"/>
      <c r="DS11" s="70"/>
      <c r="DT11" s="23"/>
      <c r="DU11" s="23"/>
    </row>
    <row r="12" spans="1:125" ht="13.5">
      <c r="A12" s="78" t="s">
        <v>95</v>
      </c>
      <c r="B12" s="79" t="s">
        <v>195</v>
      </c>
      <c r="C12" s="80" t="s">
        <v>196</v>
      </c>
      <c r="D12" s="23">
        <f t="shared" si="0"/>
        <v>223873</v>
      </c>
      <c r="E12" s="23">
        <f t="shared" si="0"/>
        <v>116151</v>
      </c>
      <c r="F12" s="66" t="s">
        <v>118</v>
      </c>
      <c r="G12" s="70" t="s">
        <v>82</v>
      </c>
      <c r="H12" s="23">
        <v>149249</v>
      </c>
      <c r="I12" s="23">
        <v>77434</v>
      </c>
      <c r="J12" s="66" t="s">
        <v>132</v>
      </c>
      <c r="K12" s="70" t="s">
        <v>83</v>
      </c>
      <c r="L12" s="23">
        <v>74624</v>
      </c>
      <c r="M12" s="23">
        <v>38717</v>
      </c>
      <c r="N12" s="66"/>
      <c r="O12" s="70"/>
      <c r="P12" s="23"/>
      <c r="Q12" s="23"/>
      <c r="R12" s="66"/>
      <c r="S12" s="70"/>
      <c r="T12" s="23"/>
      <c r="U12" s="23"/>
      <c r="V12" s="66"/>
      <c r="W12" s="70"/>
      <c r="X12" s="23"/>
      <c r="Y12" s="23"/>
      <c r="Z12" s="66"/>
      <c r="AA12" s="70"/>
      <c r="AB12" s="23"/>
      <c r="AC12" s="23"/>
      <c r="AD12" s="66"/>
      <c r="AE12" s="70"/>
      <c r="AF12" s="23"/>
      <c r="AG12" s="23"/>
      <c r="AH12" s="66"/>
      <c r="AI12" s="70"/>
      <c r="AJ12" s="23"/>
      <c r="AK12" s="23"/>
      <c r="AL12" s="66"/>
      <c r="AM12" s="70"/>
      <c r="AN12" s="23"/>
      <c r="AO12" s="23"/>
      <c r="AP12" s="66"/>
      <c r="AQ12" s="70"/>
      <c r="AR12" s="23"/>
      <c r="AS12" s="23"/>
      <c r="AT12" s="66"/>
      <c r="AU12" s="70"/>
      <c r="AV12" s="23"/>
      <c r="AW12" s="23"/>
      <c r="AX12" s="66"/>
      <c r="AY12" s="70"/>
      <c r="AZ12" s="23"/>
      <c r="BA12" s="23"/>
      <c r="BB12" s="66"/>
      <c r="BC12" s="70"/>
      <c r="BD12" s="23"/>
      <c r="BE12" s="23"/>
      <c r="BF12" s="66"/>
      <c r="BG12" s="70"/>
      <c r="BH12" s="23"/>
      <c r="BI12" s="23"/>
      <c r="BJ12" s="66"/>
      <c r="BK12" s="70"/>
      <c r="BL12" s="23"/>
      <c r="BM12" s="23"/>
      <c r="BN12" s="66"/>
      <c r="BO12" s="70"/>
      <c r="BP12" s="23"/>
      <c r="BQ12" s="23"/>
      <c r="BR12" s="66"/>
      <c r="BS12" s="70"/>
      <c r="BT12" s="23"/>
      <c r="BU12" s="23"/>
      <c r="BV12" s="66"/>
      <c r="BW12" s="70"/>
      <c r="BX12" s="23"/>
      <c r="BY12" s="23"/>
      <c r="BZ12" s="66"/>
      <c r="CA12" s="70"/>
      <c r="CB12" s="23"/>
      <c r="CC12" s="23"/>
      <c r="CD12" s="66"/>
      <c r="CE12" s="70"/>
      <c r="CF12" s="23"/>
      <c r="CG12" s="23"/>
      <c r="CH12" s="66"/>
      <c r="CI12" s="70"/>
      <c r="CJ12" s="23"/>
      <c r="CK12" s="23"/>
      <c r="CL12" s="66"/>
      <c r="CM12" s="70"/>
      <c r="CN12" s="23"/>
      <c r="CO12" s="23"/>
      <c r="CP12" s="66"/>
      <c r="CQ12" s="70"/>
      <c r="CR12" s="23"/>
      <c r="CS12" s="23"/>
      <c r="CT12" s="66"/>
      <c r="CU12" s="70"/>
      <c r="CV12" s="23"/>
      <c r="CW12" s="23"/>
      <c r="CX12" s="66"/>
      <c r="CY12" s="70"/>
      <c r="CZ12" s="23"/>
      <c r="DA12" s="23"/>
      <c r="DB12" s="66"/>
      <c r="DC12" s="70"/>
      <c r="DD12" s="23"/>
      <c r="DE12" s="23"/>
      <c r="DF12" s="66"/>
      <c r="DG12" s="70"/>
      <c r="DH12" s="23"/>
      <c r="DI12" s="23"/>
      <c r="DJ12" s="66"/>
      <c r="DK12" s="70"/>
      <c r="DL12" s="23"/>
      <c r="DM12" s="23"/>
      <c r="DN12" s="66"/>
      <c r="DO12" s="70"/>
      <c r="DP12" s="23"/>
      <c r="DQ12" s="23"/>
      <c r="DR12" s="66"/>
      <c r="DS12" s="70"/>
      <c r="DT12" s="23"/>
      <c r="DU12" s="23"/>
    </row>
    <row r="13" spans="1:125" ht="13.5">
      <c r="A13" s="125" t="s">
        <v>197</v>
      </c>
      <c r="B13" s="126"/>
      <c r="C13" s="127"/>
      <c r="D13" s="73">
        <f>SUM(D5:D12)</f>
        <v>2939807</v>
      </c>
      <c r="E13" s="73">
        <f>SUM(E5:E12)</f>
        <v>1877028</v>
      </c>
      <c r="F13" s="66" t="s">
        <v>88</v>
      </c>
      <c r="G13" s="66" t="s">
        <v>88</v>
      </c>
      <c r="H13" s="73">
        <f>SUM(H5:H12)</f>
        <v>1839343</v>
      </c>
      <c r="I13" s="73">
        <f>SUM(I5:I12)</f>
        <v>885053</v>
      </c>
      <c r="J13" s="66" t="s">
        <v>88</v>
      </c>
      <c r="K13" s="66" t="s">
        <v>88</v>
      </c>
      <c r="L13" s="73">
        <f>SUM(L5:L12)</f>
        <v>331574</v>
      </c>
      <c r="M13" s="73">
        <f>SUM(M5:M12)</f>
        <v>232843</v>
      </c>
      <c r="N13" s="66" t="s">
        <v>88</v>
      </c>
      <c r="O13" s="66" t="s">
        <v>88</v>
      </c>
      <c r="P13" s="73">
        <f>SUM(P5:P12)</f>
        <v>343629</v>
      </c>
      <c r="Q13" s="73">
        <f>SUM(Q5:Q12)</f>
        <v>266420</v>
      </c>
      <c r="R13" s="66" t="s">
        <v>88</v>
      </c>
      <c r="S13" s="66" t="s">
        <v>88</v>
      </c>
      <c r="T13" s="73">
        <f>SUM(T5:T12)</f>
        <v>203658</v>
      </c>
      <c r="U13" s="73">
        <f>SUM(U5:U12)</f>
        <v>205314</v>
      </c>
      <c r="V13" s="66" t="s">
        <v>88</v>
      </c>
      <c r="W13" s="66" t="s">
        <v>88</v>
      </c>
      <c r="X13" s="73">
        <f>SUM(X5:X12)</f>
        <v>62344</v>
      </c>
      <c r="Y13" s="73">
        <f>SUM(Y5:Y12)</f>
        <v>106859</v>
      </c>
      <c r="Z13" s="66" t="s">
        <v>88</v>
      </c>
      <c r="AA13" s="66" t="s">
        <v>88</v>
      </c>
      <c r="AB13" s="73">
        <f>SUM(AB5:AB12)</f>
        <v>59502</v>
      </c>
      <c r="AC13" s="73">
        <f>SUM(AC5:AC12)</f>
        <v>67297</v>
      </c>
      <c r="AD13" s="66" t="s">
        <v>88</v>
      </c>
      <c r="AE13" s="66" t="s">
        <v>88</v>
      </c>
      <c r="AF13" s="73">
        <f>SUM(AF5:AF12)</f>
        <v>71853</v>
      </c>
      <c r="AG13" s="73">
        <f>SUM(AG5:AG12)</f>
        <v>63041</v>
      </c>
      <c r="AH13" s="66" t="s">
        <v>88</v>
      </c>
      <c r="AI13" s="66" t="s">
        <v>88</v>
      </c>
      <c r="AJ13" s="73">
        <f>SUM(AJ5:AJ12)</f>
        <v>27904</v>
      </c>
      <c r="AK13" s="73">
        <f>SUM(AK5:AK12)</f>
        <v>50201</v>
      </c>
      <c r="AL13" s="66" t="s">
        <v>88</v>
      </c>
      <c r="AM13" s="66" t="s">
        <v>88</v>
      </c>
      <c r="AN13" s="73">
        <f>SUM(AN5:AN12)</f>
        <v>0</v>
      </c>
      <c r="AO13" s="73">
        <f>SUM(AO5:AO12)</f>
        <v>0</v>
      </c>
      <c r="AP13" s="66" t="s">
        <v>88</v>
      </c>
      <c r="AQ13" s="66" t="s">
        <v>88</v>
      </c>
      <c r="AR13" s="73">
        <f>SUM(AR5:AR12)</f>
        <v>0</v>
      </c>
      <c r="AS13" s="73">
        <f>SUM(AS5:AS12)</f>
        <v>0</v>
      </c>
      <c r="AT13" s="66" t="s">
        <v>88</v>
      </c>
      <c r="AU13" s="66" t="s">
        <v>88</v>
      </c>
      <c r="AV13" s="73">
        <f>SUM(AV5:AV12)</f>
        <v>0</v>
      </c>
      <c r="AW13" s="73">
        <f>SUM(AW5:AW12)</f>
        <v>0</v>
      </c>
      <c r="AX13" s="66" t="s">
        <v>88</v>
      </c>
      <c r="AY13" s="66" t="s">
        <v>88</v>
      </c>
      <c r="AZ13" s="73">
        <f>SUM(AZ5:AZ12)</f>
        <v>0</v>
      </c>
      <c r="BA13" s="73">
        <f>SUM(BA5:BA12)</f>
        <v>0</v>
      </c>
      <c r="BB13" s="66" t="s">
        <v>88</v>
      </c>
      <c r="BC13" s="66" t="s">
        <v>88</v>
      </c>
      <c r="BD13" s="73">
        <f>SUM(BD5:BD12)</f>
        <v>0</v>
      </c>
      <c r="BE13" s="73">
        <f>SUM(BE5:BE12)</f>
        <v>0</v>
      </c>
      <c r="BF13" s="66" t="s">
        <v>88</v>
      </c>
      <c r="BG13" s="66" t="s">
        <v>88</v>
      </c>
      <c r="BH13" s="73">
        <f>SUM(BH5:BH12)</f>
        <v>0</v>
      </c>
      <c r="BI13" s="73">
        <f>SUM(BI5:BI12)</f>
        <v>0</v>
      </c>
      <c r="BJ13" s="66" t="s">
        <v>88</v>
      </c>
      <c r="BK13" s="66" t="s">
        <v>88</v>
      </c>
      <c r="BL13" s="73">
        <f>SUM(BL5:BL12)</f>
        <v>0</v>
      </c>
      <c r="BM13" s="73">
        <f>SUM(BM5:BM12)</f>
        <v>0</v>
      </c>
      <c r="BN13" s="66" t="s">
        <v>88</v>
      </c>
      <c r="BO13" s="66" t="s">
        <v>88</v>
      </c>
      <c r="BP13" s="73">
        <f>SUM(BP5:BP12)</f>
        <v>0</v>
      </c>
      <c r="BQ13" s="73">
        <f>SUM(BQ5:BQ12)</f>
        <v>0</v>
      </c>
      <c r="BR13" s="66" t="s">
        <v>88</v>
      </c>
      <c r="BS13" s="66" t="s">
        <v>88</v>
      </c>
      <c r="BT13" s="73">
        <f>SUM(BT5:BT12)</f>
        <v>0</v>
      </c>
      <c r="BU13" s="73">
        <f>SUM(BU5:BU12)</f>
        <v>0</v>
      </c>
      <c r="BV13" s="66" t="s">
        <v>88</v>
      </c>
      <c r="BW13" s="66" t="s">
        <v>88</v>
      </c>
      <c r="BX13" s="73">
        <f>SUM(BX5:BX12)</f>
        <v>0</v>
      </c>
      <c r="BY13" s="73">
        <f>SUM(BY5:BY12)</f>
        <v>0</v>
      </c>
      <c r="BZ13" s="66" t="s">
        <v>88</v>
      </c>
      <c r="CA13" s="66" t="s">
        <v>88</v>
      </c>
      <c r="CB13" s="73">
        <f>SUM(CB5:CB12)</f>
        <v>0</v>
      </c>
      <c r="CC13" s="73">
        <f>SUM(CC5:CC12)</f>
        <v>0</v>
      </c>
      <c r="CD13" s="66" t="s">
        <v>88</v>
      </c>
      <c r="CE13" s="66" t="s">
        <v>88</v>
      </c>
      <c r="CF13" s="73">
        <f>SUM(CF5:CF12)</f>
        <v>0</v>
      </c>
      <c r="CG13" s="73">
        <f>SUM(CG5:CG12)</f>
        <v>0</v>
      </c>
      <c r="CH13" s="66" t="s">
        <v>88</v>
      </c>
      <c r="CI13" s="66" t="s">
        <v>88</v>
      </c>
      <c r="CJ13" s="73">
        <f>SUM(CJ5:CJ12)</f>
        <v>0</v>
      </c>
      <c r="CK13" s="73">
        <f>SUM(CK5:CK12)</f>
        <v>0</v>
      </c>
      <c r="CL13" s="66" t="s">
        <v>88</v>
      </c>
      <c r="CM13" s="66" t="s">
        <v>88</v>
      </c>
      <c r="CN13" s="73">
        <f>SUM(CN5:CN12)</f>
        <v>0</v>
      </c>
      <c r="CO13" s="73">
        <f>SUM(CO5:CO12)</f>
        <v>0</v>
      </c>
      <c r="CP13" s="66" t="s">
        <v>88</v>
      </c>
      <c r="CQ13" s="66" t="s">
        <v>88</v>
      </c>
      <c r="CR13" s="73">
        <f>SUM(CR5:CR12)</f>
        <v>0</v>
      </c>
      <c r="CS13" s="73">
        <f>SUM(CS5:CS12)</f>
        <v>0</v>
      </c>
      <c r="CT13" s="66" t="s">
        <v>88</v>
      </c>
      <c r="CU13" s="66" t="s">
        <v>88</v>
      </c>
      <c r="CV13" s="73">
        <f>SUM(CV5:CV12)</f>
        <v>0</v>
      </c>
      <c r="CW13" s="73">
        <f>SUM(CW5:CW12)</f>
        <v>0</v>
      </c>
      <c r="CX13" s="66" t="s">
        <v>88</v>
      </c>
      <c r="CY13" s="66" t="s">
        <v>88</v>
      </c>
      <c r="CZ13" s="73">
        <f>SUM(CZ5:CZ12)</f>
        <v>0</v>
      </c>
      <c r="DA13" s="73">
        <f>SUM(DA5:DA12)</f>
        <v>0</v>
      </c>
      <c r="DB13" s="66" t="s">
        <v>88</v>
      </c>
      <c r="DC13" s="66" t="s">
        <v>88</v>
      </c>
      <c r="DD13" s="73">
        <f>SUM(DD5:DD12)</f>
        <v>0</v>
      </c>
      <c r="DE13" s="73">
        <f>SUM(DE5:DE12)</f>
        <v>0</v>
      </c>
      <c r="DF13" s="66" t="s">
        <v>88</v>
      </c>
      <c r="DG13" s="66" t="s">
        <v>88</v>
      </c>
      <c r="DH13" s="73">
        <f>SUM(DH5:DH12)</f>
        <v>0</v>
      </c>
      <c r="DI13" s="73">
        <f>SUM(DI5:DI12)</f>
        <v>0</v>
      </c>
      <c r="DJ13" s="66" t="s">
        <v>88</v>
      </c>
      <c r="DK13" s="66" t="s">
        <v>88</v>
      </c>
      <c r="DL13" s="73">
        <f>SUM(DL5:DL12)</f>
        <v>0</v>
      </c>
      <c r="DM13" s="73">
        <f>SUM(DM5:DM12)</f>
        <v>0</v>
      </c>
      <c r="DN13" s="66" t="s">
        <v>88</v>
      </c>
      <c r="DO13" s="66" t="s">
        <v>88</v>
      </c>
      <c r="DP13" s="73">
        <f>SUM(DP5:DP12)</f>
        <v>0</v>
      </c>
      <c r="DQ13" s="73">
        <f>SUM(DQ5:DQ12)</f>
        <v>0</v>
      </c>
      <c r="DR13" s="66" t="s">
        <v>88</v>
      </c>
      <c r="DS13" s="66" t="s">
        <v>88</v>
      </c>
      <c r="DT13" s="73">
        <f>SUM(DT5:DT12)</f>
        <v>0</v>
      </c>
      <c r="DU13" s="73">
        <f>SUM(DU5:DU12)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3:C13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2003-02-07T11:37:57Z</dcterms:modified>
  <cp:category/>
  <cp:version/>
  <cp:contentType/>
  <cp:contentStatus/>
</cp:coreProperties>
</file>