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'し尿処理の状況'!$A$2:$AC$50</definedName>
    <definedName name="_xlnm.Print_Area" localSheetId="0">'水洗化人口等'!$A$2:$U$51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<sst xmlns="http://schemas.openxmlformats.org/spreadsheetml/2006/main" count="545" uniqueCount="139">
  <si>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</si>
  <si>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</si>
  <si>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</si>
  <si>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</si>
  <si>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</si>
  <si>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</si>
  <si>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</si>
  <si>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</si>
  <si>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</si>
  <si>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</si>
  <si>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</si>
  <si>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</si>
  <si>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</si>
  <si>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</si>
  <si>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</si>
  <si>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</si>
  <si>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</si>
  <si>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</si>
  <si>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</si>
  <si>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</si>
  <si>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</si>
  <si>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</si>
  <si>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</si>
  <si>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</si>
  <si>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</si>
  <si>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</si>
  <si>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</si>
  <si>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</si>
  <si>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</si>
  <si>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</si>
  <si>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</si>
  <si>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</si>
  <si>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</si>
  <si>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</si>
  <si>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</si>
  <si>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</si>
  <si>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</si>
  <si>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</si>
  <si>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</si>
  <si>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</si>
  <si>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</si>
  <si>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</si>
  <si>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</si>
  <si>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</si>
  <si>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</si>
  <si>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</si>
  <si>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</si>
  <si>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</si>
  <si>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</si>
  <si>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</si>
  <si>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朝日町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</si>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</sst>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23</v>
      </c>
      <c r="B2" s="49" t="s">
        <v>24</v>
      </c>
      <c r="C2" s="52" t="s">
        <v>25</v>
      </c>
      <c r="D2" s="5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27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28</v>
      </c>
      <c r="F3" s="27"/>
      <c r="G3" s="27"/>
      <c r="H3" s="31"/>
      <c r="I3" s="7" t="s">
        <v>29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30</v>
      </c>
      <c r="F4" s="36" t="s">
        <v>31</v>
      </c>
      <c r="G4" s="36" t="s">
        <v>32</v>
      </c>
      <c r="H4" s="36" t="s">
        <v>33</v>
      </c>
      <c r="I4" s="6" t="s">
        <v>30</v>
      </c>
      <c r="J4" s="36" t="s">
        <v>34</v>
      </c>
      <c r="K4" s="36" t="s">
        <v>35</v>
      </c>
      <c r="L4" s="36" t="s">
        <v>36</v>
      </c>
      <c r="M4" s="36" t="s">
        <v>37</v>
      </c>
      <c r="N4" s="36" t="s">
        <v>38</v>
      </c>
      <c r="O4" s="40" t="s">
        <v>39</v>
      </c>
      <c r="P4" s="8"/>
      <c r="Q4" s="36" t="s">
        <v>40</v>
      </c>
      <c r="R4" s="36" t="s">
        <v>41</v>
      </c>
      <c r="S4" s="36" t="s">
        <v>42</v>
      </c>
      <c r="T4" s="38" t="s">
        <v>43</v>
      </c>
      <c r="U4" s="38" t="s">
        <v>44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45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46</v>
      </c>
      <c r="E6" s="10" t="s">
        <v>46</v>
      </c>
      <c r="F6" s="11" t="s">
        <v>47</v>
      </c>
      <c r="G6" s="10" t="s">
        <v>46</v>
      </c>
      <c r="H6" s="10" t="s">
        <v>46</v>
      </c>
      <c r="I6" s="10" t="s">
        <v>46</v>
      </c>
      <c r="J6" s="11" t="s">
        <v>47</v>
      </c>
      <c r="K6" s="10" t="s">
        <v>46</v>
      </c>
      <c r="L6" s="11" t="s">
        <v>47</v>
      </c>
      <c r="M6" s="10" t="s">
        <v>46</v>
      </c>
      <c r="N6" s="11" t="s">
        <v>47</v>
      </c>
      <c r="O6" s="10" t="s">
        <v>46</v>
      </c>
      <c r="P6" s="10" t="s">
        <v>46</v>
      </c>
      <c r="Q6" s="11" t="s">
        <v>47</v>
      </c>
      <c r="R6" s="45"/>
      <c r="S6" s="45"/>
      <c r="T6" s="45"/>
      <c r="U6" s="39"/>
    </row>
    <row r="7" spans="1:21" ht="13.5">
      <c r="A7" s="25" t="s">
        <v>53</v>
      </c>
      <c r="B7" s="25" t="s">
        <v>54</v>
      </c>
      <c r="C7" s="26" t="s">
        <v>55</v>
      </c>
      <c r="D7" s="12">
        <f aca="true" t="shared" si="0" ref="D7:D41">E7+I7</f>
        <v>251605</v>
      </c>
      <c r="E7" s="12">
        <f aca="true" t="shared" si="1" ref="E7:E41">G7+H7</f>
        <v>25968</v>
      </c>
      <c r="F7" s="13">
        <f aca="true" t="shared" si="2" ref="F7:F41">E7/D7*100</f>
        <v>10.32093956797361</v>
      </c>
      <c r="G7" s="14">
        <v>25898</v>
      </c>
      <c r="H7" s="14">
        <v>70</v>
      </c>
      <c r="I7" s="12">
        <f aca="true" t="shared" si="3" ref="I7:I41">K7+M7+O7</f>
        <v>225637</v>
      </c>
      <c r="J7" s="13">
        <f aca="true" t="shared" si="4" ref="J7:J41">I7/D7*100</f>
        <v>89.67906043202639</v>
      </c>
      <c r="K7" s="14">
        <v>154160</v>
      </c>
      <c r="L7" s="13">
        <f aca="true" t="shared" si="5" ref="L7:L41">K7/D7*100</f>
        <v>61.27064247530852</v>
      </c>
      <c r="M7" s="14">
        <v>0</v>
      </c>
      <c r="N7" s="13">
        <f aca="true" t="shared" si="6" ref="N7:N41">M7/D7*100</f>
        <v>0</v>
      </c>
      <c r="O7" s="14">
        <v>71477</v>
      </c>
      <c r="P7" s="14">
        <v>18268</v>
      </c>
      <c r="Q7" s="13">
        <f aca="true" t="shared" si="7" ref="Q7:Q41">O7/D7*100</f>
        <v>28.40841795671787</v>
      </c>
      <c r="R7" s="15" t="s">
        <v>48</v>
      </c>
      <c r="S7" s="15" t="s">
        <v>49</v>
      </c>
      <c r="T7" s="15" t="s">
        <v>49</v>
      </c>
      <c r="U7" s="15" t="s">
        <v>49</v>
      </c>
    </row>
    <row r="8" spans="1:21" ht="13.5">
      <c r="A8" s="25" t="s">
        <v>53</v>
      </c>
      <c r="B8" s="25" t="s">
        <v>56</v>
      </c>
      <c r="C8" s="26" t="s">
        <v>57</v>
      </c>
      <c r="D8" s="12">
        <f t="shared" si="0"/>
        <v>93951</v>
      </c>
      <c r="E8" s="12">
        <f t="shared" si="1"/>
        <v>29966</v>
      </c>
      <c r="F8" s="13">
        <f t="shared" si="2"/>
        <v>31.895349703568883</v>
      </c>
      <c r="G8" s="14">
        <v>29925</v>
      </c>
      <c r="H8" s="14">
        <v>41</v>
      </c>
      <c r="I8" s="12">
        <f t="shared" si="3"/>
        <v>63985</v>
      </c>
      <c r="J8" s="13">
        <f t="shared" si="4"/>
        <v>68.10465029643112</v>
      </c>
      <c r="K8" s="14">
        <v>28885</v>
      </c>
      <c r="L8" s="13">
        <f t="shared" si="5"/>
        <v>30.744749922832113</v>
      </c>
      <c r="M8" s="14">
        <v>0</v>
      </c>
      <c r="N8" s="13">
        <f t="shared" si="6"/>
        <v>0</v>
      </c>
      <c r="O8" s="14">
        <v>35100</v>
      </c>
      <c r="P8" s="14">
        <v>13350</v>
      </c>
      <c r="Q8" s="13">
        <f t="shared" si="7"/>
        <v>37.359900373599004</v>
      </c>
      <c r="R8" s="15" t="s">
        <v>48</v>
      </c>
      <c r="S8" s="15" t="s">
        <v>49</v>
      </c>
      <c r="T8" s="15" t="s">
        <v>49</v>
      </c>
      <c r="U8" s="15" t="s">
        <v>49</v>
      </c>
    </row>
    <row r="9" spans="1:21" ht="13.5">
      <c r="A9" s="25" t="s">
        <v>53</v>
      </c>
      <c r="B9" s="25" t="s">
        <v>58</v>
      </c>
      <c r="C9" s="26" t="s">
        <v>59</v>
      </c>
      <c r="D9" s="12">
        <f t="shared" si="0"/>
        <v>100692</v>
      </c>
      <c r="E9" s="12">
        <f t="shared" si="1"/>
        <v>5591</v>
      </c>
      <c r="F9" s="13">
        <f t="shared" si="2"/>
        <v>5.552576172883645</v>
      </c>
      <c r="G9" s="14">
        <v>5588</v>
      </c>
      <c r="H9" s="14">
        <v>3</v>
      </c>
      <c r="I9" s="12">
        <f t="shared" si="3"/>
        <v>95101</v>
      </c>
      <c r="J9" s="13">
        <f t="shared" si="4"/>
        <v>94.44742382711635</v>
      </c>
      <c r="K9" s="14">
        <v>63632</v>
      </c>
      <c r="L9" s="13">
        <f t="shared" si="5"/>
        <v>63.19469272633377</v>
      </c>
      <c r="M9" s="14">
        <v>0</v>
      </c>
      <c r="N9" s="13">
        <f t="shared" si="6"/>
        <v>0</v>
      </c>
      <c r="O9" s="14">
        <v>31469</v>
      </c>
      <c r="P9" s="14">
        <v>4682</v>
      </c>
      <c r="Q9" s="13">
        <f t="shared" si="7"/>
        <v>31.252731100782583</v>
      </c>
      <c r="R9" s="15" t="s">
        <v>48</v>
      </c>
      <c r="S9" s="15" t="s">
        <v>49</v>
      </c>
      <c r="T9" s="15" t="s">
        <v>49</v>
      </c>
      <c r="U9" s="15" t="s">
        <v>49</v>
      </c>
    </row>
    <row r="10" spans="1:21" ht="13.5">
      <c r="A10" s="25" t="s">
        <v>53</v>
      </c>
      <c r="B10" s="25" t="s">
        <v>60</v>
      </c>
      <c r="C10" s="26" t="s">
        <v>61</v>
      </c>
      <c r="D10" s="12">
        <f t="shared" si="0"/>
        <v>101492</v>
      </c>
      <c r="E10" s="12">
        <f t="shared" si="1"/>
        <v>17267</v>
      </c>
      <c r="F10" s="13">
        <f t="shared" si="2"/>
        <v>17.013163599101407</v>
      </c>
      <c r="G10" s="14">
        <v>16971</v>
      </c>
      <c r="H10" s="14">
        <v>296</v>
      </c>
      <c r="I10" s="12">
        <f t="shared" si="3"/>
        <v>84225</v>
      </c>
      <c r="J10" s="13">
        <f t="shared" si="4"/>
        <v>82.9868364008986</v>
      </c>
      <c r="K10" s="14">
        <v>32601</v>
      </c>
      <c r="L10" s="13">
        <f t="shared" si="5"/>
        <v>32.12174358570133</v>
      </c>
      <c r="M10" s="14">
        <v>0</v>
      </c>
      <c r="N10" s="13">
        <f t="shared" si="6"/>
        <v>0</v>
      </c>
      <c r="O10" s="14">
        <v>51624</v>
      </c>
      <c r="P10" s="14">
        <v>6474</v>
      </c>
      <c r="Q10" s="13">
        <f t="shared" si="7"/>
        <v>50.86509281519726</v>
      </c>
      <c r="R10" s="15" t="s">
        <v>48</v>
      </c>
      <c r="S10" s="15" t="s">
        <v>49</v>
      </c>
      <c r="T10" s="15" t="s">
        <v>49</v>
      </c>
      <c r="U10" s="15" t="s">
        <v>49</v>
      </c>
    </row>
    <row r="11" spans="1:21" ht="13.5">
      <c r="A11" s="25" t="s">
        <v>53</v>
      </c>
      <c r="B11" s="25" t="s">
        <v>62</v>
      </c>
      <c r="C11" s="26" t="s">
        <v>63</v>
      </c>
      <c r="D11" s="12">
        <f t="shared" si="0"/>
        <v>42162</v>
      </c>
      <c r="E11" s="12">
        <f t="shared" si="1"/>
        <v>9774</v>
      </c>
      <c r="F11" s="13">
        <f t="shared" si="2"/>
        <v>23.18201223850861</v>
      </c>
      <c r="G11" s="14">
        <v>9750</v>
      </c>
      <c r="H11" s="14">
        <v>24</v>
      </c>
      <c r="I11" s="12">
        <f t="shared" si="3"/>
        <v>32388</v>
      </c>
      <c r="J11" s="13">
        <f t="shared" si="4"/>
        <v>76.8179877614914</v>
      </c>
      <c r="K11" s="14">
        <v>12423</v>
      </c>
      <c r="L11" s="13">
        <f t="shared" si="5"/>
        <v>29.464921018926997</v>
      </c>
      <c r="M11" s="14">
        <v>0</v>
      </c>
      <c r="N11" s="13">
        <f t="shared" si="6"/>
        <v>0</v>
      </c>
      <c r="O11" s="14">
        <v>19965</v>
      </c>
      <c r="P11" s="14">
        <v>3329</v>
      </c>
      <c r="Q11" s="13">
        <f t="shared" si="7"/>
        <v>47.353066742564394</v>
      </c>
      <c r="R11" s="15" t="s">
        <v>49</v>
      </c>
      <c r="S11" s="15" t="s">
        <v>48</v>
      </c>
      <c r="T11" s="15" t="s">
        <v>49</v>
      </c>
      <c r="U11" s="15" t="s">
        <v>49</v>
      </c>
    </row>
    <row r="12" spans="1:21" ht="13.5">
      <c r="A12" s="25" t="s">
        <v>53</v>
      </c>
      <c r="B12" s="25" t="s">
        <v>64</v>
      </c>
      <c r="C12" s="26" t="s">
        <v>65</v>
      </c>
      <c r="D12" s="12">
        <f t="shared" si="0"/>
        <v>44129</v>
      </c>
      <c r="E12" s="12">
        <f t="shared" si="1"/>
        <v>14976</v>
      </c>
      <c r="F12" s="13">
        <f t="shared" si="2"/>
        <v>33.93686691291441</v>
      </c>
      <c r="G12" s="14">
        <v>14976</v>
      </c>
      <c r="H12" s="14">
        <v>0</v>
      </c>
      <c r="I12" s="12">
        <f t="shared" si="3"/>
        <v>29153</v>
      </c>
      <c r="J12" s="13">
        <f t="shared" si="4"/>
        <v>66.06313308708559</v>
      </c>
      <c r="K12" s="14">
        <v>22107</v>
      </c>
      <c r="L12" s="13">
        <f t="shared" si="5"/>
        <v>50.096308549933156</v>
      </c>
      <c r="M12" s="14">
        <v>0</v>
      </c>
      <c r="N12" s="13">
        <f t="shared" si="6"/>
        <v>0</v>
      </c>
      <c r="O12" s="14">
        <v>7046</v>
      </c>
      <c r="P12" s="14">
        <v>3577</v>
      </c>
      <c r="Q12" s="13">
        <f t="shared" si="7"/>
        <v>15.966824537152439</v>
      </c>
      <c r="R12" s="15" t="s">
        <v>48</v>
      </c>
      <c r="S12" s="15" t="s">
        <v>49</v>
      </c>
      <c r="T12" s="15" t="s">
        <v>49</v>
      </c>
      <c r="U12" s="15" t="s">
        <v>49</v>
      </c>
    </row>
    <row r="13" spans="1:21" ht="13.5">
      <c r="A13" s="25" t="s">
        <v>53</v>
      </c>
      <c r="B13" s="25" t="s">
        <v>66</v>
      </c>
      <c r="C13" s="26" t="s">
        <v>67</v>
      </c>
      <c r="D13" s="12">
        <f t="shared" si="0"/>
        <v>37173</v>
      </c>
      <c r="E13" s="12">
        <f t="shared" si="1"/>
        <v>7809</v>
      </c>
      <c r="F13" s="13">
        <f t="shared" si="2"/>
        <v>21.00718263255589</v>
      </c>
      <c r="G13" s="14">
        <v>7809</v>
      </c>
      <c r="H13" s="14">
        <v>0</v>
      </c>
      <c r="I13" s="12">
        <f t="shared" si="3"/>
        <v>29364</v>
      </c>
      <c r="J13" s="13">
        <f t="shared" si="4"/>
        <v>78.99281736744412</v>
      </c>
      <c r="K13" s="14">
        <v>18480</v>
      </c>
      <c r="L13" s="13">
        <f t="shared" si="5"/>
        <v>49.713501735130336</v>
      </c>
      <c r="M13" s="14">
        <v>0</v>
      </c>
      <c r="N13" s="13">
        <f t="shared" si="6"/>
        <v>0</v>
      </c>
      <c r="O13" s="14">
        <v>10884</v>
      </c>
      <c r="P13" s="14">
        <v>5650</v>
      </c>
      <c r="Q13" s="13">
        <f t="shared" si="7"/>
        <v>29.279315632313775</v>
      </c>
      <c r="R13" s="15" t="s">
        <v>48</v>
      </c>
      <c r="S13" s="15" t="s">
        <v>49</v>
      </c>
      <c r="T13" s="15" t="s">
        <v>49</v>
      </c>
      <c r="U13" s="15" t="s">
        <v>49</v>
      </c>
    </row>
    <row r="14" spans="1:21" ht="13.5">
      <c r="A14" s="25" t="s">
        <v>53</v>
      </c>
      <c r="B14" s="25" t="s">
        <v>68</v>
      </c>
      <c r="C14" s="26" t="s">
        <v>69</v>
      </c>
      <c r="D14" s="12">
        <f t="shared" si="0"/>
        <v>30062</v>
      </c>
      <c r="E14" s="12">
        <f t="shared" si="1"/>
        <v>12492</v>
      </c>
      <c r="F14" s="13">
        <f t="shared" si="2"/>
        <v>41.55412148226997</v>
      </c>
      <c r="G14" s="14">
        <v>12492</v>
      </c>
      <c r="H14" s="14">
        <v>0</v>
      </c>
      <c r="I14" s="12">
        <f t="shared" si="3"/>
        <v>17570</v>
      </c>
      <c r="J14" s="13">
        <f t="shared" si="4"/>
        <v>58.44587851773002</v>
      </c>
      <c r="K14" s="14">
        <v>10112</v>
      </c>
      <c r="L14" s="13">
        <f t="shared" si="5"/>
        <v>33.637149890226866</v>
      </c>
      <c r="M14" s="14">
        <v>0</v>
      </c>
      <c r="N14" s="13">
        <f t="shared" si="6"/>
        <v>0</v>
      </c>
      <c r="O14" s="14">
        <v>7458</v>
      </c>
      <c r="P14" s="14">
        <v>656</v>
      </c>
      <c r="Q14" s="13">
        <f t="shared" si="7"/>
        <v>24.80872862750316</v>
      </c>
      <c r="R14" s="15" t="s">
        <v>48</v>
      </c>
      <c r="S14" s="15" t="s">
        <v>49</v>
      </c>
      <c r="T14" s="15" t="s">
        <v>49</v>
      </c>
      <c r="U14" s="15" t="s">
        <v>49</v>
      </c>
    </row>
    <row r="15" spans="1:21" ht="13.5">
      <c r="A15" s="25" t="s">
        <v>53</v>
      </c>
      <c r="B15" s="25" t="s">
        <v>70</v>
      </c>
      <c r="C15" s="26" t="s">
        <v>71</v>
      </c>
      <c r="D15" s="12">
        <f t="shared" si="0"/>
        <v>32296</v>
      </c>
      <c r="E15" s="12">
        <f t="shared" si="1"/>
        <v>9261</v>
      </c>
      <c r="F15" s="13">
        <f t="shared" si="2"/>
        <v>28.67537775575923</v>
      </c>
      <c r="G15" s="14">
        <v>9261</v>
      </c>
      <c r="H15" s="14">
        <v>0</v>
      </c>
      <c r="I15" s="12">
        <f t="shared" si="3"/>
        <v>23035</v>
      </c>
      <c r="J15" s="13">
        <f t="shared" si="4"/>
        <v>71.32462224424077</v>
      </c>
      <c r="K15" s="14">
        <v>11408</v>
      </c>
      <c r="L15" s="13">
        <f t="shared" si="5"/>
        <v>35.323259846420605</v>
      </c>
      <c r="M15" s="14">
        <v>0</v>
      </c>
      <c r="N15" s="13">
        <f t="shared" si="6"/>
        <v>0</v>
      </c>
      <c r="O15" s="14">
        <v>11627</v>
      </c>
      <c r="P15" s="14">
        <v>4203</v>
      </c>
      <c r="Q15" s="13">
        <f t="shared" si="7"/>
        <v>36.00136239782017</v>
      </c>
      <c r="R15" s="15" t="s">
        <v>48</v>
      </c>
      <c r="S15" s="15" t="s">
        <v>49</v>
      </c>
      <c r="T15" s="15" t="s">
        <v>49</v>
      </c>
      <c r="U15" s="15" t="s">
        <v>49</v>
      </c>
    </row>
    <row r="16" spans="1:21" ht="13.5">
      <c r="A16" s="25" t="s">
        <v>53</v>
      </c>
      <c r="B16" s="25" t="s">
        <v>72</v>
      </c>
      <c r="C16" s="26" t="s">
        <v>73</v>
      </c>
      <c r="D16" s="12">
        <f t="shared" si="0"/>
        <v>63069</v>
      </c>
      <c r="E16" s="12">
        <f t="shared" si="1"/>
        <v>9526</v>
      </c>
      <c r="F16" s="13">
        <f t="shared" si="2"/>
        <v>15.104092343306538</v>
      </c>
      <c r="G16" s="14">
        <v>9511</v>
      </c>
      <c r="H16" s="14">
        <v>15</v>
      </c>
      <c r="I16" s="12">
        <f t="shared" si="3"/>
        <v>53543</v>
      </c>
      <c r="J16" s="13">
        <f t="shared" si="4"/>
        <v>84.89590765669345</v>
      </c>
      <c r="K16" s="14">
        <v>39481</v>
      </c>
      <c r="L16" s="13">
        <f t="shared" si="5"/>
        <v>62.59969240038687</v>
      </c>
      <c r="M16" s="14">
        <v>0</v>
      </c>
      <c r="N16" s="13">
        <f t="shared" si="6"/>
        <v>0</v>
      </c>
      <c r="O16" s="14">
        <v>14062</v>
      </c>
      <c r="P16" s="14">
        <v>285</v>
      </c>
      <c r="Q16" s="13">
        <f t="shared" si="7"/>
        <v>22.296215256306585</v>
      </c>
      <c r="R16" s="15" t="s">
        <v>48</v>
      </c>
      <c r="S16" s="15" t="s">
        <v>49</v>
      </c>
      <c r="T16" s="15" t="s">
        <v>49</v>
      </c>
      <c r="U16" s="15" t="s">
        <v>49</v>
      </c>
    </row>
    <row r="17" spans="1:21" ht="13.5">
      <c r="A17" s="25" t="s">
        <v>53</v>
      </c>
      <c r="B17" s="25" t="s">
        <v>74</v>
      </c>
      <c r="C17" s="26" t="s">
        <v>75</v>
      </c>
      <c r="D17" s="12">
        <f t="shared" si="0"/>
        <v>45145</v>
      </c>
      <c r="E17" s="12">
        <f t="shared" si="1"/>
        <v>5740</v>
      </c>
      <c r="F17" s="13">
        <f t="shared" si="2"/>
        <v>12.714586332927237</v>
      </c>
      <c r="G17" s="14">
        <v>5740</v>
      </c>
      <c r="H17" s="14">
        <v>0</v>
      </c>
      <c r="I17" s="12">
        <f t="shared" si="3"/>
        <v>39405</v>
      </c>
      <c r="J17" s="13">
        <f t="shared" si="4"/>
        <v>87.28541366707276</v>
      </c>
      <c r="K17" s="14">
        <v>14310</v>
      </c>
      <c r="L17" s="13">
        <f t="shared" si="5"/>
        <v>31.697862443238456</v>
      </c>
      <c r="M17" s="14">
        <v>0</v>
      </c>
      <c r="N17" s="13">
        <f t="shared" si="6"/>
        <v>0</v>
      </c>
      <c r="O17" s="14">
        <v>25095</v>
      </c>
      <c r="P17" s="14">
        <v>1394</v>
      </c>
      <c r="Q17" s="13">
        <f t="shared" si="7"/>
        <v>55.58755122383431</v>
      </c>
      <c r="R17" s="15" t="s">
        <v>48</v>
      </c>
      <c r="S17" s="15" t="s">
        <v>49</v>
      </c>
      <c r="T17" s="15" t="s">
        <v>49</v>
      </c>
      <c r="U17" s="15" t="s">
        <v>49</v>
      </c>
    </row>
    <row r="18" spans="1:21" ht="13.5">
      <c r="A18" s="25" t="s">
        <v>53</v>
      </c>
      <c r="B18" s="25" t="s">
        <v>76</v>
      </c>
      <c r="C18" s="26" t="s">
        <v>77</v>
      </c>
      <c r="D18" s="12">
        <f t="shared" si="0"/>
        <v>22010</v>
      </c>
      <c r="E18" s="12">
        <f t="shared" si="1"/>
        <v>11152</v>
      </c>
      <c r="F18" s="13">
        <f t="shared" si="2"/>
        <v>50.66787823716492</v>
      </c>
      <c r="G18" s="14">
        <v>11152</v>
      </c>
      <c r="H18" s="14">
        <v>0</v>
      </c>
      <c r="I18" s="12">
        <f t="shared" si="3"/>
        <v>10858</v>
      </c>
      <c r="J18" s="13">
        <f t="shared" si="4"/>
        <v>49.33212176283507</v>
      </c>
      <c r="K18" s="14">
        <v>0</v>
      </c>
      <c r="L18" s="13">
        <f t="shared" si="5"/>
        <v>0</v>
      </c>
      <c r="M18" s="14">
        <v>0</v>
      </c>
      <c r="N18" s="13">
        <f t="shared" si="6"/>
        <v>0</v>
      </c>
      <c r="O18" s="14">
        <v>10858</v>
      </c>
      <c r="P18" s="14">
        <v>672</v>
      </c>
      <c r="Q18" s="13">
        <f t="shared" si="7"/>
        <v>49.33212176283507</v>
      </c>
      <c r="R18" s="15" t="s">
        <v>48</v>
      </c>
      <c r="S18" s="15" t="s">
        <v>49</v>
      </c>
      <c r="T18" s="15" t="s">
        <v>49</v>
      </c>
      <c r="U18" s="15" t="s">
        <v>49</v>
      </c>
    </row>
    <row r="19" spans="1:21" ht="13.5">
      <c r="A19" s="25" t="s">
        <v>53</v>
      </c>
      <c r="B19" s="25" t="s">
        <v>78</v>
      </c>
      <c r="C19" s="26" t="s">
        <v>79</v>
      </c>
      <c r="D19" s="12">
        <f t="shared" si="0"/>
        <v>36720</v>
      </c>
      <c r="E19" s="12">
        <f t="shared" si="1"/>
        <v>15807</v>
      </c>
      <c r="F19" s="13">
        <f t="shared" si="2"/>
        <v>43.04738562091504</v>
      </c>
      <c r="G19" s="14">
        <v>15807</v>
      </c>
      <c r="H19" s="14">
        <v>0</v>
      </c>
      <c r="I19" s="12">
        <f t="shared" si="3"/>
        <v>20913</v>
      </c>
      <c r="J19" s="13">
        <f t="shared" si="4"/>
        <v>56.95261437908496</v>
      </c>
      <c r="K19" s="14">
        <v>9634</v>
      </c>
      <c r="L19" s="13">
        <f t="shared" si="5"/>
        <v>26.236383442265794</v>
      </c>
      <c r="M19" s="14">
        <v>0</v>
      </c>
      <c r="N19" s="13">
        <f t="shared" si="6"/>
        <v>0</v>
      </c>
      <c r="O19" s="14">
        <v>11279</v>
      </c>
      <c r="P19" s="14">
        <v>3218</v>
      </c>
      <c r="Q19" s="13">
        <f t="shared" si="7"/>
        <v>30.716230936819173</v>
      </c>
      <c r="R19" s="15" t="s">
        <v>48</v>
      </c>
      <c r="S19" s="15" t="s">
        <v>49</v>
      </c>
      <c r="T19" s="15" t="s">
        <v>49</v>
      </c>
      <c r="U19" s="15" t="s">
        <v>49</v>
      </c>
    </row>
    <row r="20" spans="1:21" ht="13.5">
      <c r="A20" s="25" t="s">
        <v>53</v>
      </c>
      <c r="B20" s="25" t="s">
        <v>80</v>
      </c>
      <c r="C20" s="26" t="s">
        <v>81</v>
      </c>
      <c r="D20" s="12">
        <f t="shared" si="0"/>
        <v>15632</v>
      </c>
      <c r="E20" s="12">
        <f t="shared" si="1"/>
        <v>3181</v>
      </c>
      <c r="F20" s="13">
        <f t="shared" si="2"/>
        <v>20.3492835209826</v>
      </c>
      <c r="G20" s="14">
        <v>3181</v>
      </c>
      <c r="H20" s="14">
        <v>0</v>
      </c>
      <c r="I20" s="12">
        <f t="shared" si="3"/>
        <v>12451</v>
      </c>
      <c r="J20" s="13">
        <f t="shared" si="4"/>
        <v>79.6507164790174</v>
      </c>
      <c r="K20" s="14">
        <v>7437</v>
      </c>
      <c r="L20" s="13">
        <f t="shared" si="5"/>
        <v>47.57548618219038</v>
      </c>
      <c r="M20" s="14">
        <v>0</v>
      </c>
      <c r="N20" s="13">
        <f t="shared" si="6"/>
        <v>0</v>
      </c>
      <c r="O20" s="14">
        <v>5014</v>
      </c>
      <c r="P20" s="14">
        <v>452</v>
      </c>
      <c r="Q20" s="13">
        <f t="shared" si="7"/>
        <v>32.07523029682702</v>
      </c>
      <c r="R20" s="15" t="s">
        <v>48</v>
      </c>
      <c r="S20" s="15" t="s">
        <v>49</v>
      </c>
      <c r="T20" s="15" t="s">
        <v>49</v>
      </c>
      <c r="U20" s="15" t="s">
        <v>49</v>
      </c>
    </row>
    <row r="21" spans="1:21" ht="13.5">
      <c r="A21" s="25" t="s">
        <v>53</v>
      </c>
      <c r="B21" s="25" t="s">
        <v>82</v>
      </c>
      <c r="C21" s="26" t="s">
        <v>83</v>
      </c>
      <c r="D21" s="12">
        <f t="shared" si="0"/>
        <v>12889</v>
      </c>
      <c r="E21" s="12">
        <f t="shared" si="1"/>
        <v>3090</v>
      </c>
      <c r="F21" s="13">
        <f t="shared" si="2"/>
        <v>23.973931259213284</v>
      </c>
      <c r="G21" s="14">
        <v>3090</v>
      </c>
      <c r="H21" s="14">
        <v>0</v>
      </c>
      <c r="I21" s="12">
        <f t="shared" si="3"/>
        <v>9799</v>
      </c>
      <c r="J21" s="13">
        <f t="shared" si="4"/>
        <v>76.02606874078671</v>
      </c>
      <c r="K21" s="14">
        <v>3772</v>
      </c>
      <c r="L21" s="13">
        <f t="shared" si="5"/>
        <v>29.26526495461246</v>
      </c>
      <c r="M21" s="14">
        <v>0</v>
      </c>
      <c r="N21" s="13">
        <f t="shared" si="6"/>
        <v>0</v>
      </c>
      <c r="O21" s="14">
        <v>6027</v>
      </c>
      <c r="P21" s="14">
        <v>36</v>
      </c>
      <c r="Q21" s="13">
        <f t="shared" si="7"/>
        <v>46.76080378617426</v>
      </c>
      <c r="R21" s="15" t="s">
        <v>48</v>
      </c>
      <c r="S21" s="15" t="s">
        <v>49</v>
      </c>
      <c r="T21" s="15" t="s">
        <v>49</v>
      </c>
      <c r="U21" s="15" t="s">
        <v>49</v>
      </c>
    </row>
    <row r="22" spans="1:21" ht="13.5">
      <c r="A22" s="25" t="s">
        <v>53</v>
      </c>
      <c r="B22" s="25" t="s">
        <v>84</v>
      </c>
      <c r="C22" s="26" t="s">
        <v>52</v>
      </c>
      <c r="D22" s="12">
        <f t="shared" si="0"/>
        <v>21860</v>
      </c>
      <c r="E22" s="12">
        <f t="shared" si="1"/>
        <v>5546</v>
      </c>
      <c r="F22" s="13">
        <f t="shared" si="2"/>
        <v>25.370539798719122</v>
      </c>
      <c r="G22" s="14">
        <v>5546</v>
      </c>
      <c r="H22" s="14">
        <v>0</v>
      </c>
      <c r="I22" s="12">
        <f t="shared" si="3"/>
        <v>16314</v>
      </c>
      <c r="J22" s="13">
        <f t="shared" si="4"/>
        <v>74.62946020128088</v>
      </c>
      <c r="K22" s="14">
        <v>7623</v>
      </c>
      <c r="L22" s="13">
        <f t="shared" si="5"/>
        <v>34.871912168344004</v>
      </c>
      <c r="M22" s="14">
        <v>0</v>
      </c>
      <c r="N22" s="13">
        <f t="shared" si="6"/>
        <v>0</v>
      </c>
      <c r="O22" s="14">
        <v>8691</v>
      </c>
      <c r="P22" s="14">
        <v>587</v>
      </c>
      <c r="Q22" s="13">
        <f t="shared" si="7"/>
        <v>39.757548032936874</v>
      </c>
      <c r="R22" s="15" t="s">
        <v>48</v>
      </c>
      <c r="S22" s="15" t="s">
        <v>49</v>
      </c>
      <c r="T22" s="15" t="s">
        <v>49</v>
      </c>
      <c r="U22" s="15" t="s">
        <v>49</v>
      </c>
    </row>
    <row r="23" spans="1:21" ht="13.5">
      <c r="A23" s="25" t="s">
        <v>53</v>
      </c>
      <c r="B23" s="25" t="s">
        <v>85</v>
      </c>
      <c r="C23" s="26" t="s">
        <v>86</v>
      </c>
      <c r="D23" s="12">
        <f t="shared" si="0"/>
        <v>7672</v>
      </c>
      <c r="E23" s="12">
        <f t="shared" si="1"/>
        <v>3702</v>
      </c>
      <c r="F23" s="13">
        <f t="shared" si="2"/>
        <v>48.253388946819605</v>
      </c>
      <c r="G23" s="14">
        <v>3702</v>
      </c>
      <c r="H23" s="14">
        <v>0</v>
      </c>
      <c r="I23" s="12">
        <f t="shared" si="3"/>
        <v>3970</v>
      </c>
      <c r="J23" s="13">
        <f t="shared" si="4"/>
        <v>51.74661105318039</v>
      </c>
      <c r="K23" s="14">
        <v>0</v>
      </c>
      <c r="L23" s="13">
        <f t="shared" si="5"/>
        <v>0</v>
      </c>
      <c r="M23" s="14">
        <v>0</v>
      </c>
      <c r="N23" s="13">
        <f t="shared" si="6"/>
        <v>0</v>
      </c>
      <c r="O23" s="14">
        <v>3970</v>
      </c>
      <c r="P23" s="14">
        <v>1323</v>
      </c>
      <c r="Q23" s="13">
        <f t="shared" si="7"/>
        <v>51.74661105318039</v>
      </c>
      <c r="R23" s="15" t="s">
        <v>48</v>
      </c>
      <c r="S23" s="15" t="s">
        <v>49</v>
      </c>
      <c r="T23" s="15" t="s">
        <v>49</v>
      </c>
      <c r="U23" s="15" t="s">
        <v>49</v>
      </c>
    </row>
    <row r="24" spans="1:21" ht="13.5">
      <c r="A24" s="25" t="s">
        <v>53</v>
      </c>
      <c r="B24" s="25" t="s">
        <v>87</v>
      </c>
      <c r="C24" s="26" t="s">
        <v>50</v>
      </c>
      <c r="D24" s="12">
        <f t="shared" si="0"/>
        <v>9555</v>
      </c>
      <c r="E24" s="12">
        <f t="shared" si="1"/>
        <v>5192</v>
      </c>
      <c r="F24" s="13">
        <f t="shared" si="2"/>
        <v>54.33804290947148</v>
      </c>
      <c r="G24" s="14">
        <v>5192</v>
      </c>
      <c r="H24" s="14">
        <v>0</v>
      </c>
      <c r="I24" s="12">
        <f t="shared" si="3"/>
        <v>4363</v>
      </c>
      <c r="J24" s="13">
        <f t="shared" si="4"/>
        <v>45.661957090528524</v>
      </c>
      <c r="K24" s="14">
        <v>0</v>
      </c>
      <c r="L24" s="13">
        <f t="shared" si="5"/>
        <v>0</v>
      </c>
      <c r="M24" s="14">
        <v>0</v>
      </c>
      <c r="N24" s="13">
        <f t="shared" si="6"/>
        <v>0</v>
      </c>
      <c r="O24" s="14">
        <v>4363</v>
      </c>
      <c r="P24" s="14">
        <v>2385</v>
      </c>
      <c r="Q24" s="13">
        <f t="shared" si="7"/>
        <v>45.661957090528524</v>
      </c>
      <c r="R24" s="15" t="s">
        <v>48</v>
      </c>
      <c r="S24" s="15" t="s">
        <v>49</v>
      </c>
      <c r="T24" s="15" t="s">
        <v>49</v>
      </c>
      <c r="U24" s="15" t="s">
        <v>49</v>
      </c>
    </row>
    <row r="25" spans="1:21" ht="13.5">
      <c r="A25" s="25" t="s">
        <v>53</v>
      </c>
      <c r="B25" s="25" t="s">
        <v>88</v>
      </c>
      <c r="C25" s="26" t="s">
        <v>89</v>
      </c>
      <c r="D25" s="12">
        <f t="shared" si="0"/>
        <v>10502</v>
      </c>
      <c r="E25" s="12">
        <f t="shared" si="1"/>
        <v>4073</v>
      </c>
      <c r="F25" s="13">
        <f t="shared" si="2"/>
        <v>38.783088935440865</v>
      </c>
      <c r="G25" s="14">
        <v>4073</v>
      </c>
      <c r="H25" s="14">
        <v>0</v>
      </c>
      <c r="I25" s="12">
        <f t="shared" si="3"/>
        <v>6429</v>
      </c>
      <c r="J25" s="13">
        <f t="shared" si="4"/>
        <v>61.216911064559135</v>
      </c>
      <c r="K25" s="14">
        <v>0</v>
      </c>
      <c r="L25" s="13">
        <f t="shared" si="5"/>
        <v>0</v>
      </c>
      <c r="M25" s="14">
        <v>0</v>
      </c>
      <c r="N25" s="13">
        <f t="shared" si="6"/>
        <v>0</v>
      </c>
      <c r="O25" s="14">
        <v>6429</v>
      </c>
      <c r="P25" s="14">
        <v>2784</v>
      </c>
      <c r="Q25" s="13">
        <f t="shared" si="7"/>
        <v>61.216911064559135</v>
      </c>
      <c r="R25" s="15" t="s">
        <v>48</v>
      </c>
      <c r="S25" s="15" t="s">
        <v>49</v>
      </c>
      <c r="T25" s="15" t="s">
        <v>49</v>
      </c>
      <c r="U25" s="15" t="s">
        <v>49</v>
      </c>
    </row>
    <row r="26" spans="1:21" ht="13.5">
      <c r="A26" s="25" t="s">
        <v>53</v>
      </c>
      <c r="B26" s="25" t="s">
        <v>90</v>
      </c>
      <c r="C26" s="26" t="s">
        <v>91</v>
      </c>
      <c r="D26" s="12">
        <f t="shared" si="0"/>
        <v>9638</v>
      </c>
      <c r="E26" s="12">
        <f t="shared" si="1"/>
        <v>3690</v>
      </c>
      <c r="F26" s="13">
        <f t="shared" si="2"/>
        <v>38.285951442207924</v>
      </c>
      <c r="G26" s="14">
        <v>3690</v>
      </c>
      <c r="H26" s="14">
        <v>0</v>
      </c>
      <c r="I26" s="12">
        <f t="shared" si="3"/>
        <v>5948</v>
      </c>
      <c r="J26" s="13">
        <f t="shared" si="4"/>
        <v>61.714048557792076</v>
      </c>
      <c r="K26" s="14">
        <v>0</v>
      </c>
      <c r="L26" s="13">
        <f t="shared" si="5"/>
        <v>0</v>
      </c>
      <c r="M26" s="14">
        <v>0</v>
      </c>
      <c r="N26" s="13">
        <f t="shared" si="6"/>
        <v>0</v>
      </c>
      <c r="O26" s="14">
        <v>5948</v>
      </c>
      <c r="P26" s="14">
        <v>1911</v>
      </c>
      <c r="Q26" s="13">
        <f t="shared" si="7"/>
        <v>61.714048557792076</v>
      </c>
      <c r="R26" s="15" t="s">
        <v>48</v>
      </c>
      <c r="S26" s="15" t="s">
        <v>49</v>
      </c>
      <c r="T26" s="15" t="s">
        <v>49</v>
      </c>
      <c r="U26" s="15" t="s">
        <v>49</v>
      </c>
    </row>
    <row r="27" spans="1:21" ht="13.5">
      <c r="A27" s="25" t="s">
        <v>53</v>
      </c>
      <c r="B27" s="25" t="s">
        <v>92</v>
      </c>
      <c r="C27" s="26" t="s">
        <v>93</v>
      </c>
      <c r="D27" s="12">
        <f t="shared" si="0"/>
        <v>7462</v>
      </c>
      <c r="E27" s="12">
        <f t="shared" si="1"/>
        <v>3912</v>
      </c>
      <c r="F27" s="13">
        <f t="shared" si="2"/>
        <v>52.42562315733047</v>
      </c>
      <c r="G27" s="14">
        <v>3912</v>
      </c>
      <c r="H27" s="14">
        <v>0</v>
      </c>
      <c r="I27" s="12">
        <f t="shared" si="3"/>
        <v>3550</v>
      </c>
      <c r="J27" s="13">
        <f t="shared" si="4"/>
        <v>47.57437684266952</v>
      </c>
      <c r="K27" s="14">
        <v>0</v>
      </c>
      <c r="L27" s="13">
        <f t="shared" si="5"/>
        <v>0</v>
      </c>
      <c r="M27" s="14">
        <v>0</v>
      </c>
      <c r="N27" s="13">
        <f t="shared" si="6"/>
        <v>0</v>
      </c>
      <c r="O27" s="14">
        <v>3550</v>
      </c>
      <c r="P27" s="14">
        <v>2002</v>
      </c>
      <c r="Q27" s="13">
        <f t="shared" si="7"/>
        <v>47.57437684266952</v>
      </c>
      <c r="R27" s="15" t="s">
        <v>49</v>
      </c>
      <c r="S27" s="15" t="s">
        <v>49</v>
      </c>
      <c r="T27" s="15" t="s">
        <v>49</v>
      </c>
      <c r="U27" s="15" t="s">
        <v>48</v>
      </c>
    </row>
    <row r="28" spans="1:21" ht="13.5">
      <c r="A28" s="25" t="s">
        <v>53</v>
      </c>
      <c r="B28" s="25" t="s">
        <v>94</v>
      </c>
      <c r="C28" s="26" t="s">
        <v>95</v>
      </c>
      <c r="D28" s="12">
        <f t="shared" si="0"/>
        <v>11782</v>
      </c>
      <c r="E28" s="12">
        <f t="shared" si="1"/>
        <v>8302</v>
      </c>
      <c r="F28" s="13">
        <f t="shared" si="2"/>
        <v>70.46341877440163</v>
      </c>
      <c r="G28" s="14">
        <v>7813</v>
      </c>
      <c r="H28" s="14">
        <v>489</v>
      </c>
      <c r="I28" s="12">
        <f t="shared" si="3"/>
        <v>3480</v>
      </c>
      <c r="J28" s="13">
        <f t="shared" si="4"/>
        <v>29.53658122559837</v>
      </c>
      <c r="K28" s="14">
        <v>0</v>
      </c>
      <c r="L28" s="13">
        <f t="shared" si="5"/>
        <v>0</v>
      </c>
      <c r="M28" s="14">
        <v>0</v>
      </c>
      <c r="N28" s="13">
        <f t="shared" si="6"/>
        <v>0</v>
      </c>
      <c r="O28" s="14">
        <v>3480</v>
      </c>
      <c r="P28" s="14">
        <v>1527</v>
      </c>
      <c r="Q28" s="13">
        <f t="shared" si="7"/>
        <v>29.53658122559837</v>
      </c>
      <c r="R28" s="15" t="s">
        <v>48</v>
      </c>
      <c r="S28" s="15" t="s">
        <v>49</v>
      </c>
      <c r="T28" s="15" t="s">
        <v>49</v>
      </c>
      <c r="U28" s="15" t="s">
        <v>49</v>
      </c>
    </row>
    <row r="29" spans="1:21" ht="13.5">
      <c r="A29" s="25" t="s">
        <v>53</v>
      </c>
      <c r="B29" s="25" t="s">
        <v>96</v>
      </c>
      <c r="C29" s="26" t="s">
        <v>97</v>
      </c>
      <c r="D29" s="12">
        <f t="shared" si="0"/>
        <v>7160</v>
      </c>
      <c r="E29" s="12">
        <f t="shared" si="1"/>
        <v>1587</v>
      </c>
      <c r="F29" s="13">
        <f t="shared" si="2"/>
        <v>22.164804469273744</v>
      </c>
      <c r="G29" s="14">
        <v>1457</v>
      </c>
      <c r="H29" s="14">
        <v>130</v>
      </c>
      <c r="I29" s="12">
        <f t="shared" si="3"/>
        <v>5573</v>
      </c>
      <c r="J29" s="13">
        <f t="shared" si="4"/>
        <v>77.83519553072625</v>
      </c>
      <c r="K29" s="14">
        <v>0</v>
      </c>
      <c r="L29" s="13">
        <f t="shared" si="5"/>
        <v>0</v>
      </c>
      <c r="M29" s="14">
        <v>0</v>
      </c>
      <c r="N29" s="13">
        <f t="shared" si="6"/>
        <v>0</v>
      </c>
      <c r="O29" s="14">
        <v>5573</v>
      </c>
      <c r="P29" s="14">
        <v>868</v>
      </c>
      <c r="Q29" s="13">
        <f t="shared" si="7"/>
        <v>77.83519553072625</v>
      </c>
      <c r="R29" s="15" t="s">
        <v>48</v>
      </c>
      <c r="S29" s="15" t="s">
        <v>49</v>
      </c>
      <c r="T29" s="15" t="s">
        <v>49</v>
      </c>
      <c r="U29" s="15" t="s">
        <v>49</v>
      </c>
    </row>
    <row r="30" spans="1:21" ht="13.5">
      <c r="A30" s="25" t="s">
        <v>53</v>
      </c>
      <c r="B30" s="25" t="s">
        <v>98</v>
      </c>
      <c r="C30" s="26" t="s">
        <v>99</v>
      </c>
      <c r="D30" s="12">
        <f t="shared" si="0"/>
        <v>10857</v>
      </c>
      <c r="E30" s="12">
        <f t="shared" si="1"/>
        <v>7526</v>
      </c>
      <c r="F30" s="13">
        <f t="shared" si="2"/>
        <v>69.31933314912038</v>
      </c>
      <c r="G30" s="14">
        <v>6583</v>
      </c>
      <c r="H30" s="14">
        <v>943</v>
      </c>
      <c r="I30" s="12">
        <f t="shared" si="3"/>
        <v>3331</v>
      </c>
      <c r="J30" s="13">
        <f t="shared" si="4"/>
        <v>30.680666850879618</v>
      </c>
      <c r="K30" s="14">
        <v>0</v>
      </c>
      <c r="L30" s="13">
        <f t="shared" si="5"/>
        <v>0</v>
      </c>
      <c r="M30" s="14">
        <v>0</v>
      </c>
      <c r="N30" s="13">
        <f t="shared" si="6"/>
        <v>0</v>
      </c>
      <c r="O30" s="14">
        <v>3331</v>
      </c>
      <c r="P30" s="14">
        <v>1620</v>
      </c>
      <c r="Q30" s="13">
        <f t="shared" si="7"/>
        <v>30.680666850879618</v>
      </c>
      <c r="R30" s="15" t="s">
        <v>48</v>
      </c>
      <c r="S30" s="15" t="s">
        <v>49</v>
      </c>
      <c r="T30" s="15" t="s">
        <v>49</v>
      </c>
      <c r="U30" s="15" t="s">
        <v>49</v>
      </c>
    </row>
    <row r="31" spans="1:21" ht="13.5">
      <c r="A31" s="25" t="s">
        <v>53</v>
      </c>
      <c r="B31" s="25" t="s">
        <v>100</v>
      </c>
      <c r="C31" s="26" t="s">
        <v>101</v>
      </c>
      <c r="D31" s="12">
        <f t="shared" si="0"/>
        <v>4642</v>
      </c>
      <c r="E31" s="12">
        <f t="shared" si="1"/>
        <v>2762</v>
      </c>
      <c r="F31" s="13">
        <f t="shared" si="2"/>
        <v>59.50021542438604</v>
      </c>
      <c r="G31" s="14">
        <v>2474</v>
      </c>
      <c r="H31" s="14">
        <v>288</v>
      </c>
      <c r="I31" s="12">
        <f t="shared" si="3"/>
        <v>1880</v>
      </c>
      <c r="J31" s="13">
        <f t="shared" si="4"/>
        <v>40.49978457561396</v>
      </c>
      <c r="K31" s="14">
        <v>435</v>
      </c>
      <c r="L31" s="13">
        <f t="shared" si="5"/>
        <v>9.370960792761739</v>
      </c>
      <c r="M31" s="14">
        <v>0</v>
      </c>
      <c r="N31" s="13">
        <f t="shared" si="6"/>
        <v>0</v>
      </c>
      <c r="O31" s="14">
        <v>1445</v>
      </c>
      <c r="P31" s="14">
        <v>191</v>
      </c>
      <c r="Q31" s="13">
        <f t="shared" si="7"/>
        <v>31.128823782852216</v>
      </c>
      <c r="R31" s="15" t="s">
        <v>48</v>
      </c>
      <c r="S31" s="15" t="s">
        <v>49</v>
      </c>
      <c r="T31" s="15" t="s">
        <v>49</v>
      </c>
      <c r="U31" s="15" t="s">
        <v>49</v>
      </c>
    </row>
    <row r="32" spans="1:21" ht="13.5">
      <c r="A32" s="25" t="s">
        <v>53</v>
      </c>
      <c r="B32" s="25" t="s">
        <v>102</v>
      </c>
      <c r="C32" s="26" t="s">
        <v>103</v>
      </c>
      <c r="D32" s="12">
        <f t="shared" si="0"/>
        <v>6004</v>
      </c>
      <c r="E32" s="12">
        <f t="shared" si="1"/>
        <v>3452</v>
      </c>
      <c r="F32" s="13">
        <f t="shared" si="2"/>
        <v>57.49500333111259</v>
      </c>
      <c r="G32" s="14">
        <v>3452</v>
      </c>
      <c r="H32" s="14">
        <v>0</v>
      </c>
      <c r="I32" s="12">
        <f t="shared" si="3"/>
        <v>2552</v>
      </c>
      <c r="J32" s="13">
        <f t="shared" si="4"/>
        <v>42.50499666888741</v>
      </c>
      <c r="K32" s="14">
        <v>0</v>
      </c>
      <c r="L32" s="13">
        <f t="shared" si="5"/>
        <v>0</v>
      </c>
      <c r="M32" s="14">
        <v>0</v>
      </c>
      <c r="N32" s="13">
        <f t="shared" si="6"/>
        <v>0</v>
      </c>
      <c r="O32" s="14">
        <v>2552</v>
      </c>
      <c r="P32" s="14">
        <v>442</v>
      </c>
      <c r="Q32" s="13">
        <f t="shared" si="7"/>
        <v>42.50499666888741</v>
      </c>
      <c r="R32" s="15" t="s">
        <v>48</v>
      </c>
      <c r="S32" s="15" t="s">
        <v>49</v>
      </c>
      <c r="T32" s="15" t="s">
        <v>49</v>
      </c>
      <c r="U32" s="15" t="s">
        <v>49</v>
      </c>
    </row>
    <row r="33" spans="1:21" ht="13.5">
      <c r="A33" s="25" t="s">
        <v>53</v>
      </c>
      <c r="B33" s="25" t="s">
        <v>104</v>
      </c>
      <c r="C33" s="26" t="s">
        <v>105</v>
      </c>
      <c r="D33" s="12">
        <f t="shared" si="0"/>
        <v>6629</v>
      </c>
      <c r="E33" s="12">
        <f t="shared" si="1"/>
        <v>3799</v>
      </c>
      <c r="F33" s="13">
        <f t="shared" si="2"/>
        <v>57.308794689998486</v>
      </c>
      <c r="G33" s="14">
        <v>3799</v>
      </c>
      <c r="H33" s="14">
        <v>0</v>
      </c>
      <c r="I33" s="12">
        <f t="shared" si="3"/>
        <v>2830</v>
      </c>
      <c r="J33" s="13">
        <f t="shared" si="4"/>
        <v>42.69120531000151</v>
      </c>
      <c r="K33" s="14">
        <v>0</v>
      </c>
      <c r="L33" s="13">
        <f t="shared" si="5"/>
        <v>0</v>
      </c>
      <c r="M33" s="14">
        <v>0</v>
      </c>
      <c r="N33" s="13">
        <f t="shared" si="6"/>
        <v>0</v>
      </c>
      <c r="O33" s="14">
        <v>2830</v>
      </c>
      <c r="P33" s="14">
        <v>1215</v>
      </c>
      <c r="Q33" s="13">
        <f t="shared" si="7"/>
        <v>42.69120531000151</v>
      </c>
      <c r="R33" s="15" t="s">
        <v>48</v>
      </c>
      <c r="S33" s="15" t="s">
        <v>49</v>
      </c>
      <c r="T33" s="15" t="s">
        <v>49</v>
      </c>
      <c r="U33" s="15" t="s">
        <v>49</v>
      </c>
    </row>
    <row r="34" spans="1:21" ht="13.5">
      <c r="A34" s="25" t="s">
        <v>53</v>
      </c>
      <c r="B34" s="25" t="s">
        <v>106</v>
      </c>
      <c r="C34" s="26" t="s">
        <v>107</v>
      </c>
      <c r="D34" s="12">
        <f t="shared" si="0"/>
        <v>27218</v>
      </c>
      <c r="E34" s="12">
        <f t="shared" si="1"/>
        <v>7280</v>
      </c>
      <c r="F34" s="13">
        <f t="shared" si="2"/>
        <v>26.747005658020427</v>
      </c>
      <c r="G34" s="14">
        <v>7280</v>
      </c>
      <c r="H34" s="14">
        <v>0</v>
      </c>
      <c r="I34" s="12">
        <f t="shared" si="3"/>
        <v>19938</v>
      </c>
      <c r="J34" s="13">
        <f t="shared" si="4"/>
        <v>73.25299434197957</v>
      </c>
      <c r="K34" s="14">
        <v>12584</v>
      </c>
      <c r="L34" s="13">
        <f t="shared" si="5"/>
        <v>46.23410978029246</v>
      </c>
      <c r="M34" s="14">
        <v>0</v>
      </c>
      <c r="N34" s="13">
        <f t="shared" si="6"/>
        <v>0</v>
      </c>
      <c r="O34" s="14">
        <v>7354</v>
      </c>
      <c r="P34" s="14">
        <v>3080</v>
      </c>
      <c r="Q34" s="13">
        <f t="shared" si="7"/>
        <v>27.018884561687116</v>
      </c>
      <c r="R34" s="15" t="s">
        <v>48</v>
      </c>
      <c r="S34" s="15" t="s">
        <v>49</v>
      </c>
      <c r="T34" s="15" t="s">
        <v>49</v>
      </c>
      <c r="U34" s="15" t="s">
        <v>49</v>
      </c>
    </row>
    <row r="35" spans="1:21" ht="13.5">
      <c r="A35" s="25" t="s">
        <v>53</v>
      </c>
      <c r="B35" s="25" t="s">
        <v>108</v>
      </c>
      <c r="C35" s="26" t="s">
        <v>109</v>
      </c>
      <c r="D35" s="12">
        <f t="shared" si="0"/>
        <v>20131</v>
      </c>
      <c r="E35" s="12">
        <f t="shared" si="1"/>
        <v>10077</v>
      </c>
      <c r="F35" s="13">
        <f t="shared" si="2"/>
        <v>50.05712582584074</v>
      </c>
      <c r="G35" s="14">
        <v>10077</v>
      </c>
      <c r="H35" s="14">
        <v>0</v>
      </c>
      <c r="I35" s="12">
        <f t="shared" si="3"/>
        <v>10054</v>
      </c>
      <c r="J35" s="13">
        <f t="shared" si="4"/>
        <v>49.94287417415926</v>
      </c>
      <c r="K35" s="14">
        <v>3446</v>
      </c>
      <c r="L35" s="13">
        <f t="shared" si="5"/>
        <v>17.117877899756596</v>
      </c>
      <c r="M35" s="14">
        <v>0</v>
      </c>
      <c r="N35" s="13">
        <f t="shared" si="6"/>
        <v>0</v>
      </c>
      <c r="O35" s="14">
        <v>6608</v>
      </c>
      <c r="P35" s="14">
        <v>3624</v>
      </c>
      <c r="Q35" s="13">
        <f t="shared" si="7"/>
        <v>32.824996274402665</v>
      </c>
      <c r="R35" s="15" t="s">
        <v>48</v>
      </c>
      <c r="S35" s="15" t="s">
        <v>49</v>
      </c>
      <c r="T35" s="15" t="s">
        <v>49</v>
      </c>
      <c r="U35" s="15" t="s">
        <v>49</v>
      </c>
    </row>
    <row r="36" spans="1:21" ht="13.5">
      <c r="A36" s="25" t="s">
        <v>53</v>
      </c>
      <c r="B36" s="25" t="s">
        <v>110</v>
      </c>
      <c r="C36" s="26" t="s">
        <v>111</v>
      </c>
      <c r="D36" s="12">
        <f t="shared" si="0"/>
        <v>10528</v>
      </c>
      <c r="E36" s="12">
        <f t="shared" si="1"/>
        <v>4541</v>
      </c>
      <c r="F36" s="13">
        <f t="shared" si="2"/>
        <v>43.13259878419453</v>
      </c>
      <c r="G36" s="14">
        <v>4541</v>
      </c>
      <c r="H36" s="14">
        <v>0</v>
      </c>
      <c r="I36" s="12">
        <f t="shared" si="3"/>
        <v>5987</v>
      </c>
      <c r="J36" s="13">
        <f t="shared" si="4"/>
        <v>56.86740121580547</v>
      </c>
      <c r="K36" s="14">
        <v>1087</v>
      </c>
      <c r="L36" s="13">
        <f t="shared" si="5"/>
        <v>10.32484802431611</v>
      </c>
      <c r="M36" s="14">
        <v>0</v>
      </c>
      <c r="N36" s="13">
        <f t="shared" si="6"/>
        <v>0</v>
      </c>
      <c r="O36" s="14">
        <v>4900</v>
      </c>
      <c r="P36" s="14">
        <v>1090</v>
      </c>
      <c r="Q36" s="13">
        <f t="shared" si="7"/>
        <v>46.54255319148936</v>
      </c>
      <c r="R36" s="15" t="s">
        <v>48</v>
      </c>
      <c r="S36" s="15" t="s">
        <v>49</v>
      </c>
      <c r="T36" s="15" t="s">
        <v>49</v>
      </c>
      <c r="U36" s="15" t="s">
        <v>49</v>
      </c>
    </row>
    <row r="37" spans="1:21" ht="13.5">
      <c r="A37" s="25" t="s">
        <v>53</v>
      </c>
      <c r="B37" s="25" t="s">
        <v>112</v>
      </c>
      <c r="C37" s="26" t="s">
        <v>113</v>
      </c>
      <c r="D37" s="12">
        <f t="shared" si="0"/>
        <v>17700</v>
      </c>
      <c r="E37" s="12">
        <f t="shared" si="1"/>
        <v>8301</v>
      </c>
      <c r="F37" s="13">
        <f t="shared" si="2"/>
        <v>46.898305084745765</v>
      </c>
      <c r="G37" s="14">
        <v>8301</v>
      </c>
      <c r="H37" s="14">
        <v>0</v>
      </c>
      <c r="I37" s="12">
        <f t="shared" si="3"/>
        <v>9399</v>
      </c>
      <c r="J37" s="13">
        <f t="shared" si="4"/>
        <v>53.101694915254235</v>
      </c>
      <c r="K37" s="14">
        <v>5204</v>
      </c>
      <c r="L37" s="13">
        <f t="shared" si="5"/>
        <v>29.401129943502823</v>
      </c>
      <c r="M37" s="14">
        <v>0</v>
      </c>
      <c r="N37" s="13">
        <f t="shared" si="6"/>
        <v>0</v>
      </c>
      <c r="O37" s="14">
        <v>4195</v>
      </c>
      <c r="P37" s="14">
        <v>1735</v>
      </c>
      <c r="Q37" s="13">
        <f t="shared" si="7"/>
        <v>23.70056497175141</v>
      </c>
      <c r="R37" s="15" t="s">
        <v>48</v>
      </c>
      <c r="S37" s="15" t="s">
        <v>49</v>
      </c>
      <c r="T37" s="15" t="s">
        <v>49</v>
      </c>
      <c r="U37" s="15" t="s">
        <v>49</v>
      </c>
    </row>
    <row r="38" spans="1:21" ht="13.5">
      <c r="A38" s="25" t="s">
        <v>53</v>
      </c>
      <c r="B38" s="25" t="s">
        <v>114</v>
      </c>
      <c r="C38" s="26" t="s">
        <v>115</v>
      </c>
      <c r="D38" s="12">
        <f t="shared" si="0"/>
        <v>9428</v>
      </c>
      <c r="E38" s="12">
        <f t="shared" si="1"/>
        <v>4947</v>
      </c>
      <c r="F38" s="13">
        <f t="shared" si="2"/>
        <v>52.471361900721256</v>
      </c>
      <c r="G38" s="14">
        <v>4947</v>
      </c>
      <c r="H38" s="14">
        <v>0</v>
      </c>
      <c r="I38" s="12">
        <f t="shared" si="3"/>
        <v>4481</v>
      </c>
      <c r="J38" s="13">
        <f t="shared" si="4"/>
        <v>47.528638099278744</v>
      </c>
      <c r="K38" s="14">
        <v>0</v>
      </c>
      <c r="L38" s="13">
        <f t="shared" si="5"/>
        <v>0</v>
      </c>
      <c r="M38" s="14">
        <v>0</v>
      </c>
      <c r="N38" s="13">
        <f t="shared" si="6"/>
        <v>0</v>
      </c>
      <c r="O38" s="14">
        <v>4481</v>
      </c>
      <c r="P38" s="14">
        <v>969</v>
      </c>
      <c r="Q38" s="13">
        <f t="shared" si="7"/>
        <v>47.528638099278744</v>
      </c>
      <c r="R38" s="15" t="s">
        <v>48</v>
      </c>
      <c r="S38" s="15" t="s">
        <v>49</v>
      </c>
      <c r="T38" s="15" t="s">
        <v>49</v>
      </c>
      <c r="U38" s="15" t="s">
        <v>49</v>
      </c>
    </row>
    <row r="39" spans="1:21" ht="13.5">
      <c r="A39" s="25" t="s">
        <v>53</v>
      </c>
      <c r="B39" s="25" t="s">
        <v>116</v>
      </c>
      <c r="C39" s="26" t="s">
        <v>117</v>
      </c>
      <c r="D39" s="12">
        <f t="shared" si="0"/>
        <v>7166</v>
      </c>
      <c r="E39" s="12">
        <f t="shared" si="1"/>
        <v>2211</v>
      </c>
      <c r="F39" s="13">
        <f t="shared" si="2"/>
        <v>30.85403293329612</v>
      </c>
      <c r="G39" s="14">
        <v>1857</v>
      </c>
      <c r="H39" s="14">
        <v>354</v>
      </c>
      <c r="I39" s="12">
        <f t="shared" si="3"/>
        <v>4955</v>
      </c>
      <c r="J39" s="13">
        <f t="shared" si="4"/>
        <v>69.14596706670389</v>
      </c>
      <c r="K39" s="14">
        <v>1287</v>
      </c>
      <c r="L39" s="13">
        <f t="shared" si="5"/>
        <v>17.95981021490371</v>
      </c>
      <c r="M39" s="14">
        <v>0</v>
      </c>
      <c r="N39" s="13">
        <f t="shared" si="6"/>
        <v>0</v>
      </c>
      <c r="O39" s="14">
        <v>3668</v>
      </c>
      <c r="P39" s="14">
        <v>1911</v>
      </c>
      <c r="Q39" s="13">
        <f t="shared" si="7"/>
        <v>51.18615685180017</v>
      </c>
      <c r="R39" s="15" t="s">
        <v>48</v>
      </c>
      <c r="S39" s="15" t="s">
        <v>49</v>
      </c>
      <c r="T39" s="15" t="s">
        <v>49</v>
      </c>
      <c r="U39" s="15" t="s">
        <v>49</v>
      </c>
    </row>
    <row r="40" spans="1:21" ht="13.5">
      <c r="A40" s="25" t="s">
        <v>53</v>
      </c>
      <c r="B40" s="25" t="s">
        <v>118</v>
      </c>
      <c r="C40" s="26" t="s">
        <v>119</v>
      </c>
      <c r="D40" s="12">
        <f t="shared" si="0"/>
        <v>18685</v>
      </c>
      <c r="E40" s="12">
        <f t="shared" si="1"/>
        <v>6895</v>
      </c>
      <c r="F40" s="13">
        <f t="shared" si="2"/>
        <v>36.9012576933369</v>
      </c>
      <c r="G40" s="14">
        <v>6895</v>
      </c>
      <c r="H40" s="14">
        <v>0</v>
      </c>
      <c r="I40" s="12">
        <f t="shared" si="3"/>
        <v>11790</v>
      </c>
      <c r="J40" s="13">
        <f t="shared" si="4"/>
        <v>63.098742306663105</v>
      </c>
      <c r="K40" s="14">
        <v>2372</v>
      </c>
      <c r="L40" s="13">
        <f t="shared" si="5"/>
        <v>12.694674872892694</v>
      </c>
      <c r="M40" s="14">
        <v>0</v>
      </c>
      <c r="N40" s="13">
        <f t="shared" si="6"/>
        <v>0</v>
      </c>
      <c r="O40" s="14">
        <v>9418</v>
      </c>
      <c r="P40" s="14">
        <v>3360</v>
      </c>
      <c r="Q40" s="13">
        <f t="shared" si="7"/>
        <v>50.40406743377041</v>
      </c>
      <c r="R40" s="15" t="s">
        <v>48</v>
      </c>
      <c r="S40" s="15" t="s">
        <v>49</v>
      </c>
      <c r="T40" s="15" t="s">
        <v>49</v>
      </c>
      <c r="U40" s="15" t="s">
        <v>49</v>
      </c>
    </row>
    <row r="41" spans="1:21" ht="13.5">
      <c r="A41" s="25" t="s">
        <v>53</v>
      </c>
      <c r="B41" s="25" t="s">
        <v>120</v>
      </c>
      <c r="C41" s="26" t="s">
        <v>121</v>
      </c>
      <c r="D41" s="12">
        <f t="shared" si="0"/>
        <v>12523</v>
      </c>
      <c r="E41" s="12">
        <f t="shared" si="1"/>
        <v>4585</v>
      </c>
      <c r="F41" s="13">
        <f t="shared" si="2"/>
        <v>36.61263275572946</v>
      </c>
      <c r="G41" s="14">
        <v>4581</v>
      </c>
      <c r="H41" s="14">
        <v>4</v>
      </c>
      <c r="I41" s="12">
        <f t="shared" si="3"/>
        <v>7938</v>
      </c>
      <c r="J41" s="13">
        <f t="shared" si="4"/>
        <v>63.38736724427054</v>
      </c>
      <c r="K41" s="14">
        <v>1973</v>
      </c>
      <c r="L41" s="13">
        <f t="shared" si="5"/>
        <v>15.755010780164497</v>
      </c>
      <c r="M41" s="14">
        <v>0</v>
      </c>
      <c r="N41" s="13">
        <f t="shared" si="6"/>
        <v>0</v>
      </c>
      <c r="O41" s="14">
        <v>5965</v>
      </c>
      <c r="P41" s="14">
        <v>2754</v>
      </c>
      <c r="Q41" s="13">
        <f t="shared" si="7"/>
        <v>47.632356464106046</v>
      </c>
      <c r="R41" s="15" t="s">
        <v>48</v>
      </c>
      <c r="S41" s="15" t="s">
        <v>49</v>
      </c>
      <c r="T41" s="15" t="s">
        <v>49</v>
      </c>
      <c r="U41" s="15" t="s">
        <v>49</v>
      </c>
    </row>
    <row r="42" spans="1:21" ht="13.5">
      <c r="A42" s="25" t="s">
        <v>53</v>
      </c>
      <c r="B42" s="25" t="s">
        <v>122</v>
      </c>
      <c r="C42" s="26" t="s">
        <v>123</v>
      </c>
      <c r="D42" s="12">
        <f aca="true" t="shared" si="8" ref="D42:D50">E42+I42</f>
        <v>9820</v>
      </c>
      <c r="E42" s="12">
        <f aca="true" t="shared" si="9" ref="E42:E50">G42+H42</f>
        <v>1143</v>
      </c>
      <c r="F42" s="13">
        <f aca="true" t="shared" si="10" ref="F42:F50">E42/D42*100</f>
        <v>11.639511201629329</v>
      </c>
      <c r="G42" s="14">
        <v>1113</v>
      </c>
      <c r="H42" s="14">
        <v>30</v>
      </c>
      <c r="I42" s="12">
        <f aca="true" t="shared" si="11" ref="I42:I50">K42+M42+O42</f>
        <v>8677</v>
      </c>
      <c r="J42" s="13">
        <f aca="true" t="shared" si="12" ref="J42:J50">I42/D42*100</f>
        <v>88.36048879837067</v>
      </c>
      <c r="K42" s="14">
        <v>3794</v>
      </c>
      <c r="L42" s="13">
        <f aca="true" t="shared" si="13" ref="L42:L50">K42/D42*100</f>
        <v>38.63543788187373</v>
      </c>
      <c r="M42" s="14">
        <v>0</v>
      </c>
      <c r="N42" s="13">
        <f aca="true" t="shared" si="14" ref="N42:N50">M42/D42*100</f>
        <v>0</v>
      </c>
      <c r="O42" s="14">
        <v>4883</v>
      </c>
      <c r="P42" s="14">
        <v>85</v>
      </c>
      <c r="Q42" s="13">
        <f aca="true" t="shared" si="15" ref="Q42:Q50">O42/D42*100</f>
        <v>49.72505091649694</v>
      </c>
      <c r="R42" s="15" t="s">
        <v>48</v>
      </c>
      <c r="S42" s="15" t="s">
        <v>49</v>
      </c>
      <c r="T42" s="15" t="s">
        <v>49</v>
      </c>
      <c r="U42" s="15" t="s">
        <v>49</v>
      </c>
    </row>
    <row r="43" spans="1:21" ht="13.5">
      <c r="A43" s="25" t="s">
        <v>53</v>
      </c>
      <c r="B43" s="25" t="s">
        <v>124</v>
      </c>
      <c r="C43" s="26" t="s">
        <v>125</v>
      </c>
      <c r="D43" s="12">
        <f t="shared" si="8"/>
        <v>8733</v>
      </c>
      <c r="E43" s="12">
        <f t="shared" si="9"/>
        <v>2011</v>
      </c>
      <c r="F43" s="13">
        <f t="shared" si="10"/>
        <v>23.02759647314783</v>
      </c>
      <c r="G43" s="14">
        <v>2011</v>
      </c>
      <c r="H43" s="14">
        <v>0</v>
      </c>
      <c r="I43" s="12">
        <f t="shared" si="11"/>
        <v>6722</v>
      </c>
      <c r="J43" s="13">
        <f t="shared" si="12"/>
        <v>76.97240352685218</v>
      </c>
      <c r="K43" s="14">
        <v>3192</v>
      </c>
      <c r="L43" s="13">
        <f t="shared" si="13"/>
        <v>36.55101339745792</v>
      </c>
      <c r="M43" s="14">
        <v>0</v>
      </c>
      <c r="N43" s="13">
        <f t="shared" si="14"/>
        <v>0</v>
      </c>
      <c r="O43" s="14">
        <v>3530</v>
      </c>
      <c r="P43" s="14">
        <v>2623</v>
      </c>
      <c r="Q43" s="13">
        <f t="shared" si="15"/>
        <v>40.421390129394254</v>
      </c>
      <c r="R43" s="15" t="s">
        <v>48</v>
      </c>
      <c r="S43" s="15" t="s">
        <v>49</v>
      </c>
      <c r="T43" s="15" t="s">
        <v>49</v>
      </c>
      <c r="U43" s="15" t="s">
        <v>49</v>
      </c>
    </row>
    <row r="44" spans="1:21" ht="13.5">
      <c r="A44" s="25" t="s">
        <v>53</v>
      </c>
      <c r="B44" s="25" t="s">
        <v>126</v>
      </c>
      <c r="C44" s="26" t="s">
        <v>127</v>
      </c>
      <c r="D44" s="12">
        <f t="shared" si="8"/>
        <v>7948</v>
      </c>
      <c r="E44" s="12">
        <f t="shared" si="9"/>
        <v>1530</v>
      </c>
      <c r="F44" s="13">
        <f t="shared" si="10"/>
        <v>19.250125817815803</v>
      </c>
      <c r="G44" s="14">
        <v>1530</v>
      </c>
      <c r="H44" s="14">
        <v>0</v>
      </c>
      <c r="I44" s="12">
        <f t="shared" si="11"/>
        <v>6418</v>
      </c>
      <c r="J44" s="13">
        <f t="shared" si="12"/>
        <v>80.7498741821842</v>
      </c>
      <c r="K44" s="14">
        <v>1583</v>
      </c>
      <c r="L44" s="13">
        <f t="shared" si="13"/>
        <v>19.916960241570205</v>
      </c>
      <c r="M44" s="14">
        <v>0</v>
      </c>
      <c r="N44" s="13">
        <f t="shared" si="14"/>
        <v>0</v>
      </c>
      <c r="O44" s="14">
        <v>4835</v>
      </c>
      <c r="P44" s="14">
        <v>73</v>
      </c>
      <c r="Q44" s="13">
        <f t="shared" si="15"/>
        <v>60.832913940613984</v>
      </c>
      <c r="R44" s="15" t="s">
        <v>48</v>
      </c>
      <c r="S44" s="15" t="s">
        <v>49</v>
      </c>
      <c r="T44" s="15" t="s">
        <v>49</v>
      </c>
      <c r="U44" s="15" t="s">
        <v>49</v>
      </c>
    </row>
    <row r="45" spans="1:21" ht="13.5">
      <c r="A45" s="25" t="s">
        <v>53</v>
      </c>
      <c r="B45" s="25" t="s">
        <v>128</v>
      </c>
      <c r="C45" s="26" t="s">
        <v>129</v>
      </c>
      <c r="D45" s="12">
        <f t="shared" si="8"/>
        <v>6036</v>
      </c>
      <c r="E45" s="12">
        <f t="shared" si="9"/>
        <v>2735</v>
      </c>
      <c r="F45" s="13">
        <f t="shared" si="10"/>
        <v>45.31146454605699</v>
      </c>
      <c r="G45" s="14">
        <v>2069</v>
      </c>
      <c r="H45" s="14">
        <v>666</v>
      </c>
      <c r="I45" s="12">
        <f t="shared" si="11"/>
        <v>3301</v>
      </c>
      <c r="J45" s="13">
        <f t="shared" si="12"/>
        <v>54.68853545394301</v>
      </c>
      <c r="K45" s="14">
        <v>150</v>
      </c>
      <c r="L45" s="13">
        <f t="shared" si="13"/>
        <v>2.485089463220676</v>
      </c>
      <c r="M45" s="14">
        <v>0</v>
      </c>
      <c r="N45" s="13">
        <f t="shared" si="14"/>
        <v>0</v>
      </c>
      <c r="O45" s="14">
        <v>3151</v>
      </c>
      <c r="P45" s="14">
        <v>1837</v>
      </c>
      <c r="Q45" s="13">
        <f t="shared" si="15"/>
        <v>52.20344599072233</v>
      </c>
      <c r="R45" s="15" t="s">
        <v>48</v>
      </c>
      <c r="S45" s="15" t="s">
        <v>49</v>
      </c>
      <c r="T45" s="15" t="s">
        <v>49</v>
      </c>
      <c r="U45" s="15" t="s">
        <v>49</v>
      </c>
    </row>
    <row r="46" spans="1:21" ht="13.5">
      <c r="A46" s="25" t="s">
        <v>53</v>
      </c>
      <c r="B46" s="25" t="s">
        <v>130</v>
      </c>
      <c r="C46" s="26" t="s">
        <v>131</v>
      </c>
      <c r="D46" s="12">
        <f t="shared" si="8"/>
        <v>10608</v>
      </c>
      <c r="E46" s="12">
        <f t="shared" si="9"/>
        <v>3851</v>
      </c>
      <c r="F46" s="13">
        <f t="shared" si="10"/>
        <v>36.30279034690799</v>
      </c>
      <c r="G46" s="14">
        <v>3851</v>
      </c>
      <c r="H46" s="14">
        <v>0</v>
      </c>
      <c r="I46" s="12">
        <f t="shared" si="11"/>
        <v>6757</v>
      </c>
      <c r="J46" s="13">
        <f t="shared" si="12"/>
        <v>63.697209653092</v>
      </c>
      <c r="K46" s="14">
        <v>3007</v>
      </c>
      <c r="L46" s="13">
        <f t="shared" si="13"/>
        <v>28.34653092006033</v>
      </c>
      <c r="M46" s="14">
        <v>0</v>
      </c>
      <c r="N46" s="13">
        <f t="shared" si="14"/>
        <v>0</v>
      </c>
      <c r="O46" s="14">
        <v>3750</v>
      </c>
      <c r="P46" s="14">
        <v>182</v>
      </c>
      <c r="Q46" s="13">
        <f t="shared" si="15"/>
        <v>35.35067873303168</v>
      </c>
      <c r="R46" s="15" t="s">
        <v>48</v>
      </c>
      <c r="S46" s="15" t="s">
        <v>49</v>
      </c>
      <c r="T46" s="15" t="s">
        <v>49</v>
      </c>
      <c r="U46" s="15" t="s">
        <v>49</v>
      </c>
    </row>
    <row r="47" spans="1:21" ht="13.5">
      <c r="A47" s="25" t="s">
        <v>53</v>
      </c>
      <c r="B47" s="25" t="s">
        <v>132</v>
      </c>
      <c r="C47" s="26" t="s">
        <v>133</v>
      </c>
      <c r="D47" s="12">
        <f t="shared" si="8"/>
        <v>18655</v>
      </c>
      <c r="E47" s="12">
        <f t="shared" si="9"/>
        <v>8398</v>
      </c>
      <c r="F47" s="13">
        <f t="shared" si="10"/>
        <v>45.01742160278746</v>
      </c>
      <c r="G47" s="14">
        <v>6684</v>
      </c>
      <c r="H47" s="14">
        <v>1714</v>
      </c>
      <c r="I47" s="12">
        <f t="shared" si="11"/>
        <v>10257</v>
      </c>
      <c r="J47" s="13">
        <f t="shared" si="12"/>
        <v>54.98257839721254</v>
      </c>
      <c r="K47" s="14">
        <v>2053</v>
      </c>
      <c r="L47" s="13">
        <f t="shared" si="13"/>
        <v>11.005092468507103</v>
      </c>
      <c r="M47" s="14">
        <v>0</v>
      </c>
      <c r="N47" s="13">
        <f t="shared" si="14"/>
        <v>0</v>
      </c>
      <c r="O47" s="14">
        <v>8204</v>
      </c>
      <c r="P47" s="14">
        <v>1083</v>
      </c>
      <c r="Q47" s="13">
        <f t="shared" si="15"/>
        <v>43.97748592870544</v>
      </c>
      <c r="R47" s="15" t="s">
        <v>48</v>
      </c>
      <c r="S47" s="15" t="s">
        <v>49</v>
      </c>
      <c r="T47" s="15" t="s">
        <v>49</v>
      </c>
      <c r="U47" s="15" t="s">
        <v>49</v>
      </c>
    </row>
    <row r="48" spans="1:21" ht="13.5">
      <c r="A48" s="25" t="s">
        <v>53</v>
      </c>
      <c r="B48" s="25" t="s">
        <v>134</v>
      </c>
      <c r="C48" s="26" t="s">
        <v>135</v>
      </c>
      <c r="D48" s="12">
        <f t="shared" si="8"/>
        <v>7558</v>
      </c>
      <c r="E48" s="12">
        <f t="shared" si="9"/>
        <v>1292</v>
      </c>
      <c r="F48" s="13">
        <f t="shared" si="10"/>
        <v>17.094469436358825</v>
      </c>
      <c r="G48" s="14">
        <v>1292</v>
      </c>
      <c r="H48" s="14">
        <v>0</v>
      </c>
      <c r="I48" s="12">
        <f t="shared" si="11"/>
        <v>6266</v>
      </c>
      <c r="J48" s="13">
        <f t="shared" si="12"/>
        <v>82.90553056364118</v>
      </c>
      <c r="K48" s="14">
        <v>3098</v>
      </c>
      <c r="L48" s="13">
        <f t="shared" si="13"/>
        <v>40.98967980947341</v>
      </c>
      <c r="M48" s="14">
        <v>0</v>
      </c>
      <c r="N48" s="13">
        <f t="shared" si="14"/>
        <v>0</v>
      </c>
      <c r="O48" s="14">
        <v>3168</v>
      </c>
      <c r="P48" s="14">
        <v>1693</v>
      </c>
      <c r="Q48" s="13">
        <f t="shared" si="15"/>
        <v>41.91585075416777</v>
      </c>
      <c r="R48" s="15" t="s">
        <v>48</v>
      </c>
      <c r="S48" s="15" t="s">
        <v>49</v>
      </c>
      <c r="T48" s="15" t="s">
        <v>49</v>
      </c>
      <c r="U48" s="15" t="s">
        <v>49</v>
      </c>
    </row>
    <row r="49" spans="1:21" ht="13.5">
      <c r="A49" s="25" t="s">
        <v>53</v>
      </c>
      <c r="B49" s="25" t="s">
        <v>136</v>
      </c>
      <c r="C49" s="26" t="s">
        <v>51</v>
      </c>
      <c r="D49" s="12">
        <f t="shared" si="8"/>
        <v>5732</v>
      </c>
      <c r="E49" s="12">
        <f t="shared" si="9"/>
        <v>2204</v>
      </c>
      <c r="F49" s="13">
        <f t="shared" si="10"/>
        <v>38.45080251221214</v>
      </c>
      <c r="G49" s="14">
        <v>2204</v>
      </c>
      <c r="H49" s="14">
        <v>0</v>
      </c>
      <c r="I49" s="12">
        <f t="shared" si="11"/>
        <v>3528</v>
      </c>
      <c r="J49" s="13">
        <f t="shared" si="12"/>
        <v>61.54919748778786</v>
      </c>
      <c r="K49" s="14">
        <v>200</v>
      </c>
      <c r="L49" s="13">
        <f t="shared" si="13"/>
        <v>3.4891835310537336</v>
      </c>
      <c r="M49" s="14">
        <v>0</v>
      </c>
      <c r="N49" s="13">
        <f t="shared" si="14"/>
        <v>0</v>
      </c>
      <c r="O49" s="14">
        <v>3328</v>
      </c>
      <c r="P49" s="14">
        <v>866</v>
      </c>
      <c r="Q49" s="13">
        <f t="shared" si="15"/>
        <v>58.060013956734124</v>
      </c>
      <c r="R49" s="15" t="s">
        <v>48</v>
      </c>
      <c r="S49" s="15" t="s">
        <v>49</v>
      </c>
      <c r="T49" s="15" t="s">
        <v>49</v>
      </c>
      <c r="U49" s="15" t="s">
        <v>49</v>
      </c>
    </row>
    <row r="50" spans="1:21" ht="13.5">
      <c r="A50" s="25" t="s">
        <v>53</v>
      </c>
      <c r="B50" s="25" t="s">
        <v>137</v>
      </c>
      <c r="C50" s="26" t="s">
        <v>138</v>
      </c>
      <c r="D50" s="12">
        <f t="shared" si="8"/>
        <v>7386</v>
      </c>
      <c r="E50" s="12">
        <f t="shared" si="9"/>
        <v>1526</v>
      </c>
      <c r="F50" s="13">
        <f t="shared" si="10"/>
        <v>20.660709450311398</v>
      </c>
      <c r="G50" s="14">
        <v>1088</v>
      </c>
      <c r="H50" s="14">
        <v>438</v>
      </c>
      <c r="I50" s="12">
        <f t="shared" si="11"/>
        <v>5860</v>
      </c>
      <c r="J50" s="13">
        <f t="shared" si="12"/>
        <v>79.3392905496886</v>
      </c>
      <c r="K50" s="14">
        <v>0</v>
      </c>
      <c r="L50" s="13">
        <f t="shared" si="13"/>
        <v>0</v>
      </c>
      <c r="M50" s="14">
        <v>0</v>
      </c>
      <c r="N50" s="13">
        <f t="shared" si="14"/>
        <v>0</v>
      </c>
      <c r="O50" s="14">
        <v>5860</v>
      </c>
      <c r="P50" s="14">
        <v>915</v>
      </c>
      <c r="Q50" s="13">
        <f t="shared" si="15"/>
        <v>79.3392905496886</v>
      </c>
      <c r="R50" s="15" t="s">
        <v>48</v>
      </c>
      <c r="S50" s="15" t="s">
        <v>49</v>
      </c>
      <c r="T50" s="15" t="s">
        <v>49</v>
      </c>
      <c r="U50" s="15" t="s">
        <v>49</v>
      </c>
    </row>
    <row r="51" spans="1:21" ht="13.5">
      <c r="A51" s="41" t="s">
        <v>0</v>
      </c>
      <c r="B51" s="42"/>
      <c r="C51" s="43"/>
      <c r="D51" s="12">
        <f>E51+I51</f>
        <v>1248645</v>
      </c>
      <c r="E51" s="12">
        <f>G51+H51</f>
        <v>308670</v>
      </c>
      <c r="F51" s="13">
        <f>E51/D51*100</f>
        <v>24.72039691025071</v>
      </c>
      <c r="G51" s="14">
        <f>SUM(G7:G50)</f>
        <v>303165</v>
      </c>
      <c r="H51" s="14">
        <f>SUM(H7:H50)</f>
        <v>5505</v>
      </c>
      <c r="I51" s="12">
        <f>K51+M51+O51</f>
        <v>939975</v>
      </c>
      <c r="J51" s="13">
        <f>I51/D51*100</f>
        <v>75.27960308974929</v>
      </c>
      <c r="K51" s="14">
        <f>SUM(K7:K50)</f>
        <v>481530</v>
      </c>
      <c r="L51" s="13">
        <f>K51/D51*100</f>
        <v>38.56420359669882</v>
      </c>
      <c r="M51" s="14">
        <f>SUM(M7:M50)</f>
        <v>0</v>
      </c>
      <c r="N51" s="13">
        <f>M51/D51*100</f>
        <v>0</v>
      </c>
      <c r="O51" s="14">
        <f>SUM(O7:O50)</f>
        <v>458445</v>
      </c>
      <c r="P51" s="14">
        <f>SUM(P7:P50)</f>
        <v>110981</v>
      </c>
      <c r="Q51" s="13">
        <f>O51/D51*100</f>
        <v>36.71539949305046</v>
      </c>
      <c r="R51" s="16">
        <f>COUNTIF(R7:R50,"○")</f>
        <v>42</v>
      </c>
      <c r="S51" s="16">
        <f>COUNTIF(S7:S50,"○")</f>
        <v>1</v>
      </c>
      <c r="T51" s="16">
        <f>COUNTIF(T7:T50,"○")</f>
        <v>0</v>
      </c>
      <c r="U51" s="16">
        <f>COUNTIF(U7:U50,"○")</f>
        <v>1</v>
      </c>
    </row>
  </sheetData>
  <mergeCells count="19">
    <mergeCell ref="A51:C51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22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1</v>
      </c>
      <c r="B2" s="49" t="s">
        <v>2</v>
      </c>
      <c r="C2" s="52" t="s">
        <v>3</v>
      </c>
      <c r="D2" s="19" t="s">
        <v>4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5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6</v>
      </c>
      <c r="E3" s="64" t="s">
        <v>7</v>
      </c>
      <c r="F3" s="72"/>
      <c r="G3" s="73"/>
      <c r="H3" s="61" t="s">
        <v>8</v>
      </c>
      <c r="I3" s="62"/>
      <c r="J3" s="63"/>
      <c r="K3" s="64" t="s">
        <v>9</v>
      </c>
      <c r="L3" s="62"/>
      <c r="M3" s="63"/>
      <c r="N3" s="34" t="s">
        <v>6</v>
      </c>
      <c r="O3" s="22" t="s">
        <v>10</v>
      </c>
      <c r="P3" s="32"/>
      <c r="Q3" s="32"/>
      <c r="R3" s="32"/>
      <c r="S3" s="32"/>
      <c r="T3" s="33"/>
      <c r="U3" s="22" t="s">
        <v>11</v>
      </c>
      <c r="V3" s="32"/>
      <c r="W3" s="32"/>
      <c r="X3" s="32"/>
      <c r="Y3" s="32"/>
      <c r="Z3" s="33"/>
      <c r="AA3" s="22" t="s">
        <v>12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6</v>
      </c>
      <c r="F4" s="23" t="s">
        <v>13</v>
      </c>
      <c r="G4" s="23" t="s">
        <v>14</v>
      </c>
      <c r="H4" s="34" t="s">
        <v>6</v>
      </c>
      <c r="I4" s="23" t="s">
        <v>13</v>
      </c>
      <c r="J4" s="23" t="s">
        <v>14</v>
      </c>
      <c r="K4" s="34" t="s">
        <v>6</v>
      </c>
      <c r="L4" s="23" t="s">
        <v>13</v>
      </c>
      <c r="M4" s="23" t="s">
        <v>14</v>
      </c>
      <c r="N4" s="35"/>
      <c r="O4" s="34" t="s">
        <v>6</v>
      </c>
      <c r="P4" s="23" t="s">
        <v>15</v>
      </c>
      <c r="Q4" s="23" t="s">
        <v>16</v>
      </c>
      <c r="R4" s="23" t="s">
        <v>17</v>
      </c>
      <c r="S4" s="23" t="s">
        <v>18</v>
      </c>
      <c r="T4" s="23" t="s">
        <v>19</v>
      </c>
      <c r="U4" s="34" t="s">
        <v>6</v>
      </c>
      <c r="V4" s="23" t="s">
        <v>15</v>
      </c>
      <c r="W4" s="23" t="s">
        <v>16</v>
      </c>
      <c r="X4" s="23" t="s">
        <v>17</v>
      </c>
      <c r="Y4" s="23" t="s">
        <v>18</v>
      </c>
      <c r="Z4" s="23" t="s">
        <v>19</v>
      </c>
      <c r="AA4" s="34" t="s">
        <v>6</v>
      </c>
      <c r="AB4" s="23" t="s">
        <v>13</v>
      </c>
      <c r="AC4" s="23" t="s">
        <v>14</v>
      </c>
    </row>
    <row r="5" spans="1:29" s="29" customFormat="1" ht="13.5">
      <c r="A5" s="48"/>
      <c r="B5" s="69"/>
      <c r="C5" s="71"/>
      <c r="D5" s="24" t="s">
        <v>20</v>
      </c>
      <c r="E5" s="24" t="s">
        <v>20</v>
      </c>
      <c r="F5" s="24" t="s">
        <v>20</v>
      </c>
      <c r="G5" s="24" t="s">
        <v>20</v>
      </c>
      <c r="H5" s="24" t="s">
        <v>20</v>
      </c>
      <c r="I5" s="24" t="s">
        <v>20</v>
      </c>
      <c r="J5" s="24" t="s">
        <v>20</v>
      </c>
      <c r="K5" s="24" t="s">
        <v>20</v>
      </c>
      <c r="L5" s="24" t="s">
        <v>20</v>
      </c>
      <c r="M5" s="24" t="s">
        <v>20</v>
      </c>
      <c r="N5" s="24" t="s">
        <v>20</v>
      </c>
      <c r="O5" s="24" t="s">
        <v>20</v>
      </c>
      <c r="P5" s="24" t="s">
        <v>20</v>
      </c>
      <c r="Q5" s="24" t="s">
        <v>20</v>
      </c>
      <c r="R5" s="24" t="s">
        <v>20</v>
      </c>
      <c r="S5" s="24" t="s">
        <v>20</v>
      </c>
      <c r="T5" s="24" t="s">
        <v>20</v>
      </c>
      <c r="U5" s="24" t="s">
        <v>20</v>
      </c>
      <c r="V5" s="24" t="s">
        <v>20</v>
      </c>
      <c r="W5" s="24" t="s">
        <v>20</v>
      </c>
      <c r="X5" s="24" t="s">
        <v>20</v>
      </c>
      <c r="Y5" s="24" t="s">
        <v>20</v>
      </c>
      <c r="Z5" s="24" t="s">
        <v>20</v>
      </c>
      <c r="AA5" s="24" t="s">
        <v>20</v>
      </c>
      <c r="AB5" s="24" t="s">
        <v>20</v>
      </c>
      <c r="AC5" s="24" t="s">
        <v>20</v>
      </c>
    </row>
    <row r="6" spans="1:29" ht="13.5">
      <c r="A6" s="25" t="s">
        <v>53</v>
      </c>
      <c r="B6" s="25" t="s">
        <v>54</v>
      </c>
      <c r="C6" s="26" t="s">
        <v>55</v>
      </c>
      <c r="D6" s="14">
        <f aca="true" t="shared" si="0" ref="D6:D40">E6+H6+K6</f>
        <v>58605</v>
      </c>
      <c r="E6" s="14">
        <f aca="true" t="shared" si="1" ref="E6:E40">F6+G6</f>
        <v>118</v>
      </c>
      <c r="F6" s="14">
        <v>118</v>
      </c>
      <c r="G6" s="14">
        <v>0</v>
      </c>
      <c r="H6" s="14">
        <f aca="true" t="shared" si="2" ref="H6:H40">I6+J6</f>
        <v>0</v>
      </c>
      <c r="I6" s="14">
        <v>0</v>
      </c>
      <c r="J6" s="14">
        <v>0</v>
      </c>
      <c r="K6" s="14">
        <f aca="true" t="shared" si="3" ref="K6:K40">L6+M6</f>
        <v>58487</v>
      </c>
      <c r="L6" s="14">
        <v>23340</v>
      </c>
      <c r="M6" s="14">
        <v>35147</v>
      </c>
      <c r="N6" s="14">
        <f aca="true" t="shared" si="4" ref="N6:N40">O6+U6+AA6</f>
        <v>58668</v>
      </c>
      <c r="O6" s="14">
        <f aca="true" t="shared" si="5" ref="O6:O40">SUM(P6:T6)</f>
        <v>23458</v>
      </c>
      <c r="P6" s="14">
        <v>23458</v>
      </c>
      <c r="Q6" s="14">
        <v>0</v>
      </c>
      <c r="R6" s="14">
        <v>0</v>
      </c>
      <c r="S6" s="14">
        <v>0</v>
      </c>
      <c r="T6" s="14">
        <v>0</v>
      </c>
      <c r="U6" s="14">
        <f aca="true" t="shared" si="6" ref="U6:U40">SUM(V6:Z6)</f>
        <v>35147</v>
      </c>
      <c r="V6" s="14">
        <v>35147</v>
      </c>
      <c r="W6" s="14">
        <v>0</v>
      </c>
      <c r="X6" s="14">
        <v>0</v>
      </c>
      <c r="Y6" s="14">
        <v>0</v>
      </c>
      <c r="Z6" s="14">
        <v>0</v>
      </c>
      <c r="AA6" s="14">
        <f aca="true" t="shared" si="7" ref="AA6:AA40">AB6+AC6</f>
        <v>63</v>
      </c>
      <c r="AB6" s="14">
        <v>63</v>
      </c>
      <c r="AC6" s="14">
        <v>0</v>
      </c>
    </row>
    <row r="7" spans="1:29" ht="13.5">
      <c r="A7" s="25" t="s">
        <v>53</v>
      </c>
      <c r="B7" s="25" t="s">
        <v>56</v>
      </c>
      <c r="C7" s="26" t="s">
        <v>57</v>
      </c>
      <c r="D7" s="14">
        <f t="shared" si="0"/>
        <v>31842</v>
      </c>
      <c r="E7" s="14">
        <f t="shared" si="1"/>
        <v>0</v>
      </c>
      <c r="F7" s="14">
        <v>0</v>
      </c>
      <c r="G7" s="14">
        <v>0</v>
      </c>
      <c r="H7" s="14">
        <f t="shared" si="2"/>
        <v>0</v>
      </c>
      <c r="I7" s="14">
        <v>0</v>
      </c>
      <c r="J7" s="14">
        <v>0</v>
      </c>
      <c r="K7" s="14">
        <f t="shared" si="3"/>
        <v>31842</v>
      </c>
      <c r="L7" s="14">
        <v>21105</v>
      </c>
      <c r="M7" s="14">
        <v>10737</v>
      </c>
      <c r="N7" s="14">
        <f t="shared" si="4"/>
        <v>31896</v>
      </c>
      <c r="O7" s="14">
        <f t="shared" si="5"/>
        <v>21105</v>
      </c>
      <c r="P7" s="14">
        <v>21105</v>
      </c>
      <c r="Q7" s="14">
        <v>0</v>
      </c>
      <c r="R7" s="14">
        <v>0</v>
      </c>
      <c r="S7" s="14">
        <v>0</v>
      </c>
      <c r="T7" s="14">
        <v>0</v>
      </c>
      <c r="U7" s="14">
        <f t="shared" si="6"/>
        <v>10737</v>
      </c>
      <c r="V7" s="14">
        <v>10737</v>
      </c>
      <c r="W7" s="14">
        <v>0</v>
      </c>
      <c r="X7" s="14">
        <v>0</v>
      </c>
      <c r="Y7" s="14">
        <v>0</v>
      </c>
      <c r="Z7" s="14">
        <v>0</v>
      </c>
      <c r="AA7" s="14">
        <f t="shared" si="7"/>
        <v>54</v>
      </c>
      <c r="AB7" s="14">
        <v>27</v>
      </c>
      <c r="AC7" s="14">
        <v>27</v>
      </c>
    </row>
    <row r="8" spans="1:29" ht="13.5">
      <c r="A8" s="25" t="s">
        <v>53</v>
      </c>
      <c r="B8" s="25" t="s">
        <v>58</v>
      </c>
      <c r="C8" s="26" t="s">
        <v>59</v>
      </c>
      <c r="D8" s="14">
        <f t="shared" si="0"/>
        <v>24354</v>
      </c>
      <c r="E8" s="14">
        <f t="shared" si="1"/>
        <v>1486</v>
      </c>
      <c r="F8" s="14">
        <v>1486</v>
      </c>
      <c r="G8" s="14">
        <v>0</v>
      </c>
      <c r="H8" s="14">
        <f t="shared" si="2"/>
        <v>0</v>
      </c>
      <c r="I8" s="14">
        <v>0</v>
      </c>
      <c r="J8" s="14">
        <v>0</v>
      </c>
      <c r="K8" s="14">
        <f t="shared" si="3"/>
        <v>22868</v>
      </c>
      <c r="L8" s="14">
        <v>5758</v>
      </c>
      <c r="M8" s="14">
        <v>17110</v>
      </c>
      <c r="N8" s="14">
        <f t="shared" si="4"/>
        <v>24359</v>
      </c>
      <c r="O8" s="14">
        <f t="shared" si="5"/>
        <v>7244</v>
      </c>
      <c r="P8" s="14">
        <v>7239</v>
      </c>
      <c r="Q8" s="14">
        <v>0</v>
      </c>
      <c r="R8" s="14">
        <v>0</v>
      </c>
      <c r="S8" s="14">
        <v>5</v>
      </c>
      <c r="T8" s="14">
        <v>0</v>
      </c>
      <c r="U8" s="14">
        <f t="shared" si="6"/>
        <v>17110</v>
      </c>
      <c r="V8" s="14">
        <v>17044</v>
      </c>
      <c r="W8" s="14">
        <v>0</v>
      </c>
      <c r="X8" s="14">
        <v>0</v>
      </c>
      <c r="Y8" s="14">
        <v>66</v>
      </c>
      <c r="Z8" s="14">
        <v>0</v>
      </c>
      <c r="AA8" s="14">
        <f t="shared" si="7"/>
        <v>5</v>
      </c>
      <c r="AB8" s="14">
        <v>5</v>
      </c>
      <c r="AC8" s="14">
        <v>0</v>
      </c>
    </row>
    <row r="9" spans="1:29" ht="13.5">
      <c r="A9" s="25" t="s">
        <v>53</v>
      </c>
      <c r="B9" s="25" t="s">
        <v>60</v>
      </c>
      <c r="C9" s="26" t="s">
        <v>61</v>
      </c>
      <c r="D9" s="14">
        <f t="shared" si="0"/>
        <v>34101</v>
      </c>
      <c r="E9" s="14">
        <f t="shared" si="1"/>
        <v>0</v>
      </c>
      <c r="F9" s="14">
        <v>0</v>
      </c>
      <c r="G9" s="14">
        <v>0</v>
      </c>
      <c r="H9" s="14">
        <f t="shared" si="2"/>
        <v>195</v>
      </c>
      <c r="I9" s="14">
        <v>195</v>
      </c>
      <c r="J9" s="14">
        <v>0</v>
      </c>
      <c r="K9" s="14">
        <f t="shared" si="3"/>
        <v>33906</v>
      </c>
      <c r="L9" s="14">
        <v>9956</v>
      </c>
      <c r="M9" s="14">
        <v>23950</v>
      </c>
      <c r="N9" s="14">
        <f t="shared" si="4"/>
        <v>34252</v>
      </c>
      <c r="O9" s="14">
        <f t="shared" si="5"/>
        <v>10151</v>
      </c>
      <c r="P9" s="14">
        <v>10151</v>
      </c>
      <c r="Q9" s="14">
        <v>0</v>
      </c>
      <c r="R9" s="14">
        <v>0</v>
      </c>
      <c r="S9" s="14">
        <v>0</v>
      </c>
      <c r="T9" s="14">
        <v>0</v>
      </c>
      <c r="U9" s="14">
        <f t="shared" si="6"/>
        <v>23950</v>
      </c>
      <c r="V9" s="14">
        <v>23950</v>
      </c>
      <c r="W9" s="14">
        <v>0</v>
      </c>
      <c r="X9" s="14">
        <v>0</v>
      </c>
      <c r="Y9" s="14">
        <v>0</v>
      </c>
      <c r="Z9" s="14">
        <v>0</v>
      </c>
      <c r="AA9" s="14">
        <f t="shared" si="7"/>
        <v>151</v>
      </c>
      <c r="AB9" s="14">
        <v>151</v>
      </c>
      <c r="AC9" s="14">
        <v>0</v>
      </c>
    </row>
    <row r="10" spans="1:29" ht="13.5">
      <c r="A10" s="25" t="s">
        <v>53</v>
      </c>
      <c r="B10" s="25" t="s">
        <v>62</v>
      </c>
      <c r="C10" s="26" t="s">
        <v>63</v>
      </c>
      <c r="D10" s="14">
        <f t="shared" si="0"/>
        <v>14303</v>
      </c>
      <c r="E10" s="14">
        <f t="shared" si="1"/>
        <v>0</v>
      </c>
      <c r="F10" s="14">
        <v>0</v>
      </c>
      <c r="G10" s="14">
        <v>0</v>
      </c>
      <c r="H10" s="14">
        <f t="shared" si="2"/>
        <v>0</v>
      </c>
      <c r="I10" s="14">
        <v>0</v>
      </c>
      <c r="J10" s="14">
        <v>0</v>
      </c>
      <c r="K10" s="14">
        <f t="shared" si="3"/>
        <v>14303</v>
      </c>
      <c r="L10" s="14">
        <v>9173</v>
      </c>
      <c r="M10" s="14">
        <v>5130</v>
      </c>
      <c r="N10" s="14">
        <f t="shared" si="4"/>
        <v>14318</v>
      </c>
      <c r="O10" s="14">
        <f t="shared" si="5"/>
        <v>9173</v>
      </c>
      <c r="P10" s="14">
        <v>9173</v>
      </c>
      <c r="Q10" s="14">
        <v>0</v>
      </c>
      <c r="R10" s="14">
        <v>0</v>
      </c>
      <c r="S10" s="14">
        <v>0</v>
      </c>
      <c r="T10" s="14">
        <v>0</v>
      </c>
      <c r="U10" s="14">
        <f t="shared" si="6"/>
        <v>5130</v>
      </c>
      <c r="V10" s="14">
        <v>5130</v>
      </c>
      <c r="W10" s="14">
        <v>0</v>
      </c>
      <c r="X10" s="14">
        <v>0</v>
      </c>
      <c r="Y10" s="14">
        <v>0</v>
      </c>
      <c r="Z10" s="14">
        <v>0</v>
      </c>
      <c r="AA10" s="14">
        <f t="shared" si="7"/>
        <v>15</v>
      </c>
      <c r="AB10" s="14">
        <v>15</v>
      </c>
      <c r="AC10" s="14">
        <v>0</v>
      </c>
    </row>
    <row r="11" spans="1:29" ht="13.5">
      <c r="A11" s="25" t="s">
        <v>53</v>
      </c>
      <c r="B11" s="25" t="s">
        <v>64</v>
      </c>
      <c r="C11" s="26" t="s">
        <v>65</v>
      </c>
      <c r="D11" s="14">
        <f t="shared" si="0"/>
        <v>13365</v>
      </c>
      <c r="E11" s="14">
        <f t="shared" si="1"/>
        <v>127</v>
      </c>
      <c r="F11" s="14">
        <v>127</v>
      </c>
      <c r="G11" s="14">
        <v>0</v>
      </c>
      <c r="H11" s="14">
        <f t="shared" si="2"/>
        <v>0</v>
      </c>
      <c r="I11" s="14">
        <v>0</v>
      </c>
      <c r="J11" s="14">
        <v>0</v>
      </c>
      <c r="K11" s="14">
        <f t="shared" si="3"/>
        <v>13238</v>
      </c>
      <c r="L11" s="14">
        <v>6943</v>
      </c>
      <c r="M11" s="14">
        <v>6295</v>
      </c>
      <c r="N11" s="14">
        <f t="shared" si="4"/>
        <v>13365</v>
      </c>
      <c r="O11" s="14">
        <f t="shared" si="5"/>
        <v>7070</v>
      </c>
      <c r="P11" s="14">
        <v>7070</v>
      </c>
      <c r="Q11" s="14">
        <v>0</v>
      </c>
      <c r="R11" s="14">
        <v>0</v>
      </c>
      <c r="S11" s="14">
        <v>0</v>
      </c>
      <c r="T11" s="14">
        <v>0</v>
      </c>
      <c r="U11" s="14">
        <f t="shared" si="6"/>
        <v>6295</v>
      </c>
      <c r="V11" s="14">
        <v>6295</v>
      </c>
      <c r="W11" s="14">
        <v>0</v>
      </c>
      <c r="X11" s="14">
        <v>0</v>
      </c>
      <c r="Y11" s="14">
        <v>0</v>
      </c>
      <c r="Z11" s="14">
        <v>0</v>
      </c>
      <c r="AA11" s="14">
        <f t="shared" si="7"/>
        <v>0</v>
      </c>
      <c r="AB11" s="14">
        <v>0</v>
      </c>
      <c r="AC11" s="14">
        <v>0</v>
      </c>
    </row>
    <row r="12" spans="1:29" ht="13.5">
      <c r="A12" s="25" t="s">
        <v>53</v>
      </c>
      <c r="B12" s="25" t="s">
        <v>66</v>
      </c>
      <c r="C12" s="26" t="s">
        <v>67</v>
      </c>
      <c r="D12" s="14">
        <f t="shared" si="0"/>
        <v>8725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  <c r="I12" s="14">
        <v>0</v>
      </c>
      <c r="J12" s="14">
        <v>0</v>
      </c>
      <c r="K12" s="14">
        <f t="shared" si="3"/>
        <v>8725</v>
      </c>
      <c r="L12" s="14">
        <v>4266</v>
      </c>
      <c r="M12" s="14">
        <v>4459</v>
      </c>
      <c r="N12" s="14">
        <f t="shared" si="4"/>
        <v>8725</v>
      </c>
      <c r="O12" s="14">
        <f t="shared" si="5"/>
        <v>4266</v>
      </c>
      <c r="P12" s="14">
        <v>4266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4459</v>
      </c>
      <c r="V12" s="14">
        <v>4459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0</v>
      </c>
      <c r="AB12" s="14">
        <v>0</v>
      </c>
      <c r="AC12" s="14">
        <v>0</v>
      </c>
    </row>
    <row r="13" spans="1:29" ht="13.5">
      <c r="A13" s="25" t="s">
        <v>53</v>
      </c>
      <c r="B13" s="25" t="s">
        <v>68</v>
      </c>
      <c r="C13" s="26" t="s">
        <v>69</v>
      </c>
      <c r="D13" s="14">
        <f t="shared" si="0"/>
        <v>6927</v>
      </c>
      <c r="E13" s="14">
        <f t="shared" si="1"/>
        <v>6927</v>
      </c>
      <c r="F13" s="14">
        <v>4425</v>
      </c>
      <c r="G13" s="14">
        <v>2502</v>
      </c>
      <c r="H13" s="14">
        <f t="shared" si="2"/>
        <v>0</v>
      </c>
      <c r="I13" s="14">
        <v>0</v>
      </c>
      <c r="J13" s="14">
        <v>0</v>
      </c>
      <c r="K13" s="14">
        <f t="shared" si="3"/>
        <v>0</v>
      </c>
      <c r="L13" s="14">
        <v>0</v>
      </c>
      <c r="M13" s="14">
        <v>0</v>
      </c>
      <c r="N13" s="14">
        <f t="shared" si="4"/>
        <v>6927</v>
      </c>
      <c r="O13" s="14">
        <f t="shared" si="5"/>
        <v>4425</v>
      </c>
      <c r="P13" s="14">
        <v>4425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2502</v>
      </c>
      <c r="V13" s="14">
        <v>2502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0</v>
      </c>
      <c r="AB13" s="14">
        <v>0</v>
      </c>
      <c r="AC13" s="14">
        <v>0</v>
      </c>
    </row>
    <row r="14" spans="1:29" ht="13.5">
      <c r="A14" s="25" t="s">
        <v>53</v>
      </c>
      <c r="B14" s="25" t="s">
        <v>70</v>
      </c>
      <c r="C14" s="26" t="s">
        <v>71</v>
      </c>
      <c r="D14" s="14">
        <f t="shared" si="0"/>
        <v>10820</v>
      </c>
      <c r="E14" s="14">
        <f t="shared" si="1"/>
        <v>0</v>
      </c>
      <c r="F14" s="14">
        <v>0</v>
      </c>
      <c r="G14" s="14">
        <v>0</v>
      </c>
      <c r="H14" s="14">
        <f t="shared" si="2"/>
        <v>0</v>
      </c>
      <c r="I14" s="14">
        <v>0</v>
      </c>
      <c r="J14" s="14">
        <v>0</v>
      </c>
      <c r="K14" s="14">
        <f t="shared" si="3"/>
        <v>10820</v>
      </c>
      <c r="L14" s="14">
        <v>6628</v>
      </c>
      <c r="M14" s="14">
        <v>4192</v>
      </c>
      <c r="N14" s="14">
        <f t="shared" si="4"/>
        <v>10820</v>
      </c>
      <c r="O14" s="14">
        <f t="shared" si="5"/>
        <v>6628</v>
      </c>
      <c r="P14" s="14">
        <v>6628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4192</v>
      </c>
      <c r="V14" s="14">
        <v>4192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0</v>
      </c>
      <c r="AB14" s="14">
        <v>0</v>
      </c>
      <c r="AC14" s="14">
        <v>0</v>
      </c>
    </row>
    <row r="15" spans="1:29" ht="13.5">
      <c r="A15" s="25" t="s">
        <v>53</v>
      </c>
      <c r="B15" s="25" t="s">
        <v>72</v>
      </c>
      <c r="C15" s="26" t="s">
        <v>73</v>
      </c>
      <c r="D15" s="14">
        <f t="shared" si="0"/>
        <v>10337</v>
      </c>
      <c r="E15" s="14">
        <f t="shared" si="1"/>
        <v>10337</v>
      </c>
      <c r="F15" s="14">
        <v>5247</v>
      </c>
      <c r="G15" s="14">
        <v>5090</v>
      </c>
      <c r="H15" s="14">
        <f t="shared" si="2"/>
        <v>0</v>
      </c>
      <c r="I15" s="14">
        <v>0</v>
      </c>
      <c r="J15" s="14">
        <v>0</v>
      </c>
      <c r="K15" s="14">
        <f t="shared" si="3"/>
        <v>0</v>
      </c>
      <c r="L15" s="14">
        <v>0</v>
      </c>
      <c r="M15" s="14">
        <v>0</v>
      </c>
      <c r="N15" s="14">
        <f t="shared" si="4"/>
        <v>10342</v>
      </c>
      <c r="O15" s="14">
        <f t="shared" si="5"/>
        <v>5247</v>
      </c>
      <c r="P15" s="14">
        <v>5247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5090</v>
      </c>
      <c r="V15" s="14">
        <v>5090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5</v>
      </c>
      <c r="AB15" s="14">
        <v>5</v>
      </c>
      <c r="AC15" s="14">
        <v>0</v>
      </c>
    </row>
    <row r="16" spans="1:29" ht="13.5">
      <c r="A16" s="25" t="s">
        <v>53</v>
      </c>
      <c r="B16" s="25" t="s">
        <v>74</v>
      </c>
      <c r="C16" s="26" t="s">
        <v>75</v>
      </c>
      <c r="D16" s="14">
        <f t="shared" si="0"/>
        <v>12216</v>
      </c>
      <c r="E16" s="14">
        <f t="shared" si="1"/>
        <v>12216</v>
      </c>
      <c r="F16" s="14">
        <v>5533</v>
      </c>
      <c r="G16" s="14">
        <v>6683</v>
      </c>
      <c r="H16" s="14">
        <f t="shared" si="2"/>
        <v>0</v>
      </c>
      <c r="I16" s="14">
        <v>0</v>
      </c>
      <c r="J16" s="14">
        <v>0</v>
      </c>
      <c r="K16" s="14">
        <f t="shared" si="3"/>
        <v>0</v>
      </c>
      <c r="L16" s="14">
        <v>0</v>
      </c>
      <c r="M16" s="14">
        <v>0</v>
      </c>
      <c r="N16" s="14">
        <f t="shared" si="4"/>
        <v>12216</v>
      </c>
      <c r="O16" s="14">
        <f t="shared" si="5"/>
        <v>5533</v>
      </c>
      <c r="P16" s="14">
        <v>5533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6683</v>
      </c>
      <c r="V16" s="14">
        <v>6683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0</v>
      </c>
      <c r="AB16" s="14">
        <v>0</v>
      </c>
      <c r="AC16" s="14">
        <v>0</v>
      </c>
    </row>
    <row r="17" spans="1:29" ht="13.5">
      <c r="A17" s="25" t="s">
        <v>53</v>
      </c>
      <c r="B17" s="25" t="s">
        <v>76</v>
      </c>
      <c r="C17" s="26" t="s">
        <v>77</v>
      </c>
      <c r="D17" s="14">
        <f t="shared" si="0"/>
        <v>10879</v>
      </c>
      <c r="E17" s="14">
        <f t="shared" si="1"/>
        <v>0</v>
      </c>
      <c r="F17" s="14">
        <v>0</v>
      </c>
      <c r="G17" s="14">
        <v>0</v>
      </c>
      <c r="H17" s="14">
        <f t="shared" si="2"/>
        <v>0</v>
      </c>
      <c r="I17" s="14">
        <v>0</v>
      </c>
      <c r="J17" s="14">
        <v>0</v>
      </c>
      <c r="K17" s="14">
        <f t="shared" si="3"/>
        <v>10879</v>
      </c>
      <c r="L17" s="14">
        <v>5741</v>
      </c>
      <c r="M17" s="14">
        <v>5138</v>
      </c>
      <c r="N17" s="14">
        <f t="shared" si="4"/>
        <v>10879</v>
      </c>
      <c r="O17" s="14">
        <f t="shared" si="5"/>
        <v>5741</v>
      </c>
      <c r="P17" s="14">
        <v>5741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5138</v>
      </c>
      <c r="V17" s="14">
        <v>5138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0</v>
      </c>
      <c r="AB17" s="14">
        <v>0</v>
      </c>
      <c r="AC17" s="14">
        <v>0</v>
      </c>
    </row>
    <row r="18" spans="1:29" ht="13.5">
      <c r="A18" s="25" t="s">
        <v>53</v>
      </c>
      <c r="B18" s="25" t="s">
        <v>78</v>
      </c>
      <c r="C18" s="26" t="s">
        <v>79</v>
      </c>
      <c r="D18" s="14">
        <f t="shared" si="0"/>
        <v>15421</v>
      </c>
      <c r="E18" s="14">
        <f t="shared" si="1"/>
        <v>0</v>
      </c>
      <c r="F18" s="14">
        <v>0</v>
      </c>
      <c r="G18" s="14">
        <v>0</v>
      </c>
      <c r="H18" s="14">
        <f t="shared" si="2"/>
        <v>15421</v>
      </c>
      <c r="I18" s="14">
        <v>7939</v>
      </c>
      <c r="J18" s="14">
        <v>7482</v>
      </c>
      <c r="K18" s="14">
        <f t="shared" si="3"/>
        <v>0</v>
      </c>
      <c r="L18" s="14">
        <v>0</v>
      </c>
      <c r="M18" s="14">
        <v>0</v>
      </c>
      <c r="N18" s="14">
        <f t="shared" si="4"/>
        <v>15421</v>
      </c>
      <c r="O18" s="14">
        <f t="shared" si="5"/>
        <v>7939</v>
      </c>
      <c r="P18" s="14">
        <v>7939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7482</v>
      </c>
      <c r="V18" s="14">
        <v>7482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0</v>
      </c>
      <c r="AB18" s="14">
        <v>0</v>
      </c>
      <c r="AC18" s="14">
        <v>0</v>
      </c>
    </row>
    <row r="19" spans="1:29" ht="13.5">
      <c r="A19" s="25" t="s">
        <v>53</v>
      </c>
      <c r="B19" s="25" t="s">
        <v>80</v>
      </c>
      <c r="C19" s="26" t="s">
        <v>81</v>
      </c>
      <c r="D19" s="14">
        <f t="shared" si="0"/>
        <v>3809</v>
      </c>
      <c r="E19" s="14">
        <f t="shared" si="1"/>
        <v>0</v>
      </c>
      <c r="F19" s="14">
        <v>0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3809</v>
      </c>
      <c r="L19" s="14">
        <v>1699</v>
      </c>
      <c r="M19" s="14">
        <v>2110</v>
      </c>
      <c r="N19" s="14">
        <f t="shared" si="4"/>
        <v>3809</v>
      </c>
      <c r="O19" s="14">
        <f t="shared" si="5"/>
        <v>1699</v>
      </c>
      <c r="P19" s="14">
        <v>1699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2110</v>
      </c>
      <c r="V19" s="14">
        <v>2110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0</v>
      </c>
      <c r="AB19" s="14">
        <v>0</v>
      </c>
      <c r="AC19" s="14">
        <v>0</v>
      </c>
    </row>
    <row r="20" spans="1:29" ht="13.5">
      <c r="A20" s="25" t="s">
        <v>53</v>
      </c>
      <c r="B20" s="25" t="s">
        <v>82</v>
      </c>
      <c r="C20" s="26" t="s">
        <v>83</v>
      </c>
      <c r="D20" s="14">
        <f t="shared" si="0"/>
        <v>3415</v>
      </c>
      <c r="E20" s="14">
        <f t="shared" si="1"/>
        <v>0</v>
      </c>
      <c r="F20" s="14">
        <v>0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3415</v>
      </c>
      <c r="L20" s="14">
        <v>1291</v>
      </c>
      <c r="M20" s="14">
        <v>2124</v>
      </c>
      <c r="N20" s="14">
        <f t="shared" si="4"/>
        <v>3415</v>
      </c>
      <c r="O20" s="14">
        <f t="shared" si="5"/>
        <v>1291</v>
      </c>
      <c r="P20" s="14">
        <v>1291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2124</v>
      </c>
      <c r="V20" s="14">
        <v>2124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53</v>
      </c>
      <c r="B21" s="25" t="s">
        <v>84</v>
      </c>
      <c r="C21" s="26" t="s">
        <v>52</v>
      </c>
      <c r="D21" s="14">
        <f t="shared" si="0"/>
        <v>5704</v>
      </c>
      <c r="E21" s="14">
        <f t="shared" si="1"/>
        <v>5704</v>
      </c>
      <c r="F21" s="14">
        <v>3039</v>
      </c>
      <c r="G21" s="14">
        <v>2665</v>
      </c>
      <c r="H21" s="14">
        <f t="shared" si="2"/>
        <v>0</v>
      </c>
      <c r="I21" s="14">
        <v>0</v>
      </c>
      <c r="J21" s="14">
        <v>0</v>
      </c>
      <c r="K21" s="14">
        <f t="shared" si="3"/>
        <v>0</v>
      </c>
      <c r="L21" s="14">
        <v>0</v>
      </c>
      <c r="M21" s="14">
        <v>0</v>
      </c>
      <c r="N21" s="14">
        <f t="shared" si="4"/>
        <v>5704</v>
      </c>
      <c r="O21" s="14">
        <f t="shared" si="5"/>
        <v>3039</v>
      </c>
      <c r="P21" s="14">
        <v>3039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2665</v>
      </c>
      <c r="V21" s="14">
        <v>2665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53</v>
      </c>
      <c r="B22" s="25" t="s">
        <v>85</v>
      </c>
      <c r="C22" s="26" t="s">
        <v>86</v>
      </c>
      <c r="D22" s="14">
        <f t="shared" si="0"/>
        <v>3694</v>
      </c>
      <c r="E22" s="14">
        <f t="shared" si="1"/>
        <v>0</v>
      </c>
      <c r="F22" s="14">
        <v>0</v>
      </c>
      <c r="G22" s="14">
        <v>0</v>
      </c>
      <c r="H22" s="14">
        <f t="shared" si="2"/>
        <v>0</v>
      </c>
      <c r="I22" s="14">
        <v>0</v>
      </c>
      <c r="J22" s="14">
        <v>0</v>
      </c>
      <c r="K22" s="14">
        <f t="shared" si="3"/>
        <v>3694</v>
      </c>
      <c r="L22" s="14">
        <v>1708</v>
      </c>
      <c r="M22" s="14">
        <v>1986</v>
      </c>
      <c r="N22" s="14">
        <f t="shared" si="4"/>
        <v>3694</v>
      </c>
      <c r="O22" s="14">
        <f t="shared" si="5"/>
        <v>1708</v>
      </c>
      <c r="P22" s="14">
        <v>1708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1986</v>
      </c>
      <c r="V22" s="14">
        <v>1986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0</v>
      </c>
      <c r="AB22" s="14">
        <v>0</v>
      </c>
      <c r="AC22" s="14">
        <v>0</v>
      </c>
    </row>
    <row r="23" spans="1:29" ht="13.5">
      <c r="A23" s="25" t="s">
        <v>53</v>
      </c>
      <c r="B23" s="25" t="s">
        <v>87</v>
      </c>
      <c r="C23" s="26" t="s">
        <v>50</v>
      </c>
      <c r="D23" s="14">
        <f t="shared" si="0"/>
        <v>4661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4661</v>
      </c>
      <c r="L23" s="14">
        <v>2635</v>
      </c>
      <c r="M23" s="14">
        <v>2026</v>
      </c>
      <c r="N23" s="14">
        <f t="shared" si="4"/>
        <v>4661</v>
      </c>
      <c r="O23" s="14">
        <f t="shared" si="5"/>
        <v>2635</v>
      </c>
      <c r="P23" s="14">
        <v>2635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2026</v>
      </c>
      <c r="V23" s="14">
        <v>2026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53</v>
      </c>
      <c r="B24" s="25" t="s">
        <v>88</v>
      </c>
      <c r="C24" s="26" t="s">
        <v>89</v>
      </c>
      <c r="D24" s="14">
        <f t="shared" si="0"/>
        <v>5364</v>
      </c>
      <c r="E24" s="14">
        <f t="shared" si="1"/>
        <v>34</v>
      </c>
      <c r="F24" s="14">
        <v>34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5330</v>
      </c>
      <c r="L24" s="14">
        <v>2622</v>
      </c>
      <c r="M24" s="14">
        <v>2708</v>
      </c>
      <c r="N24" s="14">
        <f t="shared" si="4"/>
        <v>5364</v>
      </c>
      <c r="O24" s="14">
        <f t="shared" si="5"/>
        <v>2656</v>
      </c>
      <c r="P24" s="14">
        <v>2656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2708</v>
      </c>
      <c r="V24" s="14">
        <v>2708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0</v>
      </c>
      <c r="AB24" s="14">
        <v>0</v>
      </c>
      <c r="AC24" s="14">
        <v>0</v>
      </c>
    </row>
    <row r="25" spans="1:29" ht="13.5">
      <c r="A25" s="25" t="s">
        <v>53</v>
      </c>
      <c r="B25" s="25" t="s">
        <v>90</v>
      </c>
      <c r="C25" s="26" t="s">
        <v>91</v>
      </c>
      <c r="D25" s="14">
        <f t="shared" si="0"/>
        <v>4646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4646</v>
      </c>
      <c r="L25" s="14">
        <v>1679</v>
      </c>
      <c r="M25" s="14">
        <v>2967</v>
      </c>
      <c r="N25" s="14">
        <f t="shared" si="4"/>
        <v>4646</v>
      </c>
      <c r="O25" s="14">
        <f t="shared" si="5"/>
        <v>1679</v>
      </c>
      <c r="P25" s="14">
        <v>1679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2967</v>
      </c>
      <c r="V25" s="14">
        <v>2967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0</v>
      </c>
      <c r="AB25" s="14">
        <v>0</v>
      </c>
      <c r="AC25" s="14">
        <v>0</v>
      </c>
    </row>
    <row r="26" spans="1:29" ht="13.5">
      <c r="A26" s="25" t="s">
        <v>53</v>
      </c>
      <c r="B26" s="25" t="s">
        <v>92</v>
      </c>
      <c r="C26" s="26" t="s">
        <v>93</v>
      </c>
      <c r="D26" s="14">
        <f t="shared" si="0"/>
        <v>2956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2956</v>
      </c>
      <c r="L26" s="14">
        <v>1426</v>
      </c>
      <c r="M26" s="14">
        <v>1530</v>
      </c>
      <c r="N26" s="14">
        <f t="shared" si="4"/>
        <v>2956</v>
      </c>
      <c r="O26" s="14">
        <f t="shared" si="5"/>
        <v>1426</v>
      </c>
      <c r="P26" s="14">
        <v>1426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1530</v>
      </c>
      <c r="V26" s="14">
        <v>1530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53</v>
      </c>
      <c r="B27" s="25" t="s">
        <v>94</v>
      </c>
      <c r="C27" s="26" t="s">
        <v>95</v>
      </c>
      <c r="D27" s="14">
        <f t="shared" si="0"/>
        <v>5334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5334</v>
      </c>
      <c r="L27" s="14">
        <v>2947</v>
      </c>
      <c r="M27" s="14">
        <v>2387</v>
      </c>
      <c r="N27" s="14">
        <f t="shared" si="4"/>
        <v>5555</v>
      </c>
      <c r="O27" s="14">
        <f t="shared" si="5"/>
        <v>2947</v>
      </c>
      <c r="P27" s="14">
        <v>2947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2387</v>
      </c>
      <c r="V27" s="14">
        <v>2387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221</v>
      </c>
      <c r="AB27" s="14">
        <v>221</v>
      </c>
      <c r="AC27" s="14">
        <v>0</v>
      </c>
    </row>
    <row r="28" spans="1:29" ht="13.5">
      <c r="A28" s="25" t="s">
        <v>53</v>
      </c>
      <c r="B28" s="25" t="s">
        <v>96</v>
      </c>
      <c r="C28" s="26" t="s">
        <v>97</v>
      </c>
      <c r="D28" s="14">
        <f t="shared" si="0"/>
        <v>2775</v>
      </c>
      <c r="E28" s="14">
        <f t="shared" si="1"/>
        <v>0</v>
      </c>
      <c r="F28" s="14">
        <v>0</v>
      </c>
      <c r="G28" s="14">
        <v>0</v>
      </c>
      <c r="H28" s="14">
        <f t="shared" si="2"/>
        <v>0</v>
      </c>
      <c r="I28" s="14">
        <v>0</v>
      </c>
      <c r="J28" s="14">
        <v>0</v>
      </c>
      <c r="K28" s="14">
        <f t="shared" si="3"/>
        <v>2775</v>
      </c>
      <c r="L28" s="14">
        <v>1699</v>
      </c>
      <c r="M28" s="14">
        <v>1076</v>
      </c>
      <c r="N28" s="14">
        <f t="shared" si="4"/>
        <v>2841</v>
      </c>
      <c r="O28" s="14">
        <f t="shared" si="5"/>
        <v>1699</v>
      </c>
      <c r="P28" s="14">
        <v>1699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1076</v>
      </c>
      <c r="V28" s="14">
        <v>1076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66</v>
      </c>
      <c r="AB28" s="14">
        <v>66</v>
      </c>
      <c r="AC28" s="14">
        <v>0</v>
      </c>
    </row>
    <row r="29" spans="1:29" ht="13.5">
      <c r="A29" s="25" t="s">
        <v>53</v>
      </c>
      <c r="B29" s="25" t="s">
        <v>98</v>
      </c>
      <c r="C29" s="26" t="s">
        <v>99</v>
      </c>
      <c r="D29" s="14">
        <f t="shared" si="0"/>
        <v>5511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5511</v>
      </c>
      <c r="L29" s="14">
        <v>2444</v>
      </c>
      <c r="M29" s="14">
        <v>3067</v>
      </c>
      <c r="N29" s="14">
        <f t="shared" si="4"/>
        <v>5861</v>
      </c>
      <c r="O29" s="14">
        <f t="shared" si="5"/>
        <v>2444</v>
      </c>
      <c r="P29" s="14">
        <v>2444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3067</v>
      </c>
      <c r="V29" s="14">
        <v>3067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350</v>
      </c>
      <c r="AB29" s="14">
        <v>350</v>
      </c>
      <c r="AC29" s="14">
        <v>0</v>
      </c>
    </row>
    <row r="30" spans="1:29" ht="13.5">
      <c r="A30" s="25" t="s">
        <v>53</v>
      </c>
      <c r="B30" s="25" t="s">
        <v>100</v>
      </c>
      <c r="C30" s="26" t="s">
        <v>101</v>
      </c>
      <c r="D30" s="14">
        <f t="shared" si="0"/>
        <v>1653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1653</v>
      </c>
      <c r="L30" s="14">
        <v>1163</v>
      </c>
      <c r="M30" s="14">
        <v>490</v>
      </c>
      <c r="N30" s="14">
        <f t="shared" si="4"/>
        <v>1788</v>
      </c>
      <c r="O30" s="14">
        <f t="shared" si="5"/>
        <v>1163</v>
      </c>
      <c r="P30" s="14">
        <v>1163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490</v>
      </c>
      <c r="V30" s="14">
        <v>490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135</v>
      </c>
      <c r="AB30" s="14">
        <v>135</v>
      </c>
      <c r="AC30" s="14">
        <v>0</v>
      </c>
    </row>
    <row r="31" spans="1:29" ht="13.5">
      <c r="A31" s="25" t="s">
        <v>53</v>
      </c>
      <c r="B31" s="25" t="s">
        <v>102</v>
      </c>
      <c r="C31" s="26" t="s">
        <v>103</v>
      </c>
      <c r="D31" s="14">
        <f t="shared" si="0"/>
        <v>2361</v>
      </c>
      <c r="E31" s="14">
        <f t="shared" si="1"/>
        <v>0</v>
      </c>
      <c r="F31" s="14">
        <v>0</v>
      </c>
      <c r="G31" s="14">
        <v>0</v>
      </c>
      <c r="H31" s="14">
        <f t="shared" si="2"/>
        <v>0</v>
      </c>
      <c r="I31" s="14">
        <v>0</v>
      </c>
      <c r="J31" s="14">
        <v>0</v>
      </c>
      <c r="K31" s="14">
        <f t="shared" si="3"/>
        <v>2361</v>
      </c>
      <c r="L31" s="14">
        <v>1771</v>
      </c>
      <c r="M31" s="14">
        <v>590</v>
      </c>
      <c r="N31" s="14">
        <f t="shared" si="4"/>
        <v>2361</v>
      </c>
      <c r="O31" s="14">
        <f t="shared" si="5"/>
        <v>1771</v>
      </c>
      <c r="P31" s="14">
        <v>1771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590</v>
      </c>
      <c r="V31" s="14">
        <v>590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0</v>
      </c>
      <c r="AB31" s="14">
        <v>0</v>
      </c>
      <c r="AC31" s="14">
        <v>0</v>
      </c>
    </row>
    <row r="32" spans="1:29" ht="13.5">
      <c r="A32" s="25" t="s">
        <v>53</v>
      </c>
      <c r="B32" s="25" t="s">
        <v>104</v>
      </c>
      <c r="C32" s="26" t="s">
        <v>105</v>
      </c>
      <c r="D32" s="14">
        <f t="shared" si="0"/>
        <v>2833</v>
      </c>
      <c r="E32" s="14">
        <f t="shared" si="1"/>
        <v>0</v>
      </c>
      <c r="F32" s="14">
        <v>0</v>
      </c>
      <c r="G32" s="14">
        <v>0</v>
      </c>
      <c r="H32" s="14">
        <f t="shared" si="2"/>
        <v>0</v>
      </c>
      <c r="I32" s="14">
        <v>0</v>
      </c>
      <c r="J32" s="14">
        <v>0</v>
      </c>
      <c r="K32" s="14">
        <f t="shared" si="3"/>
        <v>2833</v>
      </c>
      <c r="L32" s="14">
        <v>1721</v>
      </c>
      <c r="M32" s="14">
        <v>1112</v>
      </c>
      <c r="N32" s="14">
        <f t="shared" si="4"/>
        <v>2833</v>
      </c>
      <c r="O32" s="14">
        <f t="shared" si="5"/>
        <v>1721</v>
      </c>
      <c r="P32" s="14">
        <v>1721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1112</v>
      </c>
      <c r="V32" s="14">
        <v>1112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0</v>
      </c>
      <c r="AB32" s="14">
        <v>0</v>
      </c>
      <c r="AC32" s="14">
        <v>0</v>
      </c>
    </row>
    <row r="33" spans="1:29" ht="13.5">
      <c r="A33" s="25" t="s">
        <v>53</v>
      </c>
      <c r="B33" s="25" t="s">
        <v>106</v>
      </c>
      <c r="C33" s="26" t="s">
        <v>107</v>
      </c>
      <c r="D33" s="14">
        <f t="shared" si="0"/>
        <v>6788</v>
      </c>
      <c r="E33" s="14">
        <f t="shared" si="1"/>
        <v>0</v>
      </c>
      <c r="F33" s="14">
        <v>0</v>
      </c>
      <c r="G33" s="14">
        <v>0</v>
      </c>
      <c r="H33" s="14">
        <f t="shared" si="2"/>
        <v>3685</v>
      </c>
      <c r="I33" s="14">
        <v>3685</v>
      </c>
      <c r="J33" s="14">
        <v>0</v>
      </c>
      <c r="K33" s="14">
        <f t="shared" si="3"/>
        <v>3103</v>
      </c>
      <c r="L33" s="14">
        <v>0</v>
      </c>
      <c r="M33" s="14">
        <v>3103</v>
      </c>
      <c r="N33" s="14">
        <f t="shared" si="4"/>
        <v>6788</v>
      </c>
      <c r="O33" s="14">
        <f t="shared" si="5"/>
        <v>3685</v>
      </c>
      <c r="P33" s="14">
        <v>3685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3103</v>
      </c>
      <c r="V33" s="14">
        <v>3103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0</v>
      </c>
      <c r="AB33" s="14">
        <v>0</v>
      </c>
      <c r="AC33" s="14">
        <v>0</v>
      </c>
    </row>
    <row r="34" spans="1:29" ht="13.5">
      <c r="A34" s="25" t="s">
        <v>53</v>
      </c>
      <c r="B34" s="25" t="s">
        <v>108</v>
      </c>
      <c r="C34" s="26" t="s">
        <v>109</v>
      </c>
      <c r="D34" s="14">
        <f t="shared" si="0"/>
        <v>7157</v>
      </c>
      <c r="E34" s="14">
        <f t="shared" si="1"/>
        <v>0</v>
      </c>
      <c r="F34" s="14">
        <v>0</v>
      </c>
      <c r="G34" s="14">
        <v>0</v>
      </c>
      <c r="H34" s="14">
        <f t="shared" si="2"/>
        <v>4470</v>
      </c>
      <c r="I34" s="14">
        <v>4470</v>
      </c>
      <c r="J34" s="14">
        <v>0</v>
      </c>
      <c r="K34" s="14">
        <f t="shared" si="3"/>
        <v>2687</v>
      </c>
      <c r="L34" s="14">
        <v>0</v>
      </c>
      <c r="M34" s="14">
        <v>2687</v>
      </c>
      <c r="N34" s="14">
        <f t="shared" si="4"/>
        <v>7157</v>
      </c>
      <c r="O34" s="14">
        <f t="shared" si="5"/>
        <v>4470</v>
      </c>
      <c r="P34" s="14">
        <v>4470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2687</v>
      </c>
      <c r="V34" s="14">
        <v>2687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53</v>
      </c>
      <c r="B35" s="25" t="s">
        <v>110</v>
      </c>
      <c r="C35" s="26" t="s">
        <v>111</v>
      </c>
      <c r="D35" s="14">
        <f t="shared" si="0"/>
        <v>5619</v>
      </c>
      <c r="E35" s="14">
        <f t="shared" si="1"/>
        <v>0</v>
      </c>
      <c r="F35" s="14">
        <v>0</v>
      </c>
      <c r="G35" s="14">
        <v>0</v>
      </c>
      <c r="H35" s="14">
        <f t="shared" si="2"/>
        <v>0</v>
      </c>
      <c r="I35" s="14">
        <v>0</v>
      </c>
      <c r="J35" s="14">
        <v>0</v>
      </c>
      <c r="K35" s="14">
        <f t="shared" si="3"/>
        <v>5619</v>
      </c>
      <c r="L35" s="14">
        <v>4649</v>
      </c>
      <c r="M35" s="14">
        <v>970</v>
      </c>
      <c r="N35" s="14">
        <f t="shared" si="4"/>
        <v>5619</v>
      </c>
      <c r="O35" s="14">
        <f t="shared" si="5"/>
        <v>4649</v>
      </c>
      <c r="P35" s="14">
        <v>4649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970</v>
      </c>
      <c r="V35" s="14">
        <v>970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0</v>
      </c>
      <c r="AB35" s="14">
        <v>0</v>
      </c>
      <c r="AC35" s="14">
        <v>0</v>
      </c>
    </row>
    <row r="36" spans="1:29" ht="13.5">
      <c r="A36" s="25" t="s">
        <v>53</v>
      </c>
      <c r="B36" s="25" t="s">
        <v>112</v>
      </c>
      <c r="C36" s="26" t="s">
        <v>113</v>
      </c>
      <c r="D36" s="14">
        <f t="shared" si="0"/>
        <v>6435</v>
      </c>
      <c r="E36" s="14">
        <f t="shared" si="1"/>
        <v>0</v>
      </c>
      <c r="F36" s="14">
        <v>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6435</v>
      </c>
      <c r="L36" s="14">
        <v>4825</v>
      </c>
      <c r="M36" s="14">
        <v>1610</v>
      </c>
      <c r="N36" s="14">
        <f t="shared" si="4"/>
        <v>6435</v>
      </c>
      <c r="O36" s="14">
        <f t="shared" si="5"/>
        <v>4825</v>
      </c>
      <c r="P36" s="14">
        <v>4825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1610</v>
      </c>
      <c r="V36" s="14">
        <v>1610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0</v>
      </c>
      <c r="AB36" s="14">
        <v>0</v>
      </c>
      <c r="AC36" s="14">
        <v>0</v>
      </c>
    </row>
    <row r="37" spans="1:29" ht="13.5">
      <c r="A37" s="25" t="s">
        <v>53</v>
      </c>
      <c r="B37" s="25" t="s">
        <v>114</v>
      </c>
      <c r="C37" s="26" t="s">
        <v>115</v>
      </c>
      <c r="D37" s="14">
        <f t="shared" si="0"/>
        <v>4142</v>
      </c>
      <c r="E37" s="14">
        <f t="shared" si="1"/>
        <v>0</v>
      </c>
      <c r="F37" s="14">
        <v>0</v>
      </c>
      <c r="G37" s="14">
        <v>0</v>
      </c>
      <c r="H37" s="14">
        <f t="shared" si="2"/>
        <v>0</v>
      </c>
      <c r="I37" s="14">
        <v>0</v>
      </c>
      <c r="J37" s="14">
        <v>0</v>
      </c>
      <c r="K37" s="14">
        <f t="shared" si="3"/>
        <v>4142</v>
      </c>
      <c r="L37" s="14">
        <v>2244</v>
      </c>
      <c r="M37" s="14">
        <v>1898</v>
      </c>
      <c r="N37" s="14">
        <f t="shared" si="4"/>
        <v>4143</v>
      </c>
      <c r="O37" s="14">
        <f t="shared" si="5"/>
        <v>2244</v>
      </c>
      <c r="P37" s="14">
        <v>2244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1899</v>
      </c>
      <c r="V37" s="14">
        <v>1899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0</v>
      </c>
      <c r="AB37" s="14">
        <v>0</v>
      </c>
      <c r="AC37" s="14">
        <v>0</v>
      </c>
    </row>
    <row r="38" spans="1:29" ht="13.5">
      <c r="A38" s="25" t="s">
        <v>53</v>
      </c>
      <c r="B38" s="25" t="s">
        <v>116</v>
      </c>
      <c r="C38" s="26" t="s">
        <v>117</v>
      </c>
      <c r="D38" s="14">
        <f t="shared" si="0"/>
        <v>2563</v>
      </c>
      <c r="E38" s="14">
        <f t="shared" si="1"/>
        <v>0</v>
      </c>
      <c r="F38" s="14">
        <v>0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2563</v>
      </c>
      <c r="L38" s="14">
        <v>1390</v>
      </c>
      <c r="M38" s="14">
        <v>1173</v>
      </c>
      <c r="N38" s="14">
        <f t="shared" si="4"/>
        <v>2828</v>
      </c>
      <c r="O38" s="14">
        <f t="shared" si="5"/>
        <v>1390</v>
      </c>
      <c r="P38" s="14">
        <v>1390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1173</v>
      </c>
      <c r="V38" s="14">
        <v>1173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265</v>
      </c>
      <c r="AB38" s="14">
        <v>265</v>
      </c>
      <c r="AC38" s="14">
        <v>0</v>
      </c>
    </row>
    <row r="39" spans="1:29" ht="13.5">
      <c r="A39" s="25" t="s">
        <v>53</v>
      </c>
      <c r="B39" s="25" t="s">
        <v>118</v>
      </c>
      <c r="C39" s="26" t="s">
        <v>119</v>
      </c>
      <c r="D39" s="14">
        <f t="shared" si="0"/>
        <v>6841</v>
      </c>
      <c r="E39" s="14">
        <f t="shared" si="1"/>
        <v>0</v>
      </c>
      <c r="F39" s="14">
        <v>0</v>
      </c>
      <c r="G39" s="14">
        <v>0</v>
      </c>
      <c r="H39" s="14">
        <f t="shared" si="2"/>
        <v>69</v>
      </c>
      <c r="I39" s="14">
        <v>69</v>
      </c>
      <c r="J39" s="14">
        <v>0</v>
      </c>
      <c r="K39" s="14">
        <f t="shared" si="3"/>
        <v>6772</v>
      </c>
      <c r="L39" s="14">
        <v>2740</v>
      </c>
      <c r="M39" s="14">
        <v>4032</v>
      </c>
      <c r="N39" s="14">
        <f t="shared" si="4"/>
        <v>6841</v>
      </c>
      <c r="O39" s="14">
        <f t="shared" si="5"/>
        <v>2809</v>
      </c>
      <c r="P39" s="14">
        <v>2809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4032</v>
      </c>
      <c r="V39" s="14">
        <v>4032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53</v>
      </c>
      <c r="B40" s="25" t="s">
        <v>120</v>
      </c>
      <c r="C40" s="26" t="s">
        <v>121</v>
      </c>
      <c r="D40" s="14">
        <f t="shared" si="0"/>
        <v>4887</v>
      </c>
      <c r="E40" s="14">
        <f t="shared" si="1"/>
        <v>0</v>
      </c>
      <c r="F40" s="14">
        <v>0</v>
      </c>
      <c r="G40" s="14">
        <v>0</v>
      </c>
      <c r="H40" s="14">
        <f t="shared" si="2"/>
        <v>0</v>
      </c>
      <c r="I40" s="14">
        <v>0</v>
      </c>
      <c r="J40" s="14">
        <v>0</v>
      </c>
      <c r="K40" s="14">
        <f t="shared" si="3"/>
        <v>4887</v>
      </c>
      <c r="L40" s="14">
        <v>1263</v>
      </c>
      <c r="M40" s="14">
        <v>3624</v>
      </c>
      <c r="N40" s="14">
        <f t="shared" si="4"/>
        <v>4888</v>
      </c>
      <c r="O40" s="14">
        <f t="shared" si="5"/>
        <v>1263</v>
      </c>
      <c r="P40" s="14">
        <v>1263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3624</v>
      </c>
      <c r="V40" s="14">
        <v>3624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1</v>
      </c>
      <c r="AB40" s="14">
        <v>1</v>
      </c>
      <c r="AC40" s="14">
        <v>0</v>
      </c>
    </row>
    <row r="41" spans="1:29" ht="13.5">
      <c r="A41" s="25" t="s">
        <v>53</v>
      </c>
      <c r="B41" s="25" t="s">
        <v>122</v>
      </c>
      <c r="C41" s="26" t="s">
        <v>123</v>
      </c>
      <c r="D41" s="14">
        <f aca="true" t="shared" si="8" ref="D41:D49">E41+H41+K41</f>
        <v>2285</v>
      </c>
      <c r="E41" s="14">
        <f aca="true" t="shared" si="9" ref="E41:E49">F41+G41</f>
        <v>0</v>
      </c>
      <c r="F41" s="14">
        <v>0</v>
      </c>
      <c r="G41" s="14">
        <v>0</v>
      </c>
      <c r="H41" s="14">
        <f aca="true" t="shared" si="10" ref="H41:H49">I41+J41</f>
        <v>0</v>
      </c>
      <c r="I41" s="14">
        <v>0</v>
      </c>
      <c r="J41" s="14">
        <v>0</v>
      </c>
      <c r="K41" s="14">
        <f aca="true" t="shared" si="11" ref="K41:K49">L41+M41</f>
        <v>2285</v>
      </c>
      <c r="L41" s="14">
        <v>415</v>
      </c>
      <c r="M41" s="14">
        <v>1870</v>
      </c>
      <c r="N41" s="14">
        <f aca="true" t="shared" si="12" ref="N41:N49">O41+U41+AA41</f>
        <v>2296</v>
      </c>
      <c r="O41" s="14">
        <f aca="true" t="shared" si="13" ref="O41:O49">SUM(P41:T41)</f>
        <v>415</v>
      </c>
      <c r="P41" s="14">
        <v>415</v>
      </c>
      <c r="Q41" s="14">
        <v>0</v>
      </c>
      <c r="R41" s="14">
        <v>0</v>
      </c>
      <c r="S41" s="14">
        <v>0</v>
      </c>
      <c r="T41" s="14">
        <v>0</v>
      </c>
      <c r="U41" s="14">
        <f aca="true" t="shared" si="14" ref="U41:U49">SUM(V41:Z41)</f>
        <v>1870</v>
      </c>
      <c r="V41" s="14">
        <v>1870</v>
      </c>
      <c r="W41" s="14">
        <v>0</v>
      </c>
      <c r="X41" s="14">
        <v>0</v>
      </c>
      <c r="Y41" s="14">
        <v>0</v>
      </c>
      <c r="Z41" s="14">
        <v>0</v>
      </c>
      <c r="AA41" s="14">
        <f aca="true" t="shared" si="15" ref="AA41:AA49">AB41+AC41</f>
        <v>11</v>
      </c>
      <c r="AB41" s="14">
        <v>11</v>
      </c>
      <c r="AC41" s="14">
        <v>0</v>
      </c>
    </row>
    <row r="42" spans="1:29" ht="13.5">
      <c r="A42" s="25" t="s">
        <v>53</v>
      </c>
      <c r="B42" s="25" t="s">
        <v>124</v>
      </c>
      <c r="C42" s="26" t="s">
        <v>125</v>
      </c>
      <c r="D42" s="14">
        <f t="shared" si="8"/>
        <v>1799</v>
      </c>
      <c r="E42" s="14">
        <f t="shared" si="9"/>
        <v>0</v>
      </c>
      <c r="F42" s="14">
        <v>0</v>
      </c>
      <c r="G42" s="14">
        <v>0</v>
      </c>
      <c r="H42" s="14">
        <f t="shared" si="10"/>
        <v>0</v>
      </c>
      <c r="I42" s="14">
        <v>0</v>
      </c>
      <c r="J42" s="14">
        <v>0</v>
      </c>
      <c r="K42" s="14">
        <f t="shared" si="11"/>
        <v>1799</v>
      </c>
      <c r="L42" s="14">
        <v>689</v>
      </c>
      <c r="M42" s="14">
        <v>1110</v>
      </c>
      <c r="N42" s="14">
        <f t="shared" si="12"/>
        <v>1868</v>
      </c>
      <c r="O42" s="14">
        <f t="shared" si="13"/>
        <v>689</v>
      </c>
      <c r="P42" s="14">
        <v>689</v>
      </c>
      <c r="Q42" s="14">
        <v>0</v>
      </c>
      <c r="R42" s="14">
        <v>0</v>
      </c>
      <c r="S42" s="14">
        <v>0</v>
      </c>
      <c r="T42" s="14">
        <v>0</v>
      </c>
      <c r="U42" s="14">
        <f t="shared" si="14"/>
        <v>1179</v>
      </c>
      <c r="V42" s="14">
        <v>1110</v>
      </c>
      <c r="W42" s="14">
        <v>0</v>
      </c>
      <c r="X42" s="14">
        <v>0</v>
      </c>
      <c r="Y42" s="14">
        <v>69</v>
      </c>
      <c r="Z42" s="14">
        <v>0</v>
      </c>
      <c r="AA42" s="14">
        <f t="shared" si="15"/>
        <v>0</v>
      </c>
      <c r="AB42" s="14">
        <v>0</v>
      </c>
      <c r="AC42" s="14">
        <v>0</v>
      </c>
    </row>
    <row r="43" spans="1:29" ht="13.5">
      <c r="A43" s="25" t="s">
        <v>53</v>
      </c>
      <c r="B43" s="25" t="s">
        <v>126</v>
      </c>
      <c r="C43" s="26" t="s">
        <v>127</v>
      </c>
      <c r="D43" s="14">
        <f t="shared" si="8"/>
        <v>2198</v>
      </c>
      <c r="E43" s="14">
        <f t="shared" si="9"/>
        <v>0</v>
      </c>
      <c r="F43" s="14">
        <v>0</v>
      </c>
      <c r="G43" s="14">
        <v>0</v>
      </c>
      <c r="H43" s="14">
        <f t="shared" si="10"/>
        <v>0</v>
      </c>
      <c r="I43" s="14">
        <v>0</v>
      </c>
      <c r="J43" s="14">
        <v>0</v>
      </c>
      <c r="K43" s="14">
        <f t="shared" si="11"/>
        <v>2198</v>
      </c>
      <c r="L43" s="14">
        <v>700</v>
      </c>
      <c r="M43" s="14">
        <v>1498</v>
      </c>
      <c r="N43" s="14">
        <f t="shared" si="12"/>
        <v>2198</v>
      </c>
      <c r="O43" s="14">
        <f t="shared" si="13"/>
        <v>700</v>
      </c>
      <c r="P43" s="14">
        <v>700</v>
      </c>
      <c r="Q43" s="14">
        <v>0</v>
      </c>
      <c r="R43" s="14">
        <v>0</v>
      </c>
      <c r="S43" s="14">
        <v>0</v>
      </c>
      <c r="T43" s="14">
        <v>0</v>
      </c>
      <c r="U43" s="14">
        <f t="shared" si="14"/>
        <v>1498</v>
      </c>
      <c r="V43" s="14">
        <v>1498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15"/>
        <v>0</v>
      </c>
      <c r="AB43" s="14">
        <v>0</v>
      </c>
      <c r="AC43" s="14">
        <v>0</v>
      </c>
    </row>
    <row r="44" spans="1:29" ht="13.5">
      <c r="A44" s="25" t="s">
        <v>53</v>
      </c>
      <c r="B44" s="25" t="s">
        <v>128</v>
      </c>
      <c r="C44" s="26" t="s">
        <v>129</v>
      </c>
      <c r="D44" s="14">
        <f t="shared" si="8"/>
        <v>2423</v>
      </c>
      <c r="E44" s="14">
        <f t="shared" si="9"/>
        <v>0</v>
      </c>
      <c r="F44" s="14">
        <v>0</v>
      </c>
      <c r="G44" s="14">
        <v>0</v>
      </c>
      <c r="H44" s="14">
        <f t="shared" si="10"/>
        <v>0</v>
      </c>
      <c r="I44" s="14">
        <v>0</v>
      </c>
      <c r="J44" s="14">
        <v>0</v>
      </c>
      <c r="K44" s="14">
        <f t="shared" si="11"/>
        <v>2423</v>
      </c>
      <c r="L44" s="14">
        <v>990</v>
      </c>
      <c r="M44" s="14">
        <v>1433</v>
      </c>
      <c r="N44" s="14">
        <f t="shared" si="12"/>
        <v>2763</v>
      </c>
      <c r="O44" s="14">
        <f t="shared" si="13"/>
        <v>990</v>
      </c>
      <c r="P44" s="14">
        <v>990</v>
      </c>
      <c r="Q44" s="14">
        <v>0</v>
      </c>
      <c r="R44" s="14">
        <v>0</v>
      </c>
      <c r="S44" s="14">
        <v>0</v>
      </c>
      <c r="T44" s="14">
        <v>0</v>
      </c>
      <c r="U44" s="14">
        <f t="shared" si="14"/>
        <v>1433</v>
      </c>
      <c r="V44" s="14">
        <v>1433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15"/>
        <v>340</v>
      </c>
      <c r="AB44" s="14">
        <v>340</v>
      </c>
      <c r="AC44" s="14">
        <v>0</v>
      </c>
    </row>
    <row r="45" spans="1:29" ht="13.5">
      <c r="A45" s="25" t="s">
        <v>53</v>
      </c>
      <c r="B45" s="25" t="s">
        <v>130</v>
      </c>
      <c r="C45" s="26" t="s">
        <v>131</v>
      </c>
      <c r="D45" s="14">
        <f t="shared" si="8"/>
        <v>4015</v>
      </c>
      <c r="E45" s="14">
        <f t="shared" si="9"/>
        <v>0</v>
      </c>
      <c r="F45" s="14">
        <v>0</v>
      </c>
      <c r="G45" s="14">
        <v>0</v>
      </c>
      <c r="H45" s="14">
        <f t="shared" si="10"/>
        <v>0</v>
      </c>
      <c r="I45" s="14">
        <v>0</v>
      </c>
      <c r="J45" s="14">
        <v>0</v>
      </c>
      <c r="K45" s="14">
        <f t="shared" si="11"/>
        <v>4015</v>
      </c>
      <c r="L45" s="14">
        <v>1627</v>
      </c>
      <c r="M45" s="14">
        <v>2388</v>
      </c>
      <c r="N45" s="14">
        <f t="shared" si="12"/>
        <v>4015</v>
      </c>
      <c r="O45" s="14">
        <f t="shared" si="13"/>
        <v>1627</v>
      </c>
      <c r="P45" s="14">
        <v>1627</v>
      </c>
      <c r="Q45" s="14">
        <v>0</v>
      </c>
      <c r="R45" s="14">
        <v>0</v>
      </c>
      <c r="S45" s="14">
        <v>0</v>
      </c>
      <c r="T45" s="14">
        <v>0</v>
      </c>
      <c r="U45" s="14">
        <f t="shared" si="14"/>
        <v>2388</v>
      </c>
      <c r="V45" s="14">
        <v>2388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15"/>
        <v>0</v>
      </c>
      <c r="AB45" s="14">
        <v>0</v>
      </c>
      <c r="AC45" s="14">
        <v>0</v>
      </c>
    </row>
    <row r="46" spans="1:29" ht="13.5">
      <c r="A46" s="25" t="s">
        <v>53</v>
      </c>
      <c r="B46" s="25" t="s">
        <v>132</v>
      </c>
      <c r="C46" s="26" t="s">
        <v>133</v>
      </c>
      <c r="D46" s="14">
        <f t="shared" si="8"/>
        <v>7063</v>
      </c>
      <c r="E46" s="14">
        <f t="shared" si="9"/>
        <v>0</v>
      </c>
      <c r="F46" s="14">
        <v>0</v>
      </c>
      <c r="G46" s="14">
        <v>0</v>
      </c>
      <c r="H46" s="14">
        <f t="shared" si="10"/>
        <v>0</v>
      </c>
      <c r="I46" s="14">
        <v>0</v>
      </c>
      <c r="J46" s="14">
        <v>0</v>
      </c>
      <c r="K46" s="14">
        <f t="shared" si="11"/>
        <v>7063</v>
      </c>
      <c r="L46" s="14">
        <v>3233</v>
      </c>
      <c r="M46" s="14">
        <v>3830</v>
      </c>
      <c r="N46" s="14">
        <f t="shared" si="12"/>
        <v>8024</v>
      </c>
      <c r="O46" s="14">
        <f t="shared" si="13"/>
        <v>3233</v>
      </c>
      <c r="P46" s="14">
        <v>3233</v>
      </c>
      <c r="Q46" s="14">
        <v>0</v>
      </c>
      <c r="R46" s="14">
        <v>0</v>
      </c>
      <c r="S46" s="14">
        <v>0</v>
      </c>
      <c r="T46" s="14">
        <v>0</v>
      </c>
      <c r="U46" s="14">
        <f t="shared" si="14"/>
        <v>3830</v>
      </c>
      <c r="V46" s="14">
        <v>3830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15"/>
        <v>961</v>
      </c>
      <c r="AB46" s="14">
        <v>961</v>
      </c>
      <c r="AC46" s="14">
        <v>0</v>
      </c>
    </row>
    <row r="47" spans="1:29" ht="13.5">
      <c r="A47" s="25" t="s">
        <v>53</v>
      </c>
      <c r="B47" s="25" t="s">
        <v>134</v>
      </c>
      <c r="C47" s="26" t="s">
        <v>135</v>
      </c>
      <c r="D47" s="14">
        <f t="shared" si="8"/>
        <v>2039</v>
      </c>
      <c r="E47" s="14">
        <f t="shared" si="9"/>
        <v>0</v>
      </c>
      <c r="F47" s="14">
        <v>0</v>
      </c>
      <c r="G47" s="14">
        <v>0</v>
      </c>
      <c r="H47" s="14">
        <f t="shared" si="10"/>
        <v>0</v>
      </c>
      <c r="I47" s="14">
        <v>0</v>
      </c>
      <c r="J47" s="14">
        <v>0</v>
      </c>
      <c r="K47" s="14">
        <f t="shared" si="11"/>
        <v>2039</v>
      </c>
      <c r="L47" s="14">
        <v>813</v>
      </c>
      <c r="M47" s="14">
        <v>1226</v>
      </c>
      <c r="N47" s="14">
        <f t="shared" si="12"/>
        <v>2039</v>
      </c>
      <c r="O47" s="14">
        <f t="shared" si="13"/>
        <v>813</v>
      </c>
      <c r="P47" s="14">
        <v>813</v>
      </c>
      <c r="Q47" s="14">
        <v>0</v>
      </c>
      <c r="R47" s="14">
        <v>0</v>
      </c>
      <c r="S47" s="14">
        <v>0</v>
      </c>
      <c r="T47" s="14">
        <v>0</v>
      </c>
      <c r="U47" s="14">
        <f t="shared" si="14"/>
        <v>1226</v>
      </c>
      <c r="V47" s="14">
        <v>1226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15"/>
        <v>0</v>
      </c>
      <c r="AB47" s="14">
        <v>0</v>
      </c>
      <c r="AC47" s="14">
        <v>0</v>
      </c>
    </row>
    <row r="48" spans="1:29" ht="13.5">
      <c r="A48" s="25" t="s">
        <v>53</v>
      </c>
      <c r="B48" s="25" t="s">
        <v>136</v>
      </c>
      <c r="C48" s="26" t="s">
        <v>51</v>
      </c>
      <c r="D48" s="14">
        <f t="shared" si="8"/>
        <v>2167</v>
      </c>
      <c r="E48" s="14">
        <f t="shared" si="9"/>
        <v>0</v>
      </c>
      <c r="F48" s="14">
        <v>0</v>
      </c>
      <c r="G48" s="14">
        <v>0</v>
      </c>
      <c r="H48" s="14">
        <f t="shared" si="10"/>
        <v>0</v>
      </c>
      <c r="I48" s="14">
        <v>0</v>
      </c>
      <c r="J48" s="14">
        <v>0</v>
      </c>
      <c r="K48" s="14">
        <f t="shared" si="11"/>
        <v>2167</v>
      </c>
      <c r="L48" s="14">
        <v>871</v>
      </c>
      <c r="M48" s="14">
        <v>1296</v>
      </c>
      <c r="N48" s="14">
        <f t="shared" si="12"/>
        <v>2167</v>
      </c>
      <c r="O48" s="14">
        <f t="shared" si="13"/>
        <v>871</v>
      </c>
      <c r="P48" s="14">
        <v>871</v>
      </c>
      <c r="Q48" s="14">
        <v>0</v>
      </c>
      <c r="R48" s="14">
        <v>0</v>
      </c>
      <c r="S48" s="14">
        <v>0</v>
      </c>
      <c r="T48" s="14">
        <v>0</v>
      </c>
      <c r="U48" s="14">
        <f t="shared" si="14"/>
        <v>1296</v>
      </c>
      <c r="V48" s="14">
        <v>1296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15"/>
        <v>0</v>
      </c>
      <c r="AB48" s="14">
        <v>0</v>
      </c>
      <c r="AC48" s="14">
        <v>0</v>
      </c>
    </row>
    <row r="49" spans="1:29" ht="13.5">
      <c r="A49" s="25" t="s">
        <v>53</v>
      </c>
      <c r="B49" s="25" t="s">
        <v>137</v>
      </c>
      <c r="C49" s="26" t="s">
        <v>138</v>
      </c>
      <c r="D49" s="14">
        <f t="shared" si="8"/>
        <v>2076</v>
      </c>
      <c r="E49" s="14">
        <f t="shared" si="9"/>
        <v>0</v>
      </c>
      <c r="F49" s="14">
        <v>0</v>
      </c>
      <c r="G49" s="14">
        <v>0</v>
      </c>
      <c r="H49" s="14">
        <f t="shared" si="10"/>
        <v>484</v>
      </c>
      <c r="I49" s="14">
        <v>0</v>
      </c>
      <c r="J49" s="14">
        <v>484</v>
      </c>
      <c r="K49" s="14">
        <f t="shared" si="11"/>
        <v>1592</v>
      </c>
      <c r="L49" s="14">
        <v>698</v>
      </c>
      <c r="M49" s="14">
        <v>894</v>
      </c>
      <c r="N49" s="14">
        <f t="shared" si="12"/>
        <v>2357</v>
      </c>
      <c r="O49" s="14">
        <f t="shared" si="13"/>
        <v>698</v>
      </c>
      <c r="P49" s="14">
        <v>698</v>
      </c>
      <c r="Q49" s="14">
        <v>0</v>
      </c>
      <c r="R49" s="14">
        <v>0</v>
      </c>
      <c r="S49" s="14">
        <v>0</v>
      </c>
      <c r="T49" s="14">
        <v>0</v>
      </c>
      <c r="U49" s="14">
        <f t="shared" si="14"/>
        <v>1378</v>
      </c>
      <c r="V49" s="14">
        <v>1378</v>
      </c>
      <c r="W49" s="14">
        <v>0</v>
      </c>
      <c r="X49" s="14">
        <v>0</v>
      </c>
      <c r="Y49" s="14">
        <v>0</v>
      </c>
      <c r="Z49" s="14">
        <v>0</v>
      </c>
      <c r="AA49" s="14">
        <f t="shared" si="15"/>
        <v>281</v>
      </c>
      <c r="AB49" s="14">
        <v>281</v>
      </c>
      <c r="AC49" s="14">
        <v>0</v>
      </c>
    </row>
    <row r="50" spans="1:29" ht="13.5">
      <c r="A50" s="65" t="s">
        <v>0</v>
      </c>
      <c r="B50" s="66"/>
      <c r="C50" s="66"/>
      <c r="D50" s="14">
        <f aca="true" t="shared" si="16" ref="D50:AC50">SUM(D6:D49)</f>
        <v>377108</v>
      </c>
      <c r="E50" s="14">
        <f t="shared" si="16"/>
        <v>36949</v>
      </c>
      <c r="F50" s="14">
        <f t="shared" si="16"/>
        <v>20009</v>
      </c>
      <c r="G50" s="14">
        <f t="shared" si="16"/>
        <v>16940</v>
      </c>
      <c r="H50" s="14">
        <f t="shared" si="16"/>
        <v>24324</v>
      </c>
      <c r="I50" s="14">
        <f t="shared" si="16"/>
        <v>16358</v>
      </c>
      <c r="J50" s="14">
        <f t="shared" si="16"/>
        <v>7966</v>
      </c>
      <c r="K50" s="14">
        <f t="shared" si="16"/>
        <v>315835</v>
      </c>
      <c r="L50" s="14">
        <f t="shared" si="16"/>
        <v>144862</v>
      </c>
      <c r="M50" s="14">
        <f t="shared" si="16"/>
        <v>170973</v>
      </c>
      <c r="N50" s="14">
        <f t="shared" si="16"/>
        <v>380102</v>
      </c>
      <c r="O50" s="14">
        <f t="shared" si="16"/>
        <v>181229</v>
      </c>
      <c r="P50" s="14">
        <f t="shared" si="16"/>
        <v>181224</v>
      </c>
      <c r="Q50" s="14">
        <f t="shared" si="16"/>
        <v>0</v>
      </c>
      <c r="R50" s="14">
        <f t="shared" si="16"/>
        <v>0</v>
      </c>
      <c r="S50" s="14">
        <f t="shared" si="16"/>
        <v>5</v>
      </c>
      <c r="T50" s="14">
        <f t="shared" si="16"/>
        <v>0</v>
      </c>
      <c r="U50" s="14">
        <f t="shared" si="16"/>
        <v>195949</v>
      </c>
      <c r="V50" s="14">
        <f t="shared" si="16"/>
        <v>195814</v>
      </c>
      <c r="W50" s="14">
        <f t="shared" si="16"/>
        <v>0</v>
      </c>
      <c r="X50" s="14">
        <f t="shared" si="16"/>
        <v>0</v>
      </c>
      <c r="Y50" s="14">
        <f t="shared" si="16"/>
        <v>135</v>
      </c>
      <c r="Z50" s="14">
        <f t="shared" si="16"/>
        <v>0</v>
      </c>
      <c r="AA50" s="14">
        <f t="shared" si="16"/>
        <v>2924</v>
      </c>
      <c r="AB50" s="14">
        <f t="shared" si="16"/>
        <v>2897</v>
      </c>
      <c r="AC50" s="14">
        <f t="shared" si="16"/>
        <v>27</v>
      </c>
    </row>
  </sheetData>
  <mergeCells count="7">
    <mergeCell ref="H3:J3"/>
    <mergeCell ref="K3:M3"/>
    <mergeCell ref="A50:C50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2003-02-07T11:38:08Z</dcterms:modified>
  <cp:category/>
  <cp:version/>
  <cp:contentType/>
  <cp:contentStatus/>
</cp:coreProperties>
</file>