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'し尿処理の状況'!$A$2:$AC$75</definedName>
    <definedName name="_xlnm.Print_Area" localSheetId="0">'水洗化人口等'!$A$2:$U$76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<sst xmlns="http://schemas.openxmlformats.org/spreadsheetml/2006/main" count="795" uniqueCount="189">
  <si>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</si>
  <si>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</si>
  <si>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</si>
  <si>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</si>
  <si>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</si>
  <si>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</si>
  <si>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</si>
  <si>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</si>
  <si>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</si>
  <si>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</si>
  <si>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</si>
  <si>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</si>
  <si>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</si>
  <si>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</si>
  <si>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</si>
  <si>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</si>
  <si>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</si>
  <si>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</si>
  <si>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</si>
  <si>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</si>
  <si>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</si>
  <si>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</si>
  <si>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</si>
  <si>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</si>
  <si>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</si>
  <si>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</si>
  <si>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</si>
  <si>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</si>
  <si>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</si>
  <si>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</si>
  <si>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</si>
  <si>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</si>
  <si>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</si>
  <si>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</si>
  <si>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</si>
  <si>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</si>
  <si>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</si>
  <si>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</si>
  <si>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</si>
  <si>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</si>
  <si>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</si>
  <si>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</si>
  <si>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</si>
  <si>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</si>
  <si>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</si>
  <si>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</si>
  <si>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</si>
  <si>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</si>
  <si>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</si>
  <si>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</si>
  <si>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雄勝町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</si>
  <si>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</si>
  <si>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</si>
  <si>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</si>
  <si>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</si>
  <si>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</si>
  <si>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</si>
  <si>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</si>
  <si>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</si>
  <si>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</si>
  <si>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05205</t>
  </si>
  <si>
    <t>本荘市</t>
  </si>
  <si>
    <t>05206</t>
  </si>
  <si>
    <t>男鹿市</t>
  </si>
  <si>
    <t>05207</t>
  </si>
  <si>
    <t>湯沢市</t>
  </si>
  <si>
    <t>05208</t>
  </si>
  <si>
    <t>大曲市</t>
  </si>
  <si>
    <t>05209</t>
  </si>
  <si>
    <t>鹿角市</t>
  </si>
  <si>
    <t>05303</t>
  </si>
  <si>
    <t>小坂町</t>
  </si>
  <si>
    <t>05321</t>
  </si>
  <si>
    <t>鷹巣町</t>
  </si>
  <si>
    <t>05322</t>
  </si>
  <si>
    <t>比内町</t>
  </si>
  <si>
    <t>05323</t>
  </si>
  <si>
    <t>森吉町</t>
  </si>
  <si>
    <t>05324</t>
  </si>
  <si>
    <t>阿仁町</t>
  </si>
  <si>
    <t>05325</t>
  </si>
  <si>
    <t>田代町</t>
  </si>
  <si>
    <t>05326</t>
  </si>
  <si>
    <t>合川町</t>
  </si>
  <si>
    <t>05327</t>
  </si>
  <si>
    <t>上小阿仁村</t>
  </si>
  <si>
    <t>05341</t>
  </si>
  <si>
    <t>琴丘町</t>
  </si>
  <si>
    <t>05342</t>
  </si>
  <si>
    <t>二ツ井町</t>
  </si>
  <si>
    <t>05343</t>
  </si>
  <si>
    <t>八森町</t>
  </si>
  <si>
    <t>05344</t>
  </si>
  <si>
    <t>山本町</t>
  </si>
  <si>
    <t>05345</t>
  </si>
  <si>
    <t>八竜町</t>
  </si>
  <si>
    <t>05346</t>
  </si>
  <si>
    <t>藤里町</t>
  </si>
  <si>
    <t>05347</t>
  </si>
  <si>
    <t>峰浜村</t>
  </si>
  <si>
    <t>05361</t>
  </si>
  <si>
    <t>五城目町</t>
  </si>
  <si>
    <t>05362</t>
  </si>
  <si>
    <t>昭和町</t>
  </si>
  <si>
    <t>05363</t>
  </si>
  <si>
    <t>八郎潟町</t>
  </si>
  <si>
    <t>05364</t>
  </si>
  <si>
    <t>飯田川町</t>
  </si>
  <si>
    <t>05365</t>
  </si>
  <si>
    <t>天王町</t>
  </si>
  <si>
    <t>05366</t>
  </si>
  <si>
    <t>井川町</t>
  </si>
  <si>
    <t>05367</t>
  </si>
  <si>
    <t>若美町</t>
  </si>
  <si>
    <t>05368</t>
  </si>
  <si>
    <t>大潟村</t>
  </si>
  <si>
    <t>05381</t>
  </si>
  <si>
    <t>河辺町</t>
  </si>
  <si>
    <t>05382</t>
  </si>
  <si>
    <t>雄和町</t>
  </si>
  <si>
    <t>05401</t>
  </si>
  <si>
    <t>仁賀保町</t>
  </si>
  <si>
    <t>05402</t>
  </si>
  <si>
    <t>金浦町</t>
  </si>
  <si>
    <t>05403</t>
  </si>
  <si>
    <t>象潟町</t>
  </si>
  <si>
    <t>05404</t>
  </si>
  <si>
    <t>矢島町</t>
  </si>
  <si>
    <t>05405</t>
  </si>
  <si>
    <t>岩城町</t>
  </si>
  <si>
    <t>05406</t>
  </si>
  <si>
    <t>由利町</t>
  </si>
  <si>
    <t>05407</t>
  </si>
  <si>
    <t>西目町</t>
  </si>
  <si>
    <t>05408</t>
  </si>
  <si>
    <t>鳥海町</t>
  </si>
  <si>
    <t>05409</t>
  </si>
  <si>
    <t>東由利町</t>
  </si>
  <si>
    <t>05410</t>
  </si>
  <si>
    <t>大内町</t>
  </si>
  <si>
    <t>05421</t>
  </si>
  <si>
    <t>神岡町</t>
  </si>
  <si>
    <t>05422</t>
  </si>
  <si>
    <t>西仙北町</t>
  </si>
  <si>
    <t>05423</t>
  </si>
  <si>
    <t>角館町</t>
  </si>
  <si>
    <t>05424</t>
  </si>
  <si>
    <t>六郷町</t>
  </si>
  <si>
    <t>05425</t>
  </si>
  <si>
    <t>中仙町</t>
  </si>
  <si>
    <t>05426</t>
  </si>
  <si>
    <t>田沢湖町</t>
  </si>
  <si>
    <t>05427</t>
  </si>
  <si>
    <t>協和町</t>
  </si>
  <si>
    <t>05428</t>
  </si>
  <si>
    <t>南外村</t>
  </si>
  <si>
    <t>05429</t>
  </si>
  <si>
    <t>仙北町</t>
  </si>
  <si>
    <t>05430</t>
  </si>
  <si>
    <t>西木村</t>
  </si>
  <si>
    <t>05431</t>
  </si>
  <si>
    <t>太田町</t>
  </si>
  <si>
    <t>05432</t>
  </si>
  <si>
    <t>千畑町</t>
  </si>
  <si>
    <t>05433</t>
  </si>
  <si>
    <t>仙南村</t>
  </si>
  <si>
    <t>05441</t>
  </si>
  <si>
    <t>増田町</t>
  </si>
  <si>
    <t>05442</t>
  </si>
  <si>
    <t>平鹿町</t>
  </si>
  <si>
    <t>05443</t>
  </si>
  <si>
    <t>雄物川町</t>
  </si>
  <si>
    <t>05444</t>
  </si>
  <si>
    <t>大森町</t>
  </si>
  <si>
    <t>05445</t>
  </si>
  <si>
    <t>十文字町</t>
  </si>
  <si>
    <t>05446</t>
  </si>
  <si>
    <t>山内村</t>
  </si>
  <si>
    <t>05447</t>
  </si>
  <si>
    <t>大雄村</t>
  </si>
  <si>
    <t>05461</t>
  </si>
  <si>
    <t>稲川町</t>
  </si>
  <si>
    <t>05462</t>
  </si>
  <si>
    <t>05463</t>
  </si>
  <si>
    <t>羽後町</t>
  </si>
  <si>
    <t>05464</t>
  </si>
  <si>
    <t>東成瀬村</t>
  </si>
  <si>
    <t>05465</t>
  </si>
  <si>
    <t>皆瀬村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</si>
</sst>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51</v>
      </c>
      <c r="B7" s="25" t="s">
        <v>52</v>
      </c>
      <c r="C7" s="26" t="s">
        <v>53</v>
      </c>
      <c r="D7" s="12">
        <f aca="true" t="shared" si="0" ref="D7:D46">E7+I7</f>
        <v>313868</v>
      </c>
      <c r="E7" s="12">
        <f aca="true" t="shared" si="1" ref="E7:E46">G7+H7</f>
        <v>48796</v>
      </c>
      <c r="F7" s="13">
        <f aca="true" t="shared" si="2" ref="F7:F46">E7/D7*100</f>
        <v>15.54666292836479</v>
      </c>
      <c r="G7" s="14">
        <v>48796</v>
      </c>
      <c r="H7" s="14">
        <v>0</v>
      </c>
      <c r="I7" s="12">
        <f aca="true" t="shared" si="3" ref="I7:I46">K7+M7+O7</f>
        <v>265072</v>
      </c>
      <c r="J7" s="13">
        <f aca="true" t="shared" si="4" ref="J7:J46">I7/D7*100</f>
        <v>84.45333707163522</v>
      </c>
      <c r="K7" s="14">
        <v>216190</v>
      </c>
      <c r="L7" s="13">
        <f aca="true" t="shared" si="5" ref="L7:L46">K7/D7*100</f>
        <v>68.87927408974474</v>
      </c>
      <c r="M7" s="14">
        <v>0</v>
      </c>
      <c r="N7" s="13">
        <f aca="true" t="shared" si="6" ref="N7:N46">M7/D7*100</f>
        <v>0</v>
      </c>
      <c r="O7" s="14">
        <v>48882</v>
      </c>
      <c r="P7" s="14">
        <v>14284</v>
      </c>
      <c r="Q7" s="13">
        <f aca="true" t="shared" si="7" ref="Q7:Q46">O7/D7*100</f>
        <v>15.574062981890476</v>
      </c>
      <c r="R7" s="15" t="s">
        <v>49</v>
      </c>
      <c r="S7" s="15" t="s">
        <v>49</v>
      </c>
      <c r="T7" s="15" t="s">
        <v>49</v>
      </c>
      <c r="U7" s="15" t="s">
        <v>48</v>
      </c>
    </row>
    <row r="8" spans="1:21" ht="13.5">
      <c r="A8" s="25" t="s">
        <v>51</v>
      </c>
      <c r="B8" s="25" t="s">
        <v>54</v>
      </c>
      <c r="C8" s="26" t="s">
        <v>55</v>
      </c>
      <c r="D8" s="12">
        <f t="shared" si="0"/>
        <v>54502</v>
      </c>
      <c r="E8" s="12">
        <f t="shared" si="1"/>
        <v>31632</v>
      </c>
      <c r="F8" s="13">
        <f t="shared" si="2"/>
        <v>58.0382371289127</v>
      </c>
      <c r="G8" s="14">
        <v>31632</v>
      </c>
      <c r="H8" s="14">
        <v>0</v>
      </c>
      <c r="I8" s="12">
        <f t="shared" si="3"/>
        <v>22870</v>
      </c>
      <c r="J8" s="13">
        <f t="shared" si="4"/>
        <v>41.9617628710873</v>
      </c>
      <c r="K8" s="14">
        <v>13565</v>
      </c>
      <c r="L8" s="13">
        <f t="shared" si="5"/>
        <v>24.88899489926975</v>
      </c>
      <c r="M8" s="14">
        <v>0</v>
      </c>
      <c r="N8" s="13">
        <f t="shared" si="6"/>
        <v>0</v>
      </c>
      <c r="O8" s="14">
        <v>9305</v>
      </c>
      <c r="P8" s="14">
        <v>6242</v>
      </c>
      <c r="Q8" s="13">
        <f t="shared" si="7"/>
        <v>17.072767971817548</v>
      </c>
      <c r="R8" s="15" t="s">
        <v>48</v>
      </c>
      <c r="S8" s="15" t="s">
        <v>49</v>
      </c>
      <c r="T8" s="15" t="s">
        <v>49</v>
      </c>
      <c r="U8" s="15" t="s">
        <v>49</v>
      </c>
    </row>
    <row r="9" spans="1:21" ht="13.5">
      <c r="A9" s="25" t="s">
        <v>51</v>
      </c>
      <c r="B9" s="25" t="s">
        <v>56</v>
      </c>
      <c r="C9" s="26" t="s">
        <v>57</v>
      </c>
      <c r="D9" s="12">
        <f t="shared" si="0"/>
        <v>40523</v>
      </c>
      <c r="E9" s="12">
        <f t="shared" si="1"/>
        <v>26741</v>
      </c>
      <c r="F9" s="13">
        <f t="shared" si="2"/>
        <v>65.98968487032056</v>
      </c>
      <c r="G9" s="14">
        <v>26741</v>
      </c>
      <c r="H9" s="14">
        <v>0</v>
      </c>
      <c r="I9" s="12">
        <f t="shared" si="3"/>
        <v>13782</v>
      </c>
      <c r="J9" s="13">
        <f t="shared" si="4"/>
        <v>34.01031512967944</v>
      </c>
      <c r="K9" s="14">
        <v>7093</v>
      </c>
      <c r="L9" s="13">
        <f t="shared" si="5"/>
        <v>17.50363990820028</v>
      </c>
      <c r="M9" s="14">
        <v>0</v>
      </c>
      <c r="N9" s="13">
        <f t="shared" si="6"/>
        <v>0</v>
      </c>
      <c r="O9" s="14">
        <v>6689</v>
      </c>
      <c r="P9" s="14">
        <v>4914</v>
      </c>
      <c r="Q9" s="13">
        <f t="shared" si="7"/>
        <v>16.50667522147916</v>
      </c>
      <c r="R9" s="15" t="s">
        <v>48</v>
      </c>
      <c r="S9" s="15" t="s">
        <v>49</v>
      </c>
      <c r="T9" s="15" t="s">
        <v>49</v>
      </c>
      <c r="U9" s="15" t="s">
        <v>49</v>
      </c>
    </row>
    <row r="10" spans="1:21" ht="13.5">
      <c r="A10" s="25" t="s">
        <v>51</v>
      </c>
      <c r="B10" s="25" t="s">
        <v>58</v>
      </c>
      <c r="C10" s="26" t="s">
        <v>59</v>
      </c>
      <c r="D10" s="12">
        <f t="shared" si="0"/>
        <v>67504</v>
      </c>
      <c r="E10" s="12">
        <f t="shared" si="1"/>
        <v>42545</v>
      </c>
      <c r="F10" s="13">
        <f t="shared" si="2"/>
        <v>63.02589476179189</v>
      </c>
      <c r="G10" s="14">
        <v>42545</v>
      </c>
      <c r="H10" s="14">
        <v>0</v>
      </c>
      <c r="I10" s="12">
        <f t="shared" si="3"/>
        <v>24959</v>
      </c>
      <c r="J10" s="13">
        <f t="shared" si="4"/>
        <v>36.974105238208104</v>
      </c>
      <c r="K10" s="14">
        <v>9736</v>
      </c>
      <c r="L10" s="13">
        <f t="shared" si="5"/>
        <v>14.422849016354586</v>
      </c>
      <c r="M10" s="14">
        <v>0</v>
      </c>
      <c r="N10" s="13">
        <f t="shared" si="6"/>
        <v>0</v>
      </c>
      <c r="O10" s="14">
        <v>15223</v>
      </c>
      <c r="P10" s="14">
        <v>7615</v>
      </c>
      <c r="Q10" s="13">
        <f t="shared" si="7"/>
        <v>22.551256221853517</v>
      </c>
      <c r="R10" s="15" t="s">
        <v>48</v>
      </c>
      <c r="S10" s="15" t="s">
        <v>49</v>
      </c>
      <c r="T10" s="15" t="s">
        <v>49</v>
      </c>
      <c r="U10" s="15" t="s">
        <v>49</v>
      </c>
    </row>
    <row r="11" spans="1:21" ht="13.5">
      <c r="A11" s="25" t="s">
        <v>51</v>
      </c>
      <c r="B11" s="25" t="s">
        <v>60</v>
      </c>
      <c r="C11" s="26" t="s">
        <v>61</v>
      </c>
      <c r="D11" s="12">
        <f t="shared" si="0"/>
        <v>45468</v>
      </c>
      <c r="E11" s="12">
        <f t="shared" si="1"/>
        <v>14662</v>
      </c>
      <c r="F11" s="13">
        <f t="shared" si="2"/>
        <v>32.246854930940444</v>
      </c>
      <c r="G11" s="14">
        <v>14662</v>
      </c>
      <c r="H11" s="14">
        <v>0</v>
      </c>
      <c r="I11" s="12">
        <f t="shared" si="3"/>
        <v>30806</v>
      </c>
      <c r="J11" s="13">
        <f t="shared" si="4"/>
        <v>67.75314506905956</v>
      </c>
      <c r="K11" s="14">
        <v>9827</v>
      </c>
      <c r="L11" s="13">
        <f t="shared" si="5"/>
        <v>21.613002551244833</v>
      </c>
      <c r="M11" s="14">
        <v>0</v>
      </c>
      <c r="N11" s="13">
        <f t="shared" si="6"/>
        <v>0</v>
      </c>
      <c r="O11" s="14">
        <v>20979</v>
      </c>
      <c r="P11" s="14">
        <v>7765</v>
      </c>
      <c r="Q11" s="13">
        <f t="shared" si="7"/>
        <v>46.14014251781472</v>
      </c>
      <c r="R11" s="15" t="s">
        <v>48</v>
      </c>
      <c r="S11" s="15" t="s">
        <v>49</v>
      </c>
      <c r="T11" s="15" t="s">
        <v>49</v>
      </c>
      <c r="U11" s="15" t="s">
        <v>49</v>
      </c>
    </row>
    <row r="12" spans="1:21" ht="13.5">
      <c r="A12" s="25" t="s">
        <v>51</v>
      </c>
      <c r="B12" s="25" t="s">
        <v>62</v>
      </c>
      <c r="C12" s="26" t="s">
        <v>63</v>
      </c>
      <c r="D12" s="12">
        <f t="shared" si="0"/>
        <v>31000</v>
      </c>
      <c r="E12" s="12">
        <f t="shared" si="1"/>
        <v>21156</v>
      </c>
      <c r="F12" s="13">
        <f t="shared" si="2"/>
        <v>68.24516129032257</v>
      </c>
      <c r="G12" s="14">
        <v>21156</v>
      </c>
      <c r="H12" s="14">
        <v>0</v>
      </c>
      <c r="I12" s="12">
        <f t="shared" si="3"/>
        <v>9844</v>
      </c>
      <c r="J12" s="13">
        <f t="shared" si="4"/>
        <v>31.75483870967742</v>
      </c>
      <c r="K12" s="14">
        <v>5934</v>
      </c>
      <c r="L12" s="13">
        <f t="shared" si="5"/>
        <v>19.141935483870967</v>
      </c>
      <c r="M12" s="14">
        <v>0</v>
      </c>
      <c r="N12" s="13">
        <f t="shared" si="6"/>
        <v>0</v>
      </c>
      <c r="O12" s="14">
        <v>3910</v>
      </c>
      <c r="P12" s="14">
        <v>2132</v>
      </c>
      <c r="Q12" s="13">
        <f t="shared" si="7"/>
        <v>12.612903225806452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51</v>
      </c>
      <c r="B13" s="25" t="s">
        <v>64</v>
      </c>
      <c r="C13" s="26" t="s">
        <v>65</v>
      </c>
      <c r="D13" s="12">
        <f t="shared" si="0"/>
        <v>35566</v>
      </c>
      <c r="E13" s="12">
        <f t="shared" si="1"/>
        <v>19258</v>
      </c>
      <c r="F13" s="13">
        <f t="shared" si="2"/>
        <v>54.14721925434404</v>
      </c>
      <c r="G13" s="14">
        <v>19258</v>
      </c>
      <c r="H13" s="14">
        <v>0</v>
      </c>
      <c r="I13" s="12">
        <f t="shared" si="3"/>
        <v>16308</v>
      </c>
      <c r="J13" s="13">
        <f t="shared" si="4"/>
        <v>45.85278074565596</v>
      </c>
      <c r="K13" s="14">
        <v>3265</v>
      </c>
      <c r="L13" s="13">
        <f t="shared" si="5"/>
        <v>9.180115840971714</v>
      </c>
      <c r="M13" s="14">
        <v>0</v>
      </c>
      <c r="N13" s="13">
        <f t="shared" si="6"/>
        <v>0</v>
      </c>
      <c r="O13" s="14">
        <v>13043</v>
      </c>
      <c r="P13" s="14">
        <v>2290</v>
      </c>
      <c r="Q13" s="13">
        <f t="shared" si="7"/>
        <v>36.67266490468425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51</v>
      </c>
      <c r="B14" s="25" t="s">
        <v>66</v>
      </c>
      <c r="C14" s="26" t="s">
        <v>67</v>
      </c>
      <c r="D14" s="12">
        <f t="shared" si="0"/>
        <v>39353</v>
      </c>
      <c r="E14" s="12">
        <f t="shared" si="1"/>
        <v>26347</v>
      </c>
      <c r="F14" s="13">
        <f t="shared" si="2"/>
        <v>66.95042309353798</v>
      </c>
      <c r="G14" s="14">
        <v>26347</v>
      </c>
      <c r="H14" s="14">
        <v>0</v>
      </c>
      <c r="I14" s="12">
        <f t="shared" si="3"/>
        <v>13006</v>
      </c>
      <c r="J14" s="13">
        <f t="shared" si="4"/>
        <v>33.04957690646202</v>
      </c>
      <c r="K14" s="14">
        <v>6455</v>
      </c>
      <c r="L14" s="13">
        <f t="shared" si="5"/>
        <v>16.40281554138185</v>
      </c>
      <c r="M14" s="14">
        <v>0</v>
      </c>
      <c r="N14" s="13">
        <f t="shared" si="6"/>
        <v>0</v>
      </c>
      <c r="O14" s="14">
        <v>6551</v>
      </c>
      <c r="P14" s="14">
        <v>850</v>
      </c>
      <c r="Q14" s="13">
        <f t="shared" si="7"/>
        <v>16.64676136508017</v>
      </c>
      <c r="R14" s="15" t="s">
        <v>48</v>
      </c>
      <c r="S14" s="15" t="s">
        <v>49</v>
      </c>
      <c r="T14" s="15" t="s">
        <v>49</v>
      </c>
      <c r="U14" s="15" t="s">
        <v>49</v>
      </c>
    </row>
    <row r="15" spans="1:21" ht="13.5">
      <c r="A15" s="25" t="s">
        <v>51</v>
      </c>
      <c r="B15" s="25" t="s">
        <v>68</v>
      </c>
      <c r="C15" s="26" t="s">
        <v>69</v>
      </c>
      <c r="D15" s="12">
        <f t="shared" si="0"/>
        <v>40320</v>
      </c>
      <c r="E15" s="12">
        <f t="shared" si="1"/>
        <v>24858</v>
      </c>
      <c r="F15" s="13">
        <f t="shared" si="2"/>
        <v>61.65178571428571</v>
      </c>
      <c r="G15" s="14">
        <v>24858</v>
      </c>
      <c r="H15" s="14">
        <v>0</v>
      </c>
      <c r="I15" s="12">
        <f t="shared" si="3"/>
        <v>15462</v>
      </c>
      <c r="J15" s="13">
        <f t="shared" si="4"/>
        <v>38.34821428571429</v>
      </c>
      <c r="K15" s="14">
        <v>8248</v>
      </c>
      <c r="L15" s="13">
        <f t="shared" si="5"/>
        <v>20.456349206349206</v>
      </c>
      <c r="M15" s="14">
        <v>0</v>
      </c>
      <c r="N15" s="13">
        <f t="shared" si="6"/>
        <v>0</v>
      </c>
      <c r="O15" s="14">
        <v>7214</v>
      </c>
      <c r="P15" s="14">
        <v>738</v>
      </c>
      <c r="Q15" s="13">
        <f t="shared" si="7"/>
        <v>17.89186507936508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51</v>
      </c>
      <c r="B16" s="25" t="s">
        <v>70</v>
      </c>
      <c r="C16" s="26" t="s">
        <v>71</v>
      </c>
      <c r="D16" s="12">
        <f t="shared" si="0"/>
        <v>7301</v>
      </c>
      <c r="E16" s="12">
        <f t="shared" si="1"/>
        <v>5570</v>
      </c>
      <c r="F16" s="13">
        <f t="shared" si="2"/>
        <v>76.29091905218463</v>
      </c>
      <c r="G16" s="14">
        <v>5570</v>
      </c>
      <c r="H16" s="14">
        <v>0</v>
      </c>
      <c r="I16" s="12">
        <f t="shared" si="3"/>
        <v>1731</v>
      </c>
      <c r="J16" s="13">
        <f t="shared" si="4"/>
        <v>23.709080947815366</v>
      </c>
      <c r="K16" s="14">
        <v>570</v>
      </c>
      <c r="L16" s="13">
        <f t="shared" si="5"/>
        <v>7.807149705519792</v>
      </c>
      <c r="M16" s="14">
        <v>0</v>
      </c>
      <c r="N16" s="13">
        <f t="shared" si="6"/>
        <v>0</v>
      </c>
      <c r="O16" s="14">
        <v>1161</v>
      </c>
      <c r="P16" s="14">
        <v>98</v>
      </c>
      <c r="Q16" s="13">
        <f t="shared" si="7"/>
        <v>15.901931242295575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51</v>
      </c>
      <c r="B17" s="25" t="s">
        <v>72</v>
      </c>
      <c r="C17" s="26" t="s">
        <v>73</v>
      </c>
      <c r="D17" s="12">
        <f t="shared" si="0"/>
        <v>22356</v>
      </c>
      <c r="E17" s="12">
        <f t="shared" si="1"/>
        <v>14658</v>
      </c>
      <c r="F17" s="13">
        <f t="shared" si="2"/>
        <v>65.56629092860977</v>
      </c>
      <c r="G17" s="14">
        <v>14518</v>
      </c>
      <c r="H17" s="14">
        <v>140</v>
      </c>
      <c r="I17" s="12">
        <f t="shared" si="3"/>
        <v>7698</v>
      </c>
      <c r="J17" s="13">
        <f t="shared" si="4"/>
        <v>34.433709071390226</v>
      </c>
      <c r="K17" s="14">
        <v>3828</v>
      </c>
      <c r="L17" s="13">
        <f t="shared" si="5"/>
        <v>17.122920021470748</v>
      </c>
      <c r="M17" s="14">
        <v>0</v>
      </c>
      <c r="N17" s="13">
        <f t="shared" si="6"/>
        <v>0</v>
      </c>
      <c r="O17" s="14">
        <v>3870</v>
      </c>
      <c r="P17" s="14">
        <v>978</v>
      </c>
      <c r="Q17" s="13">
        <f t="shared" si="7"/>
        <v>17.310789049919485</v>
      </c>
      <c r="R17" s="15" t="s">
        <v>48</v>
      </c>
      <c r="S17" s="15" t="s">
        <v>49</v>
      </c>
      <c r="T17" s="15" t="s">
        <v>49</v>
      </c>
      <c r="U17" s="15" t="s">
        <v>49</v>
      </c>
    </row>
    <row r="18" spans="1:21" ht="13.5">
      <c r="A18" s="25" t="s">
        <v>51</v>
      </c>
      <c r="B18" s="25" t="s">
        <v>74</v>
      </c>
      <c r="C18" s="26" t="s">
        <v>75</v>
      </c>
      <c r="D18" s="12">
        <f t="shared" si="0"/>
        <v>12486</v>
      </c>
      <c r="E18" s="12">
        <f t="shared" si="1"/>
        <v>8825</v>
      </c>
      <c r="F18" s="13">
        <f t="shared" si="2"/>
        <v>70.67916065993913</v>
      </c>
      <c r="G18" s="14">
        <v>8825</v>
      </c>
      <c r="H18" s="14">
        <v>0</v>
      </c>
      <c r="I18" s="12">
        <f t="shared" si="3"/>
        <v>3661</v>
      </c>
      <c r="J18" s="13">
        <f t="shared" si="4"/>
        <v>29.320839340060868</v>
      </c>
      <c r="K18" s="14">
        <v>2341</v>
      </c>
      <c r="L18" s="13">
        <f t="shared" si="5"/>
        <v>18.748998878744196</v>
      </c>
      <c r="M18" s="14">
        <v>0</v>
      </c>
      <c r="N18" s="13">
        <f t="shared" si="6"/>
        <v>0</v>
      </c>
      <c r="O18" s="14">
        <v>1320</v>
      </c>
      <c r="P18" s="14">
        <v>557</v>
      </c>
      <c r="Q18" s="13">
        <f t="shared" si="7"/>
        <v>10.571840461316674</v>
      </c>
      <c r="R18" s="15" t="s">
        <v>48</v>
      </c>
      <c r="S18" s="15" t="s">
        <v>49</v>
      </c>
      <c r="T18" s="15" t="s">
        <v>49</v>
      </c>
      <c r="U18" s="15" t="s">
        <v>49</v>
      </c>
    </row>
    <row r="19" spans="1:21" ht="13.5">
      <c r="A19" s="25" t="s">
        <v>51</v>
      </c>
      <c r="B19" s="25" t="s">
        <v>76</v>
      </c>
      <c r="C19" s="26" t="s">
        <v>77</v>
      </c>
      <c r="D19" s="12">
        <f t="shared" si="0"/>
        <v>8035</v>
      </c>
      <c r="E19" s="12">
        <f t="shared" si="1"/>
        <v>5072</v>
      </c>
      <c r="F19" s="13">
        <f t="shared" si="2"/>
        <v>63.12383322962041</v>
      </c>
      <c r="G19" s="14">
        <v>5072</v>
      </c>
      <c r="H19" s="14">
        <v>0</v>
      </c>
      <c r="I19" s="12">
        <f t="shared" si="3"/>
        <v>2963</v>
      </c>
      <c r="J19" s="13">
        <f t="shared" si="4"/>
        <v>36.876166770379584</v>
      </c>
      <c r="K19" s="14">
        <v>2076</v>
      </c>
      <c r="L19" s="13">
        <f t="shared" si="5"/>
        <v>25.83696328562539</v>
      </c>
      <c r="M19" s="14">
        <v>0</v>
      </c>
      <c r="N19" s="13">
        <f t="shared" si="6"/>
        <v>0</v>
      </c>
      <c r="O19" s="14">
        <v>887</v>
      </c>
      <c r="P19" s="14">
        <v>153</v>
      </c>
      <c r="Q19" s="13">
        <f t="shared" si="7"/>
        <v>11.0392034847542</v>
      </c>
      <c r="R19" s="15" t="s">
        <v>48</v>
      </c>
      <c r="S19" s="15" t="s">
        <v>49</v>
      </c>
      <c r="T19" s="15" t="s">
        <v>49</v>
      </c>
      <c r="U19" s="15" t="s">
        <v>49</v>
      </c>
    </row>
    <row r="20" spans="1:21" ht="13.5">
      <c r="A20" s="25" t="s">
        <v>51</v>
      </c>
      <c r="B20" s="25" t="s">
        <v>78</v>
      </c>
      <c r="C20" s="26" t="s">
        <v>79</v>
      </c>
      <c r="D20" s="12">
        <f t="shared" si="0"/>
        <v>4604</v>
      </c>
      <c r="E20" s="12">
        <f t="shared" si="1"/>
        <v>4130</v>
      </c>
      <c r="F20" s="13">
        <f t="shared" si="2"/>
        <v>89.70460469157254</v>
      </c>
      <c r="G20" s="14">
        <v>4010</v>
      </c>
      <c r="H20" s="14">
        <v>120</v>
      </c>
      <c r="I20" s="12">
        <f t="shared" si="3"/>
        <v>474</v>
      </c>
      <c r="J20" s="13">
        <f t="shared" si="4"/>
        <v>10.295395308427455</v>
      </c>
      <c r="K20" s="14">
        <v>0</v>
      </c>
      <c r="L20" s="13">
        <f t="shared" si="5"/>
        <v>0</v>
      </c>
      <c r="M20" s="14">
        <v>0</v>
      </c>
      <c r="N20" s="13">
        <f t="shared" si="6"/>
        <v>0</v>
      </c>
      <c r="O20" s="14">
        <v>474</v>
      </c>
      <c r="P20" s="14">
        <v>271</v>
      </c>
      <c r="Q20" s="13">
        <f t="shared" si="7"/>
        <v>10.295395308427455</v>
      </c>
      <c r="R20" s="15" t="s">
        <v>48</v>
      </c>
      <c r="S20" s="15" t="s">
        <v>49</v>
      </c>
      <c r="T20" s="15" t="s">
        <v>49</v>
      </c>
      <c r="U20" s="15" t="s">
        <v>49</v>
      </c>
    </row>
    <row r="21" spans="1:21" ht="13.5">
      <c r="A21" s="25" t="s">
        <v>51</v>
      </c>
      <c r="B21" s="25" t="s">
        <v>80</v>
      </c>
      <c r="C21" s="26" t="s">
        <v>81</v>
      </c>
      <c r="D21" s="12">
        <f t="shared" si="0"/>
        <v>8177</v>
      </c>
      <c r="E21" s="12">
        <f t="shared" si="1"/>
        <v>5578</v>
      </c>
      <c r="F21" s="13">
        <f t="shared" si="2"/>
        <v>68.21572703925645</v>
      </c>
      <c r="G21" s="14">
        <v>5578</v>
      </c>
      <c r="H21" s="14">
        <v>0</v>
      </c>
      <c r="I21" s="12">
        <f t="shared" si="3"/>
        <v>2599</v>
      </c>
      <c r="J21" s="13">
        <f t="shared" si="4"/>
        <v>31.784272960743547</v>
      </c>
      <c r="K21" s="14">
        <v>1681</v>
      </c>
      <c r="L21" s="13">
        <f t="shared" si="5"/>
        <v>20.557661734132324</v>
      </c>
      <c r="M21" s="14">
        <v>0</v>
      </c>
      <c r="N21" s="13">
        <f t="shared" si="6"/>
        <v>0</v>
      </c>
      <c r="O21" s="14">
        <v>918</v>
      </c>
      <c r="P21" s="14">
        <v>114</v>
      </c>
      <c r="Q21" s="13">
        <f t="shared" si="7"/>
        <v>11.226611226611228</v>
      </c>
      <c r="R21" s="15" t="s">
        <v>48</v>
      </c>
      <c r="S21" s="15" t="s">
        <v>49</v>
      </c>
      <c r="T21" s="15" t="s">
        <v>49</v>
      </c>
      <c r="U21" s="15" t="s">
        <v>49</v>
      </c>
    </row>
    <row r="22" spans="1:21" ht="13.5">
      <c r="A22" s="25" t="s">
        <v>51</v>
      </c>
      <c r="B22" s="25" t="s">
        <v>82</v>
      </c>
      <c r="C22" s="26" t="s">
        <v>83</v>
      </c>
      <c r="D22" s="12">
        <f t="shared" si="0"/>
        <v>8277</v>
      </c>
      <c r="E22" s="12">
        <f t="shared" si="1"/>
        <v>1935</v>
      </c>
      <c r="F22" s="13">
        <f t="shared" si="2"/>
        <v>23.378035520115983</v>
      </c>
      <c r="G22" s="14">
        <v>1935</v>
      </c>
      <c r="H22" s="14">
        <v>0</v>
      </c>
      <c r="I22" s="12">
        <f t="shared" si="3"/>
        <v>6342</v>
      </c>
      <c r="J22" s="13">
        <f t="shared" si="4"/>
        <v>76.62196447988401</v>
      </c>
      <c r="K22" s="14">
        <v>0</v>
      </c>
      <c r="L22" s="13">
        <f t="shared" si="5"/>
        <v>0</v>
      </c>
      <c r="M22" s="14">
        <v>0</v>
      </c>
      <c r="N22" s="13">
        <f t="shared" si="6"/>
        <v>0</v>
      </c>
      <c r="O22" s="14">
        <v>6342</v>
      </c>
      <c r="P22" s="14">
        <v>1476</v>
      </c>
      <c r="Q22" s="13">
        <f t="shared" si="7"/>
        <v>76.62196447988401</v>
      </c>
      <c r="R22" s="15" t="s">
        <v>48</v>
      </c>
      <c r="S22" s="15" t="s">
        <v>49</v>
      </c>
      <c r="T22" s="15" t="s">
        <v>49</v>
      </c>
      <c r="U22" s="15" t="s">
        <v>49</v>
      </c>
    </row>
    <row r="23" spans="1:21" ht="13.5">
      <c r="A23" s="25" t="s">
        <v>51</v>
      </c>
      <c r="B23" s="25" t="s">
        <v>84</v>
      </c>
      <c r="C23" s="26" t="s">
        <v>85</v>
      </c>
      <c r="D23" s="12">
        <f t="shared" si="0"/>
        <v>3503</v>
      </c>
      <c r="E23" s="12">
        <f t="shared" si="1"/>
        <v>1748</v>
      </c>
      <c r="F23" s="13">
        <f t="shared" si="2"/>
        <v>49.90008564087924</v>
      </c>
      <c r="G23" s="14">
        <v>1748</v>
      </c>
      <c r="H23" s="14">
        <v>0</v>
      </c>
      <c r="I23" s="12">
        <f t="shared" si="3"/>
        <v>1755</v>
      </c>
      <c r="J23" s="13">
        <f t="shared" si="4"/>
        <v>50.09991435912076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1755</v>
      </c>
      <c r="P23" s="14">
        <v>1628</v>
      </c>
      <c r="Q23" s="13">
        <f t="shared" si="7"/>
        <v>50.09991435912076</v>
      </c>
      <c r="R23" s="15" t="s">
        <v>48</v>
      </c>
      <c r="S23" s="15" t="s">
        <v>49</v>
      </c>
      <c r="T23" s="15" t="s">
        <v>49</v>
      </c>
      <c r="U23" s="15" t="s">
        <v>49</v>
      </c>
    </row>
    <row r="24" spans="1:21" ht="13.5">
      <c r="A24" s="25" t="s">
        <v>51</v>
      </c>
      <c r="B24" s="25" t="s">
        <v>86</v>
      </c>
      <c r="C24" s="26" t="s">
        <v>87</v>
      </c>
      <c r="D24" s="12">
        <f t="shared" si="0"/>
        <v>6528</v>
      </c>
      <c r="E24" s="12">
        <f t="shared" si="1"/>
        <v>4587</v>
      </c>
      <c r="F24" s="13">
        <f t="shared" si="2"/>
        <v>70.26654411764706</v>
      </c>
      <c r="G24" s="14">
        <v>4587</v>
      </c>
      <c r="H24" s="14">
        <v>0</v>
      </c>
      <c r="I24" s="12">
        <f t="shared" si="3"/>
        <v>1941</v>
      </c>
      <c r="J24" s="13">
        <f t="shared" si="4"/>
        <v>29.733455882352942</v>
      </c>
      <c r="K24" s="14">
        <v>1910</v>
      </c>
      <c r="L24" s="13">
        <f t="shared" si="5"/>
        <v>29.258578431372552</v>
      </c>
      <c r="M24" s="14">
        <v>0</v>
      </c>
      <c r="N24" s="13">
        <f t="shared" si="6"/>
        <v>0</v>
      </c>
      <c r="O24" s="14">
        <v>31</v>
      </c>
      <c r="P24" s="14">
        <v>25</v>
      </c>
      <c r="Q24" s="13">
        <f t="shared" si="7"/>
        <v>0.47487745098039214</v>
      </c>
      <c r="R24" s="15" t="s">
        <v>48</v>
      </c>
      <c r="S24" s="15" t="s">
        <v>49</v>
      </c>
      <c r="T24" s="15" t="s">
        <v>49</v>
      </c>
      <c r="U24" s="15" t="s">
        <v>49</v>
      </c>
    </row>
    <row r="25" spans="1:21" ht="13.5">
      <c r="A25" s="25" t="s">
        <v>51</v>
      </c>
      <c r="B25" s="25" t="s">
        <v>88</v>
      </c>
      <c r="C25" s="26" t="s">
        <v>89</v>
      </c>
      <c r="D25" s="12">
        <f t="shared" si="0"/>
        <v>12511</v>
      </c>
      <c r="E25" s="12">
        <f t="shared" si="1"/>
        <v>9549</v>
      </c>
      <c r="F25" s="13">
        <f t="shared" si="2"/>
        <v>76.32483414595156</v>
      </c>
      <c r="G25" s="14">
        <v>9364</v>
      </c>
      <c r="H25" s="14">
        <v>185</v>
      </c>
      <c r="I25" s="12">
        <f t="shared" si="3"/>
        <v>2962</v>
      </c>
      <c r="J25" s="13">
        <f t="shared" si="4"/>
        <v>23.675165854048437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2962</v>
      </c>
      <c r="P25" s="14">
        <v>2317</v>
      </c>
      <c r="Q25" s="13">
        <f t="shared" si="7"/>
        <v>23.675165854048437</v>
      </c>
      <c r="R25" s="15" t="s">
        <v>48</v>
      </c>
      <c r="S25" s="15" t="s">
        <v>49</v>
      </c>
      <c r="T25" s="15" t="s">
        <v>49</v>
      </c>
      <c r="U25" s="15" t="s">
        <v>49</v>
      </c>
    </row>
    <row r="26" spans="1:21" ht="13.5">
      <c r="A26" s="25" t="s">
        <v>51</v>
      </c>
      <c r="B26" s="25" t="s">
        <v>90</v>
      </c>
      <c r="C26" s="26" t="s">
        <v>91</v>
      </c>
      <c r="D26" s="12">
        <f t="shared" si="0"/>
        <v>4919</v>
      </c>
      <c r="E26" s="12">
        <f t="shared" si="1"/>
        <v>4505</v>
      </c>
      <c r="F26" s="13">
        <f t="shared" si="2"/>
        <v>91.58365521447449</v>
      </c>
      <c r="G26" s="14">
        <v>4505</v>
      </c>
      <c r="H26" s="14">
        <v>0</v>
      </c>
      <c r="I26" s="12">
        <f t="shared" si="3"/>
        <v>414</v>
      </c>
      <c r="J26" s="13">
        <f t="shared" si="4"/>
        <v>8.416344785525514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414</v>
      </c>
      <c r="P26" s="14">
        <v>137</v>
      </c>
      <c r="Q26" s="13">
        <f t="shared" si="7"/>
        <v>8.416344785525514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51</v>
      </c>
      <c r="B27" s="25" t="s">
        <v>92</v>
      </c>
      <c r="C27" s="26" t="s">
        <v>93</v>
      </c>
      <c r="D27" s="12">
        <f t="shared" si="0"/>
        <v>8767</v>
      </c>
      <c r="E27" s="12">
        <f t="shared" si="1"/>
        <v>7540</v>
      </c>
      <c r="F27" s="13">
        <f t="shared" si="2"/>
        <v>86.004334435953</v>
      </c>
      <c r="G27" s="14">
        <v>7540</v>
      </c>
      <c r="H27" s="14">
        <v>0</v>
      </c>
      <c r="I27" s="12">
        <f t="shared" si="3"/>
        <v>1227</v>
      </c>
      <c r="J27" s="13">
        <f t="shared" si="4"/>
        <v>13.995665564046995</v>
      </c>
      <c r="K27" s="14">
        <v>799</v>
      </c>
      <c r="L27" s="13">
        <f t="shared" si="5"/>
        <v>9.113721911714384</v>
      </c>
      <c r="M27" s="14">
        <v>0</v>
      </c>
      <c r="N27" s="13">
        <f t="shared" si="6"/>
        <v>0</v>
      </c>
      <c r="O27" s="14">
        <v>428</v>
      </c>
      <c r="P27" s="14">
        <v>272</v>
      </c>
      <c r="Q27" s="13">
        <f t="shared" si="7"/>
        <v>4.881943652332612</v>
      </c>
      <c r="R27" s="15" t="s">
        <v>49</v>
      </c>
      <c r="S27" s="15" t="s">
        <v>49</v>
      </c>
      <c r="T27" s="15" t="s">
        <v>49</v>
      </c>
      <c r="U27" s="15" t="s">
        <v>48</v>
      </c>
    </row>
    <row r="28" spans="1:21" ht="13.5">
      <c r="A28" s="25" t="s">
        <v>51</v>
      </c>
      <c r="B28" s="25" t="s">
        <v>94</v>
      </c>
      <c r="C28" s="26" t="s">
        <v>95</v>
      </c>
      <c r="D28" s="12">
        <f t="shared" si="0"/>
        <v>7620</v>
      </c>
      <c r="E28" s="12">
        <f t="shared" si="1"/>
        <v>5282</v>
      </c>
      <c r="F28" s="13">
        <f t="shared" si="2"/>
        <v>69.31758530183727</v>
      </c>
      <c r="G28" s="14">
        <v>5282</v>
      </c>
      <c r="H28" s="14">
        <v>0</v>
      </c>
      <c r="I28" s="12">
        <f t="shared" si="3"/>
        <v>2338</v>
      </c>
      <c r="J28" s="13">
        <f t="shared" si="4"/>
        <v>30.68241469816273</v>
      </c>
      <c r="K28" s="14">
        <v>576</v>
      </c>
      <c r="L28" s="13">
        <f t="shared" si="5"/>
        <v>7.559055118110236</v>
      </c>
      <c r="M28" s="14">
        <v>0</v>
      </c>
      <c r="N28" s="13">
        <f t="shared" si="6"/>
        <v>0</v>
      </c>
      <c r="O28" s="14">
        <v>1762</v>
      </c>
      <c r="P28" s="14">
        <v>106</v>
      </c>
      <c r="Q28" s="13">
        <f t="shared" si="7"/>
        <v>23.123359580052494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51</v>
      </c>
      <c r="B29" s="25" t="s">
        <v>96</v>
      </c>
      <c r="C29" s="26" t="s">
        <v>97</v>
      </c>
      <c r="D29" s="12">
        <f t="shared" si="0"/>
        <v>4756</v>
      </c>
      <c r="E29" s="12">
        <f t="shared" si="1"/>
        <v>4004</v>
      </c>
      <c r="F29" s="13">
        <f t="shared" si="2"/>
        <v>84.18839360807401</v>
      </c>
      <c r="G29" s="14">
        <v>4004</v>
      </c>
      <c r="H29" s="14">
        <v>0</v>
      </c>
      <c r="I29" s="12">
        <f t="shared" si="3"/>
        <v>752</v>
      </c>
      <c r="J29" s="13">
        <f t="shared" si="4"/>
        <v>15.81160639192599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752</v>
      </c>
      <c r="P29" s="14">
        <v>203</v>
      </c>
      <c r="Q29" s="13">
        <f t="shared" si="7"/>
        <v>15.81160639192599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51</v>
      </c>
      <c r="B30" s="25" t="s">
        <v>98</v>
      </c>
      <c r="C30" s="26" t="s">
        <v>99</v>
      </c>
      <c r="D30" s="12">
        <f t="shared" si="0"/>
        <v>5134</v>
      </c>
      <c r="E30" s="12">
        <f t="shared" si="1"/>
        <v>4715</v>
      </c>
      <c r="F30" s="13">
        <f t="shared" si="2"/>
        <v>91.83872224386444</v>
      </c>
      <c r="G30" s="14">
        <v>4715</v>
      </c>
      <c r="H30" s="14">
        <v>0</v>
      </c>
      <c r="I30" s="12">
        <f t="shared" si="3"/>
        <v>419</v>
      </c>
      <c r="J30" s="13">
        <f t="shared" si="4"/>
        <v>8.161277756135567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419</v>
      </c>
      <c r="P30" s="14">
        <v>118</v>
      </c>
      <c r="Q30" s="13">
        <f t="shared" si="7"/>
        <v>8.161277756135567</v>
      </c>
      <c r="R30" s="15" t="s">
        <v>48</v>
      </c>
      <c r="S30" s="15" t="s">
        <v>49</v>
      </c>
      <c r="T30" s="15" t="s">
        <v>49</v>
      </c>
      <c r="U30" s="15" t="s">
        <v>49</v>
      </c>
    </row>
    <row r="31" spans="1:21" ht="13.5">
      <c r="A31" s="25" t="s">
        <v>51</v>
      </c>
      <c r="B31" s="25" t="s">
        <v>100</v>
      </c>
      <c r="C31" s="26" t="s">
        <v>101</v>
      </c>
      <c r="D31" s="12">
        <f t="shared" si="0"/>
        <v>12953</v>
      </c>
      <c r="E31" s="12">
        <f t="shared" si="1"/>
        <v>9356</v>
      </c>
      <c r="F31" s="13">
        <f t="shared" si="2"/>
        <v>72.23037134254614</v>
      </c>
      <c r="G31" s="14">
        <v>9356</v>
      </c>
      <c r="H31" s="14">
        <v>0</v>
      </c>
      <c r="I31" s="12">
        <f t="shared" si="3"/>
        <v>3597</v>
      </c>
      <c r="J31" s="13">
        <f t="shared" si="4"/>
        <v>27.76962865745387</v>
      </c>
      <c r="K31" s="14">
        <v>2535</v>
      </c>
      <c r="L31" s="13">
        <f t="shared" si="5"/>
        <v>19.570755809464988</v>
      </c>
      <c r="M31" s="14">
        <v>0</v>
      </c>
      <c r="N31" s="13">
        <f t="shared" si="6"/>
        <v>0</v>
      </c>
      <c r="O31" s="14">
        <v>1062</v>
      </c>
      <c r="P31" s="14">
        <v>190</v>
      </c>
      <c r="Q31" s="13">
        <f t="shared" si="7"/>
        <v>8.198872847988884</v>
      </c>
      <c r="R31" s="15" t="s">
        <v>48</v>
      </c>
      <c r="S31" s="15" t="s">
        <v>49</v>
      </c>
      <c r="T31" s="15" t="s">
        <v>49</v>
      </c>
      <c r="U31" s="15" t="s">
        <v>49</v>
      </c>
    </row>
    <row r="32" spans="1:21" ht="13.5">
      <c r="A32" s="25" t="s">
        <v>51</v>
      </c>
      <c r="B32" s="25" t="s">
        <v>102</v>
      </c>
      <c r="C32" s="26" t="s">
        <v>103</v>
      </c>
      <c r="D32" s="12">
        <f t="shared" si="0"/>
        <v>8971</v>
      </c>
      <c r="E32" s="12">
        <f t="shared" si="1"/>
        <v>4979</v>
      </c>
      <c r="F32" s="13">
        <f t="shared" si="2"/>
        <v>55.50105896778509</v>
      </c>
      <c r="G32" s="14">
        <v>4979</v>
      </c>
      <c r="H32" s="14">
        <v>0</v>
      </c>
      <c r="I32" s="12">
        <f t="shared" si="3"/>
        <v>3992</v>
      </c>
      <c r="J32" s="13">
        <f t="shared" si="4"/>
        <v>44.498941032214915</v>
      </c>
      <c r="K32" s="14">
        <v>3075</v>
      </c>
      <c r="L32" s="13">
        <f t="shared" si="5"/>
        <v>34.27711514881284</v>
      </c>
      <c r="M32" s="14">
        <v>0</v>
      </c>
      <c r="N32" s="13">
        <f t="shared" si="6"/>
        <v>0</v>
      </c>
      <c r="O32" s="14">
        <v>917</v>
      </c>
      <c r="P32" s="14">
        <v>212</v>
      </c>
      <c r="Q32" s="13">
        <f t="shared" si="7"/>
        <v>10.221825883402074</v>
      </c>
      <c r="R32" s="15" t="s">
        <v>48</v>
      </c>
      <c r="S32" s="15" t="s">
        <v>49</v>
      </c>
      <c r="T32" s="15" t="s">
        <v>49</v>
      </c>
      <c r="U32" s="15" t="s">
        <v>49</v>
      </c>
    </row>
    <row r="33" spans="1:21" ht="13.5">
      <c r="A33" s="25" t="s">
        <v>51</v>
      </c>
      <c r="B33" s="25" t="s">
        <v>104</v>
      </c>
      <c r="C33" s="26" t="s">
        <v>105</v>
      </c>
      <c r="D33" s="12">
        <f t="shared" si="0"/>
        <v>7654</v>
      </c>
      <c r="E33" s="12">
        <f t="shared" si="1"/>
        <v>2998</v>
      </c>
      <c r="F33" s="13">
        <f t="shared" si="2"/>
        <v>39.16906192840345</v>
      </c>
      <c r="G33" s="14">
        <v>2998</v>
      </c>
      <c r="H33" s="14">
        <v>0</v>
      </c>
      <c r="I33" s="12">
        <f t="shared" si="3"/>
        <v>4656</v>
      </c>
      <c r="J33" s="13">
        <f t="shared" si="4"/>
        <v>60.83093807159655</v>
      </c>
      <c r="K33" s="14">
        <v>3603</v>
      </c>
      <c r="L33" s="13">
        <f t="shared" si="5"/>
        <v>47.073425659785734</v>
      </c>
      <c r="M33" s="14">
        <v>0</v>
      </c>
      <c r="N33" s="13">
        <f t="shared" si="6"/>
        <v>0</v>
      </c>
      <c r="O33" s="14">
        <v>1053</v>
      </c>
      <c r="P33" s="14">
        <v>873</v>
      </c>
      <c r="Q33" s="13">
        <f t="shared" si="7"/>
        <v>13.757512411810819</v>
      </c>
      <c r="R33" s="15" t="s">
        <v>48</v>
      </c>
      <c r="S33" s="15" t="s">
        <v>49</v>
      </c>
      <c r="T33" s="15" t="s">
        <v>49</v>
      </c>
      <c r="U33" s="15" t="s">
        <v>49</v>
      </c>
    </row>
    <row r="34" spans="1:21" ht="13.5">
      <c r="A34" s="25" t="s">
        <v>51</v>
      </c>
      <c r="B34" s="25" t="s">
        <v>106</v>
      </c>
      <c r="C34" s="26" t="s">
        <v>107</v>
      </c>
      <c r="D34" s="12">
        <f t="shared" si="0"/>
        <v>5086</v>
      </c>
      <c r="E34" s="12">
        <f t="shared" si="1"/>
        <v>1850</v>
      </c>
      <c r="F34" s="13">
        <f t="shared" si="2"/>
        <v>36.37436099095556</v>
      </c>
      <c r="G34" s="14">
        <v>1850</v>
      </c>
      <c r="H34" s="14">
        <v>0</v>
      </c>
      <c r="I34" s="12">
        <f t="shared" si="3"/>
        <v>3236</v>
      </c>
      <c r="J34" s="13">
        <f t="shared" si="4"/>
        <v>63.625639009044434</v>
      </c>
      <c r="K34" s="14">
        <v>2651</v>
      </c>
      <c r="L34" s="13">
        <f t="shared" si="5"/>
        <v>52.12347620920173</v>
      </c>
      <c r="M34" s="14">
        <v>0</v>
      </c>
      <c r="N34" s="13">
        <f t="shared" si="6"/>
        <v>0</v>
      </c>
      <c r="O34" s="14">
        <v>585</v>
      </c>
      <c r="P34" s="14">
        <v>59</v>
      </c>
      <c r="Q34" s="13">
        <f t="shared" si="7"/>
        <v>11.502162799842704</v>
      </c>
      <c r="R34" s="15" t="s">
        <v>48</v>
      </c>
      <c r="S34" s="15" t="s">
        <v>49</v>
      </c>
      <c r="T34" s="15" t="s">
        <v>49</v>
      </c>
      <c r="U34" s="15" t="s">
        <v>49</v>
      </c>
    </row>
    <row r="35" spans="1:21" ht="13.5">
      <c r="A35" s="25" t="s">
        <v>51</v>
      </c>
      <c r="B35" s="25" t="s">
        <v>108</v>
      </c>
      <c r="C35" s="26" t="s">
        <v>109</v>
      </c>
      <c r="D35" s="12">
        <f t="shared" si="0"/>
        <v>22165</v>
      </c>
      <c r="E35" s="12">
        <f t="shared" si="1"/>
        <v>9850</v>
      </c>
      <c r="F35" s="13">
        <f t="shared" si="2"/>
        <v>44.43943153620573</v>
      </c>
      <c r="G35" s="14">
        <v>9850</v>
      </c>
      <c r="H35" s="14">
        <v>0</v>
      </c>
      <c r="I35" s="12">
        <f t="shared" si="3"/>
        <v>12315</v>
      </c>
      <c r="J35" s="13">
        <f t="shared" si="4"/>
        <v>55.56056846379427</v>
      </c>
      <c r="K35" s="14">
        <v>8833</v>
      </c>
      <c r="L35" s="13">
        <f t="shared" si="5"/>
        <v>39.851116625310176</v>
      </c>
      <c r="M35" s="14">
        <v>0</v>
      </c>
      <c r="N35" s="13">
        <f t="shared" si="6"/>
        <v>0</v>
      </c>
      <c r="O35" s="14">
        <v>3482</v>
      </c>
      <c r="P35" s="14">
        <v>3302</v>
      </c>
      <c r="Q35" s="13">
        <f t="shared" si="7"/>
        <v>15.709451838484096</v>
      </c>
      <c r="R35" s="15" t="s">
        <v>48</v>
      </c>
      <c r="S35" s="15" t="s">
        <v>49</v>
      </c>
      <c r="T35" s="15" t="s">
        <v>49</v>
      </c>
      <c r="U35" s="15" t="s">
        <v>49</v>
      </c>
    </row>
    <row r="36" spans="1:21" ht="13.5">
      <c r="A36" s="25" t="s">
        <v>51</v>
      </c>
      <c r="B36" s="25" t="s">
        <v>110</v>
      </c>
      <c r="C36" s="26" t="s">
        <v>111</v>
      </c>
      <c r="D36" s="12">
        <f t="shared" si="0"/>
        <v>6143</v>
      </c>
      <c r="E36" s="12">
        <f t="shared" si="1"/>
        <v>2785</v>
      </c>
      <c r="F36" s="13">
        <f t="shared" si="2"/>
        <v>45.33615497314016</v>
      </c>
      <c r="G36" s="14">
        <v>2785</v>
      </c>
      <c r="H36" s="14">
        <v>0</v>
      </c>
      <c r="I36" s="12">
        <f t="shared" si="3"/>
        <v>3358</v>
      </c>
      <c r="J36" s="13">
        <f t="shared" si="4"/>
        <v>54.66384502685984</v>
      </c>
      <c r="K36" s="14">
        <v>2385</v>
      </c>
      <c r="L36" s="13">
        <f t="shared" si="5"/>
        <v>38.824678495848936</v>
      </c>
      <c r="M36" s="14">
        <v>0</v>
      </c>
      <c r="N36" s="13">
        <f t="shared" si="6"/>
        <v>0</v>
      </c>
      <c r="O36" s="14">
        <v>973</v>
      </c>
      <c r="P36" s="14">
        <v>71</v>
      </c>
      <c r="Q36" s="13">
        <f t="shared" si="7"/>
        <v>15.839166531010907</v>
      </c>
      <c r="R36" s="15" t="s">
        <v>48</v>
      </c>
      <c r="S36" s="15" t="s">
        <v>49</v>
      </c>
      <c r="T36" s="15" t="s">
        <v>49</v>
      </c>
      <c r="U36" s="15" t="s">
        <v>49</v>
      </c>
    </row>
    <row r="37" spans="1:21" ht="13.5">
      <c r="A37" s="25" t="s">
        <v>51</v>
      </c>
      <c r="B37" s="25" t="s">
        <v>112</v>
      </c>
      <c r="C37" s="26" t="s">
        <v>113</v>
      </c>
      <c r="D37" s="12">
        <f t="shared" si="0"/>
        <v>7753</v>
      </c>
      <c r="E37" s="12">
        <f t="shared" si="1"/>
        <v>4140</v>
      </c>
      <c r="F37" s="13">
        <f t="shared" si="2"/>
        <v>53.3986843802399</v>
      </c>
      <c r="G37" s="14">
        <v>4140</v>
      </c>
      <c r="H37" s="14">
        <v>0</v>
      </c>
      <c r="I37" s="12">
        <f t="shared" si="3"/>
        <v>3613</v>
      </c>
      <c r="J37" s="13">
        <f t="shared" si="4"/>
        <v>46.60131561976009</v>
      </c>
      <c r="K37" s="14">
        <v>2695</v>
      </c>
      <c r="L37" s="13">
        <f t="shared" si="5"/>
        <v>34.76073777892429</v>
      </c>
      <c r="M37" s="14">
        <v>0</v>
      </c>
      <c r="N37" s="13">
        <f t="shared" si="6"/>
        <v>0</v>
      </c>
      <c r="O37" s="14">
        <v>918</v>
      </c>
      <c r="P37" s="14">
        <v>400</v>
      </c>
      <c r="Q37" s="13">
        <f t="shared" si="7"/>
        <v>11.840577840835806</v>
      </c>
      <c r="R37" s="15" t="s">
        <v>48</v>
      </c>
      <c r="S37" s="15" t="s">
        <v>49</v>
      </c>
      <c r="T37" s="15" t="s">
        <v>49</v>
      </c>
      <c r="U37" s="15" t="s">
        <v>49</v>
      </c>
    </row>
    <row r="38" spans="1:21" ht="13.5">
      <c r="A38" s="25" t="s">
        <v>51</v>
      </c>
      <c r="B38" s="25" t="s">
        <v>114</v>
      </c>
      <c r="C38" s="26" t="s">
        <v>115</v>
      </c>
      <c r="D38" s="12">
        <f t="shared" si="0"/>
        <v>3323</v>
      </c>
      <c r="E38" s="12">
        <f t="shared" si="1"/>
        <v>0</v>
      </c>
      <c r="F38" s="13">
        <f t="shared" si="2"/>
        <v>0</v>
      </c>
      <c r="G38" s="14">
        <v>0</v>
      </c>
      <c r="H38" s="14">
        <v>0</v>
      </c>
      <c r="I38" s="12">
        <f t="shared" si="3"/>
        <v>3323</v>
      </c>
      <c r="J38" s="13">
        <f t="shared" si="4"/>
        <v>100</v>
      </c>
      <c r="K38" s="14">
        <v>3323</v>
      </c>
      <c r="L38" s="13">
        <f t="shared" si="5"/>
        <v>100</v>
      </c>
      <c r="M38" s="14">
        <v>0</v>
      </c>
      <c r="N38" s="13">
        <f t="shared" si="6"/>
        <v>0</v>
      </c>
      <c r="O38" s="14">
        <v>0</v>
      </c>
      <c r="P38" s="14">
        <v>0</v>
      </c>
      <c r="Q38" s="13">
        <f t="shared" si="7"/>
        <v>0</v>
      </c>
      <c r="R38" s="15" t="s">
        <v>49</v>
      </c>
      <c r="S38" s="15" t="s">
        <v>49</v>
      </c>
      <c r="T38" s="15" t="s">
        <v>49</v>
      </c>
      <c r="U38" s="15" t="s">
        <v>48</v>
      </c>
    </row>
    <row r="39" spans="1:21" ht="13.5">
      <c r="A39" s="25" t="s">
        <v>51</v>
      </c>
      <c r="B39" s="25" t="s">
        <v>116</v>
      </c>
      <c r="C39" s="26" t="s">
        <v>117</v>
      </c>
      <c r="D39" s="12">
        <f t="shared" si="0"/>
        <v>10846</v>
      </c>
      <c r="E39" s="12">
        <f t="shared" si="1"/>
        <v>4671</v>
      </c>
      <c r="F39" s="13">
        <f t="shared" si="2"/>
        <v>43.066568320118016</v>
      </c>
      <c r="G39" s="14">
        <v>4671</v>
      </c>
      <c r="H39" s="14">
        <v>0</v>
      </c>
      <c r="I39" s="12">
        <f t="shared" si="3"/>
        <v>6175</v>
      </c>
      <c r="J39" s="13">
        <f t="shared" si="4"/>
        <v>56.933431679881984</v>
      </c>
      <c r="K39" s="14">
        <v>3093</v>
      </c>
      <c r="L39" s="13">
        <f t="shared" si="5"/>
        <v>28.517425779089066</v>
      </c>
      <c r="M39" s="14">
        <v>0</v>
      </c>
      <c r="N39" s="13">
        <f t="shared" si="6"/>
        <v>0</v>
      </c>
      <c r="O39" s="14">
        <v>3082</v>
      </c>
      <c r="P39" s="14">
        <v>2558</v>
      </c>
      <c r="Q39" s="13">
        <f t="shared" si="7"/>
        <v>28.416005900792918</v>
      </c>
      <c r="R39" s="15" t="s">
        <v>48</v>
      </c>
      <c r="S39" s="15" t="s">
        <v>49</v>
      </c>
      <c r="T39" s="15" t="s">
        <v>49</v>
      </c>
      <c r="U39" s="15" t="s">
        <v>49</v>
      </c>
    </row>
    <row r="40" spans="1:21" ht="13.5">
      <c r="A40" s="25" t="s">
        <v>51</v>
      </c>
      <c r="B40" s="25" t="s">
        <v>118</v>
      </c>
      <c r="C40" s="26" t="s">
        <v>119</v>
      </c>
      <c r="D40" s="12">
        <f t="shared" si="0"/>
        <v>8575</v>
      </c>
      <c r="E40" s="12">
        <f t="shared" si="1"/>
        <v>3296</v>
      </c>
      <c r="F40" s="13">
        <f t="shared" si="2"/>
        <v>38.43731778425656</v>
      </c>
      <c r="G40" s="14">
        <v>3296</v>
      </c>
      <c r="H40" s="14">
        <v>0</v>
      </c>
      <c r="I40" s="12">
        <f t="shared" si="3"/>
        <v>5279</v>
      </c>
      <c r="J40" s="13">
        <f t="shared" si="4"/>
        <v>61.562682215743436</v>
      </c>
      <c r="K40" s="14">
        <v>2718</v>
      </c>
      <c r="L40" s="13">
        <f t="shared" si="5"/>
        <v>31.696793002915452</v>
      </c>
      <c r="M40" s="14">
        <v>0</v>
      </c>
      <c r="N40" s="13">
        <f t="shared" si="6"/>
        <v>0</v>
      </c>
      <c r="O40" s="14">
        <v>2561</v>
      </c>
      <c r="P40" s="14">
        <v>445</v>
      </c>
      <c r="Q40" s="13">
        <f t="shared" si="7"/>
        <v>29.86588921282799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51</v>
      </c>
      <c r="B41" s="25" t="s">
        <v>120</v>
      </c>
      <c r="C41" s="26" t="s">
        <v>121</v>
      </c>
      <c r="D41" s="12">
        <f t="shared" si="0"/>
        <v>12163</v>
      </c>
      <c r="E41" s="12">
        <f t="shared" si="1"/>
        <v>2576</v>
      </c>
      <c r="F41" s="13">
        <f t="shared" si="2"/>
        <v>21.17898544766916</v>
      </c>
      <c r="G41" s="14">
        <v>2576</v>
      </c>
      <c r="H41" s="14">
        <v>0</v>
      </c>
      <c r="I41" s="12">
        <f t="shared" si="3"/>
        <v>9587</v>
      </c>
      <c r="J41" s="13">
        <f t="shared" si="4"/>
        <v>78.82101455233084</v>
      </c>
      <c r="K41" s="14">
        <v>838</v>
      </c>
      <c r="L41" s="13">
        <f t="shared" si="5"/>
        <v>6.889747595165667</v>
      </c>
      <c r="M41" s="14">
        <v>0</v>
      </c>
      <c r="N41" s="13">
        <f t="shared" si="6"/>
        <v>0</v>
      </c>
      <c r="O41" s="14">
        <v>8749</v>
      </c>
      <c r="P41" s="14">
        <v>4920</v>
      </c>
      <c r="Q41" s="13">
        <f t="shared" si="7"/>
        <v>71.93126695716518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51</v>
      </c>
      <c r="B42" s="25" t="s">
        <v>122</v>
      </c>
      <c r="C42" s="26" t="s">
        <v>123</v>
      </c>
      <c r="D42" s="12">
        <f t="shared" si="0"/>
        <v>5203</v>
      </c>
      <c r="E42" s="12">
        <f t="shared" si="1"/>
        <v>1252</v>
      </c>
      <c r="F42" s="13">
        <f t="shared" si="2"/>
        <v>24.06304055352681</v>
      </c>
      <c r="G42" s="14">
        <v>1252</v>
      </c>
      <c r="H42" s="14">
        <v>0</v>
      </c>
      <c r="I42" s="12">
        <f t="shared" si="3"/>
        <v>3951</v>
      </c>
      <c r="J42" s="13">
        <f t="shared" si="4"/>
        <v>75.93695944647318</v>
      </c>
      <c r="K42" s="14">
        <v>1858</v>
      </c>
      <c r="L42" s="13">
        <f t="shared" si="5"/>
        <v>35.710167211224295</v>
      </c>
      <c r="M42" s="14">
        <v>0</v>
      </c>
      <c r="N42" s="13">
        <f t="shared" si="6"/>
        <v>0</v>
      </c>
      <c r="O42" s="14">
        <v>2093</v>
      </c>
      <c r="P42" s="14">
        <v>122</v>
      </c>
      <c r="Q42" s="13">
        <f t="shared" si="7"/>
        <v>40.226792235248894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51</v>
      </c>
      <c r="B43" s="25" t="s">
        <v>124</v>
      </c>
      <c r="C43" s="26" t="s">
        <v>125</v>
      </c>
      <c r="D43" s="12">
        <f t="shared" si="0"/>
        <v>13457</v>
      </c>
      <c r="E43" s="12">
        <f t="shared" si="1"/>
        <v>6609</v>
      </c>
      <c r="F43" s="13">
        <f t="shared" si="2"/>
        <v>49.11198632681876</v>
      </c>
      <c r="G43" s="14">
        <v>6609</v>
      </c>
      <c r="H43" s="14">
        <v>0</v>
      </c>
      <c r="I43" s="12">
        <f t="shared" si="3"/>
        <v>6848</v>
      </c>
      <c r="J43" s="13">
        <f t="shared" si="4"/>
        <v>50.88801367318124</v>
      </c>
      <c r="K43" s="14">
        <v>653</v>
      </c>
      <c r="L43" s="13">
        <f t="shared" si="5"/>
        <v>4.852493126253994</v>
      </c>
      <c r="M43" s="14">
        <v>0</v>
      </c>
      <c r="N43" s="13">
        <f t="shared" si="6"/>
        <v>0</v>
      </c>
      <c r="O43" s="14">
        <v>6195</v>
      </c>
      <c r="P43" s="14">
        <v>2614</v>
      </c>
      <c r="Q43" s="13">
        <f t="shared" si="7"/>
        <v>46.03552054692725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51</v>
      </c>
      <c r="B44" s="25" t="s">
        <v>126</v>
      </c>
      <c r="C44" s="26" t="s">
        <v>127</v>
      </c>
      <c r="D44" s="12">
        <f t="shared" si="0"/>
        <v>6537</v>
      </c>
      <c r="E44" s="12">
        <f t="shared" si="1"/>
        <v>3150</v>
      </c>
      <c r="F44" s="13">
        <f t="shared" si="2"/>
        <v>48.1872418540615</v>
      </c>
      <c r="G44" s="14">
        <v>3150</v>
      </c>
      <c r="H44" s="14">
        <v>0</v>
      </c>
      <c r="I44" s="12">
        <f t="shared" si="3"/>
        <v>3387</v>
      </c>
      <c r="J44" s="13">
        <f t="shared" si="4"/>
        <v>51.81275814593851</v>
      </c>
      <c r="K44" s="14">
        <v>545</v>
      </c>
      <c r="L44" s="13">
        <f t="shared" si="5"/>
        <v>8.337157717607466</v>
      </c>
      <c r="M44" s="14">
        <v>0</v>
      </c>
      <c r="N44" s="13">
        <f t="shared" si="6"/>
        <v>0</v>
      </c>
      <c r="O44" s="14">
        <v>2842</v>
      </c>
      <c r="P44" s="14">
        <v>205</v>
      </c>
      <c r="Q44" s="13">
        <f t="shared" si="7"/>
        <v>43.47560042833104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51</v>
      </c>
      <c r="B45" s="25" t="s">
        <v>128</v>
      </c>
      <c r="C45" s="26" t="s">
        <v>129</v>
      </c>
      <c r="D45" s="12">
        <f t="shared" si="0"/>
        <v>6544</v>
      </c>
      <c r="E45" s="12">
        <f t="shared" si="1"/>
        <v>1037</v>
      </c>
      <c r="F45" s="13">
        <f t="shared" si="2"/>
        <v>15.846577017114916</v>
      </c>
      <c r="G45" s="14">
        <v>1037</v>
      </c>
      <c r="H45" s="14">
        <v>0</v>
      </c>
      <c r="I45" s="12">
        <f t="shared" si="3"/>
        <v>5507</v>
      </c>
      <c r="J45" s="13">
        <f t="shared" si="4"/>
        <v>84.15342298288509</v>
      </c>
      <c r="K45" s="14">
        <v>3001</v>
      </c>
      <c r="L45" s="13">
        <f t="shared" si="5"/>
        <v>45.85880195599022</v>
      </c>
      <c r="M45" s="14">
        <v>0</v>
      </c>
      <c r="N45" s="13">
        <f t="shared" si="6"/>
        <v>0</v>
      </c>
      <c r="O45" s="14">
        <v>2506</v>
      </c>
      <c r="P45" s="14">
        <v>199</v>
      </c>
      <c r="Q45" s="13">
        <f t="shared" si="7"/>
        <v>38.294621026894866</v>
      </c>
      <c r="R45" s="15" t="s">
        <v>48</v>
      </c>
      <c r="S45" s="15" t="s">
        <v>49</v>
      </c>
      <c r="T45" s="15" t="s">
        <v>49</v>
      </c>
      <c r="U45" s="15" t="s">
        <v>49</v>
      </c>
    </row>
    <row r="46" spans="1:21" ht="13.5">
      <c r="A46" s="25" t="s">
        <v>51</v>
      </c>
      <c r="B46" s="25" t="s">
        <v>130</v>
      </c>
      <c r="C46" s="26" t="s">
        <v>131</v>
      </c>
      <c r="D46" s="12">
        <f t="shared" si="0"/>
        <v>6358</v>
      </c>
      <c r="E46" s="12">
        <f t="shared" si="1"/>
        <v>1495</v>
      </c>
      <c r="F46" s="13">
        <f t="shared" si="2"/>
        <v>23.513683548285623</v>
      </c>
      <c r="G46" s="14">
        <v>1495</v>
      </c>
      <c r="H46" s="14">
        <v>0</v>
      </c>
      <c r="I46" s="12">
        <f t="shared" si="3"/>
        <v>4863</v>
      </c>
      <c r="J46" s="13">
        <f t="shared" si="4"/>
        <v>76.48631645171437</v>
      </c>
      <c r="K46" s="14">
        <v>1330</v>
      </c>
      <c r="L46" s="13">
        <f t="shared" si="5"/>
        <v>20.918527838943064</v>
      </c>
      <c r="M46" s="14">
        <v>0</v>
      </c>
      <c r="N46" s="13">
        <f t="shared" si="6"/>
        <v>0</v>
      </c>
      <c r="O46" s="14">
        <v>3533</v>
      </c>
      <c r="P46" s="14">
        <v>3533</v>
      </c>
      <c r="Q46" s="13">
        <f t="shared" si="7"/>
        <v>55.56778861277131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51</v>
      </c>
      <c r="B47" s="25" t="s">
        <v>132</v>
      </c>
      <c r="C47" s="26" t="s">
        <v>133</v>
      </c>
      <c r="D47" s="12">
        <f aca="true" t="shared" si="8" ref="D47:D75">E47+I47</f>
        <v>6696</v>
      </c>
      <c r="E47" s="12">
        <f aca="true" t="shared" si="9" ref="E47:E75">G47+H47</f>
        <v>1491</v>
      </c>
      <c r="F47" s="13">
        <f aca="true" t="shared" si="10" ref="F47:F75">E47/D47*100</f>
        <v>22.267025089605735</v>
      </c>
      <c r="G47" s="14">
        <v>1491</v>
      </c>
      <c r="H47" s="14">
        <v>0</v>
      </c>
      <c r="I47" s="12">
        <f aca="true" t="shared" si="11" ref="I47:I75">K47+M47+O47</f>
        <v>5205</v>
      </c>
      <c r="J47" s="13">
        <f aca="true" t="shared" si="12" ref="J47:J75">I47/D47*100</f>
        <v>77.73297491039428</v>
      </c>
      <c r="K47" s="14">
        <v>2873</v>
      </c>
      <c r="L47" s="13">
        <f aca="true" t="shared" si="13" ref="L47:L75">K47/D47*100</f>
        <v>42.906212664277184</v>
      </c>
      <c r="M47" s="14">
        <v>0</v>
      </c>
      <c r="N47" s="13">
        <f aca="true" t="shared" si="14" ref="N47:N75">M47/D47*100</f>
        <v>0</v>
      </c>
      <c r="O47" s="14">
        <v>2332</v>
      </c>
      <c r="P47" s="14">
        <v>933</v>
      </c>
      <c r="Q47" s="13">
        <f aca="true" t="shared" si="15" ref="Q47:Q75">O47/D47*100</f>
        <v>34.826762246117084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51</v>
      </c>
      <c r="B48" s="25" t="s">
        <v>134</v>
      </c>
      <c r="C48" s="26" t="s">
        <v>135</v>
      </c>
      <c r="D48" s="12">
        <f t="shared" si="8"/>
        <v>7266</v>
      </c>
      <c r="E48" s="12">
        <f t="shared" si="9"/>
        <v>5839</v>
      </c>
      <c r="F48" s="13">
        <f t="shared" si="10"/>
        <v>80.36058353977428</v>
      </c>
      <c r="G48" s="14">
        <v>5839</v>
      </c>
      <c r="H48" s="14">
        <v>0</v>
      </c>
      <c r="I48" s="12">
        <f t="shared" si="11"/>
        <v>1427</v>
      </c>
      <c r="J48" s="13">
        <f t="shared" si="12"/>
        <v>19.639416460225707</v>
      </c>
      <c r="K48" s="14">
        <v>0</v>
      </c>
      <c r="L48" s="13">
        <f t="shared" si="13"/>
        <v>0</v>
      </c>
      <c r="M48" s="14">
        <v>0</v>
      </c>
      <c r="N48" s="13">
        <f t="shared" si="14"/>
        <v>0</v>
      </c>
      <c r="O48" s="14">
        <v>1427</v>
      </c>
      <c r="P48" s="14">
        <v>692</v>
      </c>
      <c r="Q48" s="13">
        <f t="shared" si="15"/>
        <v>19.639416460225707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51</v>
      </c>
      <c r="B49" s="25" t="s">
        <v>136</v>
      </c>
      <c r="C49" s="26" t="s">
        <v>137</v>
      </c>
      <c r="D49" s="12">
        <f t="shared" si="8"/>
        <v>5105</v>
      </c>
      <c r="E49" s="12">
        <f t="shared" si="9"/>
        <v>4131</v>
      </c>
      <c r="F49" s="13">
        <f t="shared" si="10"/>
        <v>80.92066601371205</v>
      </c>
      <c r="G49" s="14">
        <v>4131</v>
      </c>
      <c r="H49" s="14">
        <v>0</v>
      </c>
      <c r="I49" s="12">
        <f t="shared" si="11"/>
        <v>974</v>
      </c>
      <c r="J49" s="13">
        <f t="shared" si="12"/>
        <v>19.079333986287953</v>
      </c>
      <c r="K49" s="14">
        <v>0</v>
      </c>
      <c r="L49" s="13">
        <f t="shared" si="13"/>
        <v>0</v>
      </c>
      <c r="M49" s="14">
        <v>0</v>
      </c>
      <c r="N49" s="13">
        <f t="shared" si="14"/>
        <v>0</v>
      </c>
      <c r="O49" s="14">
        <v>974</v>
      </c>
      <c r="P49" s="14">
        <v>89</v>
      </c>
      <c r="Q49" s="13">
        <f t="shared" si="15"/>
        <v>19.079333986287953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51</v>
      </c>
      <c r="B50" s="25" t="s">
        <v>138</v>
      </c>
      <c r="C50" s="26" t="s">
        <v>139</v>
      </c>
      <c r="D50" s="12">
        <f t="shared" si="8"/>
        <v>10084</v>
      </c>
      <c r="E50" s="12">
        <f t="shared" si="9"/>
        <v>5796</v>
      </c>
      <c r="F50" s="13">
        <f t="shared" si="10"/>
        <v>57.47719159063863</v>
      </c>
      <c r="G50" s="14">
        <v>5796</v>
      </c>
      <c r="H50" s="14">
        <v>0</v>
      </c>
      <c r="I50" s="12">
        <f t="shared" si="11"/>
        <v>4288</v>
      </c>
      <c r="J50" s="13">
        <f t="shared" si="12"/>
        <v>42.52280840936136</v>
      </c>
      <c r="K50" s="14">
        <v>1500</v>
      </c>
      <c r="L50" s="13">
        <f t="shared" si="13"/>
        <v>14.875049583498612</v>
      </c>
      <c r="M50" s="14">
        <v>0</v>
      </c>
      <c r="N50" s="13">
        <f t="shared" si="14"/>
        <v>0</v>
      </c>
      <c r="O50" s="14">
        <v>2788</v>
      </c>
      <c r="P50" s="14">
        <v>950</v>
      </c>
      <c r="Q50" s="13">
        <f t="shared" si="15"/>
        <v>27.647758825862752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25" t="s">
        <v>51</v>
      </c>
      <c r="B51" s="25" t="s">
        <v>140</v>
      </c>
      <c r="C51" s="26" t="s">
        <v>141</v>
      </c>
      <c r="D51" s="12">
        <f t="shared" si="8"/>
        <v>6403</v>
      </c>
      <c r="E51" s="12">
        <f t="shared" si="9"/>
        <v>5374</v>
      </c>
      <c r="F51" s="13">
        <f t="shared" si="10"/>
        <v>83.92940808995783</v>
      </c>
      <c r="G51" s="14">
        <v>5374</v>
      </c>
      <c r="H51" s="14">
        <v>0</v>
      </c>
      <c r="I51" s="12">
        <f t="shared" si="11"/>
        <v>1029</v>
      </c>
      <c r="J51" s="13">
        <f t="shared" si="12"/>
        <v>16.070591910042168</v>
      </c>
      <c r="K51" s="14">
        <v>0</v>
      </c>
      <c r="L51" s="13">
        <f t="shared" si="13"/>
        <v>0</v>
      </c>
      <c r="M51" s="14">
        <v>0</v>
      </c>
      <c r="N51" s="13">
        <f t="shared" si="14"/>
        <v>0</v>
      </c>
      <c r="O51" s="14">
        <v>1029</v>
      </c>
      <c r="P51" s="14">
        <v>191</v>
      </c>
      <c r="Q51" s="13">
        <f t="shared" si="15"/>
        <v>16.070591910042168</v>
      </c>
      <c r="R51" s="15" t="s">
        <v>48</v>
      </c>
      <c r="S51" s="15" t="s">
        <v>49</v>
      </c>
      <c r="T51" s="15" t="s">
        <v>49</v>
      </c>
      <c r="U51" s="15" t="s">
        <v>49</v>
      </c>
    </row>
    <row r="52" spans="1:21" ht="13.5">
      <c r="A52" s="25" t="s">
        <v>51</v>
      </c>
      <c r="B52" s="25" t="s">
        <v>142</v>
      </c>
      <c r="C52" s="26" t="s">
        <v>143</v>
      </c>
      <c r="D52" s="12">
        <f t="shared" si="8"/>
        <v>11314</v>
      </c>
      <c r="E52" s="12">
        <f t="shared" si="9"/>
        <v>7208</v>
      </c>
      <c r="F52" s="13">
        <f t="shared" si="10"/>
        <v>63.70867951210889</v>
      </c>
      <c r="G52" s="14">
        <v>7208</v>
      </c>
      <c r="H52" s="14">
        <v>0</v>
      </c>
      <c r="I52" s="12">
        <f t="shared" si="11"/>
        <v>4106</v>
      </c>
      <c r="J52" s="13">
        <f t="shared" si="12"/>
        <v>36.29132048789111</v>
      </c>
      <c r="K52" s="14">
        <v>998</v>
      </c>
      <c r="L52" s="13">
        <f t="shared" si="13"/>
        <v>8.820929821460139</v>
      </c>
      <c r="M52" s="14">
        <v>0</v>
      </c>
      <c r="N52" s="13">
        <f t="shared" si="14"/>
        <v>0</v>
      </c>
      <c r="O52" s="14">
        <v>3108</v>
      </c>
      <c r="P52" s="14">
        <v>1170</v>
      </c>
      <c r="Q52" s="13">
        <f t="shared" si="15"/>
        <v>27.470390666430973</v>
      </c>
      <c r="R52" s="15" t="s">
        <v>48</v>
      </c>
      <c r="S52" s="15" t="s">
        <v>49</v>
      </c>
      <c r="T52" s="15" t="s">
        <v>49</v>
      </c>
      <c r="U52" s="15" t="s">
        <v>49</v>
      </c>
    </row>
    <row r="53" spans="1:21" ht="13.5">
      <c r="A53" s="25" t="s">
        <v>51</v>
      </c>
      <c r="B53" s="25" t="s">
        <v>144</v>
      </c>
      <c r="C53" s="26" t="s">
        <v>145</v>
      </c>
      <c r="D53" s="12">
        <f t="shared" si="8"/>
        <v>15053</v>
      </c>
      <c r="E53" s="12">
        <f t="shared" si="9"/>
        <v>12056</v>
      </c>
      <c r="F53" s="13">
        <f t="shared" si="10"/>
        <v>80.0903474390487</v>
      </c>
      <c r="G53" s="14">
        <v>12056</v>
      </c>
      <c r="H53" s="14">
        <v>0</v>
      </c>
      <c r="I53" s="12">
        <f t="shared" si="11"/>
        <v>2997</v>
      </c>
      <c r="J53" s="13">
        <f t="shared" si="12"/>
        <v>19.909652560951304</v>
      </c>
      <c r="K53" s="14">
        <v>1665</v>
      </c>
      <c r="L53" s="13">
        <f t="shared" si="13"/>
        <v>11.060918089417392</v>
      </c>
      <c r="M53" s="14">
        <v>0</v>
      </c>
      <c r="N53" s="13">
        <f t="shared" si="14"/>
        <v>0</v>
      </c>
      <c r="O53" s="14">
        <v>1332</v>
      </c>
      <c r="P53" s="14">
        <v>969</v>
      </c>
      <c r="Q53" s="13">
        <f t="shared" si="15"/>
        <v>8.848734471533913</v>
      </c>
      <c r="R53" s="15" t="s">
        <v>48</v>
      </c>
      <c r="S53" s="15" t="s">
        <v>49</v>
      </c>
      <c r="T53" s="15" t="s">
        <v>49</v>
      </c>
      <c r="U53" s="15" t="s">
        <v>49</v>
      </c>
    </row>
    <row r="54" spans="1:21" ht="13.5">
      <c r="A54" s="25" t="s">
        <v>51</v>
      </c>
      <c r="B54" s="25" t="s">
        <v>146</v>
      </c>
      <c r="C54" s="26" t="s">
        <v>147</v>
      </c>
      <c r="D54" s="12">
        <f t="shared" si="8"/>
        <v>7455</v>
      </c>
      <c r="E54" s="12">
        <f t="shared" si="9"/>
        <v>5303</v>
      </c>
      <c r="F54" s="13">
        <f t="shared" si="10"/>
        <v>71.13346747149563</v>
      </c>
      <c r="G54" s="14">
        <v>5303</v>
      </c>
      <c r="H54" s="14">
        <v>0</v>
      </c>
      <c r="I54" s="12">
        <f t="shared" si="11"/>
        <v>2152</v>
      </c>
      <c r="J54" s="13">
        <f t="shared" si="12"/>
        <v>28.866532528504358</v>
      </c>
      <c r="K54" s="14">
        <v>821</v>
      </c>
      <c r="L54" s="13">
        <f t="shared" si="13"/>
        <v>11.012743125419181</v>
      </c>
      <c r="M54" s="14">
        <v>0</v>
      </c>
      <c r="N54" s="13">
        <f t="shared" si="14"/>
        <v>0</v>
      </c>
      <c r="O54" s="14">
        <v>1331</v>
      </c>
      <c r="P54" s="14">
        <v>776</v>
      </c>
      <c r="Q54" s="13">
        <f t="shared" si="15"/>
        <v>17.853789403085177</v>
      </c>
      <c r="R54" s="15" t="s">
        <v>48</v>
      </c>
      <c r="S54" s="15" t="s">
        <v>49</v>
      </c>
      <c r="T54" s="15" t="s">
        <v>49</v>
      </c>
      <c r="U54" s="15" t="s">
        <v>49</v>
      </c>
    </row>
    <row r="55" spans="1:21" ht="13.5">
      <c r="A55" s="25" t="s">
        <v>51</v>
      </c>
      <c r="B55" s="25" t="s">
        <v>148</v>
      </c>
      <c r="C55" s="26" t="s">
        <v>149</v>
      </c>
      <c r="D55" s="12">
        <f t="shared" si="8"/>
        <v>12163</v>
      </c>
      <c r="E55" s="12">
        <f t="shared" si="9"/>
        <v>9513</v>
      </c>
      <c r="F55" s="13">
        <f t="shared" si="10"/>
        <v>78.21261202006085</v>
      </c>
      <c r="G55" s="14">
        <v>9513</v>
      </c>
      <c r="H55" s="14">
        <v>0</v>
      </c>
      <c r="I55" s="12">
        <f t="shared" si="11"/>
        <v>2650</v>
      </c>
      <c r="J55" s="13">
        <f t="shared" si="12"/>
        <v>21.78738797993916</v>
      </c>
      <c r="K55" s="14">
        <v>1374</v>
      </c>
      <c r="L55" s="13">
        <f t="shared" si="13"/>
        <v>11.296555126202417</v>
      </c>
      <c r="M55" s="14">
        <v>0</v>
      </c>
      <c r="N55" s="13">
        <f t="shared" si="14"/>
        <v>0</v>
      </c>
      <c r="O55" s="14">
        <v>1276</v>
      </c>
      <c r="P55" s="14">
        <v>307</v>
      </c>
      <c r="Q55" s="13">
        <f t="shared" si="15"/>
        <v>10.490832853736743</v>
      </c>
      <c r="R55" s="15" t="s">
        <v>48</v>
      </c>
      <c r="S55" s="15" t="s">
        <v>49</v>
      </c>
      <c r="T55" s="15" t="s">
        <v>49</v>
      </c>
      <c r="U55" s="15" t="s">
        <v>49</v>
      </c>
    </row>
    <row r="56" spans="1:21" ht="13.5">
      <c r="A56" s="25" t="s">
        <v>51</v>
      </c>
      <c r="B56" s="25" t="s">
        <v>150</v>
      </c>
      <c r="C56" s="26" t="s">
        <v>151</v>
      </c>
      <c r="D56" s="12">
        <f t="shared" si="8"/>
        <v>13082</v>
      </c>
      <c r="E56" s="12">
        <f t="shared" si="9"/>
        <v>9307</v>
      </c>
      <c r="F56" s="13">
        <f t="shared" si="10"/>
        <v>71.1435560311879</v>
      </c>
      <c r="G56" s="14">
        <v>9307</v>
      </c>
      <c r="H56" s="14">
        <v>0</v>
      </c>
      <c r="I56" s="12">
        <f t="shared" si="11"/>
        <v>3775</v>
      </c>
      <c r="J56" s="13">
        <f t="shared" si="12"/>
        <v>28.85644396881211</v>
      </c>
      <c r="K56" s="14">
        <v>2157</v>
      </c>
      <c r="L56" s="13">
        <f t="shared" si="13"/>
        <v>16.488304540590125</v>
      </c>
      <c r="M56" s="14">
        <v>0</v>
      </c>
      <c r="N56" s="13">
        <f t="shared" si="14"/>
        <v>0</v>
      </c>
      <c r="O56" s="14">
        <v>1618</v>
      </c>
      <c r="P56" s="14">
        <v>718</v>
      </c>
      <c r="Q56" s="13">
        <f t="shared" si="15"/>
        <v>12.368139428221985</v>
      </c>
      <c r="R56" s="15" t="s">
        <v>48</v>
      </c>
      <c r="S56" s="15" t="s">
        <v>49</v>
      </c>
      <c r="T56" s="15" t="s">
        <v>49</v>
      </c>
      <c r="U56" s="15" t="s">
        <v>49</v>
      </c>
    </row>
    <row r="57" spans="1:21" ht="13.5">
      <c r="A57" s="25" t="s">
        <v>51</v>
      </c>
      <c r="B57" s="25" t="s">
        <v>152</v>
      </c>
      <c r="C57" s="26" t="s">
        <v>153</v>
      </c>
      <c r="D57" s="12">
        <f t="shared" si="8"/>
        <v>9248</v>
      </c>
      <c r="E57" s="12">
        <f t="shared" si="9"/>
        <v>5804</v>
      </c>
      <c r="F57" s="13">
        <f t="shared" si="10"/>
        <v>62.759515570934255</v>
      </c>
      <c r="G57" s="14">
        <v>5804</v>
      </c>
      <c r="H57" s="14">
        <v>0</v>
      </c>
      <c r="I57" s="12">
        <f t="shared" si="11"/>
        <v>3444</v>
      </c>
      <c r="J57" s="13">
        <f t="shared" si="12"/>
        <v>37.240484429065745</v>
      </c>
      <c r="K57" s="14">
        <v>1682</v>
      </c>
      <c r="L57" s="13">
        <f t="shared" si="13"/>
        <v>18.18771626297578</v>
      </c>
      <c r="M57" s="14">
        <v>0</v>
      </c>
      <c r="N57" s="13">
        <f t="shared" si="14"/>
        <v>0</v>
      </c>
      <c r="O57" s="14">
        <v>1762</v>
      </c>
      <c r="P57" s="14">
        <v>986</v>
      </c>
      <c r="Q57" s="13">
        <f t="shared" si="15"/>
        <v>19.052768166089965</v>
      </c>
      <c r="R57" s="15" t="s">
        <v>48</v>
      </c>
      <c r="S57" s="15" t="s">
        <v>49</v>
      </c>
      <c r="T57" s="15" t="s">
        <v>49</v>
      </c>
      <c r="U57" s="15" t="s">
        <v>49</v>
      </c>
    </row>
    <row r="58" spans="1:21" ht="13.5">
      <c r="A58" s="25" t="s">
        <v>51</v>
      </c>
      <c r="B58" s="25" t="s">
        <v>154</v>
      </c>
      <c r="C58" s="26" t="s">
        <v>155</v>
      </c>
      <c r="D58" s="12">
        <f t="shared" si="8"/>
        <v>4873</v>
      </c>
      <c r="E58" s="12">
        <f t="shared" si="9"/>
        <v>4422</v>
      </c>
      <c r="F58" s="13">
        <f t="shared" si="10"/>
        <v>90.74492099322799</v>
      </c>
      <c r="G58" s="14">
        <v>4422</v>
      </c>
      <c r="H58" s="14">
        <v>0</v>
      </c>
      <c r="I58" s="12">
        <f t="shared" si="11"/>
        <v>451</v>
      </c>
      <c r="J58" s="13">
        <f t="shared" si="12"/>
        <v>9.255079006772009</v>
      </c>
      <c r="K58" s="14">
        <v>0</v>
      </c>
      <c r="L58" s="13">
        <f t="shared" si="13"/>
        <v>0</v>
      </c>
      <c r="M58" s="14">
        <v>0</v>
      </c>
      <c r="N58" s="13">
        <f t="shared" si="14"/>
        <v>0</v>
      </c>
      <c r="O58" s="14">
        <v>451</v>
      </c>
      <c r="P58" s="14">
        <v>147</v>
      </c>
      <c r="Q58" s="13">
        <f t="shared" si="15"/>
        <v>9.255079006772009</v>
      </c>
      <c r="R58" s="15" t="s">
        <v>48</v>
      </c>
      <c r="S58" s="15" t="s">
        <v>49</v>
      </c>
      <c r="T58" s="15" t="s">
        <v>49</v>
      </c>
      <c r="U58" s="15" t="s">
        <v>49</v>
      </c>
    </row>
    <row r="59" spans="1:21" ht="13.5">
      <c r="A59" s="25" t="s">
        <v>51</v>
      </c>
      <c r="B59" s="25" t="s">
        <v>156</v>
      </c>
      <c r="C59" s="26" t="s">
        <v>157</v>
      </c>
      <c r="D59" s="12">
        <f t="shared" si="8"/>
        <v>8227</v>
      </c>
      <c r="E59" s="12">
        <f t="shared" si="9"/>
        <v>4779</v>
      </c>
      <c r="F59" s="13">
        <f t="shared" si="10"/>
        <v>58.089218427130184</v>
      </c>
      <c r="G59" s="14">
        <v>4779</v>
      </c>
      <c r="H59" s="14">
        <v>0</v>
      </c>
      <c r="I59" s="12">
        <f t="shared" si="11"/>
        <v>3448</v>
      </c>
      <c r="J59" s="13">
        <f t="shared" si="12"/>
        <v>41.91078157286982</v>
      </c>
      <c r="K59" s="14">
        <v>711</v>
      </c>
      <c r="L59" s="13">
        <f t="shared" si="13"/>
        <v>8.642275434544791</v>
      </c>
      <c r="M59" s="14">
        <v>0</v>
      </c>
      <c r="N59" s="13">
        <f t="shared" si="14"/>
        <v>0</v>
      </c>
      <c r="O59" s="14">
        <v>2737</v>
      </c>
      <c r="P59" s="14">
        <v>2000</v>
      </c>
      <c r="Q59" s="13">
        <f t="shared" si="15"/>
        <v>33.26850613832503</v>
      </c>
      <c r="R59" s="15" t="s">
        <v>48</v>
      </c>
      <c r="S59" s="15" t="s">
        <v>49</v>
      </c>
      <c r="T59" s="15" t="s">
        <v>49</v>
      </c>
      <c r="U59" s="15" t="s">
        <v>49</v>
      </c>
    </row>
    <row r="60" spans="1:21" ht="13.5">
      <c r="A60" s="25" t="s">
        <v>51</v>
      </c>
      <c r="B60" s="25" t="s">
        <v>158</v>
      </c>
      <c r="C60" s="26" t="s">
        <v>159</v>
      </c>
      <c r="D60" s="12">
        <f t="shared" si="8"/>
        <v>6135</v>
      </c>
      <c r="E60" s="12">
        <f t="shared" si="9"/>
        <v>4098</v>
      </c>
      <c r="F60" s="13">
        <f t="shared" si="10"/>
        <v>66.79706601466992</v>
      </c>
      <c r="G60" s="14">
        <v>4098</v>
      </c>
      <c r="H60" s="14">
        <v>0</v>
      </c>
      <c r="I60" s="12">
        <f t="shared" si="11"/>
        <v>2037</v>
      </c>
      <c r="J60" s="13">
        <f t="shared" si="12"/>
        <v>33.20293398533008</v>
      </c>
      <c r="K60" s="14">
        <v>0</v>
      </c>
      <c r="L60" s="13">
        <f t="shared" si="13"/>
        <v>0</v>
      </c>
      <c r="M60" s="14">
        <v>0</v>
      </c>
      <c r="N60" s="13">
        <f t="shared" si="14"/>
        <v>0</v>
      </c>
      <c r="O60" s="14">
        <v>2037</v>
      </c>
      <c r="P60" s="14">
        <v>1940</v>
      </c>
      <c r="Q60" s="13">
        <f t="shared" si="15"/>
        <v>33.20293398533008</v>
      </c>
      <c r="R60" s="15" t="s">
        <v>48</v>
      </c>
      <c r="S60" s="15" t="s">
        <v>49</v>
      </c>
      <c r="T60" s="15" t="s">
        <v>49</v>
      </c>
      <c r="U60" s="15" t="s">
        <v>49</v>
      </c>
    </row>
    <row r="61" spans="1:21" ht="13.5">
      <c r="A61" s="25" t="s">
        <v>51</v>
      </c>
      <c r="B61" s="25" t="s">
        <v>160</v>
      </c>
      <c r="C61" s="26" t="s">
        <v>161</v>
      </c>
      <c r="D61" s="12">
        <f t="shared" si="8"/>
        <v>8010</v>
      </c>
      <c r="E61" s="12">
        <f t="shared" si="9"/>
        <v>5325</v>
      </c>
      <c r="F61" s="13">
        <f t="shared" si="10"/>
        <v>66.47940074906367</v>
      </c>
      <c r="G61" s="14">
        <v>5325</v>
      </c>
      <c r="H61" s="14">
        <v>0</v>
      </c>
      <c r="I61" s="12">
        <f t="shared" si="11"/>
        <v>2685</v>
      </c>
      <c r="J61" s="13">
        <f t="shared" si="12"/>
        <v>33.52059925093633</v>
      </c>
      <c r="K61" s="14">
        <v>0</v>
      </c>
      <c r="L61" s="13">
        <f t="shared" si="13"/>
        <v>0</v>
      </c>
      <c r="M61" s="14">
        <v>0</v>
      </c>
      <c r="N61" s="13">
        <f t="shared" si="14"/>
        <v>0</v>
      </c>
      <c r="O61" s="14">
        <v>2685</v>
      </c>
      <c r="P61" s="14">
        <v>1601</v>
      </c>
      <c r="Q61" s="13">
        <f t="shared" si="15"/>
        <v>33.52059925093633</v>
      </c>
      <c r="R61" s="15" t="s">
        <v>48</v>
      </c>
      <c r="S61" s="15" t="s">
        <v>49</v>
      </c>
      <c r="T61" s="15" t="s">
        <v>49</v>
      </c>
      <c r="U61" s="15" t="s">
        <v>49</v>
      </c>
    </row>
    <row r="62" spans="1:21" ht="13.5">
      <c r="A62" s="25" t="s">
        <v>51</v>
      </c>
      <c r="B62" s="25" t="s">
        <v>162</v>
      </c>
      <c r="C62" s="26" t="s">
        <v>163</v>
      </c>
      <c r="D62" s="12">
        <f t="shared" si="8"/>
        <v>8841</v>
      </c>
      <c r="E62" s="12">
        <f t="shared" si="9"/>
        <v>4807</v>
      </c>
      <c r="F62" s="13">
        <f t="shared" si="10"/>
        <v>54.371677412057466</v>
      </c>
      <c r="G62" s="14">
        <v>4807</v>
      </c>
      <c r="H62" s="14">
        <v>0</v>
      </c>
      <c r="I62" s="12">
        <f t="shared" si="11"/>
        <v>4034</v>
      </c>
      <c r="J62" s="13">
        <f t="shared" si="12"/>
        <v>45.628322587942534</v>
      </c>
      <c r="K62" s="14">
        <v>0</v>
      </c>
      <c r="L62" s="13">
        <f t="shared" si="13"/>
        <v>0</v>
      </c>
      <c r="M62" s="14">
        <v>0</v>
      </c>
      <c r="N62" s="13">
        <f t="shared" si="14"/>
        <v>0</v>
      </c>
      <c r="O62" s="14">
        <v>4034</v>
      </c>
      <c r="P62" s="14">
        <v>1219</v>
      </c>
      <c r="Q62" s="13">
        <f t="shared" si="15"/>
        <v>45.628322587942534</v>
      </c>
      <c r="R62" s="15" t="s">
        <v>48</v>
      </c>
      <c r="S62" s="15" t="s">
        <v>49</v>
      </c>
      <c r="T62" s="15" t="s">
        <v>49</v>
      </c>
      <c r="U62" s="15" t="s">
        <v>49</v>
      </c>
    </row>
    <row r="63" spans="1:21" ht="13.5">
      <c r="A63" s="25" t="s">
        <v>51</v>
      </c>
      <c r="B63" s="25" t="s">
        <v>164</v>
      </c>
      <c r="C63" s="26" t="s">
        <v>165</v>
      </c>
      <c r="D63" s="12">
        <f t="shared" si="8"/>
        <v>8614</v>
      </c>
      <c r="E63" s="12">
        <f t="shared" si="9"/>
        <v>4518</v>
      </c>
      <c r="F63" s="13">
        <f t="shared" si="10"/>
        <v>52.4495008126306</v>
      </c>
      <c r="G63" s="14">
        <v>4518</v>
      </c>
      <c r="H63" s="14">
        <v>0</v>
      </c>
      <c r="I63" s="12">
        <f t="shared" si="11"/>
        <v>4096</v>
      </c>
      <c r="J63" s="13">
        <f t="shared" si="12"/>
        <v>47.5504991873694</v>
      </c>
      <c r="K63" s="14">
        <v>0</v>
      </c>
      <c r="L63" s="13">
        <f t="shared" si="13"/>
        <v>0</v>
      </c>
      <c r="M63" s="14">
        <v>0</v>
      </c>
      <c r="N63" s="13">
        <f t="shared" si="14"/>
        <v>0</v>
      </c>
      <c r="O63" s="14">
        <v>4096</v>
      </c>
      <c r="P63" s="14">
        <v>3883</v>
      </c>
      <c r="Q63" s="13">
        <f t="shared" si="15"/>
        <v>47.5504991873694</v>
      </c>
      <c r="R63" s="15" t="s">
        <v>48</v>
      </c>
      <c r="S63" s="15" t="s">
        <v>49</v>
      </c>
      <c r="T63" s="15" t="s">
        <v>49</v>
      </c>
      <c r="U63" s="15" t="s">
        <v>49</v>
      </c>
    </row>
    <row r="64" spans="1:21" ht="13.5">
      <c r="A64" s="25" t="s">
        <v>51</v>
      </c>
      <c r="B64" s="25" t="s">
        <v>166</v>
      </c>
      <c r="C64" s="26" t="s">
        <v>167</v>
      </c>
      <c r="D64" s="12">
        <f t="shared" si="8"/>
        <v>9311</v>
      </c>
      <c r="E64" s="12">
        <f t="shared" si="9"/>
        <v>7211</v>
      </c>
      <c r="F64" s="13">
        <f t="shared" si="10"/>
        <v>77.44603157555579</v>
      </c>
      <c r="G64" s="14">
        <v>7211</v>
      </c>
      <c r="H64" s="14">
        <v>0</v>
      </c>
      <c r="I64" s="12">
        <f t="shared" si="11"/>
        <v>2100</v>
      </c>
      <c r="J64" s="13">
        <f t="shared" si="12"/>
        <v>22.553968424444207</v>
      </c>
      <c r="K64" s="14">
        <v>475</v>
      </c>
      <c r="L64" s="13">
        <f t="shared" si="13"/>
        <v>5.101492857909999</v>
      </c>
      <c r="M64" s="14">
        <v>0</v>
      </c>
      <c r="N64" s="13">
        <f t="shared" si="14"/>
        <v>0</v>
      </c>
      <c r="O64" s="14">
        <v>1625</v>
      </c>
      <c r="P64" s="14">
        <v>389</v>
      </c>
      <c r="Q64" s="13">
        <f t="shared" si="15"/>
        <v>17.452475566534208</v>
      </c>
      <c r="R64" s="15" t="s">
        <v>48</v>
      </c>
      <c r="S64" s="15" t="s">
        <v>49</v>
      </c>
      <c r="T64" s="15" t="s">
        <v>49</v>
      </c>
      <c r="U64" s="15" t="s">
        <v>49</v>
      </c>
    </row>
    <row r="65" spans="1:21" ht="13.5">
      <c r="A65" s="25" t="s">
        <v>51</v>
      </c>
      <c r="B65" s="25" t="s">
        <v>168</v>
      </c>
      <c r="C65" s="26" t="s">
        <v>169</v>
      </c>
      <c r="D65" s="12">
        <f t="shared" si="8"/>
        <v>15457</v>
      </c>
      <c r="E65" s="12">
        <f t="shared" si="9"/>
        <v>12149</v>
      </c>
      <c r="F65" s="13">
        <f t="shared" si="10"/>
        <v>78.5986931487352</v>
      </c>
      <c r="G65" s="14">
        <v>12149</v>
      </c>
      <c r="H65" s="14">
        <v>0</v>
      </c>
      <c r="I65" s="12">
        <f t="shared" si="11"/>
        <v>3308</v>
      </c>
      <c r="J65" s="13">
        <f t="shared" si="12"/>
        <v>21.4013068512648</v>
      </c>
      <c r="K65" s="14">
        <v>1513</v>
      </c>
      <c r="L65" s="13">
        <f t="shared" si="13"/>
        <v>9.788445364559745</v>
      </c>
      <c r="M65" s="14">
        <v>0</v>
      </c>
      <c r="N65" s="13">
        <f t="shared" si="14"/>
        <v>0</v>
      </c>
      <c r="O65" s="14">
        <v>1795</v>
      </c>
      <c r="P65" s="14">
        <v>521</v>
      </c>
      <c r="Q65" s="13">
        <f t="shared" si="15"/>
        <v>11.612861486705054</v>
      </c>
      <c r="R65" s="15" t="s">
        <v>48</v>
      </c>
      <c r="S65" s="15" t="s">
        <v>49</v>
      </c>
      <c r="T65" s="15" t="s">
        <v>49</v>
      </c>
      <c r="U65" s="15" t="s">
        <v>49</v>
      </c>
    </row>
    <row r="66" spans="1:21" ht="13.5">
      <c r="A66" s="25" t="s">
        <v>51</v>
      </c>
      <c r="B66" s="25" t="s">
        <v>170</v>
      </c>
      <c r="C66" s="26" t="s">
        <v>171</v>
      </c>
      <c r="D66" s="12">
        <f t="shared" si="8"/>
        <v>11300</v>
      </c>
      <c r="E66" s="12">
        <f t="shared" si="9"/>
        <v>8703</v>
      </c>
      <c r="F66" s="13">
        <f t="shared" si="10"/>
        <v>77.01769911504425</v>
      </c>
      <c r="G66" s="14">
        <v>8703</v>
      </c>
      <c r="H66" s="14">
        <v>0</v>
      </c>
      <c r="I66" s="12">
        <f t="shared" si="11"/>
        <v>2597</v>
      </c>
      <c r="J66" s="13">
        <f t="shared" si="12"/>
        <v>22.98230088495575</v>
      </c>
      <c r="K66" s="14">
        <v>1002</v>
      </c>
      <c r="L66" s="13">
        <f t="shared" si="13"/>
        <v>8.867256637168142</v>
      </c>
      <c r="M66" s="14">
        <v>0</v>
      </c>
      <c r="N66" s="13">
        <f t="shared" si="14"/>
        <v>0</v>
      </c>
      <c r="O66" s="14">
        <v>1595</v>
      </c>
      <c r="P66" s="14">
        <v>268</v>
      </c>
      <c r="Q66" s="13">
        <f t="shared" si="15"/>
        <v>14.115044247787612</v>
      </c>
      <c r="R66" s="15" t="s">
        <v>48</v>
      </c>
      <c r="S66" s="15" t="s">
        <v>49</v>
      </c>
      <c r="T66" s="15" t="s">
        <v>49</v>
      </c>
      <c r="U66" s="15" t="s">
        <v>49</v>
      </c>
    </row>
    <row r="67" spans="1:21" ht="13.5">
      <c r="A67" s="25" t="s">
        <v>51</v>
      </c>
      <c r="B67" s="25" t="s">
        <v>172</v>
      </c>
      <c r="C67" s="26" t="s">
        <v>173</v>
      </c>
      <c r="D67" s="12">
        <f t="shared" si="8"/>
        <v>8236</v>
      </c>
      <c r="E67" s="12">
        <f t="shared" si="9"/>
        <v>1426</v>
      </c>
      <c r="F67" s="13">
        <f t="shared" si="10"/>
        <v>17.31423020883924</v>
      </c>
      <c r="G67" s="14">
        <v>1426</v>
      </c>
      <c r="H67" s="14">
        <v>0</v>
      </c>
      <c r="I67" s="12">
        <f t="shared" si="11"/>
        <v>6810</v>
      </c>
      <c r="J67" s="13">
        <f t="shared" si="12"/>
        <v>82.68576979116075</v>
      </c>
      <c r="K67" s="14">
        <v>0</v>
      </c>
      <c r="L67" s="13">
        <f t="shared" si="13"/>
        <v>0</v>
      </c>
      <c r="M67" s="14">
        <v>0</v>
      </c>
      <c r="N67" s="13">
        <f t="shared" si="14"/>
        <v>0</v>
      </c>
      <c r="O67" s="14">
        <v>6810</v>
      </c>
      <c r="P67" s="14">
        <v>244</v>
      </c>
      <c r="Q67" s="13">
        <f t="shared" si="15"/>
        <v>82.68576979116075</v>
      </c>
      <c r="R67" s="15" t="s">
        <v>48</v>
      </c>
      <c r="S67" s="15" t="s">
        <v>49</v>
      </c>
      <c r="T67" s="15" t="s">
        <v>49</v>
      </c>
      <c r="U67" s="15" t="s">
        <v>49</v>
      </c>
    </row>
    <row r="68" spans="1:21" ht="13.5">
      <c r="A68" s="25" t="s">
        <v>51</v>
      </c>
      <c r="B68" s="25" t="s">
        <v>174</v>
      </c>
      <c r="C68" s="26" t="s">
        <v>175</v>
      </c>
      <c r="D68" s="12">
        <f t="shared" si="8"/>
        <v>14924</v>
      </c>
      <c r="E68" s="12">
        <f t="shared" si="9"/>
        <v>8962</v>
      </c>
      <c r="F68" s="13">
        <f t="shared" si="10"/>
        <v>60.050924685071024</v>
      </c>
      <c r="G68" s="14">
        <v>8962</v>
      </c>
      <c r="H68" s="14">
        <v>0</v>
      </c>
      <c r="I68" s="12">
        <f t="shared" si="11"/>
        <v>5962</v>
      </c>
      <c r="J68" s="13">
        <f t="shared" si="12"/>
        <v>39.949075314928976</v>
      </c>
      <c r="K68" s="14">
        <v>2269</v>
      </c>
      <c r="L68" s="13">
        <f t="shared" si="13"/>
        <v>15.203698740284105</v>
      </c>
      <c r="M68" s="14">
        <v>0</v>
      </c>
      <c r="N68" s="13">
        <f t="shared" si="14"/>
        <v>0</v>
      </c>
      <c r="O68" s="14">
        <v>3693</v>
      </c>
      <c r="P68" s="14">
        <v>807</v>
      </c>
      <c r="Q68" s="13">
        <f t="shared" si="15"/>
        <v>24.74537657464487</v>
      </c>
      <c r="R68" s="15" t="s">
        <v>48</v>
      </c>
      <c r="S68" s="15" t="s">
        <v>49</v>
      </c>
      <c r="T68" s="15" t="s">
        <v>49</v>
      </c>
      <c r="U68" s="15" t="s">
        <v>49</v>
      </c>
    </row>
    <row r="69" spans="1:21" ht="13.5">
      <c r="A69" s="25" t="s">
        <v>51</v>
      </c>
      <c r="B69" s="25" t="s">
        <v>176</v>
      </c>
      <c r="C69" s="26" t="s">
        <v>177</v>
      </c>
      <c r="D69" s="12">
        <f t="shared" si="8"/>
        <v>4818</v>
      </c>
      <c r="E69" s="12">
        <f t="shared" si="9"/>
        <v>3662</v>
      </c>
      <c r="F69" s="13">
        <f t="shared" si="10"/>
        <v>76.00664176006642</v>
      </c>
      <c r="G69" s="14">
        <v>3662</v>
      </c>
      <c r="H69" s="14">
        <v>0</v>
      </c>
      <c r="I69" s="12">
        <f t="shared" si="11"/>
        <v>1156</v>
      </c>
      <c r="J69" s="13">
        <f t="shared" si="12"/>
        <v>23.99335823993358</v>
      </c>
      <c r="K69" s="14">
        <v>119</v>
      </c>
      <c r="L69" s="13">
        <f t="shared" si="13"/>
        <v>2.469904524699045</v>
      </c>
      <c r="M69" s="14">
        <v>0</v>
      </c>
      <c r="N69" s="13">
        <f t="shared" si="14"/>
        <v>0</v>
      </c>
      <c r="O69" s="14">
        <v>1037</v>
      </c>
      <c r="P69" s="14">
        <v>581</v>
      </c>
      <c r="Q69" s="13">
        <f t="shared" si="15"/>
        <v>21.523453715234535</v>
      </c>
      <c r="R69" s="15" t="s">
        <v>48</v>
      </c>
      <c r="S69" s="15" t="s">
        <v>49</v>
      </c>
      <c r="T69" s="15" t="s">
        <v>49</v>
      </c>
      <c r="U69" s="15" t="s">
        <v>49</v>
      </c>
    </row>
    <row r="70" spans="1:21" ht="13.5">
      <c r="A70" s="25" t="s">
        <v>51</v>
      </c>
      <c r="B70" s="25" t="s">
        <v>178</v>
      </c>
      <c r="C70" s="26" t="s">
        <v>179</v>
      </c>
      <c r="D70" s="12">
        <f t="shared" si="8"/>
        <v>6079</v>
      </c>
      <c r="E70" s="12">
        <f t="shared" si="9"/>
        <v>3617</v>
      </c>
      <c r="F70" s="13">
        <f t="shared" si="10"/>
        <v>59.49991774962987</v>
      </c>
      <c r="G70" s="14">
        <v>3617</v>
      </c>
      <c r="H70" s="14">
        <v>0</v>
      </c>
      <c r="I70" s="12">
        <f t="shared" si="11"/>
        <v>2462</v>
      </c>
      <c r="J70" s="13">
        <f t="shared" si="12"/>
        <v>40.50008225037013</v>
      </c>
      <c r="K70" s="14">
        <v>2083</v>
      </c>
      <c r="L70" s="13">
        <f t="shared" si="13"/>
        <v>34.26550419476887</v>
      </c>
      <c r="M70" s="14">
        <v>0</v>
      </c>
      <c r="N70" s="13">
        <f t="shared" si="14"/>
        <v>0</v>
      </c>
      <c r="O70" s="14">
        <v>379</v>
      </c>
      <c r="P70" s="14">
        <v>190</v>
      </c>
      <c r="Q70" s="13">
        <f t="shared" si="15"/>
        <v>6.234578055601251</v>
      </c>
      <c r="R70" s="15" t="s">
        <v>48</v>
      </c>
      <c r="S70" s="15" t="s">
        <v>49</v>
      </c>
      <c r="T70" s="15" t="s">
        <v>49</v>
      </c>
      <c r="U70" s="15" t="s">
        <v>49</v>
      </c>
    </row>
    <row r="71" spans="1:21" ht="13.5">
      <c r="A71" s="25" t="s">
        <v>51</v>
      </c>
      <c r="B71" s="25" t="s">
        <v>180</v>
      </c>
      <c r="C71" s="26" t="s">
        <v>181</v>
      </c>
      <c r="D71" s="12">
        <f t="shared" si="8"/>
        <v>11159</v>
      </c>
      <c r="E71" s="12">
        <f t="shared" si="9"/>
        <v>8848</v>
      </c>
      <c r="F71" s="13">
        <f t="shared" si="10"/>
        <v>79.2902589837799</v>
      </c>
      <c r="G71" s="14">
        <v>8848</v>
      </c>
      <c r="H71" s="14">
        <v>0</v>
      </c>
      <c r="I71" s="12">
        <f t="shared" si="11"/>
        <v>2311</v>
      </c>
      <c r="J71" s="13">
        <f t="shared" si="12"/>
        <v>20.70974101622009</v>
      </c>
      <c r="K71" s="14">
        <v>0</v>
      </c>
      <c r="L71" s="13">
        <f t="shared" si="13"/>
        <v>0</v>
      </c>
      <c r="M71" s="14">
        <v>0</v>
      </c>
      <c r="N71" s="13">
        <f t="shared" si="14"/>
        <v>0</v>
      </c>
      <c r="O71" s="14">
        <v>2311</v>
      </c>
      <c r="P71" s="14">
        <v>155</v>
      </c>
      <c r="Q71" s="13">
        <f t="shared" si="15"/>
        <v>20.70974101622009</v>
      </c>
      <c r="R71" s="15" t="s">
        <v>48</v>
      </c>
      <c r="S71" s="15" t="s">
        <v>49</v>
      </c>
      <c r="T71" s="15" t="s">
        <v>49</v>
      </c>
      <c r="U71" s="15" t="s">
        <v>49</v>
      </c>
    </row>
    <row r="72" spans="1:21" ht="13.5">
      <c r="A72" s="25" t="s">
        <v>51</v>
      </c>
      <c r="B72" s="25" t="s">
        <v>182</v>
      </c>
      <c r="C72" s="26" t="s">
        <v>50</v>
      </c>
      <c r="D72" s="12">
        <f t="shared" si="8"/>
        <v>9993</v>
      </c>
      <c r="E72" s="12">
        <f t="shared" si="9"/>
        <v>7528</v>
      </c>
      <c r="F72" s="13">
        <f t="shared" si="10"/>
        <v>75.33273291303912</v>
      </c>
      <c r="G72" s="14">
        <v>7528</v>
      </c>
      <c r="H72" s="14">
        <v>0</v>
      </c>
      <c r="I72" s="12">
        <f t="shared" si="11"/>
        <v>2465</v>
      </c>
      <c r="J72" s="13">
        <f t="shared" si="12"/>
        <v>24.667267086960873</v>
      </c>
      <c r="K72" s="14">
        <v>0</v>
      </c>
      <c r="L72" s="13">
        <f t="shared" si="13"/>
        <v>0</v>
      </c>
      <c r="M72" s="14">
        <v>0</v>
      </c>
      <c r="N72" s="13">
        <f t="shared" si="14"/>
        <v>0</v>
      </c>
      <c r="O72" s="14">
        <v>2465</v>
      </c>
      <c r="P72" s="14">
        <v>87</v>
      </c>
      <c r="Q72" s="13">
        <f t="shared" si="15"/>
        <v>24.667267086960873</v>
      </c>
      <c r="R72" s="15" t="s">
        <v>48</v>
      </c>
      <c r="S72" s="15" t="s">
        <v>49</v>
      </c>
      <c r="T72" s="15" t="s">
        <v>49</v>
      </c>
      <c r="U72" s="15" t="s">
        <v>49</v>
      </c>
    </row>
    <row r="73" spans="1:21" ht="13.5">
      <c r="A73" s="25" t="s">
        <v>51</v>
      </c>
      <c r="B73" s="25" t="s">
        <v>183</v>
      </c>
      <c r="C73" s="26" t="s">
        <v>184</v>
      </c>
      <c r="D73" s="12">
        <f t="shared" si="8"/>
        <v>20102</v>
      </c>
      <c r="E73" s="12">
        <f t="shared" si="9"/>
        <v>15561</v>
      </c>
      <c r="F73" s="13">
        <f t="shared" si="10"/>
        <v>77.4102079395085</v>
      </c>
      <c r="G73" s="14">
        <v>15561</v>
      </c>
      <c r="H73" s="14">
        <v>0</v>
      </c>
      <c r="I73" s="12">
        <f t="shared" si="11"/>
        <v>4541</v>
      </c>
      <c r="J73" s="13">
        <f t="shared" si="12"/>
        <v>22.589792060491494</v>
      </c>
      <c r="K73" s="14">
        <v>0</v>
      </c>
      <c r="L73" s="13">
        <f t="shared" si="13"/>
        <v>0</v>
      </c>
      <c r="M73" s="14">
        <v>0</v>
      </c>
      <c r="N73" s="13">
        <f t="shared" si="14"/>
        <v>0</v>
      </c>
      <c r="O73" s="14">
        <v>4541</v>
      </c>
      <c r="P73" s="14">
        <v>2492</v>
      </c>
      <c r="Q73" s="13">
        <f t="shared" si="15"/>
        <v>22.589792060491494</v>
      </c>
      <c r="R73" s="15" t="s">
        <v>48</v>
      </c>
      <c r="S73" s="15" t="s">
        <v>49</v>
      </c>
      <c r="T73" s="15" t="s">
        <v>49</v>
      </c>
      <c r="U73" s="15" t="s">
        <v>49</v>
      </c>
    </row>
    <row r="74" spans="1:21" ht="13.5">
      <c r="A74" s="25" t="s">
        <v>51</v>
      </c>
      <c r="B74" s="25" t="s">
        <v>185</v>
      </c>
      <c r="C74" s="26" t="s">
        <v>186</v>
      </c>
      <c r="D74" s="12">
        <f t="shared" si="8"/>
        <v>3424</v>
      </c>
      <c r="E74" s="12">
        <f t="shared" si="9"/>
        <v>2991</v>
      </c>
      <c r="F74" s="13">
        <f t="shared" si="10"/>
        <v>87.35397196261682</v>
      </c>
      <c r="G74" s="14">
        <v>2991</v>
      </c>
      <c r="H74" s="14">
        <v>0</v>
      </c>
      <c r="I74" s="12">
        <f t="shared" si="11"/>
        <v>433</v>
      </c>
      <c r="J74" s="13">
        <f t="shared" si="12"/>
        <v>12.646028037383179</v>
      </c>
      <c r="K74" s="14">
        <v>0</v>
      </c>
      <c r="L74" s="13">
        <f t="shared" si="13"/>
        <v>0</v>
      </c>
      <c r="M74" s="14">
        <v>0</v>
      </c>
      <c r="N74" s="13">
        <f t="shared" si="14"/>
        <v>0</v>
      </c>
      <c r="O74" s="14">
        <v>433</v>
      </c>
      <c r="P74" s="14">
        <v>114</v>
      </c>
      <c r="Q74" s="13">
        <f t="shared" si="15"/>
        <v>12.646028037383179</v>
      </c>
      <c r="R74" s="15" t="s">
        <v>48</v>
      </c>
      <c r="S74" s="15" t="s">
        <v>49</v>
      </c>
      <c r="T74" s="15" t="s">
        <v>49</v>
      </c>
      <c r="U74" s="15" t="s">
        <v>49</v>
      </c>
    </row>
    <row r="75" spans="1:21" ht="13.5">
      <c r="A75" s="25" t="s">
        <v>51</v>
      </c>
      <c r="B75" s="25" t="s">
        <v>187</v>
      </c>
      <c r="C75" s="26" t="s">
        <v>188</v>
      </c>
      <c r="D75" s="12">
        <f t="shared" si="8"/>
        <v>3154</v>
      </c>
      <c r="E75" s="12">
        <f t="shared" si="9"/>
        <v>2355</v>
      </c>
      <c r="F75" s="13">
        <f t="shared" si="10"/>
        <v>74.66708941027267</v>
      </c>
      <c r="G75" s="14">
        <v>2355</v>
      </c>
      <c r="H75" s="14">
        <v>0</v>
      </c>
      <c r="I75" s="12">
        <f t="shared" si="11"/>
        <v>799</v>
      </c>
      <c r="J75" s="13">
        <f t="shared" si="12"/>
        <v>25.33291058972733</v>
      </c>
      <c r="K75" s="14">
        <v>0</v>
      </c>
      <c r="L75" s="13">
        <f t="shared" si="13"/>
        <v>0</v>
      </c>
      <c r="M75" s="14">
        <v>0</v>
      </c>
      <c r="N75" s="13">
        <f t="shared" si="14"/>
        <v>0</v>
      </c>
      <c r="O75" s="14">
        <v>799</v>
      </c>
      <c r="P75" s="14">
        <v>400</v>
      </c>
      <c r="Q75" s="13">
        <f t="shared" si="15"/>
        <v>25.33291058972733</v>
      </c>
      <c r="R75" s="15" t="s">
        <v>48</v>
      </c>
      <c r="S75" s="15" t="s">
        <v>49</v>
      </c>
      <c r="T75" s="15" t="s">
        <v>49</v>
      </c>
      <c r="U75" s="15" t="s">
        <v>49</v>
      </c>
    </row>
    <row r="76" spans="1:21" ht="13.5">
      <c r="A76" s="41" t="s">
        <v>0</v>
      </c>
      <c r="B76" s="42"/>
      <c r="C76" s="43"/>
      <c r="D76" s="12">
        <f>E76+I76</f>
        <v>1203335</v>
      </c>
      <c r="E76" s="12">
        <f>G76+H76</f>
        <v>586521</v>
      </c>
      <c r="F76" s="13">
        <f>E76/D76*100</f>
        <v>48.74128983200855</v>
      </c>
      <c r="G76" s="14">
        <f>SUM(G7:G75)</f>
        <v>586076</v>
      </c>
      <c r="H76" s="14">
        <f>SUM(H7:H75)</f>
        <v>445</v>
      </c>
      <c r="I76" s="12">
        <f>K76+M76+O76</f>
        <v>616814</v>
      </c>
      <c r="J76" s="13">
        <f>I76/D76*100</f>
        <v>51.25871016799146</v>
      </c>
      <c r="K76" s="14">
        <f>SUM(K7:K75)</f>
        <v>358472</v>
      </c>
      <c r="L76" s="13">
        <f>K76/D76*100</f>
        <v>29.789875637291363</v>
      </c>
      <c r="M76" s="14">
        <f>SUM(M7:M75)</f>
        <v>0</v>
      </c>
      <c r="N76" s="13">
        <f>M76/D76*100</f>
        <v>0</v>
      </c>
      <c r="O76" s="14">
        <f>SUM(O7:O75)</f>
        <v>258342</v>
      </c>
      <c r="P76" s="14">
        <f>SUM(P7:P75)</f>
        <v>99805</v>
      </c>
      <c r="Q76" s="13">
        <f>O76/D76*100</f>
        <v>21.468834530700097</v>
      </c>
      <c r="R76" s="16">
        <f>COUNTIF(R7:R75,"○")</f>
        <v>66</v>
      </c>
      <c r="S76" s="16">
        <f>COUNTIF(S7:S75,"○")</f>
        <v>0</v>
      </c>
      <c r="T76" s="16">
        <f>COUNTIF(T7:T75,"○")</f>
        <v>0</v>
      </c>
      <c r="U76" s="16">
        <f>COUNTIF(U7:U75,"○")</f>
        <v>3</v>
      </c>
    </row>
  </sheetData>
  <mergeCells count="19">
    <mergeCell ref="A76:C7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51</v>
      </c>
      <c r="B6" s="25" t="s">
        <v>52</v>
      </c>
      <c r="C6" s="26" t="s">
        <v>53</v>
      </c>
      <c r="D6" s="14">
        <f aca="true" t="shared" si="0" ref="D6:D45">E6+H6+K6</f>
        <v>86430</v>
      </c>
      <c r="E6" s="14">
        <f aca="true" t="shared" si="1" ref="E6:E45">F6+G6</f>
        <v>0</v>
      </c>
      <c r="F6" s="14">
        <v>0</v>
      </c>
      <c r="G6" s="14">
        <v>0</v>
      </c>
      <c r="H6" s="14">
        <f aca="true" t="shared" si="2" ref="H6:H45">I6+J6</f>
        <v>0</v>
      </c>
      <c r="I6" s="14">
        <v>0</v>
      </c>
      <c r="J6" s="14">
        <v>0</v>
      </c>
      <c r="K6" s="14">
        <f aca="true" t="shared" si="3" ref="K6:K45">L6+M6</f>
        <v>86430</v>
      </c>
      <c r="L6" s="14">
        <v>59224</v>
      </c>
      <c r="M6" s="14">
        <v>27206</v>
      </c>
      <c r="N6" s="14">
        <f aca="true" t="shared" si="4" ref="N6:N45">O6+U6+AA6</f>
        <v>86430</v>
      </c>
      <c r="O6" s="14">
        <f aca="true" t="shared" si="5" ref="O6:O45">SUM(P6:T6)</f>
        <v>59224</v>
      </c>
      <c r="P6" s="14">
        <v>59224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45">SUM(V6:Z6)</f>
        <v>27206</v>
      </c>
      <c r="V6" s="14">
        <v>27206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45">AB6+AC6</f>
        <v>0</v>
      </c>
      <c r="AB6" s="14">
        <v>0</v>
      </c>
      <c r="AC6" s="14">
        <v>0</v>
      </c>
    </row>
    <row r="7" spans="1:29" ht="13.5">
      <c r="A7" s="25" t="s">
        <v>51</v>
      </c>
      <c r="B7" s="25" t="s">
        <v>54</v>
      </c>
      <c r="C7" s="26" t="s">
        <v>55</v>
      </c>
      <c r="D7" s="14">
        <f t="shared" si="0"/>
        <v>28502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28502</v>
      </c>
      <c r="L7" s="14">
        <v>22320</v>
      </c>
      <c r="M7" s="14">
        <v>6182</v>
      </c>
      <c r="N7" s="14">
        <f t="shared" si="4"/>
        <v>28502</v>
      </c>
      <c r="O7" s="14">
        <f t="shared" si="5"/>
        <v>22320</v>
      </c>
      <c r="P7" s="14">
        <v>22320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6182</v>
      </c>
      <c r="V7" s="14">
        <v>6182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51</v>
      </c>
      <c r="B8" s="25" t="s">
        <v>56</v>
      </c>
      <c r="C8" s="26" t="s">
        <v>57</v>
      </c>
      <c r="D8" s="14">
        <f t="shared" si="0"/>
        <v>27769</v>
      </c>
      <c r="E8" s="14">
        <f t="shared" si="1"/>
        <v>0</v>
      </c>
      <c r="F8" s="14">
        <v>0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27769</v>
      </c>
      <c r="L8" s="14">
        <v>21733</v>
      </c>
      <c r="M8" s="14">
        <v>6036</v>
      </c>
      <c r="N8" s="14">
        <f t="shared" si="4"/>
        <v>27769</v>
      </c>
      <c r="O8" s="14">
        <f t="shared" si="5"/>
        <v>21733</v>
      </c>
      <c r="P8" s="14">
        <v>21733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6036</v>
      </c>
      <c r="V8" s="14">
        <v>6036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51</v>
      </c>
      <c r="B9" s="25" t="s">
        <v>58</v>
      </c>
      <c r="C9" s="26" t="s">
        <v>59</v>
      </c>
      <c r="D9" s="14">
        <f t="shared" si="0"/>
        <v>45051</v>
      </c>
      <c r="E9" s="14">
        <f t="shared" si="1"/>
        <v>0</v>
      </c>
      <c r="F9" s="14">
        <v>0</v>
      </c>
      <c r="G9" s="14">
        <v>0</v>
      </c>
      <c r="H9" s="14">
        <f t="shared" si="2"/>
        <v>0</v>
      </c>
      <c r="I9" s="14">
        <v>0</v>
      </c>
      <c r="J9" s="14">
        <v>0</v>
      </c>
      <c r="K9" s="14">
        <f t="shared" si="3"/>
        <v>45051</v>
      </c>
      <c r="L9" s="14">
        <v>36537</v>
      </c>
      <c r="M9" s="14">
        <v>8514</v>
      </c>
      <c r="N9" s="14">
        <f t="shared" si="4"/>
        <v>45051</v>
      </c>
      <c r="O9" s="14">
        <f t="shared" si="5"/>
        <v>36537</v>
      </c>
      <c r="P9" s="14">
        <v>36537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8514</v>
      </c>
      <c r="V9" s="14">
        <v>8514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51</v>
      </c>
      <c r="B10" s="25" t="s">
        <v>60</v>
      </c>
      <c r="C10" s="26" t="s">
        <v>61</v>
      </c>
      <c r="D10" s="14">
        <f t="shared" si="0"/>
        <v>24009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24009</v>
      </c>
      <c r="L10" s="14">
        <v>13182</v>
      </c>
      <c r="M10" s="14">
        <v>10827</v>
      </c>
      <c r="N10" s="14">
        <f t="shared" si="4"/>
        <v>24009</v>
      </c>
      <c r="O10" s="14">
        <f t="shared" si="5"/>
        <v>13182</v>
      </c>
      <c r="P10" s="14">
        <v>13182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10827</v>
      </c>
      <c r="V10" s="14">
        <v>10827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51</v>
      </c>
      <c r="B11" s="25" t="s">
        <v>62</v>
      </c>
      <c r="C11" s="26" t="s">
        <v>63</v>
      </c>
      <c r="D11" s="14">
        <f t="shared" si="0"/>
        <v>19144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19144</v>
      </c>
      <c r="L11" s="14">
        <v>16835</v>
      </c>
      <c r="M11" s="14">
        <v>2309</v>
      </c>
      <c r="N11" s="14">
        <f t="shared" si="4"/>
        <v>19144</v>
      </c>
      <c r="O11" s="14">
        <f t="shared" si="5"/>
        <v>16835</v>
      </c>
      <c r="P11" s="14">
        <v>16835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2309</v>
      </c>
      <c r="V11" s="14">
        <v>2309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51</v>
      </c>
      <c r="B12" s="25" t="s">
        <v>64</v>
      </c>
      <c r="C12" s="26" t="s">
        <v>65</v>
      </c>
      <c r="D12" s="14">
        <f t="shared" si="0"/>
        <v>23631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23631</v>
      </c>
      <c r="L12" s="14">
        <v>18927</v>
      </c>
      <c r="M12" s="14">
        <v>4704</v>
      </c>
      <c r="N12" s="14">
        <f t="shared" si="4"/>
        <v>23631</v>
      </c>
      <c r="O12" s="14">
        <f t="shared" si="5"/>
        <v>18927</v>
      </c>
      <c r="P12" s="14">
        <v>18927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4704</v>
      </c>
      <c r="V12" s="14">
        <v>4704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51</v>
      </c>
      <c r="B13" s="25" t="s">
        <v>66</v>
      </c>
      <c r="C13" s="26" t="s">
        <v>67</v>
      </c>
      <c r="D13" s="14">
        <f t="shared" si="0"/>
        <v>23587</v>
      </c>
      <c r="E13" s="14">
        <f t="shared" si="1"/>
        <v>0</v>
      </c>
      <c r="F13" s="14">
        <v>0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23587</v>
      </c>
      <c r="L13" s="14">
        <v>15886</v>
      </c>
      <c r="M13" s="14">
        <v>7701</v>
      </c>
      <c r="N13" s="14">
        <f t="shared" si="4"/>
        <v>23648</v>
      </c>
      <c r="O13" s="14">
        <f t="shared" si="5"/>
        <v>15886</v>
      </c>
      <c r="P13" s="14">
        <v>15886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7701</v>
      </c>
      <c r="V13" s="14">
        <v>7701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61</v>
      </c>
      <c r="AB13" s="14">
        <v>61</v>
      </c>
      <c r="AC13" s="14">
        <v>0</v>
      </c>
    </row>
    <row r="14" spans="1:29" ht="13.5">
      <c r="A14" s="25" t="s">
        <v>51</v>
      </c>
      <c r="B14" s="25" t="s">
        <v>68</v>
      </c>
      <c r="C14" s="26" t="s">
        <v>69</v>
      </c>
      <c r="D14" s="14">
        <f t="shared" si="0"/>
        <v>22967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22967</v>
      </c>
      <c r="L14" s="14">
        <v>18474</v>
      </c>
      <c r="M14" s="14">
        <v>4493</v>
      </c>
      <c r="N14" s="14">
        <f t="shared" si="4"/>
        <v>22967</v>
      </c>
      <c r="O14" s="14">
        <f t="shared" si="5"/>
        <v>18474</v>
      </c>
      <c r="P14" s="14">
        <v>18474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4493</v>
      </c>
      <c r="V14" s="14">
        <v>4493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51</v>
      </c>
      <c r="B15" s="25" t="s">
        <v>70</v>
      </c>
      <c r="C15" s="26" t="s">
        <v>71</v>
      </c>
      <c r="D15" s="14">
        <f t="shared" si="0"/>
        <v>4239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4239</v>
      </c>
      <c r="L15" s="14">
        <v>2982</v>
      </c>
      <c r="M15" s="14">
        <v>1257</v>
      </c>
      <c r="N15" s="14">
        <f t="shared" si="4"/>
        <v>4239</v>
      </c>
      <c r="O15" s="14">
        <f t="shared" si="5"/>
        <v>2982</v>
      </c>
      <c r="P15" s="14">
        <v>2982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1257</v>
      </c>
      <c r="V15" s="14">
        <v>1257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51</v>
      </c>
      <c r="B16" s="25" t="s">
        <v>72</v>
      </c>
      <c r="C16" s="26" t="s">
        <v>73</v>
      </c>
      <c r="D16" s="14">
        <f t="shared" si="0"/>
        <v>13892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13892</v>
      </c>
      <c r="L16" s="14">
        <v>10725</v>
      </c>
      <c r="M16" s="14">
        <v>3167</v>
      </c>
      <c r="N16" s="14">
        <f t="shared" si="4"/>
        <v>13964</v>
      </c>
      <c r="O16" s="14">
        <f t="shared" si="5"/>
        <v>10725</v>
      </c>
      <c r="P16" s="14">
        <v>10725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3167</v>
      </c>
      <c r="V16" s="14">
        <v>3167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72</v>
      </c>
      <c r="AB16" s="14">
        <v>72</v>
      </c>
      <c r="AC16" s="14">
        <v>0</v>
      </c>
    </row>
    <row r="17" spans="1:29" ht="13.5">
      <c r="A17" s="25" t="s">
        <v>51</v>
      </c>
      <c r="B17" s="25" t="s">
        <v>74</v>
      </c>
      <c r="C17" s="26" t="s">
        <v>75</v>
      </c>
      <c r="D17" s="14">
        <f t="shared" si="0"/>
        <v>8082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8082</v>
      </c>
      <c r="L17" s="14">
        <v>6678</v>
      </c>
      <c r="M17" s="14">
        <v>1404</v>
      </c>
      <c r="N17" s="14">
        <f t="shared" si="4"/>
        <v>8082</v>
      </c>
      <c r="O17" s="14">
        <f t="shared" si="5"/>
        <v>6678</v>
      </c>
      <c r="P17" s="14">
        <v>6678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1404</v>
      </c>
      <c r="V17" s="14">
        <v>1404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51</v>
      </c>
      <c r="B18" s="25" t="s">
        <v>76</v>
      </c>
      <c r="C18" s="26" t="s">
        <v>77</v>
      </c>
      <c r="D18" s="14">
        <f t="shared" si="0"/>
        <v>4579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4579</v>
      </c>
      <c r="L18" s="14">
        <v>3967</v>
      </c>
      <c r="M18" s="14">
        <v>612</v>
      </c>
      <c r="N18" s="14">
        <f t="shared" si="4"/>
        <v>4579</v>
      </c>
      <c r="O18" s="14">
        <f t="shared" si="5"/>
        <v>3967</v>
      </c>
      <c r="P18" s="14">
        <v>3967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612</v>
      </c>
      <c r="V18" s="14">
        <v>612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51</v>
      </c>
      <c r="B19" s="25" t="s">
        <v>78</v>
      </c>
      <c r="C19" s="26" t="s">
        <v>79</v>
      </c>
      <c r="D19" s="14">
        <f t="shared" si="0"/>
        <v>2590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2590</v>
      </c>
      <c r="L19" s="14">
        <v>2077</v>
      </c>
      <c r="M19" s="14">
        <v>513</v>
      </c>
      <c r="N19" s="14">
        <f t="shared" si="4"/>
        <v>2651</v>
      </c>
      <c r="O19" s="14">
        <f t="shared" si="5"/>
        <v>2077</v>
      </c>
      <c r="P19" s="14">
        <v>2077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513</v>
      </c>
      <c r="V19" s="14">
        <v>513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61</v>
      </c>
      <c r="AB19" s="14">
        <v>61</v>
      </c>
      <c r="AC19" s="14">
        <v>0</v>
      </c>
    </row>
    <row r="20" spans="1:29" ht="13.5">
      <c r="A20" s="25" t="s">
        <v>51</v>
      </c>
      <c r="B20" s="25" t="s">
        <v>80</v>
      </c>
      <c r="C20" s="26" t="s">
        <v>81</v>
      </c>
      <c r="D20" s="14">
        <f t="shared" si="0"/>
        <v>5286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5286</v>
      </c>
      <c r="L20" s="14">
        <v>4271</v>
      </c>
      <c r="M20" s="14">
        <v>1015</v>
      </c>
      <c r="N20" s="14">
        <f t="shared" si="4"/>
        <v>5366</v>
      </c>
      <c r="O20" s="14">
        <f t="shared" si="5"/>
        <v>4271</v>
      </c>
      <c r="P20" s="14">
        <v>4271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1015</v>
      </c>
      <c r="V20" s="14">
        <v>1015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80</v>
      </c>
      <c r="AB20" s="14">
        <v>80</v>
      </c>
      <c r="AC20" s="14">
        <v>0</v>
      </c>
    </row>
    <row r="21" spans="1:29" ht="13.5">
      <c r="A21" s="25" t="s">
        <v>51</v>
      </c>
      <c r="B21" s="25" t="s">
        <v>82</v>
      </c>
      <c r="C21" s="26" t="s">
        <v>83</v>
      </c>
      <c r="D21" s="14">
        <f t="shared" si="0"/>
        <v>4010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4010</v>
      </c>
      <c r="L21" s="14">
        <v>3006</v>
      </c>
      <c r="M21" s="14">
        <v>1004</v>
      </c>
      <c r="N21" s="14">
        <f t="shared" si="4"/>
        <v>4010</v>
      </c>
      <c r="O21" s="14">
        <f t="shared" si="5"/>
        <v>3006</v>
      </c>
      <c r="P21" s="14">
        <v>3006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1004</v>
      </c>
      <c r="V21" s="14">
        <v>1004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51</v>
      </c>
      <c r="B22" s="25" t="s">
        <v>84</v>
      </c>
      <c r="C22" s="26" t="s">
        <v>85</v>
      </c>
      <c r="D22" s="14">
        <f t="shared" si="0"/>
        <v>1850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1850</v>
      </c>
      <c r="L22" s="14">
        <v>1433</v>
      </c>
      <c r="M22" s="14">
        <v>417</v>
      </c>
      <c r="N22" s="14">
        <f t="shared" si="4"/>
        <v>1850</v>
      </c>
      <c r="O22" s="14">
        <f t="shared" si="5"/>
        <v>1433</v>
      </c>
      <c r="P22" s="14">
        <v>1433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417</v>
      </c>
      <c r="V22" s="14">
        <v>417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51</v>
      </c>
      <c r="B23" s="25" t="s">
        <v>86</v>
      </c>
      <c r="C23" s="26" t="s">
        <v>87</v>
      </c>
      <c r="D23" s="14">
        <f t="shared" si="0"/>
        <v>2421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2421</v>
      </c>
      <c r="L23" s="14">
        <v>2399</v>
      </c>
      <c r="M23" s="14">
        <v>22</v>
      </c>
      <c r="N23" s="14">
        <f t="shared" si="4"/>
        <v>2421</v>
      </c>
      <c r="O23" s="14">
        <f t="shared" si="5"/>
        <v>2399</v>
      </c>
      <c r="P23" s="14">
        <v>2399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22</v>
      </c>
      <c r="V23" s="14">
        <v>22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51</v>
      </c>
      <c r="B24" s="25" t="s">
        <v>88</v>
      </c>
      <c r="C24" s="26" t="s">
        <v>89</v>
      </c>
      <c r="D24" s="14">
        <f t="shared" si="0"/>
        <v>7705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7705</v>
      </c>
      <c r="L24" s="14">
        <v>5122</v>
      </c>
      <c r="M24" s="14">
        <v>2583</v>
      </c>
      <c r="N24" s="14">
        <f t="shared" si="4"/>
        <v>7806</v>
      </c>
      <c r="O24" s="14">
        <f t="shared" si="5"/>
        <v>5122</v>
      </c>
      <c r="P24" s="14">
        <v>5122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2583</v>
      </c>
      <c r="V24" s="14">
        <v>2583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101</v>
      </c>
      <c r="AB24" s="14">
        <v>101</v>
      </c>
      <c r="AC24" s="14">
        <v>0</v>
      </c>
    </row>
    <row r="25" spans="1:29" ht="13.5">
      <c r="A25" s="25" t="s">
        <v>51</v>
      </c>
      <c r="B25" s="25" t="s">
        <v>90</v>
      </c>
      <c r="C25" s="26" t="s">
        <v>91</v>
      </c>
      <c r="D25" s="14">
        <f t="shared" si="0"/>
        <v>2886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2886</v>
      </c>
      <c r="L25" s="14">
        <v>2610</v>
      </c>
      <c r="M25" s="14">
        <v>276</v>
      </c>
      <c r="N25" s="14">
        <f t="shared" si="4"/>
        <v>2886</v>
      </c>
      <c r="O25" s="14">
        <f t="shared" si="5"/>
        <v>2610</v>
      </c>
      <c r="P25" s="14">
        <v>2610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276</v>
      </c>
      <c r="V25" s="14">
        <v>276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51</v>
      </c>
      <c r="B26" s="25" t="s">
        <v>92</v>
      </c>
      <c r="C26" s="26" t="s">
        <v>93</v>
      </c>
      <c r="D26" s="14">
        <f t="shared" si="0"/>
        <v>4214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4214</v>
      </c>
      <c r="L26" s="14">
        <v>4024</v>
      </c>
      <c r="M26" s="14">
        <v>190</v>
      </c>
      <c r="N26" s="14">
        <f t="shared" si="4"/>
        <v>4214</v>
      </c>
      <c r="O26" s="14">
        <f t="shared" si="5"/>
        <v>4024</v>
      </c>
      <c r="P26" s="14">
        <v>4024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190</v>
      </c>
      <c r="V26" s="14">
        <v>190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51</v>
      </c>
      <c r="B27" s="25" t="s">
        <v>94</v>
      </c>
      <c r="C27" s="26" t="s">
        <v>95</v>
      </c>
      <c r="D27" s="14">
        <f t="shared" si="0"/>
        <v>3537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3537</v>
      </c>
      <c r="L27" s="14">
        <v>2829</v>
      </c>
      <c r="M27" s="14">
        <v>708</v>
      </c>
      <c r="N27" s="14">
        <f t="shared" si="4"/>
        <v>3537</v>
      </c>
      <c r="O27" s="14">
        <f t="shared" si="5"/>
        <v>2829</v>
      </c>
      <c r="P27" s="14">
        <v>2829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708</v>
      </c>
      <c r="V27" s="14">
        <v>708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51</v>
      </c>
      <c r="B28" s="25" t="s">
        <v>96</v>
      </c>
      <c r="C28" s="26" t="s">
        <v>97</v>
      </c>
      <c r="D28" s="14">
        <f t="shared" si="0"/>
        <v>2287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2287</v>
      </c>
      <c r="L28" s="14">
        <v>1659</v>
      </c>
      <c r="M28" s="14">
        <v>628</v>
      </c>
      <c r="N28" s="14">
        <f t="shared" si="4"/>
        <v>2287</v>
      </c>
      <c r="O28" s="14">
        <f t="shared" si="5"/>
        <v>1659</v>
      </c>
      <c r="P28" s="14">
        <v>1659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628</v>
      </c>
      <c r="V28" s="14">
        <v>628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0</v>
      </c>
      <c r="AB28" s="14">
        <v>0</v>
      </c>
      <c r="AC28" s="14">
        <v>0</v>
      </c>
    </row>
    <row r="29" spans="1:29" ht="13.5">
      <c r="A29" s="25" t="s">
        <v>51</v>
      </c>
      <c r="B29" s="25" t="s">
        <v>98</v>
      </c>
      <c r="C29" s="26" t="s">
        <v>99</v>
      </c>
      <c r="D29" s="14">
        <f t="shared" si="0"/>
        <v>3061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3061</v>
      </c>
      <c r="L29" s="14">
        <v>2782</v>
      </c>
      <c r="M29" s="14">
        <v>279</v>
      </c>
      <c r="N29" s="14">
        <f t="shared" si="4"/>
        <v>3061</v>
      </c>
      <c r="O29" s="14">
        <f t="shared" si="5"/>
        <v>2782</v>
      </c>
      <c r="P29" s="14">
        <v>2782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279</v>
      </c>
      <c r="V29" s="14">
        <v>279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51</v>
      </c>
      <c r="B30" s="25" t="s">
        <v>100</v>
      </c>
      <c r="C30" s="26" t="s">
        <v>101</v>
      </c>
      <c r="D30" s="14">
        <f t="shared" si="0"/>
        <v>5031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5031</v>
      </c>
      <c r="L30" s="14">
        <v>3570</v>
      </c>
      <c r="M30" s="14">
        <v>1461</v>
      </c>
      <c r="N30" s="14">
        <f t="shared" si="4"/>
        <v>5031</v>
      </c>
      <c r="O30" s="14">
        <f t="shared" si="5"/>
        <v>3570</v>
      </c>
      <c r="P30" s="14">
        <v>3570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1461</v>
      </c>
      <c r="V30" s="14">
        <v>1461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0</v>
      </c>
      <c r="AB30" s="14">
        <v>0</v>
      </c>
      <c r="AC30" s="14">
        <v>0</v>
      </c>
    </row>
    <row r="31" spans="1:29" ht="13.5">
      <c r="A31" s="25" t="s">
        <v>51</v>
      </c>
      <c r="B31" s="25" t="s">
        <v>102</v>
      </c>
      <c r="C31" s="26" t="s">
        <v>103</v>
      </c>
      <c r="D31" s="14">
        <f t="shared" si="0"/>
        <v>3518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3518</v>
      </c>
      <c r="L31" s="14">
        <v>2728</v>
      </c>
      <c r="M31" s="14">
        <v>790</v>
      </c>
      <c r="N31" s="14">
        <f t="shared" si="4"/>
        <v>3550</v>
      </c>
      <c r="O31" s="14">
        <f t="shared" si="5"/>
        <v>2728</v>
      </c>
      <c r="P31" s="14">
        <v>2728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790</v>
      </c>
      <c r="V31" s="14">
        <v>790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32</v>
      </c>
      <c r="AB31" s="14">
        <v>32</v>
      </c>
      <c r="AC31" s="14">
        <v>0</v>
      </c>
    </row>
    <row r="32" spans="1:29" ht="13.5">
      <c r="A32" s="25" t="s">
        <v>51</v>
      </c>
      <c r="B32" s="25" t="s">
        <v>104</v>
      </c>
      <c r="C32" s="26" t="s">
        <v>105</v>
      </c>
      <c r="D32" s="14">
        <f t="shared" si="0"/>
        <v>2138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2138</v>
      </c>
      <c r="L32" s="14">
        <v>1591</v>
      </c>
      <c r="M32" s="14">
        <v>547</v>
      </c>
      <c r="N32" s="14">
        <f t="shared" si="4"/>
        <v>2138</v>
      </c>
      <c r="O32" s="14">
        <f t="shared" si="5"/>
        <v>1591</v>
      </c>
      <c r="P32" s="14">
        <v>1591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547</v>
      </c>
      <c r="V32" s="14">
        <v>547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51</v>
      </c>
      <c r="B33" s="25" t="s">
        <v>106</v>
      </c>
      <c r="C33" s="26" t="s">
        <v>107</v>
      </c>
      <c r="D33" s="14">
        <f t="shared" si="0"/>
        <v>1437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1437</v>
      </c>
      <c r="L33" s="14">
        <v>1246</v>
      </c>
      <c r="M33" s="14">
        <v>191</v>
      </c>
      <c r="N33" s="14">
        <f t="shared" si="4"/>
        <v>1437</v>
      </c>
      <c r="O33" s="14">
        <f t="shared" si="5"/>
        <v>1246</v>
      </c>
      <c r="P33" s="14">
        <v>1246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191</v>
      </c>
      <c r="V33" s="14">
        <v>191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51</v>
      </c>
      <c r="B34" s="25" t="s">
        <v>108</v>
      </c>
      <c r="C34" s="26" t="s">
        <v>109</v>
      </c>
      <c r="D34" s="14">
        <f t="shared" si="0"/>
        <v>9934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9934</v>
      </c>
      <c r="L34" s="14">
        <v>7299</v>
      </c>
      <c r="M34" s="14">
        <v>2635</v>
      </c>
      <c r="N34" s="14">
        <f t="shared" si="4"/>
        <v>9934</v>
      </c>
      <c r="O34" s="14">
        <f t="shared" si="5"/>
        <v>7299</v>
      </c>
      <c r="P34" s="14">
        <v>7299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2635</v>
      </c>
      <c r="V34" s="14">
        <v>2635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51</v>
      </c>
      <c r="B35" s="25" t="s">
        <v>110</v>
      </c>
      <c r="C35" s="26" t="s">
        <v>111</v>
      </c>
      <c r="D35" s="14">
        <f t="shared" si="0"/>
        <v>1571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1571</v>
      </c>
      <c r="L35" s="14">
        <v>1080</v>
      </c>
      <c r="M35" s="14">
        <v>491</v>
      </c>
      <c r="N35" s="14">
        <f t="shared" si="4"/>
        <v>1571</v>
      </c>
      <c r="O35" s="14">
        <f t="shared" si="5"/>
        <v>1080</v>
      </c>
      <c r="P35" s="14">
        <v>1080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491</v>
      </c>
      <c r="V35" s="14">
        <v>491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51</v>
      </c>
      <c r="B36" s="25" t="s">
        <v>112</v>
      </c>
      <c r="C36" s="26" t="s">
        <v>113</v>
      </c>
      <c r="D36" s="14">
        <f t="shared" si="0"/>
        <v>3483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3483</v>
      </c>
      <c r="L36" s="14">
        <v>2965</v>
      </c>
      <c r="M36" s="14">
        <v>518</v>
      </c>
      <c r="N36" s="14">
        <f t="shared" si="4"/>
        <v>3483</v>
      </c>
      <c r="O36" s="14">
        <f t="shared" si="5"/>
        <v>2965</v>
      </c>
      <c r="P36" s="14">
        <v>2965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518</v>
      </c>
      <c r="V36" s="14">
        <v>518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51</v>
      </c>
      <c r="B37" s="25" t="s">
        <v>114</v>
      </c>
      <c r="C37" s="26" t="s">
        <v>115</v>
      </c>
      <c r="D37" s="14">
        <f t="shared" si="0"/>
        <v>0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0</v>
      </c>
      <c r="L37" s="14">
        <v>0</v>
      </c>
      <c r="M37" s="14">
        <v>0</v>
      </c>
      <c r="N37" s="14">
        <f t="shared" si="4"/>
        <v>0</v>
      </c>
      <c r="O37" s="14">
        <f t="shared" si="5"/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51</v>
      </c>
      <c r="B38" s="25" t="s">
        <v>116</v>
      </c>
      <c r="C38" s="26" t="s">
        <v>117</v>
      </c>
      <c r="D38" s="14">
        <f t="shared" si="0"/>
        <v>5185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5185</v>
      </c>
      <c r="L38" s="14">
        <v>3515</v>
      </c>
      <c r="M38" s="14">
        <v>1670</v>
      </c>
      <c r="N38" s="14">
        <f t="shared" si="4"/>
        <v>5185</v>
      </c>
      <c r="O38" s="14">
        <f t="shared" si="5"/>
        <v>3515</v>
      </c>
      <c r="P38" s="14">
        <v>3515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1670</v>
      </c>
      <c r="V38" s="14">
        <v>1670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51</v>
      </c>
      <c r="B39" s="25" t="s">
        <v>118</v>
      </c>
      <c r="C39" s="26" t="s">
        <v>119</v>
      </c>
      <c r="D39" s="14">
        <f t="shared" si="0"/>
        <v>3936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3936</v>
      </c>
      <c r="L39" s="14">
        <v>2409</v>
      </c>
      <c r="M39" s="14">
        <v>1527</v>
      </c>
      <c r="N39" s="14">
        <f t="shared" si="4"/>
        <v>3936</v>
      </c>
      <c r="O39" s="14">
        <f t="shared" si="5"/>
        <v>2409</v>
      </c>
      <c r="P39" s="14">
        <v>2409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1527</v>
      </c>
      <c r="V39" s="14">
        <v>1527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51</v>
      </c>
      <c r="B40" s="25" t="s">
        <v>120</v>
      </c>
      <c r="C40" s="26" t="s">
        <v>121</v>
      </c>
      <c r="D40" s="14">
        <f t="shared" si="0"/>
        <v>6356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6356</v>
      </c>
      <c r="L40" s="14">
        <v>2728</v>
      </c>
      <c r="M40" s="14">
        <v>3628</v>
      </c>
      <c r="N40" s="14">
        <f t="shared" si="4"/>
        <v>6360</v>
      </c>
      <c r="O40" s="14">
        <f t="shared" si="5"/>
        <v>2728</v>
      </c>
      <c r="P40" s="14">
        <v>2728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3628</v>
      </c>
      <c r="V40" s="14">
        <v>3628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4</v>
      </c>
      <c r="AB40" s="14">
        <v>4</v>
      </c>
      <c r="AC40" s="14">
        <v>0</v>
      </c>
    </row>
    <row r="41" spans="1:29" ht="13.5">
      <c r="A41" s="25" t="s">
        <v>51</v>
      </c>
      <c r="B41" s="25" t="s">
        <v>122</v>
      </c>
      <c r="C41" s="26" t="s">
        <v>123</v>
      </c>
      <c r="D41" s="14">
        <f t="shared" si="0"/>
        <v>2425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2425</v>
      </c>
      <c r="L41" s="14">
        <v>1613</v>
      </c>
      <c r="M41" s="14">
        <v>812</v>
      </c>
      <c r="N41" s="14">
        <f t="shared" si="4"/>
        <v>2425</v>
      </c>
      <c r="O41" s="14">
        <f t="shared" si="5"/>
        <v>1613</v>
      </c>
      <c r="P41" s="14">
        <v>1613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812</v>
      </c>
      <c r="V41" s="14">
        <v>812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0</v>
      </c>
      <c r="AB41" s="14">
        <v>0</v>
      </c>
      <c r="AC41" s="14">
        <v>0</v>
      </c>
    </row>
    <row r="42" spans="1:29" ht="13.5">
      <c r="A42" s="25" t="s">
        <v>51</v>
      </c>
      <c r="B42" s="25" t="s">
        <v>124</v>
      </c>
      <c r="C42" s="26" t="s">
        <v>125</v>
      </c>
      <c r="D42" s="14">
        <f t="shared" si="0"/>
        <v>7764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7764</v>
      </c>
      <c r="L42" s="14">
        <v>4784</v>
      </c>
      <c r="M42" s="14">
        <v>2980</v>
      </c>
      <c r="N42" s="14">
        <f t="shared" si="4"/>
        <v>7779</v>
      </c>
      <c r="O42" s="14">
        <f t="shared" si="5"/>
        <v>4784</v>
      </c>
      <c r="P42" s="14">
        <v>4784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2980</v>
      </c>
      <c r="V42" s="14">
        <v>2980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15</v>
      </c>
      <c r="AB42" s="14">
        <v>15</v>
      </c>
      <c r="AC42" s="14">
        <v>0</v>
      </c>
    </row>
    <row r="43" spans="1:29" ht="13.5">
      <c r="A43" s="25" t="s">
        <v>51</v>
      </c>
      <c r="B43" s="25" t="s">
        <v>126</v>
      </c>
      <c r="C43" s="26" t="s">
        <v>127</v>
      </c>
      <c r="D43" s="14">
        <f t="shared" si="0"/>
        <v>4520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4520</v>
      </c>
      <c r="L43" s="14">
        <v>2547</v>
      </c>
      <c r="M43" s="14">
        <v>1973</v>
      </c>
      <c r="N43" s="14">
        <f t="shared" si="4"/>
        <v>4520</v>
      </c>
      <c r="O43" s="14">
        <f t="shared" si="5"/>
        <v>2547</v>
      </c>
      <c r="P43" s="14">
        <v>2547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1973</v>
      </c>
      <c r="V43" s="14">
        <v>1973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0</v>
      </c>
      <c r="AB43" s="14">
        <v>0</v>
      </c>
      <c r="AC43" s="14">
        <v>0</v>
      </c>
    </row>
    <row r="44" spans="1:29" ht="13.5">
      <c r="A44" s="25" t="s">
        <v>51</v>
      </c>
      <c r="B44" s="25" t="s">
        <v>128</v>
      </c>
      <c r="C44" s="26" t="s">
        <v>129</v>
      </c>
      <c r="D44" s="14">
        <f t="shared" si="0"/>
        <v>4460</v>
      </c>
      <c r="E44" s="14">
        <f t="shared" si="1"/>
        <v>0</v>
      </c>
      <c r="F44" s="14">
        <v>0</v>
      </c>
      <c r="G44" s="14">
        <v>0</v>
      </c>
      <c r="H44" s="14">
        <f t="shared" si="2"/>
        <v>4460</v>
      </c>
      <c r="I44" s="14">
        <v>913</v>
      </c>
      <c r="J44" s="14">
        <v>3547</v>
      </c>
      <c r="K44" s="14">
        <f t="shared" si="3"/>
        <v>0</v>
      </c>
      <c r="L44" s="14">
        <v>0</v>
      </c>
      <c r="M44" s="14">
        <v>0</v>
      </c>
      <c r="N44" s="14">
        <f t="shared" si="4"/>
        <v>4460</v>
      </c>
      <c r="O44" s="14">
        <f t="shared" si="5"/>
        <v>913</v>
      </c>
      <c r="P44" s="14">
        <v>913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3547</v>
      </c>
      <c r="V44" s="14">
        <v>3547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51</v>
      </c>
      <c r="B45" s="25" t="s">
        <v>130</v>
      </c>
      <c r="C45" s="26" t="s">
        <v>131</v>
      </c>
      <c r="D45" s="14">
        <f t="shared" si="0"/>
        <v>2580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2580</v>
      </c>
      <c r="L45" s="14">
        <v>795</v>
      </c>
      <c r="M45" s="14">
        <v>1785</v>
      </c>
      <c r="N45" s="14">
        <f t="shared" si="4"/>
        <v>2580</v>
      </c>
      <c r="O45" s="14">
        <f t="shared" si="5"/>
        <v>795</v>
      </c>
      <c r="P45" s="14">
        <v>795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1785</v>
      </c>
      <c r="V45" s="14">
        <v>1785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0</v>
      </c>
      <c r="AB45" s="14">
        <v>0</v>
      </c>
      <c r="AC45" s="14">
        <v>0</v>
      </c>
    </row>
    <row r="46" spans="1:29" ht="13.5">
      <c r="A46" s="25" t="s">
        <v>51</v>
      </c>
      <c r="B46" s="25" t="s">
        <v>132</v>
      </c>
      <c r="C46" s="26" t="s">
        <v>133</v>
      </c>
      <c r="D46" s="14">
        <f aca="true" t="shared" si="8" ref="D46:D74">E46+H46+K46</f>
        <v>4051</v>
      </c>
      <c r="E46" s="14">
        <f aca="true" t="shared" si="9" ref="E46:E74">F46+G46</f>
        <v>0</v>
      </c>
      <c r="F46" s="14">
        <v>0</v>
      </c>
      <c r="G46" s="14">
        <v>0</v>
      </c>
      <c r="H46" s="14">
        <f aca="true" t="shared" si="10" ref="H46:H74">I46+J46</f>
        <v>0</v>
      </c>
      <c r="I46" s="14">
        <v>0</v>
      </c>
      <c r="J46" s="14">
        <v>0</v>
      </c>
      <c r="K46" s="14">
        <f aca="true" t="shared" si="11" ref="K46:K74">L46+M46</f>
        <v>4051</v>
      </c>
      <c r="L46" s="14">
        <v>1517</v>
      </c>
      <c r="M46" s="14">
        <v>2534</v>
      </c>
      <c r="N46" s="14">
        <f aca="true" t="shared" si="12" ref="N46:N74">O46+U46+AA46</f>
        <v>4057</v>
      </c>
      <c r="O46" s="14">
        <f aca="true" t="shared" si="13" ref="O46:O74">SUM(P46:T46)</f>
        <v>1517</v>
      </c>
      <c r="P46" s="14">
        <v>1517</v>
      </c>
      <c r="Q46" s="14">
        <v>0</v>
      </c>
      <c r="R46" s="14">
        <v>0</v>
      </c>
      <c r="S46" s="14">
        <v>0</v>
      </c>
      <c r="T46" s="14">
        <v>0</v>
      </c>
      <c r="U46" s="14">
        <f aca="true" t="shared" si="14" ref="U46:U74">SUM(V46:Z46)</f>
        <v>2534</v>
      </c>
      <c r="V46" s="14">
        <v>2534</v>
      </c>
      <c r="W46" s="14">
        <v>0</v>
      </c>
      <c r="X46" s="14">
        <v>0</v>
      </c>
      <c r="Y46" s="14">
        <v>0</v>
      </c>
      <c r="Z46" s="14">
        <v>0</v>
      </c>
      <c r="AA46" s="14">
        <f aca="true" t="shared" si="15" ref="AA46:AA74">AB46+AC46</f>
        <v>6</v>
      </c>
      <c r="AB46" s="14">
        <v>6</v>
      </c>
      <c r="AC46" s="14">
        <v>0</v>
      </c>
    </row>
    <row r="47" spans="1:29" ht="13.5">
      <c r="A47" s="25" t="s">
        <v>51</v>
      </c>
      <c r="B47" s="25" t="s">
        <v>134</v>
      </c>
      <c r="C47" s="26" t="s">
        <v>135</v>
      </c>
      <c r="D47" s="14">
        <f t="shared" si="8"/>
        <v>2928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2928</v>
      </c>
      <c r="L47" s="14">
        <v>2265</v>
      </c>
      <c r="M47" s="14">
        <v>663</v>
      </c>
      <c r="N47" s="14">
        <f t="shared" si="12"/>
        <v>3000</v>
      </c>
      <c r="O47" s="14">
        <f t="shared" si="13"/>
        <v>2265</v>
      </c>
      <c r="P47" s="14">
        <v>2265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663</v>
      </c>
      <c r="V47" s="14">
        <v>663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72</v>
      </c>
      <c r="AB47" s="14">
        <v>72</v>
      </c>
      <c r="AC47" s="14">
        <v>0</v>
      </c>
    </row>
    <row r="48" spans="1:29" ht="13.5">
      <c r="A48" s="25" t="s">
        <v>51</v>
      </c>
      <c r="B48" s="25" t="s">
        <v>136</v>
      </c>
      <c r="C48" s="26" t="s">
        <v>137</v>
      </c>
      <c r="D48" s="14">
        <f t="shared" si="8"/>
        <v>2589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2589</v>
      </c>
      <c r="L48" s="14">
        <v>2107</v>
      </c>
      <c r="M48" s="14">
        <v>482</v>
      </c>
      <c r="N48" s="14">
        <f t="shared" si="12"/>
        <v>2640</v>
      </c>
      <c r="O48" s="14">
        <f t="shared" si="13"/>
        <v>2107</v>
      </c>
      <c r="P48" s="14">
        <v>2107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482</v>
      </c>
      <c r="V48" s="14">
        <v>482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51</v>
      </c>
      <c r="AB48" s="14">
        <v>51</v>
      </c>
      <c r="AC48" s="14">
        <v>0</v>
      </c>
    </row>
    <row r="49" spans="1:29" ht="13.5">
      <c r="A49" s="25" t="s">
        <v>51</v>
      </c>
      <c r="B49" s="25" t="s">
        <v>138</v>
      </c>
      <c r="C49" s="26" t="s">
        <v>139</v>
      </c>
      <c r="D49" s="14">
        <f t="shared" si="8"/>
        <v>5648</v>
      </c>
      <c r="E49" s="14">
        <f t="shared" si="9"/>
        <v>767</v>
      </c>
      <c r="F49" s="14">
        <v>767</v>
      </c>
      <c r="G49" s="14">
        <v>0</v>
      </c>
      <c r="H49" s="14">
        <f t="shared" si="10"/>
        <v>0</v>
      </c>
      <c r="I49" s="14">
        <v>0</v>
      </c>
      <c r="J49" s="14">
        <v>0</v>
      </c>
      <c r="K49" s="14">
        <f t="shared" si="11"/>
        <v>4881</v>
      </c>
      <c r="L49" s="14">
        <v>3455</v>
      </c>
      <c r="M49" s="14">
        <v>1426</v>
      </c>
      <c r="N49" s="14">
        <f t="shared" si="12"/>
        <v>5648</v>
      </c>
      <c r="O49" s="14">
        <f t="shared" si="13"/>
        <v>4222</v>
      </c>
      <c r="P49" s="14">
        <v>3455</v>
      </c>
      <c r="Q49" s="14">
        <v>767</v>
      </c>
      <c r="R49" s="14">
        <v>0</v>
      </c>
      <c r="S49" s="14">
        <v>0</v>
      </c>
      <c r="T49" s="14">
        <v>0</v>
      </c>
      <c r="U49" s="14">
        <f t="shared" si="14"/>
        <v>1426</v>
      </c>
      <c r="V49" s="14">
        <v>1426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0</v>
      </c>
      <c r="AB49" s="14">
        <v>0</v>
      </c>
      <c r="AC49" s="14">
        <v>0</v>
      </c>
    </row>
    <row r="50" spans="1:29" ht="13.5">
      <c r="A50" s="25" t="s">
        <v>51</v>
      </c>
      <c r="B50" s="25" t="s">
        <v>140</v>
      </c>
      <c r="C50" s="26" t="s">
        <v>141</v>
      </c>
      <c r="D50" s="14">
        <f t="shared" si="8"/>
        <v>3495</v>
      </c>
      <c r="E50" s="14">
        <f t="shared" si="9"/>
        <v>0</v>
      </c>
      <c r="F50" s="14">
        <v>0</v>
      </c>
      <c r="G50" s="14">
        <v>0</v>
      </c>
      <c r="H50" s="14">
        <f t="shared" si="10"/>
        <v>0</v>
      </c>
      <c r="I50" s="14">
        <v>0</v>
      </c>
      <c r="J50" s="14">
        <v>0</v>
      </c>
      <c r="K50" s="14">
        <f t="shared" si="11"/>
        <v>3495</v>
      </c>
      <c r="L50" s="14">
        <v>2389</v>
      </c>
      <c r="M50" s="14">
        <v>1106</v>
      </c>
      <c r="N50" s="14">
        <f t="shared" si="12"/>
        <v>3495</v>
      </c>
      <c r="O50" s="14">
        <f t="shared" si="13"/>
        <v>2389</v>
      </c>
      <c r="P50" s="14">
        <v>2389</v>
      </c>
      <c r="Q50" s="14">
        <v>0</v>
      </c>
      <c r="R50" s="14">
        <v>0</v>
      </c>
      <c r="S50" s="14">
        <v>0</v>
      </c>
      <c r="T50" s="14">
        <v>0</v>
      </c>
      <c r="U50" s="14">
        <f t="shared" si="14"/>
        <v>1106</v>
      </c>
      <c r="V50" s="14">
        <v>1106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15"/>
        <v>0</v>
      </c>
      <c r="AB50" s="14">
        <v>0</v>
      </c>
      <c r="AC50" s="14">
        <v>0</v>
      </c>
    </row>
    <row r="51" spans="1:29" ht="13.5">
      <c r="A51" s="25" t="s">
        <v>51</v>
      </c>
      <c r="B51" s="25" t="s">
        <v>142</v>
      </c>
      <c r="C51" s="26" t="s">
        <v>143</v>
      </c>
      <c r="D51" s="14">
        <f t="shared" si="8"/>
        <v>6734</v>
      </c>
      <c r="E51" s="14">
        <f t="shared" si="9"/>
        <v>0</v>
      </c>
      <c r="F51" s="14">
        <v>0</v>
      </c>
      <c r="G51" s="14">
        <v>0</v>
      </c>
      <c r="H51" s="14">
        <f t="shared" si="10"/>
        <v>0</v>
      </c>
      <c r="I51" s="14">
        <v>0</v>
      </c>
      <c r="J51" s="14">
        <v>0</v>
      </c>
      <c r="K51" s="14">
        <f t="shared" si="11"/>
        <v>6734</v>
      </c>
      <c r="L51" s="14">
        <v>3813</v>
      </c>
      <c r="M51" s="14">
        <v>2921</v>
      </c>
      <c r="N51" s="14">
        <f t="shared" si="12"/>
        <v>6794</v>
      </c>
      <c r="O51" s="14">
        <f t="shared" si="13"/>
        <v>3813</v>
      </c>
      <c r="P51" s="14">
        <v>3813</v>
      </c>
      <c r="Q51" s="14">
        <v>0</v>
      </c>
      <c r="R51" s="14">
        <v>0</v>
      </c>
      <c r="S51" s="14">
        <v>0</v>
      </c>
      <c r="T51" s="14">
        <v>0</v>
      </c>
      <c r="U51" s="14">
        <f t="shared" si="14"/>
        <v>2921</v>
      </c>
      <c r="V51" s="14">
        <v>2921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15"/>
        <v>60</v>
      </c>
      <c r="AB51" s="14">
        <v>60</v>
      </c>
      <c r="AC51" s="14">
        <v>0</v>
      </c>
    </row>
    <row r="52" spans="1:29" ht="13.5">
      <c r="A52" s="25" t="s">
        <v>51</v>
      </c>
      <c r="B52" s="25" t="s">
        <v>144</v>
      </c>
      <c r="C52" s="26" t="s">
        <v>145</v>
      </c>
      <c r="D52" s="14">
        <f t="shared" si="8"/>
        <v>9244</v>
      </c>
      <c r="E52" s="14">
        <f t="shared" si="9"/>
        <v>0</v>
      </c>
      <c r="F52" s="14">
        <v>0</v>
      </c>
      <c r="G52" s="14">
        <v>0</v>
      </c>
      <c r="H52" s="14">
        <f t="shared" si="10"/>
        <v>0</v>
      </c>
      <c r="I52" s="14">
        <v>0</v>
      </c>
      <c r="J52" s="14">
        <v>0</v>
      </c>
      <c r="K52" s="14">
        <f t="shared" si="11"/>
        <v>9244</v>
      </c>
      <c r="L52" s="14">
        <v>8894</v>
      </c>
      <c r="M52" s="14">
        <v>350</v>
      </c>
      <c r="N52" s="14">
        <f t="shared" si="12"/>
        <v>9244</v>
      </c>
      <c r="O52" s="14">
        <f t="shared" si="13"/>
        <v>8894</v>
      </c>
      <c r="P52" s="14">
        <v>8894</v>
      </c>
      <c r="Q52" s="14">
        <v>0</v>
      </c>
      <c r="R52" s="14">
        <v>0</v>
      </c>
      <c r="S52" s="14">
        <v>0</v>
      </c>
      <c r="T52" s="14">
        <v>0</v>
      </c>
      <c r="U52" s="14">
        <f t="shared" si="14"/>
        <v>350</v>
      </c>
      <c r="V52" s="14">
        <v>350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15"/>
        <v>0</v>
      </c>
      <c r="AB52" s="14">
        <v>0</v>
      </c>
      <c r="AC52" s="14">
        <v>0</v>
      </c>
    </row>
    <row r="53" spans="1:29" ht="13.5">
      <c r="A53" s="25" t="s">
        <v>51</v>
      </c>
      <c r="B53" s="25" t="s">
        <v>146</v>
      </c>
      <c r="C53" s="26" t="s">
        <v>147</v>
      </c>
      <c r="D53" s="14">
        <f t="shared" si="8"/>
        <v>3794</v>
      </c>
      <c r="E53" s="14">
        <f t="shared" si="9"/>
        <v>0</v>
      </c>
      <c r="F53" s="14">
        <v>0</v>
      </c>
      <c r="G53" s="14">
        <v>0</v>
      </c>
      <c r="H53" s="14">
        <f t="shared" si="10"/>
        <v>0</v>
      </c>
      <c r="I53" s="14">
        <v>0</v>
      </c>
      <c r="J53" s="14">
        <v>0</v>
      </c>
      <c r="K53" s="14">
        <f t="shared" si="11"/>
        <v>3794</v>
      </c>
      <c r="L53" s="14">
        <v>2656</v>
      </c>
      <c r="M53" s="14">
        <v>1138</v>
      </c>
      <c r="N53" s="14">
        <f t="shared" si="12"/>
        <v>3811</v>
      </c>
      <c r="O53" s="14">
        <f t="shared" si="13"/>
        <v>2656</v>
      </c>
      <c r="P53" s="14">
        <v>2656</v>
      </c>
      <c r="Q53" s="14">
        <v>0</v>
      </c>
      <c r="R53" s="14">
        <v>0</v>
      </c>
      <c r="S53" s="14">
        <v>0</v>
      </c>
      <c r="T53" s="14">
        <v>0</v>
      </c>
      <c r="U53" s="14">
        <f t="shared" si="14"/>
        <v>1138</v>
      </c>
      <c r="V53" s="14">
        <v>1138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15"/>
        <v>17</v>
      </c>
      <c r="AB53" s="14">
        <v>17</v>
      </c>
      <c r="AC53" s="14">
        <v>0</v>
      </c>
    </row>
    <row r="54" spans="1:29" ht="13.5">
      <c r="A54" s="25" t="s">
        <v>51</v>
      </c>
      <c r="B54" s="25" t="s">
        <v>148</v>
      </c>
      <c r="C54" s="26" t="s">
        <v>149</v>
      </c>
      <c r="D54" s="14">
        <f t="shared" si="8"/>
        <v>4970</v>
      </c>
      <c r="E54" s="14">
        <f t="shared" si="9"/>
        <v>0</v>
      </c>
      <c r="F54" s="14">
        <v>0</v>
      </c>
      <c r="G54" s="14">
        <v>0</v>
      </c>
      <c r="H54" s="14">
        <f t="shared" si="10"/>
        <v>0</v>
      </c>
      <c r="I54" s="14">
        <v>0</v>
      </c>
      <c r="J54" s="14">
        <v>0</v>
      </c>
      <c r="K54" s="14">
        <f t="shared" si="11"/>
        <v>4970</v>
      </c>
      <c r="L54" s="14">
        <v>4519</v>
      </c>
      <c r="M54" s="14">
        <v>451</v>
      </c>
      <c r="N54" s="14">
        <f t="shared" si="12"/>
        <v>5090</v>
      </c>
      <c r="O54" s="14">
        <f t="shared" si="13"/>
        <v>4519</v>
      </c>
      <c r="P54" s="14">
        <v>4519</v>
      </c>
      <c r="Q54" s="14">
        <v>0</v>
      </c>
      <c r="R54" s="14">
        <v>0</v>
      </c>
      <c r="S54" s="14">
        <v>0</v>
      </c>
      <c r="T54" s="14">
        <v>0</v>
      </c>
      <c r="U54" s="14">
        <f t="shared" si="14"/>
        <v>451</v>
      </c>
      <c r="V54" s="14">
        <v>451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15"/>
        <v>120</v>
      </c>
      <c r="AB54" s="14">
        <v>120</v>
      </c>
      <c r="AC54" s="14">
        <v>0</v>
      </c>
    </row>
    <row r="55" spans="1:29" ht="13.5">
      <c r="A55" s="25" t="s">
        <v>51</v>
      </c>
      <c r="B55" s="25" t="s">
        <v>150</v>
      </c>
      <c r="C55" s="26" t="s">
        <v>151</v>
      </c>
      <c r="D55" s="14">
        <f t="shared" si="8"/>
        <v>7443</v>
      </c>
      <c r="E55" s="14">
        <f t="shared" si="9"/>
        <v>0</v>
      </c>
      <c r="F55" s="14">
        <v>0</v>
      </c>
      <c r="G55" s="14">
        <v>0</v>
      </c>
      <c r="H55" s="14">
        <f t="shared" si="10"/>
        <v>0</v>
      </c>
      <c r="I55" s="14">
        <v>0</v>
      </c>
      <c r="J55" s="14">
        <v>0</v>
      </c>
      <c r="K55" s="14">
        <f t="shared" si="11"/>
        <v>7443</v>
      </c>
      <c r="L55" s="14">
        <v>6998</v>
      </c>
      <c r="M55" s="14">
        <v>445</v>
      </c>
      <c r="N55" s="14">
        <f t="shared" si="12"/>
        <v>7443</v>
      </c>
      <c r="O55" s="14">
        <f t="shared" si="13"/>
        <v>6998</v>
      </c>
      <c r="P55" s="14">
        <v>6998</v>
      </c>
      <c r="Q55" s="14">
        <v>0</v>
      </c>
      <c r="R55" s="14">
        <v>0</v>
      </c>
      <c r="S55" s="14">
        <v>0</v>
      </c>
      <c r="T55" s="14">
        <v>0</v>
      </c>
      <c r="U55" s="14">
        <f t="shared" si="14"/>
        <v>445</v>
      </c>
      <c r="V55" s="14">
        <v>445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15"/>
        <v>0</v>
      </c>
      <c r="AB55" s="14">
        <v>0</v>
      </c>
      <c r="AC55" s="14">
        <v>0</v>
      </c>
    </row>
    <row r="56" spans="1:29" ht="13.5">
      <c r="A56" s="25" t="s">
        <v>51</v>
      </c>
      <c r="B56" s="25" t="s">
        <v>152</v>
      </c>
      <c r="C56" s="26" t="s">
        <v>153</v>
      </c>
      <c r="D56" s="14">
        <f t="shared" si="8"/>
        <v>4688</v>
      </c>
      <c r="E56" s="14">
        <f t="shared" si="9"/>
        <v>0</v>
      </c>
      <c r="F56" s="14">
        <v>0</v>
      </c>
      <c r="G56" s="14">
        <v>0</v>
      </c>
      <c r="H56" s="14">
        <f t="shared" si="10"/>
        <v>0</v>
      </c>
      <c r="I56" s="14">
        <v>0</v>
      </c>
      <c r="J56" s="14">
        <v>0</v>
      </c>
      <c r="K56" s="14">
        <f t="shared" si="11"/>
        <v>4688</v>
      </c>
      <c r="L56" s="14">
        <v>2538</v>
      </c>
      <c r="M56" s="14">
        <v>2150</v>
      </c>
      <c r="N56" s="14">
        <f t="shared" si="12"/>
        <v>4688</v>
      </c>
      <c r="O56" s="14">
        <f t="shared" si="13"/>
        <v>2538</v>
      </c>
      <c r="P56" s="14">
        <v>2538</v>
      </c>
      <c r="Q56" s="14">
        <v>0</v>
      </c>
      <c r="R56" s="14">
        <v>0</v>
      </c>
      <c r="S56" s="14">
        <v>0</v>
      </c>
      <c r="T56" s="14">
        <v>0</v>
      </c>
      <c r="U56" s="14">
        <f t="shared" si="14"/>
        <v>2150</v>
      </c>
      <c r="V56" s="14">
        <v>2150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15"/>
        <v>0</v>
      </c>
      <c r="AB56" s="14">
        <v>0</v>
      </c>
      <c r="AC56" s="14">
        <v>0</v>
      </c>
    </row>
    <row r="57" spans="1:29" ht="13.5">
      <c r="A57" s="25" t="s">
        <v>51</v>
      </c>
      <c r="B57" s="25" t="s">
        <v>154</v>
      </c>
      <c r="C57" s="26" t="s">
        <v>155</v>
      </c>
      <c r="D57" s="14">
        <f t="shared" si="8"/>
        <v>2351</v>
      </c>
      <c r="E57" s="14">
        <f t="shared" si="9"/>
        <v>0</v>
      </c>
      <c r="F57" s="14">
        <v>0</v>
      </c>
      <c r="G57" s="14">
        <v>0</v>
      </c>
      <c r="H57" s="14">
        <f t="shared" si="10"/>
        <v>0</v>
      </c>
      <c r="I57" s="14">
        <v>0</v>
      </c>
      <c r="J57" s="14">
        <v>0</v>
      </c>
      <c r="K57" s="14">
        <f t="shared" si="11"/>
        <v>2351</v>
      </c>
      <c r="L57" s="14">
        <v>2074</v>
      </c>
      <c r="M57" s="14">
        <v>277</v>
      </c>
      <c r="N57" s="14">
        <f t="shared" si="12"/>
        <v>2411</v>
      </c>
      <c r="O57" s="14">
        <f t="shared" si="13"/>
        <v>2074</v>
      </c>
      <c r="P57" s="14">
        <v>2074</v>
      </c>
      <c r="Q57" s="14">
        <v>0</v>
      </c>
      <c r="R57" s="14">
        <v>0</v>
      </c>
      <c r="S57" s="14">
        <v>0</v>
      </c>
      <c r="T57" s="14">
        <v>0</v>
      </c>
      <c r="U57" s="14">
        <f t="shared" si="14"/>
        <v>277</v>
      </c>
      <c r="V57" s="14">
        <v>277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15"/>
        <v>60</v>
      </c>
      <c r="AB57" s="14">
        <v>60</v>
      </c>
      <c r="AC57" s="14">
        <v>0</v>
      </c>
    </row>
    <row r="58" spans="1:29" ht="13.5">
      <c r="A58" s="25" t="s">
        <v>51</v>
      </c>
      <c r="B58" s="25" t="s">
        <v>156</v>
      </c>
      <c r="C58" s="26" t="s">
        <v>157</v>
      </c>
      <c r="D58" s="14">
        <f t="shared" si="8"/>
        <v>3669</v>
      </c>
      <c r="E58" s="14">
        <f t="shared" si="9"/>
        <v>0</v>
      </c>
      <c r="F58" s="14">
        <v>0</v>
      </c>
      <c r="G58" s="14">
        <v>0</v>
      </c>
      <c r="H58" s="14">
        <f t="shared" si="10"/>
        <v>0</v>
      </c>
      <c r="I58" s="14">
        <v>0</v>
      </c>
      <c r="J58" s="14">
        <v>0</v>
      </c>
      <c r="K58" s="14">
        <f t="shared" si="11"/>
        <v>3669</v>
      </c>
      <c r="L58" s="14">
        <v>2282</v>
      </c>
      <c r="M58" s="14">
        <v>1387</v>
      </c>
      <c r="N58" s="14">
        <f t="shared" si="12"/>
        <v>3688</v>
      </c>
      <c r="O58" s="14">
        <f t="shared" si="13"/>
        <v>2282</v>
      </c>
      <c r="P58" s="14">
        <v>2282</v>
      </c>
      <c r="Q58" s="14">
        <v>0</v>
      </c>
      <c r="R58" s="14">
        <v>0</v>
      </c>
      <c r="S58" s="14">
        <v>0</v>
      </c>
      <c r="T58" s="14">
        <v>0</v>
      </c>
      <c r="U58" s="14">
        <f t="shared" si="14"/>
        <v>1387</v>
      </c>
      <c r="V58" s="14">
        <v>1387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15"/>
        <v>19</v>
      </c>
      <c r="AB58" s="14">
        <v>19</v>
      </c>
      <c r="AC58" s="14">
        <v>0</v>
      </c>
    </row>
    <row r="59" spans="1:29" ht="13.5">
      <c r="A59" s="25" t="s">
        <v>51</v>
      </c>
      <c r="B59" s="25" t="s">
        <v>158</v>
      </c>
      <c r="C59" s="26" t="s">
        <v>159</v>
      </c>
      <c r="D59" s="14">
        <f t="shared" si="8"/>
        <v>2486</v>
      </c>
      <c r="E59" s="14">
        <f t="shared" si="9"/>
        <v>0</v>
      </c>
      <c r="F59" s="14">
        <v>0</v>
      </c>
      <c r="G59" s="14">
        <v>0</v>
      </c>
      <c r="H59" s="14">
        <f t="shared" si="10"/>
        <v>319</v>
      </c>
      <c r="I59" s="14">
        <v>0</v>
      </c>
      <c r="J59" s="14">
        <v>319</v>
      </c>
      <c r="K59" s="14">
        <f t="shared" si="11"/>
        <v>2167</v>
      </c>
      <c r="L59" s="14">
        <v>2136</v>
      </c>
      <c r="M59" s="14">
        <v>31</v>
      </c>
      <c r="N59" s="14">
        <f t="shared" si="12"/>
        <v>2486</v>
      </c>
      <c r="O59" s="14">
        <f t="shared" si="13"/>
        <v>2136</v>
      </c>
      <c r="P59" s="14">
        <v>2136</v>
      </c>
      <c r="Q59" s="14">
        <v>0</v>
      </c>
      <c r="R59" s="14">
        <v>0</v>
      </c>
      <c r="S59" s="14">
        <v>0</v>
      </c>
      <c r="T59" s="14">
        <v>0</v>
      </c>
      <c r="U59" s="14">
        <f t="shared" si="14"/>
        <v>350</v>
      </c>
      <c r="V59" s="14">
        <v>31</v>
      </c>
      <c r="W59" s="14">
        <v>0</v>
      </c>
      <c r="X59" s="14">
        <v>0</v>
      </c>
      <c r="Y59" s="14">
        <v>319</v>
      </c>
      <c r="Z59" s="14">
        <v>0</v>
      </c>
      <c r="AA59" s="14">
        <f t="shared" si="15"/>
        <v>0</v>
      </c>
      <c r="AB59" s="14">
        <v>0</v>
      </c>
      <c r="AC59" s="14">
        <v>0</v>
      </c>
    </row>
    <row r="60" spans="1:29" ht="13.5">
      <c r="A60" s="25" t="s">
        <v>51</v>
      </c>
      <c r="B60" s="25" t="s">
        <v>160</v>
      </c>
      <c r="C60" s="26" t="s">
        <v>161</v>
      </c>
      <c r="D60" s="14">
        <f t="shared" si="8"/>
        <v>3044</v>
      </c>
      <c r="E60" s="14">
        <f t="shared" si="9"/>
        <v>0</v>
      </c>
      <c r="F60" s="14">
        <v>0</v>
      </c>
      <c r="G60" s="14">
        <v>0</v>
      </c>
      <c r="H60" s="14">
        <f t="shared" si="10"/>
        <v>0</v>
      </c>
      <c r="I60" s="14">
        <v>0</v>
      </c>
      <c r="J60" s="14">
        <v>0</v>
      </c>
      <c r="K60" s="14">
        <f t="shared" si="11"/>
        <v>3044</v>
      </c>
      <c r="L60" s="14">
        <v>2114</v>
      </c>
      <c r="M60" s="14">
        <v>930</v>
      </c>
      <c r="N60" s="14">
        <f t="shared" si="12"/>
        <v>3044</v>
      </c>
      <c r="O60" s="14">
        <f t="shared" si="13"/>
        <v>2114</v>
      </c>
      <c r="P60" s="14">
        <v>2114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930</v>
      </c>
      <c r="V60" s="14">
        <v>930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0</v>
      </c>
      <c r="AB60" s="14">
        <v>0</v>
      </c>
      <c r="AC60" s="14">
        <v>0</v>
      </c>
    </row>
    <row r="61" spans="1:29" ht="13.5">
      <c r="A61" s="25" t="s">
        <v>51</v>
      </c>
      <c r="B61" s="25" t="s">
        <v>162</v>
      </c>
      <c r="C61" s="26" t="s">
        <v>163</v>
      </c>
      <c r="D61" s="14">
        <f t="shared" si="8"/>
        <v>4333</v>
      </c>
      <c r="E61" s="14">
        <f t="shared" si="9"/>
        <v>0</v>
      </c>
      <c r="F61" s="14">
        <v>0</v>
      </c>
      <c r="G61" s="14">
        <v>0</v>
      </c>
      <c r="H61" s="14">
        <f t="shared" si="10"/>
        <v>0</v>
      </c>
      <c r="I61" s="14">
        <v>0</v>
      </c>
      <c r="J61" s="14">
        <v>0</v>
      </c>
      <c r="K61" s="14">
        <f t="shared" si="11"/>
        <v>4333</v>
      </c>
      <c r="L61" s="14">
        <v>2207</v>
      </c>
      <c r="M61" s="14">
        <v>2126</v>
      </c>
      <c r="N61" s="14">
        <f t="shared" si="12"/>
        <v>4333</v>
      </c>
      <c r="O61" s="14">
        <f t="shared" si="13"/>
        <v>2207</v>
      </c>
      <c r="P61" s="14">
        <v>2207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2126</v>
      </c>
      <c r="V61" s="14">
        <v>2126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51</v>
      </c>
      <c r="B62" s="25" t="s">
        <v>164</v>
      </c>
      <c r="C62" s="26" t="s">
        <v>165</v>
      </c>
      <c r="D62" s="14">
        <f t="shared" si="8"/>
        <v>3263</v>
      </c>
      <c r="E62" s="14">
        <f t="shared" si="9"/>
        <v>0</v>
      </c>
      <c r="F62" s="14">
        <v>0</v>
      </c>
      <c r="G62" s="14">
        <v>0</v>
      </c>
      <c r="H62" s="14">
        <f t="shared" si="10"/>
        <v>0</v>
      </c>
      <c r="I62" s="14">
        <v>0</v>
      </c>
      <c r="J62" s="14">
        <v>0</v>
      </c>
      <c r="K62" s="14">
        <f t="shared" si="11"/>
        <v>3263</v>
      </c>
      <c r="L62" s="14">
        <v>1955</v>
      </c>
      <c r="M62" s="14">
        <v>1308</v>
      </c>
      <c r="N62" s="14">
        <f t="shared" si="12"/>
        <v>3294</v>
      </c>
      <c r="O62" s="14">
        <f t="shared" si="13"/>
        <v>1955</v>
      </c>
      <c r="P62" s="14">
        <v>1955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1308</v>
      </c>
      <c r="V62" s="14">
        <v>1308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31</v>
      </c>
      <c r="AB62" s="14">
        <v>31</v>
      </c>
      <c r="AC62" s="14">
        <v>0</v>
      </c>
    </row>
    <row r="63" spans="1:29" ht="13.5">
      <c r="A63" s="25" t="s">
        <v>51</v>
      </c>
      <c r="B63" s="25" t="s">
        <v>166</v>
      </c>
      <c r="C63" s="26" t="s">
        <v>167</v>
      </c>
      <c r="D63" s="14">
        <f t="shared" si="8"/>
        <v>4863</v>
      </c>
      <c r="E63" s="14">
        <f t="shared" si="9"/>
        <v>0</v>
      </c>
      <c r="F63" s="14">
        <v>0</v>
      </c>
      <c r="G63" s="14">
        <v>0</v>
      </c>
      <c r="H63" s="14">
        <f t="shared" si="10"/>
        <v>0</v>
      </c>
      <c r="I63" s="14">
        <v>0</v>
      </c>
      <c r="J63" s="14">
        <v>0</v>
      </c>
      <c r="K63" s="14">
        <f t="shared" si="11"/>
        <v>4863</v>
      </c>
      <c r="L63" s="14">
        <v>3376</v>
      </c>
      <c r="M63" s="14">
        <v>1487</v>
      </c>
      <c r="N63" s="14">
        <f t="shared" si="12"/>
        <v>4863</v>
      </c>
      <c r="O63" s="14">
        <f t="shared" si="13"/>
        <v>3376</v>
      </c>
      <c r="P63" s="14">
        <v>3376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1487</v>
      </c>
      <c r="V63" s="14">
        <v>1487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51</v>
      </c>
      <c r="B64" s="25" t="s">
        <v>168</v>
      </c>
      <c r="C64" s="26" t="s">
        <v>169</v>
      </c>
      <c r="D64" s="14">
        <f t="shared" si="8"/>
        <v>8034</v>
      </c>
      <c r="E64" s="14">
        <f t="shared" si="9"/>
        <v>0</v>
      </c>
      <c r="F64" s="14">
        <v>0</v>
      </c>
      <c r="G64" s="14">
        <v>0</v>
      </c>
      <c r="H64" s="14">
        <f t="shared" si="10"/>
        <v>0</v>
      </c>
      <c r="I64" s="14">
        <v>0</v>
      </c>
      <c r="J64" s="14">
        <v>0</v>
      </c>
      <c r="K64" s="14">
        <f t="shared" si="11"/>
        <v>8034</v>
      </c>
      <c r="L64" s="14">
        <v>6322</v>
      </c>
      <c r="M64" s="14">
        <v>1712</v>
      </c>
      <c r="N64" s="14">
        <f t="shared" si="12"/>
        <v>8034</v>
      </c>
      <c r="O64" s="14">
        <f t="shared" si="13"/>
        <v>6322</v>
      </c>
      <c r="P64" s="14">
        <v>6322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1712</v>
      </c>
      <c r="V64" s="14">
        <v>1712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0</v>
      </c>
      <c r="AB64" s="14">
        <v>0</v>
      </c>
      <c r="AC64" s="14">
        <v>0</v>
      </c>
    </row>
    <row r="65" spans="1:29" ht="13.5">
      <c r="A65" s="25" t="s">
        <v>51</v>
      </c>
      <c r="B65" s="25" t="s">
        <v>170</v>
      </c>
      <c r="C65" s="26" t="s">
        <v>171</v>
      </c>
      <c r="D65" s="14">
        <f t="shared" si="8"/>
        <v>5966</v>
      </c>
      <c r="E65" s="14">
        <f t="shared" si="9"/>
        <v>0</v>
      </c>
      <c r="F65" s="14">
        <v>0</v>
      </c>
      <c r="G65" s="14">
        <v>0</v>
      </c>
      <c r="H65" s="14">
        <f t="shared" si="10"/>
        <v>0</v>
      </c>
      <c r="I65" s="14">
        <v>0</v>
      </c>
      <c r="J65" s="14">
        <v>0</v>
      </c>
      <c r="K65" s="14">
        <f t="shared" si="11"/>
        <v>5966</v>
      </c>
      <c r="L65" s="14">
        <v>4925</v>
      </c>
      <c r="M65" s="14">
        <v>1041</v>
      </c>
      <c r="N65" s="14">
        <f t="shared" si="12"/>
        <v>5966</v>
      </c>
      <c r="O65" s="14">
        <f t="shared" si="13"/>
        <v>4925</v>
      </c>
      <c r="P65" s="14">
        <v>4925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1041</v>
      </c>
      <c r="V65" s="14">
        <v>1041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51</v>
      </c>
      <c r="B66" s="25" t="s">
        <v>172</v>
      </c>
      <c r="C66" s="26" t="s">
        <v>173</v>
      </c>
      <c r="D66" s="14">
        <f t="shared" si="8"/>
        <v>4156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4156</v>
      </c>
      <c r="L66" s="14">
        <v>2647</v>
      </c>
      <c r="M66" s="14">
        <v>1509</v>
      </c>
      <c r="N66" s="14">
        <f t="shared" si="12"/>
        <v>4156</v>
      </c>
      <c r="O66" s="14">
        <f t="shared" si="13"/>
        <v>2647</v>
      </c>
      <c r="P66" s="14">
        <v>2647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1509</v>
      </c>
      <c r="V66" s="14">
        <v>1509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51</v>
      </c>
      <c r="B67" s="25" t="s">
        <v>174</v>
      </c>
      <c r="C67" s="26" t="s">
        <v>175</v>
      </c>
      <c r="D67" s="14">
        <f t="shared" si="8"/>
        <v>7479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7479</v>
      </c>
      <c r="L67" s="14">
        <v>6049</v>
      </c>
      <c r="M67" s="14">
        <v>1430</v>
      </c>
      <c r="N67" s="14">
        <f t="shared" si="12"/>
        <v>7479</v>
      </c>
      <c r="O67" s="14">
        <f t="shared" si="13"/>
        <v>6049</v>
      </c>
      <c r="P67" s="14">
        <v>6049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1430</v>
      </c>
      <c r="V67" s="14">
        <v>1430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51</v>
      </c>
      <c r="B68" s="25" t="s">
        <v>176</v>
      </c>
      <c r="C68" s="26" t="s">
        <v>177</v>
      </c>
      <c r="D68" s="14">
        <f t="shared" si="8"/>
        <v>2115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2115</v>
      </c>
      <c r="L68" s="14">
        <v>1766</v>
      </c>
      <c r="M68" s="14">
        <v>349</v>
      </c>
      <c r="N68" s="14">
        <f t="shared" si="12"/>
        <v>2115</v>
      </c>
      <c r="O68" s="14">
        <f t="shared" si="13"/>
        <v>1766</v>
      </c>
      <c r="P68" s="14">
        <v>1766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349</v>
      </c>
      <c r="V68" s="14">
        <v>349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0</v>
      </c>
      <c r="AB68" s="14">
        <v>0</v>
      </c>
      <c r="AC68" s="14">
        <v>0</v>
      </c>
    </row>
    <row r="69" spans="1:29" ht="13.5">
      <c r="A69" s="25" t="s">
        <v>51</v>
      </c>
      <c r="B69" s="25" t="s">
        <v>178</v>
      </c>
      <c r="C69" s="26" t="s">
        <v>179</v>
      </c>
      <c r="D69" s="14">
        <f t="shared" si="8"/>
        <v>3579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3579</v>
      </c>
      <c r="L69" s="14">
        <v>3290</v>
      </c>
      <c r="M69" s="14">
        <v>289</v>
      </c>
      <c r="N69" s="14">
        <f t="shared" si="12"/>
        <v>3579</v>
      </c>
      <c r="O69" s="14">
        <f t="shared" si="13"/>
        <v>3290</v>
      </c>
      <c r="P69" s="14">
        <v>3290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289</v>
      </c>
      <c r="V69" s="14">
        <v>289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51</v>
      </c>
      <c r="B70" s="25" t="s">
        <v>180</v>
      </c>
      <c r="C70" s="26" t="s">
        <v>181</v>
      </c>
      <c r="D70" s="14">
        <f t="shared" si="8"/>
        <v>7559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7559</v>
      </c>
      <c r="L70" s="14">
        <v>6664</v>
      </c>
      <c r="M70" s="14">
        <v>895</v>
      </c>
      <c r="N70" s="14">
        <f t="shared" si="12"/>
        <v>7559</v>
      </c>
      <c r="O70" s="14">
        <f t="shared" si="13"/>
        <v>6664</v>
      </c>
      <c r="P70" s="14">
        <v>6664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895</v>
      </c>
      <c r="V70" s="14">
        <v>895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51</v>
      </c>
      <c r="B71" s="25" t="s">
        <v>182</v>
      </c>
      <c r="C71" s="26" t="s">
        <v>50</v>
      </c>
      <c r="D71" s="14">
        <f t="shared" si="8"/>
        <v>6279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6279</v>
      </c>
      <c r="L71" s="14">
        <v>4426</v>
      </c>
      <c r="M71" s="14">
        <v>1853</v>
      </c>
      <c r="N71" s="14">
        <f t="shared" si="12"/>
        <v>6279</v>
      </c>
      <c r="O71" s="14">
        <f t="shared" si="13"/>
        <v>4426</v>
      </c>
      <c r="P71" s="14">
        <v>4426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1853</v>
      </c>
      <c r="V71" s="14">
        <v>1853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51</v>
      </c>
      <c r="B72" s="25" t="s">
        <v>183</v>
      </c>
      <c r="C72" s="26" t="s">
        <v>184</v>
      </c>
      <c r="D72" s="14">
        <f t="shared" si="8"/>
        <v>11248</v>
      </c>
      <c r="E72" s="14">
        <f t="shared" si="9"/>
        <v>0</v>
      </c>
      <c r="F72" s="14">
        <v>0</v>
      </c>
      <c r="G72" s="14">
        <v>0</v>
      </c>
      <c r="H72" s="14">
        <f t="shared" si="10"/>
        <v>0</v>
      </c>
      <c r="I72" s="14">
        <v>0</v>
      </c>
      <c r="J72" s="14">
        <v>0</v>
      </c>
      <c r="K72" s="14">
        <f t="shared" si="11"/>
        <v>11248</v>
      </c>
      <c r="L72" s="14">
        <v>9118</v>
      </c>
      <c r="M72" s="14">
        <v>2130</v>
      </c>
      <c r="N72" s="14">
        <f t="shared" si="12"/>
        <v>11248</v>
      </c>
      <c r="O72" s="14">
        <f t="shared" si="13"/>
        <v>9118</v>
      </c>
      <c r="P72" s="14">
        <v>9118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2130</v>
      </c>
      <c r="V72" s="14">
        <v>2130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0</v>
      </c>
      <c r="AB72" s="14">
        <v>0</v>
      </c>
      <c r="AC72" s="14">
        <v>0</v>
      </c>
    </row>
    <row r="73" spans="1:29" ht="13.5">
      <c r="A73" s="25" t="s">
        <v>51</v>
      </c>
      <c r="B73" s="25" t="s">
        <v>185</v>
      </c>
      <c r="C73" s="26" t="s">
        <v>186</v>
      </c>
      <c r="D73" s="14">
        <f t="shared" si="8"/>
        <v>2462</v>
      </c>
      <c r="E73" s="14">
        <f t="shared" si="9"/>
        <v>0</v>
      </c>
      <c r="F73" s="14">
        <v>0</v>
      </c>
      <c r="G73" s="14">
        <v>0</v>
      </c>
      <c r="H73" s="14">
        <f t="shared" si="10"/>
        <v>0</v>
      </c>
      <c r="I73" s="14">
        <v>0</v>
      </c>
      <c r="J73" s="14">
        <v>0</v>
      </c>
      <c r="K73" s="14">
        <f t="shared" si="11"/>
        <v>2462</v>
      </c>
      <c r="L73" s="14">
        <v>2195</v>
      </c>
      <c r="M73" s="14">
        <v>267</v>
      </c>
      <c r="N73" s="14">
        <f t="shared" si="12"/>
        <v>2462</v>
      </c>
      <c r="O73" s="14">
        <f t="shared" si="13"/>
        <v>2195</v>
      </c>
      <c r="P73" s="14">
        <v>2195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267</v>
      </c>
      <c r="V73" s="14">
        <v>267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51</v>
      </c>
      <c r="B74" s="25" t="s">
        <v>187</v>
      </c>
      <c r="C74" s="26" t="s">
        <v>188</v>
      </c>
      <c r="D74" s="14">
        <f t="shared" si="8"/>
        <v>1909</v>
      </c>
      <c r="E74" s="14">
        <f t="shared" si="9"/>
        <v>0</v>
      </c>
      <c r="F74" s="14">
        <v>0</v>
      </c>
      <c r="G74" s="14">
        <v>0</v>
      </c>
      <c r="H74" s="14">
        <f t="shared" si="10"/>
        <v>0</v>
      </c>
      <c r="I74" s="14">
        <v>0</v>
      </c>
      <c r="J74" s="14">
        <v>0</v>
      </c>
      <c r="K74" s="14">
        <f t="shared" si="11"/>
        <v>1909</v>
      </c>
      <c r="L74" s="14">
        <v>1309</v>
      </c>
      <c r="M74" s="14">
        <v>600</v>
      </c>
      <c r="N74" s="14">
        <f t="shared" si="12"/>
        <v>1909</v>
      </c>
      <c r="O74" s="14">
        <f t="shared" si="13"/>
        <v>1309</v>
      </c>
      <c r="P74" s="14">
        <v>1309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600</v>
      </c>
      <c r="V74" s="14">
        <v>600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65" t="s">
        <v>0</v>
      </c>
      <c r="B75" s="66"/>
      <c r="C75" s="66"/>
      <c r="D75" s="14">
        <f aca="true" t="shared" si="16" ref="D75:AC75">SUM(D6:D74)</f>
        <v>576446</v>
      </c>
      <c r="E75" s="14">
        <f t="shared" si="16"/>
        <v>767</v>
      </c>
      <c r="F75" s="14">
        <f t="shared" si="16"/>
        <v>767</v>
      </c>
      <c r="G75" s="14">
        <f t="shared" si="16"/>
        <v>0</v>
      </c>
      <c r="H75" s="14">
        <f t="shared" si="16"/>
        <v>4779</v>
      </c>
      <c r="I75" s="14">
        <f t="shared" si="16"/>
        <v>913</v>
      </c>
      <c r="J75" s="14">
        <f t="shared" si="16"/>
        <v>3866</v>
      </c>
      <c r="K75" s="14">
        <f t="shared" si="16"/>
        <v>570900</v>
      </c>
      <c r="L75" s="14">
        <f t="shared" si="16"/>
        <v>424558</v>
      </c>
      <c r="M75" s="14">
        <f t="shared" si="16"/>
        <v>146342</v>
      </c>
      <c r="N75" s="14">
        <f t="shared" si="16"/>
        <v>577308</v>
      </c>
      <c r="O75" s="14">
        <f t="shared" si="16"/>
        <v>426238</v>
      </c>
      <c r="P75" s="14">
        <f t="shared" si="16"/>
        <v>425471</v>
      </c>
      <c r="Q75" s="14">
        <f t="shared" si="16"/>
        <v>767</v>
      </c>
      <c r="R75" s="14">
        <f t="shared" si="16"/>
        <v>0</v>
      </c>
      <c r="S75" s="14">
        <f t="shared" si="16"/>
        <v>0</v>
      </c>
      <c r="T75" s="14">
        <f t="shared" si="16"/>
        <v>0</v>
      </c>
      <c r="U75" s="14">
        <f t="shared" si="16"/>
        <v>150208</v>
      </c>
      <c r="V75" s="14">
        <f t="shared" si="16"/>
        <v>149889</v>
      </c>
      <c r="W75" s="14">
        <f t="shared" si="16"/>
        <v>0</v>
      </c>
      <c r="X75" s="14">
        <f t="shared" si="16"/>
        <v>0</v>
      </c>
      <c r="Y75" s="14">
        <f t="shared" si="16"/>
        <v>319</v>
      </c>
      <c r="Z75" s="14">
        <f t="shared" si="16"/>
        <v>0</v>
      </c>
      <c r="AA75" s="14">
        <f t="shared" si="16"/>
        <v>862</v>
      </c>
      <c r="AB75" s="14">
        <f t="shared" si="16"/>
        <v>862</v>
      </c>
      <c r="AC75" s="14">
        <f t="shared" si="16"/>
        <v>0</v>
      </c>
    </row>
  </sheetData>
  <mergeCells count="7">
    <mergeCell ref="H3:J3"/>
    <mergeCell ref="K3:M3"/>
    <mergeCell ref="A75:C7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2003-02-07T11:34:09Z</dcterms:modified>
  <cp:category/>
  <cp:version/>
  <cp:contentType/>
  <cp:contentStatus/>
</cp:coreProperties>
</file>