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'し尿処理の状況'!$A$2:$AC$65</definedName>
    <definedName name="_xlnm.Print_Area" localSheetId="0">'水洗化人口等'!$A$2:$U$66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<sst xmlns="http://schemas.openxmlformats.org/spreadsheetml/2006/main" count="695" uniqueCount="169">
  <si>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</si>
  <si>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</si>
  <si>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</si>
  <si>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</si>
  <si>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</si>
  <si>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</si>
  <si>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</si>
  <si>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</si>
  <si>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</si>
  <si>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</si>
  <si>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</si>
  <si>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</si>
  <si>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</si>
  <si>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</si>
  <si>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</si>
  <si>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</si>
  <si>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</si>
  <si>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</si>
  <si>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</si>
  <si>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</si>
  <si>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</si>
  <si>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</si>
  <si>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</si>
  <si>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</si>
  <si>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</si>
  <si>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</si>
  <si>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</si>
  <si>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</si>
  <si>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</si>
  <si>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</si>
  <si>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</si>
  <si>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</si>
  <si>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</si>
  <si>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</si>
  <si>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</si>
  <si>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</si>
  <si>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</si>
  <si>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</si>
  <si>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</si>
  <si>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</si>
  <si>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</si>
  <si>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</si>
  <si>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</si>
  <si>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</si>
  <si>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</si>
  <si>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</si>
  <si>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</si>
  <si>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</si>
  <si>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</si>
  <si>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</si>
  <si>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</si>
  <si>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</si>
  <si>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</si>
  <si>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</si>
  <si>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</si>
  <si>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</si>
  <si>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</si>
  <si>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</si>
  <si>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</si>
  <si>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</si>
  <si>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</si>
  <si>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</si>
  <si>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</si>
  <si>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</si>
  <si>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</si>
  <si>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</si>
  <si>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</si>
  <si>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</si>
  <si>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</si>
  <si>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</si>
  <si>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</si>
  <si>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</si>
  <si>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</si>
  <si>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</si>
  <si>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</si>
  <si>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</si>
  <si>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</si>
  <si>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</si>
  <si>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</si>
  <si>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</si>
  <si>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</si>
  <si>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</si>
  <si>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</si>
  <si>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</si>
  <si>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</si>
  <si>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</si>
  <si>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</si>
  <si>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</si>
  <si>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</si>
  <si>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</si>
  <si>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</si>
  <si>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</si>
  <si>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</si>
  <si>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</si>
  <si>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</si>
  <si>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</si>
  <si>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</si>
  <si>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</si>
  <si>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</si>
  <si>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</si>
  <si>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</si>
  <si>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</si>
  <si>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</si>
  <si>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</si>
  <si>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</si>
  <si>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</si>
  <si>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</si>
  <si>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</si>
  <si>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</si>
  <si>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</si>
  <si>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</si>
  <si>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</si>
  <si>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</si>
  <si>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</si>
  <si>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</si>
  <si>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</si>
  <si>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</si>
  <si>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</si>
  <si>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</si>
  <si>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</si>
  <si>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</si>
  <si>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</si>
  <si>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千厩町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</si>
  <si>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</si>
  <si>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</si>
  <si>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</si>
  <si>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</si>
  <si>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</si>
  <si>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</si>
  <si>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</si>
  <si>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</si>
  <si>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03442</t>
  </si>
  <si>
    <t>三陸町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</si>
  <si>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</si>
  <si>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</si>
  <si>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</si>
  <si>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</si>
  <si>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</si>
  <si>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</si>
  <si>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</si>
  <si>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</si>
  <si>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</si>
  <si>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</si>
  <si>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</si>
  <si>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</si>
  <si>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</si>
  <si>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</si>
  <si>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</si>
  <si>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</si>
  <si>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</si>
  <si>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</si>
  <si>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</si>
  <si>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</si>
  <si>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</si>
  <si>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</si>
  <si>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</si>
  <si>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</si>
  <si>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</si>
  <si>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</si>
  <si>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</si>
  <si>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</si>
  <si>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</si>
  <si>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</si>
  <si>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</si>
  <si>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</si>
  <si>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03523</t>
  </si>
  <si>
    <t>安代町</t>
  </si>
  <si>
    <t>03524</t>
  </si>
  <si>
    <t>一戸町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</si>
</sst>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50</v>
      </c>
      <c r="B7" s="25" t="s">
        <v>51</v>
      </c>
      <c r="C7" s="26" t="s">
        <v>52</v>
      </c>
      <c r="D7" s="12">
        <f aca="true" t="shared" si="0" ref="D7:D48">E7+I7</f>
        <v>282957</v>
      </c>
      <c r="E7" s="12">
        <f aca="true" t="shared" si="1" ref="E7:E48">G7+H7</f>
        <v>32410</v>
      </c>
      <c r="F7" s="13">
        <f aca="true" t="shared" si="2" ref="F7:F48">E7/D7*100</f>
        <v>11.454037185862163</v>
      </c>
      <c r="G7" s="14">
        <v>31736</v>
      </c>
      <c r="H7" s="14">
        <v>674</v>
      </c>
      <c r="I7" s="12">
        <f aca="true" t="shared" si="3" ref="I7:I48">K7+M7+O7</f>
        <v>250547</v>
      </c>
      <c r="J7" s="13">
        <f aca="true" t="shared" si="4" ref="J7:J48">I7/D7*100</f>
        <v>88.54596281413784</v>
      </c>
      <c r="K7" s="14">
        <v>218887</v>
      </c>
      <c r="L7" s="13">
        <f aca="true" t="shared" si="5" ref="L7:L48">K7/D7*100</f>
        <v>77.35698356994172</v>
      </c>
      <c r="M7" s="14">
        <v>4558</v>
      </c>
      <c r="N7" s="13">
        <f aca="true" t="shared" si="6" ref="N7:N48">M7/D7*100</f>
        <v>1.6108454641517969</v>
      </c>
      <c r="O7" s="14">
        <v>27102</v>
      </c>
      <c r="P7" s="14">
        <v>17522</v>
      </c>
      <c r="Q7" s="13">
        <f aca="true" t="shared" si="7" ref="Q7:Q48">O7/D7*100</f>
        <v>9.578133780044318</v>
      </c>
      <c r="R7" s="15" t="s">
        <v>48</v>
      </c>
      <c r="S7" s="15" t="s">
        <v>49</v>
      </c>
      <c r="T7" s="15" t="s">
        <v>49</v>
      </c>
      <c r="U7" s="15" t="s">
        <v>49</v>
      </c>
    </row>
    <row r="8" spans="1:21" ht="13.5">
      <c r="A8" s="25" t="s">
        <v>50</v>
      </c>
      <c r="B8" s="25" t="s">
        <v>53</v>
      </c>
      <c r="C8" s="26" t="s">
        <v>54</v>
      </c>
      <c r="D8" s="12">
        <f t="shared" si="0"/>
        <v>55171</v>
      </c>
      <c r="E8" s="12">
        <f t="shared" si="1"/>
        <v>31108</v>
      </c>
      <c r="F8" s="13">
        <f t="shared" si="2"/>
        <v>56.38469485780573</v>
      </c>
      <c r="G8" s="14">
        <v>29415</v>
      </c>
      <c r="H8" s="14">
        <v>1693</v>
      </c>
      <c r="I8" s="12">
        <f t="shared" si="3"/>
        <v>24063</v>
      </c>
      <c r="J8" s="13">
        <f t="shared" si="4"/>
        <v>43.615305142194266</v>
      </c>
      <c r="K8" s="14">
        <v>16077</v>
      </c>
      <c r="L8" s="13">
        <f t="shared" si="5"/>
        <v>29.14030922042377</v>
      </c>
      <c r="M8" s="14">
        <v>2565</v>
      </c>
      <c r="N8" s="13">
        <f t="shared" si="6"/>
        <v>4.649181635279405</v>
      </c>
      <c r="O8" s="14">
        <v>5421</v>
      </c>
      <c r="P8" s="14">
        <v>4640</v>
      </c>
      <c r="Q8" s="13">
        <f t="shared" si="7"/>
        <v>9.825814286491092</v>
      </c>
      <c r="R8" s="15" t="s">
        <v>48</v>
      </c>
      <c r="S8" s="15" t="s">
        <v>49</v>
      </c>
      <c r="T8" s="15" t="s">
        <v>49</v>
      </c>
      <c r="U8" s="15" t="s">
        <v>49</v>
      </c>
    </row>
    <row r="9" spans="1:21" ht="13.5">
      <c r="A9" s="25" t="s">
        <v>50</v>
      </c>
      <c r="B9" s="25" t="s">
        <v>55</v>
      </c>
      <c r="C9" s="26" t="s">
        <v>56</v>
      </c>
      <c r="D9" s="12">
        <f t="shared" si="0"/>
        <v>36906</v>
      </c>
      <c r="E9" s="12">
        <f t="shared" si="1"/>
        <v>27121</v>
      </c>
      <c r="F9" s="13">
        <f t="shared" si="2"/>
        <v>73.48669593020105</v>
      </c>
      <c r="G9" s="14">
        <v>26946</v>
      </c>
      <c r="H9" s="14">
        <v>175</v>
      </c>
      <c r="I9" s="12">
        <f t="shared" si="3"/>
        <v>9785</v>
      </c>
      <c r="J9" s="13">
        <f t="shared" si="4"/>
        <v>26.51330406979895</v>
      </c>
      <c r="K9" s="14">
        <v>3299</v>
      </c>
      <c r="L9" s="13">
        <f t="shared" si="5"/>
        <v>8.938925919904623</v>
      </c>
      <c r="M9" s="14">
        <v>0</v>
      </c>
      <c r="N9" s="13">
        <f t="shared" si="6"/>
        <v>0</v>
      </c>
      <c r="O9" s="14">
        <v>6486</v>
      </c>
      <c r="P9" s="14">
        <v>5246</v>
      </c>
      <c r="Q9" s="13">
        <f t="shared" si="7"/>
        <v>17.574378149894326</v>
      </c>
      <c r="R9" s="15" t="s">
        <v>48</v>
      </c>
      <c r="S9" s="15" t="s">
        <v>49</v>
      </c>
      <c r="T9" s="15" t="s">
        <v>49</v>
      </c>
      <c r="U9" s="15" t="s">
        <v>49</v>
      </c>
    </row>
    <row r="10" spans="1:21" ht="13.5">
      <c r="A10" s="25" t="s">
        <v>50</v>
      </c>
      <c r="B10" s="25" t="s">
        <v>57</v>
      </c>
      <c r="C10" s="26" t="s">
        <v>58</v>
      </c>
      <c r="D10" s="12">
        <f t="shared" si="0"/>
        <v>60489</v>
      </c>
      <c r="E10" s="12">
        <f t="shared" si="1"/>
        <v>28524</v>
      </c>
      <c r="F10" s="13">
        <f t="shared" si="2"/>
        <v>47.15568119823439</v>
      </c>
      <c r="G10" s="14">
        <v>27824</v>
      </c>
      <c r="H10" s="14">
        <v>700</v>
      </c>
      <c r="I10" s="12">
        <f t="shared" si="3"/>
        <v>31965</v>
      </c>
      <c r="J10" s="13">
        <f t="shared" si="4"/>
        <v>52.84431880176561</v>
      </c>
      <c r="K10" s="14">
        <v>13952</v>
      </c>
      <c r="L10" s="13">
        <f t="shared" si="5"/>
        <v>23.065350724925192</v>
      </c>
      <c r="M10" s="14">
        <v>1187</v>
      </c>
      <c r="N10" s="13">
        <f t="shared" si="6"/>
        <v>1.9623402602126008</v>
      </c>
      <c r="O10" s="14">
        <v>16826</v>
      </c>
      <c r="P10" s="14">
        <v>16273</v>
      </c>
      <c r="Q10" s="13">
        <f t="shared" si="7"/>
        <v>27.816627816627815</v>
      </c>
      <c r="R10" s="15" t="s">
        <v>48</v>
      </c>
      <c r="S10" s="15" t="s">
        <v>49</v>
      </c>
      <c r="T10" s="15" t="s">
        <v>49</v>
      </c>
      <c r="U10" s="15" t="s">
        <v>49</v>
      </c>
    </row>
    <row r="11" spans="1:21" ht="13.5">
      <c r="A11" s="25" t="s">
        <v>50</v>
      </c>
      <c r="B11" s="25" t="s">
        <v>59</v>
      </c>
      <c r="C11" s="26" t="s">
        <v>60</v>
      </c>
      <c r="D11" s="12">
        <f t="shared" si="0"/>
        <v>73083</v>
      </c>
      <c r="E11" s="12">
        <f t="shared" si="1"/>
        <v>41991</v>
      </c>
      <c r="F11" s="13">
        <f t="shared" si="2"/>
        <v>57.4565904519519</v>
      </c>
      <c r="G11" s="14">
        <v>41991</v>
      </c>
      <c r="H11" s="14">
        <v>0</v>
      </c>
      <c r="I11" s="12">
        <f t="shared" si="3"/>
        <v>31092</v>
      </c>
      <c r="J11" s="13">
        <f t="shared" si="4"/>
        <v>42.54340954804811</v>
      </c>
      <c r="K11" s="14">
        <v>20564</v>
      </c>
      <c r="L11" s="13">
        <f t="shared" si="5"/>
        <v>28.13787064023097</v>
      </c>
      <c r="M11" s="14">
        <v>863</v>
      </c>
      <c r="N11" s="13">
        <f t="shared" si="6"/>
        <v>1.1808491714899498</v>
      </c>
      <c r="O11" s="14">
        <v>9665</v>
      </c>
      <c r="P11" s="14">
        <v>5962</v>
      </c>
      <c r="Q11" s="13">
        <f t="shared" si="7"/>
        <v>13.22468973632719</v>
      </c>
      <c r="R11" s="15" t="s">
        <v>48</v>
      </c>
      <c r="S11" s="15" t="s">
        <v>49</v>
      </c>
      <c r="T11" s="15" t="s">
        <v>49</v>
      </c>
      <c r="U11" s="15" t="s">
        <v>49</v>
      </c>
    </row>
    <row r="12" spans="1:21" ht="13.5">
      <c r="A12" s="25" t="s">
        <v>50</v>
      </c>
      <c r="B12" s="25" t="s">
        <v>61</v>
      </c>
      <c r="C12" s="26" t="s">
        <v>62</v>
      </c>
      <c r="D12" s="12">
        <f t="shared" si="0"/>
        <v>91560</v>
      </c>
      <c r="E12" s="12">
        <f t="shared" si="1"/>
        <v>48010</v>
      </c>
      <c r="F12" s="13">
        <f t="shared" si="2"/>
        <v>52.43556138051551</v>
      </c>
      <c r="G12" s="14">
        <v>47369</v>
      </c>
      <c r="H12" s="14">
        <v>641</v>
      </c>
      <c r="I12" s="12">
        <f t="shared" si="3"/>
        <v>43550</v>
      </c>
      <c r="J12" s="13">
        <f t="shared" si="4"/>
        <v>47.56443861948449</v>
      </c>
      <c r="K12" s="14">
        <v>29721</v>
      </c>
      <c r="L12" s="13">
        <f t="shared" si="5"/>
        <v>32.46068152031455</v>
      </c>
      <c r="M12" s="14">
        <v>725</v>
      </c>
      <c r="N12" s="13">
        <f t="shared" si="6"/>
        <v>0.7918304936653562</v>
      </c>
      <c r="O12" s="14">
        <v>13104</v>
      </c>
      <c r="P12" s="14">
        <v>5077</v>
      </c>
      <c r="Q12" s="13">
        <f t="shared" si="7"/>
        <v>14.311926605504588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50</v>
      </c>
      <c r="B13" s="25" t="s">
        <v>63</v>
      </c>
      <c r="C13" s="26" t="s">
        <v>64</v>
      </c>
      <c r="D13" s="12">
        <f t="shared" si="0"/>
        <v>38230</v>
      </c>
      <c r="E13" s="12">
        <f t="shared" si="1"/>
        <v>31987</v>
      </c>
      <c r="F13" s="13">
        <f t="shared" si="2"/>
        <v>83.66989275438138</v>
      </c>
      <c r="G13" s="14">
        <v>31730</v>
      </c>
      <c r="H13" s="14">
        <v>257</v>
      </c>
      <c r="I13" s="12">
        <f t="shared" si="3"/>
        <v>6243</v>
      </c>
      <c r="J13" s="13">
        <f t="shared" si="4"/>
        <v>16.330107245618624</v>
      </c>
      <c r="K13" s="14">
        <v>2172</v>
      </c>
      <c r="L13" s="13">
        <f t="shared" si="5"/>
        <v>5.681402040282501</v>
      </c>
      <c r="M13" s="14">
        <v>0</v>
      </c>
      <c r="N13" s="13">
        <f t="shared" si="6"/>
        <v>0</v>
      </c>
      <c r="O13" s="14">
        <v>4071</v>
      </c>
      <c r="P13" s="14">
        <v>2231</v>
      </c>
      <c r="Q13" s="13">
        <f t="shared" si="7"/>
        <v>10.648705205336123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50</v>
      </c>
      <c r="B14" s="25" t="s">
        <v>65</v>
      </c>
      <c r="C14" s="26" t="s">
        <v>66</v>
      </c>
      <c r="D14" s="12">
        <f t="shared" si="0"/>
        <v>28244</v>
      </c>
      <c r="E14" s="12">
        <f t="shared" si="1"/>
        <v>22998</v>
      </c>
      <c r="F14" s="13">
        <f t="shared" si="2"/>
        <v>81.42614360572156</v>
      </c>
      <c r="G14" s="14">
        <v>22998</v>
      </c>
      <c r="H14" s="14">
        <v>0</v>
      </c>
      <c r="I14" s="12">
        <f t="shared" si="3"/>
        <v>5246</v>
      </c>
      <c r="J14" s="13">
        <f t="shared" si="4"/>
        <v>18.573856394278433</v>
      </c>
      <c r="K14" s="14">
        <v>3863</v>
      </c>
      <c r="L14" s="13">
        <f t="shared" si="5"/>
        <v>13.677241183968277</v>
      </c>
      <c r="M14" s="14">
        <v>0</v>
      </c>
      <c r="N14" s="13">
        <f t="shared" si="6"/>
        <v>0</v>
      </c>
      <c r="O14" s="14">
        <v>1383</v>
      </c>
      <c r="P14" s="14">
        <v>935</v>
      </c>
      <c r="Q14" s="13">
        <f t="shared" si="7"/>
        <v>4.896615210310155</v>
      </c>
      <c r="R14" s="15" t="s">
        <v>48</v>
      </c>
      <c r="S14" s="15" t="s">
        <v>49</v>
      </c>
      <c r="T14" s="15" t="s">
        <v>49</v>
      </c>
      <c r="U14" s="15" t="s">
        <v>49</v>
      </c>
    </row>
    <row r="15" spans="1:21" ht="13.5">
      <c r="A15" s="25" t="s">
        <v>50</v>
      </c>
      <c r="B15" s="25" t="s">
        <v>67</v>
      </c>
      <c r="C15" s="26" t="s">
        <v>68</v>
      </c>
      <c r="D15" s="12">
        <f t="shared" si="0"/>
        <v>62812</v>
      </c>
      <c r="E15" s="12">
        <f t="shared" si="1"/>
        <v>38069</v>
      </c>
      <c r="F15" s="13">
        <f t="shared" si="2"/>
        <v>60.60784563459212</v>
      </c>
      <c r="G15" s="14">
        <v>38069</v>
      </c>
      <c r="H15" s="14">
        <v>0</v>
      </c>
      <c r="I15" s="12">
        <f t="shared" si="3"/>
        <v>24743</v>
      </c>
      <c r="J15" s="13">
        <f t="shared" si="4"/>
        <v>39.39215436540788</v>
      </c>
      <c r="K15" s="14">
        <v>9226</v>
      </c>
      <c r="L15" s="13">
        <f t="shared" si="5"/>
        <v>14.688276125581098</v>
      </c>
      <c r="M15" s="14">
        <v>0</v>
      </c>
      <c r="N15" s="13">
        <f t="shared" si="6"/>
        <v>0</v>
      </c>
      <c r="O15" s="14">
        <v>15517</v>
      </c>
      <c r="P15" s="14">
        <v>9859</v>
      </c>
      <c r="Q15" s="13">
        <f t="shared" si="7"/>
        <v>24.703878239826786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50</v>
      </c>
      <c r="B16" s="25" t="s">
        <v>69</v>
      </c>
      <c r="C16" s="26" t="s">
        <v>70</v>
      </c>
      <c r="D16" s="12">
        <f t="shared" si="0"/>
        <v>26821</v>
      </c>
      <c r="E16" s="12">
        <f t="shared" si="1"/>
        <v>20218</v>
      </c>
      <c r="F16" s="13">
        <f t="shared" si="2"/>
        <v>75.38123112486484</v>
      </c>
      <c r="G16" s="14">
        <v>18533</v>
      </c>
      <c r="H16" s="14">
        <v>1685</v>
      </c>
      <c r="I16" s="12">
        <f t="shared" si="3"/>
        <v>6603</v>
      </c>
      <c r="J16" s="13">
        <f t="shared" si="4"/>
        <v>24.618768875135157</v>
      </c>
      <c r="K16" s="14">
        <v>1614</v>
      </c>
      <c r="L16" s="13">
        <f t="shared" si="5"/>
        <v>6.017672719137989</v>
      </c>
      <c r="M16" s="14">
        <v>0</v>
      </c>
      <c r="N16" s="13">
        <f t="shared" si="6"/>
        <v>0</v>
      </c>
      <c r="O16" s="14">
        <v>4989</v>
      </c>
      <c r="P16" s="14">
        <v>3459</v>
      </c>
      <c r="Q16" s="13">
        <f t="shared" si="7"/>
        <v>18.601096155997165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50</v>
      </c>
      <c r="B17" s="25" t="s">
        <v>71</v>
      </c>
      <c r="C17" s="26" t="s">
        <v>72</v>
      </c>
      <c r="D17" s="12">
        <f t="shared" si="0"/>
        <v>47293</v>
      </c>
      <c r="E17" s="12">
        <f t="shared" si="1"/>
        <v>24755</v>
      </c>
      <c r="F17" s="13">
        <f t="shared" si="2"/>
        <v>52.3438986742224</v>
      </c>
      <c r="G17" s="14">
        <v>24722</v>
      </c>
      <c r="H17" s="14">
        <v>33</v>
      </c>
      <c r="I17" s="12">
        <f t="shared" si="3"/>
        <v>22538</v>
      </c>
      <c r="J17" s="13">
        <f t="shared" si="4"/>
        <v>47.6561013257776</v>
      </c>
      <c r="K17" s="14">
        <v>16207</v>
      </c>
      <c r="L17" s="13">
        <f t="shared" si="5"/>
        <v>34.26934218594718</v>
      </c>
      <c r="M17" s="14">
        <v>0</v>
      </c>
      <c r="N17" s="13">
        <f t="shared" si="6"/>
        <v>0</v>
      </c>
      <c r="O17" s="14">
        <v>6331</v>
      </c>
      <c r="P17" s="14">
        <v>3133</v>
      </c>
      <c r="Q17" s="13">
        <f t="shared" si="7"/>
        <v>13.386759139830417</v>
      </c>
      <c r="R17" s="15" t="s">
        <v>48</v>
      </c>
      <c r="S17" s="15" t="s">
        <v>49</v>
      </c>
      <c r="T17" s="15" t="s">
        <v>49</v>
      </c>
      <c r="U17" s="15" t="s">
        <v>49</v>
      </c>
    </row>
    <row r="18" spans="1:21" ht="13.5">
      <c r="A18" s="25" t="s">
        <v>50</v>
      </c>
      <c r="B18" s="25" t="s">
        <v>73</v>
      </c>
      <c r="C18" s="26" t="s">
        <v>74</v>
      </c>
      <c r="D18" s="12">
        <f t="shared" si="0"/>
        <v>34527</v>
      </c>
      <c r="E18" s="12">
        <f t="shared" si="1"/>
        <v>21949</v>
      </c>
      <c r="F18" s="13">
        <f t="shared" si="2"/>
        <v>63.57053899846497</v>
      </c>
      <c r="G18" s="14">
        <v>21949</v>
      </c>
      <c r="H18" s="14">
        <v>0</v>
      </c>
      <c r="I18" s="12">
        <f t="shared" si="3"/>
        <v>12578</v>
      </c>
      <c r="J18" s="13">
        <f t="shared" si="4"/>
        <v>36.42946100153503</v>
      </c>
      <c r="K18" s="14">
        <v>6046</v>
      </c>
      <c r="L18" s="13">
        <f t="shared" si="5"/>
        <v>17.51093347235497</v>
      </c>
      <c r="M18" s="14">
        <v>0</v>
      </c>
      <c r="N18" s="13">
        <f t="shared" si="6"/>
        <v>0</v>
      </c>
      <c r="O18" s="14">
        <v>6532</v>
      </c>
      <c r="P18" s="14">
        <v>1671</v>
      </c>
      <c r="Q18" s="13">
        <f t="shared" si="7"/>
        <v>18.91852752918006</v>
      </c>
      <c r="R18" s="15" t="s">
        <v>48</v>
      </c>
      <c r="S18" s="15" t="s">
        <v>49</v>
      </c>
      <c r="T18" s="15" t="s">
        <v>49</v>
      </c>
      <c r="U18" s="15" t="s">
        <v>49</v>
      </c>
    </row>
    <row r="19" spans="1:21" ht="13.5">
      <c r="A19" s="25" t="s">
        <v>50</v>
      </c>
      <c r="B19" s="25" t="s">
        <v>75</v>
      </c>
      <c r="C19" s="26" t="s">
        <v>76</v>
      </c>
      <c r="D19" s="12">
        <f t="shared" si="0"/>
        <v>28049</v>
      </c>
      <c r="E19" s="12">
        <f t="shared" si="1"/>
        <v>17008</v>
      </c>
      <c r="F19" s="13">
        <f t="shared" si="2"/>
        <v>60.6367428428821</v>
      </c>
      <c r="G19" s="14">
        <v>17008</v>
      </c>
      <c r="H19" s="14">
        <v>0</v>
      </c>
      <c r="I19" s="12">
        <f t="shared" si="3"/>
        <v>11041</v>
      </c>
      <c r="J19" s="13">
        <f t="shared" si="4"/>
        <v>39.3632571571179</v>
      </c>
      <c r="K19" s="14">
        <v>5802</v>
      </c>
      <c r="L19" s="13">
        <f t="shared" si="5"/>
        <v>20.68522941994367</v>
      </c>
      <c r="M19" s="14">
        <v>181</v>
      </c>
      <c r="N19" s="13">
        <f t="shared" si="6"/>
        <v>0.6452992976576705</v>
      </c>
      <c r="O19" s="14">
        <v>5058</v>
      </c>
      <c r="P19" s="14">
        <v>1976</v>
      </c>
      <c r="Q19" s="13">
        <f t="shared" si="7"/>
        <v>18.03272843951656</v>
      </c>
      <c r="R19" s="15" t="s">
        <v>48</v>
      </c>
      <c r="S19" s="15" t="s">
        <v>49</v>
      </c>
      <c r="T19" s="15" t="s">
        <v>49</v>
      </c>
      <c r="U19" s="15" t="s">
        <v>49</v>
      </c>
    </row>
    <row r="20" spans="1:21" ht="13.5">
      <c r="A20" s="25" t="s">
        <v>50</v>
      </c>
      <c r="B20" s="25" t="s">
        <v>77</v>
      </c>
      <c r="C20" s="26" t="s">
        <v>78</v>
      </c>
      <c r="D20" s="12">
        <f t="shared" si="0"/>
        <v>19835</v>
      </c>
      <c r="E20" s="12">
        <f t="shared" si="1"/>
        <v>10194</v>
      </c>
      <c r="F20" s="13">
        <f t="shared" si="2"/>
        <v>51.39400050415931</v>
      </c>
      <c r="G20" s="14">
        <v>9527</v>
      </c>
      <c r="H20" s="14">
        <v>667</v>
      </c>
      <c r="I20" s="12">
        <f t="shared" si="3"/>
        <v>9641</v>
      </c>
      <c r="J20" s="13">
        <f t="shared" si="4"/>
        <v>48.605999495840685</v>
      </c>
      <c r="K20" s="14">
        <v>5051</v>
      </c>
      <c r="L20" s="13">
        <f t="shared" si="5"/>
        <v>25.465086967481724</v>
      </c>
      <c r="M20" s="14">
        <v>0</v>
      </c>
      <c r="N20" s="13">
        <f t="shared" si="6"/>
        <v>0</v>
      </c>
      <c r="O20" s="14">
        <v>4590</v>
      </c>
      <c r="P20" s="14">
        <v>3579</v>
      </c>
      <c r="Q20" s="13">
        <f t="shared" si="7"/>
        <v>23.14091252835896</v>
      </c>
      <c r="R20" s="15" t="s">
        <v>48</v>
      </c>
      <c r="S20" s="15" t="s">
        <v>49</v>
      </c>
      <c r="T20" s="15" t="s">
        <v>49</v>
      </c>
      <c r="U20" s="15" t="s">
        <v>49</v>
      </c>
    </row>
    <row r="21" spans="1:21" ht="13.5">
      <c r="A21" s="25" t="s">
        <v>50</v>
      </c>
      <c r="B21" s="25" t="s">
        <v>79</v>
      </c>
      <c r="C21" s="26" t="s">
        <v>80</v>
      </c>
      <c r="D21" s="12">
        <f t="shared" si="0"/>
        <v>9305</v>
      </c>
      <c r="E21" s="12">
        <f t="shared" si="1"/>
        <v>8769</v>
      </c>
      <c r="F21" s="13">
        <f t="shared" si="2"/>
        <v>94.23965609887158</v>
      </c>
      <c r="G21" s="14">
        <v>4478</v>
      </c>
      <c r="H21" s="14">
        <v>4291</v>
      </c>
      <c r="I21" s="12">
        <f t="shared" si="3"/>
        <v>536</v>
      </c>
      <c r="J21" s="13">
        <f t="shared" si="4"/>
        <v>5.760343901128426</v>
      </c>
      <c r="K21" s="14">
        <v>0</v>
      </c>
      <c r="L21" s="13">
        <f t="shared" si="5"/>
        <v>0</v>
      </c>
      <c r="M21" s="14">
        <v>0</v>
      </c>
      <c r="N21" s="13">
        <f t="shared" si="6"/>
        <v>0</v>
      </c>
      <c r="O21" s="14">
        <v>536</v>
      </c>
      <c r="P21" s="14">
        <v>455</v>
      </c>
      <c r="Q21" s="13">
        <f t="shared" si="7"/>
        <v>5.760343901128426</v>
      </c>
      <c r="R21" s="15" t="s">
        <v>48</v>
      </c>
      <c r="S21" s="15" t="s">
        <v>49</v>
      </c>
      <c r="T21" s="15" t="s">
        <v>49</v>
      </c>
      <c r="U21" s="15" t="s">
        <v>49</v>
      </c>
    </row>
    <row r="22" spans="1:21" ht="13.5">
      <c r="A22" s="25" t="s">
        <v>50</v>
      </c>
      <c r="B22" s="25" t="s">
        <v>81</v>
      </c>
      <c r="C22" s="26" t="s">
        <v>82</v>
      </c>
      <c r="D22" s="12">
        <f t="shared" si="0"/>
        <v>17798</v>
      </c>
      <c r="E22" s="12">
        <f t="shared" si="1"/>
        <v>15731</v>
      </c>
      <c r="F22" s="13">
        <f t="shared" si="2"/>
        <v>88.38633554331948</v>
      </c>
      <c r="G22" s="14">
        <v>13504</v>
      </c>
      <c r="H22" s="14">
        <v>2227</v>
      </c>
      <c r="I22" s="12">
        <f t="shared" si="3"/>
        <v>2067</v>
      </c>
      <c r="J22" s="13">
        <f t="shared" si="4"/>
        <v>11.613664456680524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2067</v>
      </c>
      <c r="P22" s="14">
        <v>1845</v>
      </c>
      <c r="Q22" s="13">
        <f t="shared" si="7"/>
        <v>11.613664456680524</v>
      </c>
      <c r="R22" s="15" t="s">
        <v>48</v>
      </c>
      <c r="S22" s="15" t="s">
        <v>49</v>
      </c>
      <c r="T22" s="15" t="s">
        <v>49</v>
      </c>
      <c r="U22" s="15" t="s">
        <v>49</v>
      </c>
    </row>
    <row r="23" spans="1:21" ht="13.5">
      <c r="A23" s="25" t="s">
        <v>50</v>
      </c>
      <c r="B23" s="25" t="s">
        <v>83</v>
      </c>
      <c r="C23" s="26" t="s">
        <v>84</v>
      </c>
      <c r="D23" s="12">
        <f t="shared" si="0"/>
        <v>19326</v>
      </c>
      <c r="E23" s="12">
        <f t="shared" si="1"/>
        <v>16915</v>
      </c>
      <c r="F23" s="13">
        <f t="shared" si="2"/>
        <v>87.52457828831626</v>
      </c>
      <c r="G23" s="14">
        <v>15581</v>
      </c>
      <c r="H23" s="14">
        <v>1334</v>
      </c>
      <c r="I23" s="12">
        <f t="shared" si="3"/>
        <v>2411</v>
      </c>
      <c r="J23" s="13">
        <f t="shared" si="4"/>
        <v>12.475421711683742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2411</v>
      </c>
      <c r="P23" s="14">
        <v>1812</v>
      </c>
      <c r="Q23" s="13">
        <f t="shared" si="7"/>
        <v>12.475421711683742</v>
      </c>
      <c r="R23" s="15" t="s">
        <v>48</v>
      </c>
      <c r="S23" s="15" t="s">
        <v>49</v>
      </c>
      <c r="T23" s="15" t="s">
        <v>49</v>
      </c>
      <c r="U23" s="15" t="s">
        <v>49</v>
      </c>
    </row>
    <row r="24" spans="1:21" ht="13.5">
      <c r="A24" s="25" t="s">
        <v>50</v>
      </c>
      <c r="B24" s="25" t="s">
        <v>85</v>
      </c>
      <c r="C24" s="26" t="s">
        <v>86</v>
      </c>
      <c r="D24" s="12">
        <f t="shared" si="0"/>
        <v>50620</v>
      </c>
      <c r="E24" s="12">
        <f t="shared" si="1"/>
        <v>25366</v>
      </c>
      <c r="F24" s="13">
        <f t="shared" si="2"/>
        <v>50.110628210193596</v>
      </c>
      <c r="G24" s="14">
        <v>24961</v>
      </c>
      <c r="H24" s="14">
        <v>405</v>
      </c>
      <c r="I24" s="12">
        <f t="shared" si="3"/>
        <v>25254</v>
      </c>
      <c r="J24" s="13">
        <f t="shared" si="4"/>
        <v>49.889371789806404</v>
      </c>
      <c r="K24" s="14">
        <v>14757</v>
      </c>
      <c r="L24" s="13">
        <f t="shared" si="5"/>
        <v>29.152508889766892</v>
      </c>
      <c r="M24" s="14">
        <v>0</v>
      </c>
      <c r="N24" s="13">
        <f t="shared" si="6"/>
        <v>0</v>
      </c>
      <c r="O24" s="14">
        <v>10497</v>
      </c>
      <c r="P24" s="14">
        <v>9440</v>
      </c>
      <c r="Q24" s="13">
        <f t="shared" si="7"/>
        <v>20.73686290003951</v>
      </c>
      <c r="R24" s="15" t="s">
        <v>48</v>
      </c>
      <c r="S24" s="15" t="s">
        <v>49</v>
      </c>
      <c r="T24" s="15" t="s">
        <v>49</v>
      </c>
      <c r="U24" s="15" t="s">
        <v>49</v>
      </c>
    </row>
    <row r="25" spans="1:21" ht="13.5">
      <c r="A25" s="25" t="s">
        <v>50</v>
      </c>
      <c r="B25" s="25" t="s">
        <v>87</v>
      </c>
      <c r="C25" s="26" t="s">
        <v>88</v>
      </c>
      <c r="D25" s="12">
        <f t="shared" si="0"/>
        <v>7209</v>
      </c>
      <c r="E25" s="12">
        <f t="shared" si="1"/>
        <v>4795</v>
      </c>
      <c r="F25" s="13">
        <f t="shared" si="2"/>
        <v>66.51407962269386</v>
      </c>
      <c r="G25" s="14">
        <v>4364</v>
      </c>
      <c r="H25" s="14">
        <v>431</v>
      </c>
      <c r="I25" s="12">
        <f t="shared" si="3"/>
        <v>2414</v>
      </c>
      <c r="J25" s="13">
        <f t="shared" si="4"/>
        <v>33.485920377306144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2414</v>
      </c>
      <c r="P25" s="14">
        <v>960</v>
      </c>
      <c r="Q25" s="13">
        <f t="shared" si="7"/>
        <v>33.485920377306144</v>
      </c>
      <c r="R25" s="15" t="s">
        <v>48</v>
      </c>
      <c r="S25" s="15" t="s">
        <v>49</v>
      </c>
      <c r="T25" s="15" t="s">
        <v>49</v>
      </c>
      <c r="U25" s="15" t="s">
        <v>49</v>
      </c>
    </row>
    <row r="26" spans="1:21" ht="13.5">
      <c r="A26" s="25" t="s">
        <v>50</v>
      </c>
      <c r="B26" s="25" t="s">
        <v>89</v>
      </c>
      <c r="C26" s="26" t="s">
        <v>90</v>
      </c>
      <c r="D26" s="12">
        <f t="shared" si="0"/>
        <v>14265</v>
      </c>
      <c r="E26" s="12">
        <f t="shared" si="1"/>
        <v>9766</v>
      </c>
      <c r="F26" s="13">
        <f t="shared" si="2"/>
        <v>68.46126883981773</v>
      </c>
      <c r="G26" s="14">
        <v>9766</v>
      </c>
      <c r="H26" s="14">
        <v>0</v>
      </c>
      <c r="I26" s="12">
        <f t="shared" si="3"/>
        <v>4499</v>
      </c>
      <c r="J26" s="13">
        <f t="shared" si="4"/>
        <v>31.538731160182266</v>
      </c>
      <c r="K26" s="14">
        <v>140</v>
      </c>
      <c r="L26" s="13">
        <f t="shared" si="5"/>
        <v>0.9814230634419909</v>
      </c>
      <c r="M26" s="14">
        <v>0</v>
      </c>
      <c r="N26" s="13">
        <f t="shared" si="6"/>
        <v>0</v>
      </c>
      <c r="O26" s="14">
        <v>4359</v>
      </c>
      <c r="P26" s="14">
        <v>3413</v>
      </c>
      <c r="Q26" s="13">
        <f t="shared" si="7"/>
        <v>30.55730809674027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50</v>
      </c>
      <c r="B27" s="25" t="s">
        <v>91</v>
      </c>
      <c r="C27" s="26" t="s">
        <v>92</v>
      </c>
      <c r="D27" s="12">
        <f t="shared" si="0"/>
        <v>33817</v>
      </c>
      <c r="E27" s="12">
        <f t="shared" si="1"/>
        <v>17710</v>
      </c>
      <c r="F27" s="13">
        <f t="shared" si="2"/>
        <v>52.37010970813496</v>
      </c>
      <c r="G27" s="14">
        <v>17710</v>
      </c>
      <c r="H27" s="14">
        <v>0</v>
      </c>
      <c r="I27" s="12">
        <f t="shared" si="3"/>
        <v>16107</v>
      </c>
      <c r="J27" s="13">
        <f t="shared" si="4"/>
        <v>47.62989029186504</v>
      </c>
      <c r="K27" s="14">
        <v>11824</v>
      </c>
      <c r="L27" s="13">
        <f t="shared" si="5"/>
        <v>34.9646627435905</v>
      </c>
      <c r="M27" s="14">
        <v>0</v>
      </c>
      <c r="N27" s="13">
        <f t="shared" si="6"/>
        <v>0</v>
      </c>
      <c r="O27" s="14">
        <v>4283</v>
      </c>
      <c r="P27" s="14">
        <v>4283</v>
      </c>
      <c r="Q27" s="13">
        <f t="shared" si="7"/>
        <v>12.665227548274535</v>
      </c>
      <c r="R27" s="15" t="s">
        <v>48</v>
      </c>
      <c r="S27" s="15" t="s">
        <v>49</v>
      </c>
      <c r="T27" s="15" t="s">
        <v>49</v>
      </c>
      <c r="U27" s="15" t="s">
        <v>49</v>
      </c>
    </row>
    <row r="28" spans="1:21" ht="13.5">
      <c r="A28" s="25" t="s">
        <v>50</v>
      </c>
      <c r="B28" s="25" t="s">
        <v>93</v>
      </c>
      <c r="C28" s="26" t="s">
        <v>94</v>
      </c>
      <c r="D28" s="12">
        <f t="shared" si="0"/>
        <v>25457</v>
      </c>
      <c r="E28" s="12">
        <f t="shared" si="1"/>
        <v>7377</v>
      </c>
      <c r="F28" s="13">
        <f t="shared" si="2"/>
        <v>28.978277094708726</v>
      </c>
      <c r="G28" s="14">
        <v>7377</v>
      </c>
      <c r="H28" s="14">
        <v>0</v>
      </c>
      <c r="I28" s="12">
        <f t="shared" si="3"/>
        <v>18080</v>
      </c>
      <c r="J28" s="13">
        <f t="shared" si="4"/>
        <v>71.02172290529127</v>
      </c>
      <c r="K28" s="14">
        <v>11832</v>
      </c>
      <c r="L28" s="13">
        <f t="shared" si="5"/>
        <v>46.478375299524686</v>
      </c>
      <c r="M28" s="14">
        <v>1538</v>
      </c>
      <c r="N28" s="13">
        <f t="shared" si="6"/>
        <v>6.041560278116038</v>
      </c>
      <c r="O28" s="14">
        <v>4710</v>
      </c>
      <c r="P28" s="14">
        <v>1414</v>
      </c>
      <c r="Q28" s="13">
        <f t="shared" si="7"/>
        <v>18.501787327650547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50</v>
      </c>
      <c r="B29" s="25" t="s">
        <v>95</v>
      </c>
      <c r="C29" s="26" t="s">
        <v>96</v>
      </c>
      <c r="D29" s="12">
        <f t="shared" si="0"/>
        <v>7167</v>
      </c>
      <c r="E29" s="12">
        <f t="shared" si="1"/>
        <v>3965</v>
      </c>
      <c r="F29" s="13">
        <f t="shared" si="2"/>
        <v>55.323008232175255</v>
      </c>
      <c r="G29" s="14">
        <v>3965</v>
      </c>
      <c r="H29" s="14">
        <v>0</v>
      </c>
      <c r="I29" s="12">
        <f t="shared" si="3"/>
        <v>3202</v>
      </c>
      <c r="J29" s="13">
        <f t="shared" si="4"/>
        <v>44.67699176782475</v>
      </c>
      <c r="K29" s="14">
        <v>2435</v>
      </c>
      <c r="L29" s="13">
        <f t="shared" si="5"/>
        <v>33.97516394586299</v>
      </c>
      <c r="M29" s="14">
        <v>0</v>
      </c>
      <c r="N29" s="13">
        <f t="shared" si="6"/>
        <v>0</v>
      </c>
      <c r="O29" s="14">
        <v>767</v>
      </c>
      <c r="P29" s="14">
        <v>657</v>
      </c>
      <c r="Q29" s="13">
        <f t="shared" si="7"/>
        <v>10.70182782196177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50</v>
      </c>
      <c r="B30" s="25" t="s">
        <v>97</v>
      </c>
      <c r="C30" s="26" t="s">
        <v>98</v>
      </c>
      <c r="D30" s="12">
        <f t="shared" si="0"/>
        <v>16601</v>
      </c>
      <c r="E30" s="12">
        <f t="shared" si="1"/>
        <v>12763</v>
      </c>
      <c r="F30" s="13">
        <f t="shared" si="2"/>
        <v>76.88091078850672</v>
      </c>
      <c r="G30" s="14">
        <v>12763</v>
      </c>
      <c r="H30" s="14">
        <v>0</v>
      </c>
      <c r="I30" s="12">
        <f t="shared" si="3"/>
        <v>3838</v>
      </c>
      <c r="J30" s="13">
        <f t="shared" si="4"/>
        <v>23.119089211493282</v>
      </c>
      <c r="K30" s="14">
        <v>951</v>
      </c>
      <c r="L30" s="13">
        <f t="shared" si="5"/>
        <v>5.72857056803807</v>
      </c>
      <c r="M30" s="14">
        <v>0</v>
      </c>
      <c r="N30" s="13">
        <f t="shared" si="6"/>
        <v>0</v>
      </c>
      <c r="O30" s="14">
        <v>2887</v>
      </c>
      <c r="P30" s="14">
        <v>2742</v>
      </c>
      <c r="Q30" s="13">
        <f t="shared" si="7"/>
        <v>17.390518643455213</v>
      </c>
      <c r="R30" s="15" t="s">
        <v>48</v>
      </c>
      <c r="S30" s="15" t="s">
        <v>49</v>
      </c>
      <c r="T30" s="15" t="s">
        <v>49</v>
      </c>
      <c r="U30" s="15" t="s">
        <v>49</v>
      </c>
    </row>
    <row r="31" spans="1:21" ht="13.5">
      <c r="A31" s="25" t="s">
        <v>50</v>
      </c>
      <c r="B31" s="25" t="s">
        <v>99</v>
      </c>
      <c r="C31" s="26" t="s">
        <v>100</v>
      </c>
      <c r="D31" s="12">
        <f t="shared" si="0"/>
        <v>10997</v>
      </c>
      <c r="E31" s="12">
        <f t="shared" si="1"/>
        <v>10118</v>
      </c>
      <c r="F31" s="13">
        <f t="shared" si="2"/>
        <v>92.00691097572064</v>
      </c>
      <c r="G31" s="14">
        <v>10118</v>
      </c>
      <c r="H31" s="14">
        <v>0</v>
      </c>
      <c r="I31" s="12">
        <f t="shared" si="3"/>
        <v>879</v>
      </c>
      <c r="J31" s="13">
        <f t="shared" si="4"/>
        <v>7.993089024279349</v>
      </c>
      <c r="K31" s="14">
        <v>48</v>
      </c>
      <c r="L31" s="13">
        <f t="shared" si="5"/>
        <v>0.4364826770937529</v>
      </c>
      <c r="M31" s="14">
        <v>0</v>
      </c>
      <c r="N31" s="13">
        <f t="shared" si="6"/>
        <v>0</v>
      </c>
      <c r="O31" s="14">
        <v>831</v>
      </c>
      <c r="P31" s="14">
        <v>756</v>
      </c>
      <c r="Q31" s="13">
        <f t="shared" si="7"/>
        <v>7.556606347185596</v>
      </c>
      <c r="R31" s="15" t="s">
        <v>48</v>
      </c>
      <c r="S31" s="15" t="s">
        <v>49</v>
      </c>
      <c r="T31" s="15" t="s">
        <v>49</v>
      </c>
      <c r="U31" s="15" t="s">
        <v>49</v>
      </c>
    </row>
    <row r="32" spans="1:21" ht="13.5">
      <c r="A32" s="25" t="s">
        <v>50</v>
      </c>
      <c r="B32" s="25" t="s">
        <v>101</v>
      </c>
      <c r="C32" s="26" t="s">
        <v>102</v>
      </c>
      <c r="D32" s="12">
        <f t="shared" si="0"/>
        <v>4157</v>
      </c>
      <c r="E32" s="12">
        <f t="shared" si="1"/>
        <v>3009</v>
      </c>
      <c r="F32" s="13">
        <f t="shared" si="2"/>
        <v>72.3839307192687</v>
      </c>
      <c r="G32" s="14">
        <v>2934</v>
      </c>
      <c r="H32" s="14">
        <v>75</v>
      </c>
      <c r="I32" s="12">
        <f t="shared" si="3"/>
        <v>1148</v>
      </c>
      <c r="J32" s="13">
        <f t="shared" si="4"/>
        <v>27.6160692807313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1148</v>
      </c>
      <c r="P32" s="14">
        <v>491</v>
      </c>
      <c r="Q32" s="13">
        <f t="shared" si="7"/>
        <v>27.6160692807313</v>
      </c>
      <c r="R32" s="15" t="s">
        <v>48</v>
      </c>
      <c r="S32" s="15" t="s">
        <v>49</v>
      </c>
      <c r="T32" s="15" t="s">
        <v>49</v>
      </c>
      <c r="U32" s="15" t="s">
        <v>49</v>
      </c>
    </row>
    <row r="33" spans="1:21" ht="13.5">
      <c r="A33" s="25" t="s">
        <v>50</v>
      </c>
      <c r="B33" s="25" t="s">
        <v>103</v>
      </c>
      <c r="C33" s="26" t="s">
        <v>104</v>
      </c>
      <c r="D33" s="12">
        <f t="shared" si="0"/>
        <v>4213</v>
      </c>
      <c r="E33" s="12">
        <f t="shared" si="1"/>
        <v>3569</v>
      </c>
      <c r="F33" s="13">
        <f t="shared" si="2"/>
        <v>84.71398053643485</v>
      </c>
      <c r="G33" s="14">
        <v>3471</v>
      </c>
      <c r="H33" s="14">
        <v>98</v>
      </c>
      <c r="I33" s="12">
        <f t="shared" si="3"/>
        <v>644</v>
      </c>
      <c r="J33" s="13">
        <f t="shared" si="4"/>
        <v>15.286019463565156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644</v>
      </c>
      <c r="P33" s="14">
        <v>348</v>
      </c>
      <c r="Q33" s="13">
        <f t="shared" si="7"/>
        <v>15.286019463565156</v>
      </c>
      <c r="R33" s="15" t="s">
        <v>48</v>
      </c>
      <c r="S33" s="15" t="s">
        <v>49</v>
      </c>
      <c r="T33" s="15" t="s">
        <v>49</v>
      </c>
      <c r="U33" s="15" t="s">
        <v>49</v>
      </c>
    </row>
    <row r="34" spans="1:21" ht="13.5">
      <c r="A34" s="25" t="s">
        <v>50</v>
      </c>
      <c r="B34" s="25" t="s">
        <v>105</v>
      </c>
      <c r="C34" s="26" t="s">
        <v>106</v>
      </c>
      <c r="D34" s="12">
        <f t="shared" si="0"/>
        <v>16482</v>
      </c>
      <c r="E34" s="12">
        <f t="shared" si="1"/>
        <v>7350</v>
      </c>
      <c r="F34" s="13">
        <f t="shared" si="2"/>
        <v>44.59410265744449</v>
      </c>
      <c r="G34" s="14">
        <v>7350</v>
      </c>
      <c r="H34" s="14">
        <v>0</v>
      </c>
      <c r="I34" s="12">
        <f t="shared" si="3"/>
        <v>9132</v>
      </c>
      <c r="J34" s="13">
        <f t="shared" si="4"/>
        <v>55.40589734255551</v>
      </c>
      <c r="K34" s="14">
        <v>3268</v>
      </c>
      <c r="L34" s="13">
        <f t="shared" si="5"/>
        <v>19.827690814221572</v>
      </c>
      <c r="M34" s="14">
        <v>0</v>
      </c>
      <c r="N34" s="13">
        <f t="shared" si="6"/>
        <v>0</v>
      </c>
      <c r="O34" s="14">
        <v>5864</v>
      </c>
      <c r="P34" s="14">
        <v>2212</v>
      </c>
      <c r="Q34" s="13">
        <f t="shared" si="7"/>
        <v>35.578206528333936</v>
      </c>
      <c r="R34" s="15" t="s">
        <v>48</v>
      </c>
      <c r="S34" s="15" t="s">
        <v>49</v>
      </c>
      <c r="T34" s="15" t="s">
        <v>49</v>
      </c>
      <c r="U34" s="15" t="s">
        <v>49</v>
      </c>
    </row>
    <row r="35" spans="1:21" ht="13.5">
      <c r="A35" s="25" t="s">
        <v>50</v>
      </c>
      <c r="B35" s="25" t="s">
        <v>107</v>
      </c>
      <c r="C35" s="26" t="s">
        <v>108</v>
      </c>
      <c r="D35" s="12">
        <f t="shared" si="0"/>
        <v>15566</v>
      </c>
      <c r="E35" s="12">
        <f t="shared" si="1"/>
        <v>12686</v>
      </c>
      <c r="F35" s="13">
        <f t="shared" si="2"/>
        <v>81.49813696518052</v>
      </c>
      <c r="G35" s="14">
        <v>12686</v>
      </c>
      <c r="H35" s="14">
        <v>0</v>
      </c>
      <c r="I35" s="12">
        <f t="shared" si="3"/>
        <v>2880</v>
      </c>
      <c r="J35" s="13">
        <f t="shared" si="4"/>
        <v>18.50186303481948</v>
      </c>
      <c r="K35" s="14">
        <v>1290</v>
      </c>
      <c r="L35" s="13">
        <f t="shared" si="5"/>
        <v>8.287292817679557</v>
      </c>
      <c r="M35" s="14">
        <v>0</v>
      </c>
      <c r="N35" s="13">
        <f t="shared" si="6"/>
        <v>0</v>
      </c>
      <c r="O35" s="14">
        <v>1590</v>
      </c>
      <c r="P35" s="14">
        <v>1178</v>
      </c>
      <c r="Q35" s="13">
        <f t="shared" si="7"/>
        <v>10.21457021713992</v>
      </c>
      <c r="R35" s="15" t="s">
        <v>48</v>
      </c>
      <c r="S35" s="15" t="s">
        <v>49</v>
      </c>
      <c r="T35" s="15" t="s">
        <v>49</v>
      </c>
      <c r="U35" s="15" t="s">
        <v>49</v>
      </c>
    </row>
    <row r="36" spans="1:21" ht="13.5">
      <c r="A36" s="25" t="s">
        <v>50</v>
      </c>
      <c r="B36" s="25" t="s">
        <v>109</v>
      </c>
      <c r="C36" s="26" t="s">
        <v>110</v>
      </c>
      <c r="D36" s="12">
        <f t="shared" si="0"/>
        <v>17980</v>
      </c>
      <c r="E36" s="12">
        <f t="shared" si="1"/>
        <v>15258</v>
      </c>
      <c r="F36" s="13">
        <f t="shared" si="2"/>
        <v>84.86095661846495</v>
      </c>
      <c r="G36" s="14">
        <v>15226</v>
      </c>
      <c r="H36" s="14">
        <v>32</v>
      </c>
      <c r="I36" s="12">
        <f t="shared" si="3"/>
        <v>2722</v>
      </c>
      <c r="J36" s="13">
        <f t="shared" si="4"/>
        <v>15.13904338153504</v>
      </c>
      <c r="K36" s="14">
        <v>383</v>
      </c>
      <c r="L36" s="13">
        <f t="shared" si="5"/>
        <v>2.1301446051167963</v>
      </c>
      <c r="M36" s="14">
        <v>710</v>
      </c>
      <c r="N36" s="13">
        <f t="shared" si="6"/>
        <v>3.9488320355951054</v>
      </c>
      <c r="O36" s="14">
        <v>1629</v>
      </c>
      <c r="P36" s="14">
        <v>1332</v>
      </c>
      <c r="Q36" s="13">
        <f t="shared" si="7"/>
        <v>9.060066740823137</v>
      </c>
      <c r="R36" s="15" t="s">
        <v>48</v>
      </c>
      <c r="S36" s="15" t="s">
        <v>49</v>
      </c>
      <c r="T36" s="15" t="s">
        <v>49</v>
      </c>
      <c r="U36" s="15" t="s">
        <v>49</v>
      </c>
    </row>
    <row r="37" spans="1:21" ht="13.5">
      <c r="A37" s="25" t="s">
        <v>50</v>
      </c>
      <c r="B37" s="25" t="s">
        <v>111</v>
      </c>
      <c r="C37" s="26" t="s">
        <v>112</v>
      </c>
      <c r="D37" s="12">
        <f t="shared" si="0"/>
        <v>5468</v>
      </c>
      <c r="E37" s="12">
        <f t="shared" si="1"/>
        <v>1833</v>
      </c>
      <c r="F37" s="13">
        <f t="shared" si="2"/>
        <v>33.522311631309435</v>
      </c>
      <c r="G37" s="14">
        <v>1833</v>
      </c>
      <c r="H37" s="14">
        <v>0</v>
      </c>
      <c r="I37" s="12">
        <f t="shared" si="3"/>
        <v>3635</v>
      </c>
      <c r="J37" s="13">
        <f t="shared" si="4"/>
        <v>66.47768836869056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3635</v>
      </c>
      <c r="P37" s="14">
        <v>594</v>
      </c>
      <c r="Q37" s="13">
        <f t="shared" si="7"/>
        <v>66.47768836869056</v>
      </c>
      <c r="R37" s="15" t="s">
        <v>48</v>
      </c>
      <c r="S37" s="15" t="s">
        <v>49</v>
      </c>
      <c r="T37" s="15" t="s">
        <v>49</v>
      </c>
      <c r="U37" s="15" t="s">
        <v>49</v>
      </c>
    </row>
    <row r="38" spans="1:21" ht="13.5">
      <c r="A38" s="25" t="s">
        <v>50</v>
      </c>
      <c r="B38" s="25" t="s">
        <v>113</v>
      </c>
      <c r="C38" s="26" t="s">
        <v>114</v>
      </c>
      <c r="D38" s="12">
        <f t="shared" si="0"/>
        <v>16555</v>
      </c>
      <c r="E38" s="12">
        <f t="shared" si="1"/>
        <v>11860</v>
      </c>
      <c r="F38" s="13">
        <f t="shared" si="2"/>
        <v>71.63998791905769</v>
      </c>
      <c r="G38" s="14">
        <v>10545</v>
      </c>
      <c r="H38" s="14">
        <v>1315</v>
      </c>
      <c r="I38" s="12">
        <f t="shared" si="3"/>
        <v>4695</v>
      </c>
      <c r="J38" s="13">
        <f t="shared" si="4"/>
        <v>28.360012080942315</v>
      </c>
      <c r="K38" s="14">
        <v>1152</v>
      </c>
      <c r="L38" s="13">
        <f t="shared" si="5"/>
        <v>6.95862277257626</v>
      </c>
      <c r="M38" s="14">
        <v>0</v>
      </c>
      <c r="N38" s="13">
        <f t="shared" si="6"/>
        <v>0</v>
      </c>
      <c r="O38" s="14">
        <v>3543</v>
      </c>
      <c r="P38" s="14">
        <v>2433</v>
      </c>
      <c r="Q38" s="13">
        <f t="shared" si="7"/>
        <v>21.401389308366053</v>
      </c>
      <c r="R38" s="15" t="s">
        <v>48</v>
      </c>
      <c r="S38" s="15" t="s">
        <v>49</v>
      </c>
      <c r="T38" s="15" t="s">
        <v>49</v>
      </c>
      <c r="U38" s="15" t="s">
        <v>49</v>
      </c>
    </row>
    <row r="39" spans="1:21" ht="13.5">
      <c r="A39" s="25" t="s">
        <v>50</v>
      </c>
      <c r="B39" s="25" t="s">
        <v>115</v>
      </c>
      <c r="C39" s="26" t="s">
        <v>116</v>
      </c>
      <c r="D39" s="12">
        <f t="shared" si="0"/>
        <v>9273</v>
      </c>
      <c r="E39" s="12">
        <f t="shared" si="1"/>
        <v>7149</v>
      </c>
      <c r="F39" s="13">
        <f t="shared" si="2"/>
        <v>77.09479132966678</v>
      </c>
      <c r="G39" s="14">
        <v>7061</v>
      </c>
      <c r="H39" s="14">
        <v>88</v>
      </c>
      <c r="I39" s="12">
        <f t="shared" si="3"/>
        <v>2124</v>
      </c>
      <c r="J39" s="13">
        <f t="shared" si="4"/>
        <v>22.905208670333224</v>
      </c>
      <c r="K39" s="14">
        <v>1074</v>
      </c>
      <c r="L39" s="13">
        <f t="shared" si="5"/>
        <v>11.582012293756067</v>
      </c>
      <c r="M39" s="14">
        <v>0</v>
      </c>
      <c r="N39" s="13">
        <f t="shared" si="6"/>
        <v>0</v>
      </c>
      <c r="O39" s="14">
        <v>1050</v>
      </c>
      <c r="P39" s="14">
        <v>527</v>
      </c>
      <c r="Q39" s="13">
        <f t="shared" si="7"/>
        <v>11.323196376577158</v>
      </c>
      <c r="R39" s="15" t="s">
        <v>48</v>
      </c>
      <c r="S39" s="15" t="s">
        <v>49</v>
      </c>
      <c r="T39" s="15" t="s">
        <v>49</v>
      </c>
      <c r="U39" s="15" t="s">
        <v>49</v>
      </c>
    </row>
    <row r="40" spans="1:21" ht="13.5">
      <c r="A40" s="25" t="s">
        <v>50</v>
      </c>
      <c r="B40" s="25" t="s">
        <v>117</v>
      </c>
      <c r="C40" s="26" t="s">
        <v>118</v>
      </c>
      <c r="D40" s="12">
        <f t="shared" si="0"/>
        <v>18366</v>
      </c>
      <c r="E40" s="12">
        <f t="shared" si="1"/>
        <v>16810</v>
      </c>
      <c r="F40" s="13">
        <f t="shared" si="2"/>
        <v>91.52782315147554</v>
      </c>
      <c r="G40" s="14">
        <v>16810</v>
      </c>
      <c r="H40" s="14">
        <v>0</v>
      </c>
      <c r="I40" s="12">
        <f t="shared" si="3"/>
        <v>1556</v>
      </c>
      <c r="J40" s="13">
        <f t="shared" si="4"/>
        <v>8.472176848524446</v>
      </c>
      <c r="K40" s="14">
        <v>0</v>
      </c>
      <c r="L40" s="13">
        <f t="shared" si="5"/>
        <v>0</v>
      </c>
      <c r="M40" s="14">
        <v>0</v>
      </c>
      <c r="N40" s="13">
        <f t="shared" si="6"/>
        <v>0</v>
      </c>
      <c r="O40" s="14">
        <v>1556</v>
      </c>
      <c r="P40" s="14">
        <v>1176</v>
      </c>
      <c r="Q40" s="13">
        <f t="shared" si="7"/>
        <v>8.472176848524446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50</v>
      </c>
      <c r="B41" s="25" t="s">
        <v>119</v>
      </c>
      <c r="C41" s="26" t="s">
        <v>120</v>
      </c>
      <c r="D41" s="12">
        <f t="shared" si="0"/>
        <v>10603</v>
      </c>
      <c r="E41" s="12">
        <f t="shared" si="1"/>
        <v>8852</v>
      </c>
      <c r="F41" s="13">
        <f t="shared" si="2"/>
        <v>83.48580590398944</v>
      </c>
      <c r="G41" s="14">
        <v>8205</v>
      </c>
      <c r="H41" s="14">
        <v>647</v>
      </c>
      <c r="I41" s="12">
        <f t="shared" si="3"/>
        <v>1751</v>
      </c>
      <c r="J41" s="13">
        <f t="shared" si="4"/>
        <v>16.514194096010563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1751</v>
      </c>
      <c r="P41" s="14">
        <v>1564</v>
      </c>
      <c r="Q41" s="13">
        <f t="shared" si="7"/>
        <v>16.514194096010563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50</v>
      </c>
      <c r="B42" s="25" t="s">
        <v>121</v>
      </c>
      <c r="C42" s="26" t="s">
        <v>122</v>
      </c>
      <c r="D42" s="12">
        <f t="shared" si="0"/>
        <v>13776</v>
      </c>
      <c r="E42" s="12">
        <f t="shared" si="1"/>
        <v>11260</v>
      </c>
      <c r="F42" s="13">
        <f t="shared" si="2"/>
        <v>81.73635307781649</v>
      </c>
      <c r="G42" s="14">
        <v>11260</v>
      </c>
      <c r="H42" s="14">
        <v>0</v>
      </c>
      <c r="I42" s="12">
        <f t="shared" si="3"/>
        <v>2516</v>
      </c>
      <c r="J42" s="13">
        <f t="shared" si="4"/>
        <v>18.263646922183508</v>
      </c>
      <c r="K42" s="14">
        <v>0</v>
      </c>
      <c r="L42" s="13">
        <f t="shared" si="5"/>
        <v>0</v>
      </c>
      <c r="M42" s="14">
        <v>308</v>
      </c>
      <c r="N42" s="13">
        <f t="shared" si="6"/>
        <v>2.2357723577235773</v>
      </c>
      <c r="O42" s="14">
        <v>2208</v>
      </c>
      <c r="P42" s="14">
        <v>2208</v>
      </c>
      <c r="Q42" s="13">
        <f t="shared" si="7"/>
        <v>16.02787456445993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50</v>
      </c>
      <c r="B43" s="25" t="s">
        <v>123</v>
      </c>
      <c r="C43" s="26" t="s">
        <v>124</v>
      </c>
      <c r="D43" s="12">
        <f t="shared" si="0"/>
        <v>8657</v>
      </c>
      <c r="E43" s="12">
        <f t="shared" si="1"/>
        <v>7143</v>
      </c>
      <c r="F43" s="13">
        <f t="shared" si="2"/>
        <v>82.51126256208849</v>
      </c>
      <c r="G43" s="14">
        <v>6161</v>
      </c>
      <c r="H43" s="14">
        <v>982</v>
      </c>
      <c r="I43" s="12">
        <f t="shared" si="3"/>
        <v>1514</v>
      </c>
      <c r="J43" s="13">
        <f t="shared" si="4"/>
        <v>17.488737437911517</v>
      </c>
      <c r="K43" s="14">
        <v>0</v>
      </c>
      <c r="L43" s="13">
        <f t="shared" si="5"/>
        <v>0</v>
      </c>
      <c r="M43" s="14">
        <v>0</v>
      </c>
      <c r="N43" s="13">
        <f t="shared" si="6"/>
        <v>0</v>
      </c>
      <c r="O43" s="14">
        <v>1514</v>
      </c>
      <c r="P43" s="14">
        <v>1360</v>
      </c>
      <c r="Q43" s="13">
        <f t="shared" si="7"/>
        <v>17.488737437911517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50</v>
      </c>
      <c r="B44" s="25" t="s">
        <v>125</v>
      </c>
      <c r="C44" s="26" t="s">
        <v>126</v>
      </c>
      <c r="D44" s="12">
        <f t="shared" si="0"/>
        <v>6528</v>
      </c>
      <c r="E44" s="12">
        <f t="shared" si="1"/>
        <v>5673</v>
      </c>
      <c r="F44" s="13">
        <f t="shared" si="2"/>
        <v>86.90257352941177</v>
      </c>
      <c r="G44" s="14">
        <v>4693</v>
      </c>
      <c r="H44" s="14">
        <v>980</v>
      </c>
      <c r="I44" s="12">
        <f t="shared" si="3"/>
        <v>855</v>
      </c>
      <c r="J44" s="13">
        <f t="shared" si="4"/>
        <v>13.097426470588236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855</v>
      </c>
      <c r="P44" s="14">
        <v>799</v>
      </c>
      <c r="Q44" s="13">
        <f t="shared" si="7"/>
        <v>13.097426470588236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50</v>
      </c>
      <c r="B45" s="25" t="s">
        <v>127</v>
      </c>
      <c r="C45" s="26" t="s">
        <v>128</v>
      </c>
      <c r="D45" s="12">
        <f t="shared" si="0"/>
        <v>4812</v>
      </c>
      <c r="E45" s="12">
        <f t="shared" si="1"/>
        <v>4031</v>
      </c>
      <c r="F45" s="13">
        <f t="shared" si="2"/>
        <v>83.76974231088944</v>
      </c>
      <c r="G45" s="14">
        <v>4031</v>
      </c>
      <c r="H45" s="14">
        <v>0</v>
      </c>
      <c r="I45" s="12">
        <f t="shared" si="3"/>
        <v>781</v>
      </c>
      <c r="J45" s="13">
        <f t="shared" si="4"/>
        <v>16.23025768911056</v>
      </c>
      <c r="K45" s="14">
        <v>0</v>
      </c>
      <c r="L45" s="13">
        <f t="shared" si="5"/>
        <v>0</v>
      </c>
      <c r="M45" s="14">
        <v>0</v>
      </c>
      <c r="N45" s="13">
        <f t="shared" si="6"/>
        <v>0</v>
      </c>
      <c r="O45" s="14">
        <v>781</v>
      </c>
      <c r="P45" s="14">
        <v>752</v>
      </c>
      <c r="Q45" s="13">
        <f t="shared" si="7"/>
        <v>16.23025768911056</v>
      </c>
      <c r="R45" s="15" t="s">
        <v>48</v>
      </c>
      <c r="S45" s="15" t="s">
        <v>49</v>
      </c>
      <c r="T45" s="15" t="s">
        <v>49</v>
      </c>
      <c r="U45" s="15" t="s">
        <v>49</v>
      </c>
    </row>
    <row r="46" spans="1:21" ht="13.5">
      <c r="A46" s="25" t="s">
        <v>50</v>
      </c>
      <c r="B46" s="25" t="s">
        <v>129</v>
      </c>
      <c r="C46" s="26" t="s">
        <v>130</v>
      </c>
      <c r="D46" s="12">
        <f t="shared" si="0"/>
        <v>7473</v>
      </c>
      <c r="E46" s="12">
        <f t="shared" si="1"/>
        <v>6309</v>
      </c>
      <c r="F46" s="13">
        <f t="shared" si="2"/>
        <v>84.42392613408269</v>
      </c>
      <c r="G46" s="14">
        <v>5192</v>
      </c>
      <c r="H46" s="14">
        <v>1117</v>
      </c>
      <c r="I46" s="12">
        <f t="shared" si="3"/>
        <v>1164</v>
      </c>
      <c r="J46" s="13">
        <f t="shared" si="4"/>
        <v>15.576073865917303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1164</v>
      </c>
      <c r="P46" s="14">
        <v>929</v>
      </c>
      <c r="Q46" s="13">
        <f t="shared" si="7"/>
        <v>15.576073865917303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50</v>
      </c>
      <c r="B47" s="25" t="s">
        <v>131</v>
      </c>
      <c r="C47" s="26" t="s">
        <v>132</v>
      </c>
      <c r="D47" s="12">
        <f t="shared" si="0"/>
        <v>8466</v>
      </c>
      <c r="E47" s="12">
        <f t="shared" si="1"/>
        <v>6149</v>
      </c>
      <c r="F47" s="13">
        <f t="shared" si="2"/>
        <v>72.63170328372313</v>
      </c>
      <c r="G47" s="14">
        <v>5700</v>
      </c>
      <c r="H47" s="14">
        <v>449</v>
      </c>
      <c r="I47" s="12">
        <f t="shared" si="3"/>
        <v>2317</v>
      </c>
      <c r="J47" s="13">
        <f t="shared" si="4"/>
        <v>27.368296716276873</v>
      </c>
      <c r="K47" s="14">
        <v>0</v>
      </c>
      <c r="L47" s="13">
        <f t="shared" si="5"/>
        <v>0</v>
      </c>
      <c r="M47" s="14">
        <v>0</v>
      </c>
      <c r="N47" s="13">
        <f t="shared" si="6"/>
        <v>0</v>
      </c>
      <c r="O47" s="14">
        <v>2317</v>
      </c>
      <c r="P47" s="14">
        <v>2317</v>
      </c>
      <c r="Q47" s="13">
        <f t="shared" si="7"/>
        <v>27.368296716276873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50</v>
      </c>
      <c r="B48" s="25" t="s">
        <v>133</v>
      </c>
      <c r="C48" s="26" t="s">
        <v>134</v>
      </c>
      <c r="D48" s="12">
        <f t="shared" si="0"/>
        <v>18238</v>
      </c>
      <c r="E48" s="12">
        <f t="shared" si="1"/>
        <v>16246</v>
      </c>
      <c r="F48" s="13">
        <f t="shared" si="2"/>
        <v>89.07774975326241</v>
      </c>
      <c r="G48" s="14">
        <v>16246</v>
      </c>
      <c r="H48" s="14">
        <v>0</v>
      </c>
      <c r="I48" s="12">
        <f t="shared" si="3"/>
        <v>1992</v>
      </c>
      <c r="J48" s="13">
        <f t="shared" si="4"/>
        <v>10.92225024673758</v>
      </c>
      <c r="K48" s="14">
        <v>972</v>
      </c>
      <c r="L48" s="13">
        <f t="shared" si="5"/>
        <v>5.329531746902073</v>
      </c>
      <c r="M48" s="14">
        <v>0</v>
      </c>
      <c r="N48" s="13">
        <f t="shared" si="6"/>
        <v>0</v>
      </c>
      <c r="O48" s="14">
        <v>1020</v>
      </c>
      <c r="P48" s="14">
        <v>640</v>
      </c>
      <c r="Q48" s="13">
        <f t="shared" si="7"/>
        <v>5.592718499835509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50</v>
      </c>
      <c r="B49" s="25" t="s">
        <v>135</v>
      </c>
      <c r="C49" s="26" t="s">
        <v>136</v>
      </c>
      <c r="D49" s="12">
        <f aca="true" t="shared" si="8" ref="D49:D65">E49+I49</f>
        <v>5590</v>
      </c>
      <c r="E49" s="12">
        <f aca="true" t="shared" si="9" ref="E49:E65">G49+H49</f>
        <v>5277</v>
      </c>
      <c r="F49" s="13">
        <f aca="true" t="shared" si="10" ref="F49:F65">E49/D49*100</f>
        <v>94.40071556350627</v>
      </c>
      <c r="G49" s="14">
        <v>4887</v>
      </c>
      <c r="H49" s="14">
        <v>390</v>
      </c>
      <c r="I49" s="12">
        <f aca="true" t="shared" si="11" ref="I49:I65">K49+M49+O49</f>
        <v>313</v>
      </c>
      <c r="J49" s="13">
        <f aca="true" t="shared" si="12" ref="J49:J65">I49/D49*100</f>
        <v>5.599284436493739</v>
      </c>
      <c r="K49" s="14">
        <v>0</v>
      </c>
      <c r="L49" s="13">
        <f aca="true" t="shared" si="13" ref="L49:L65">K49/D49*100</f>
        <v>0</v>
      </c>
      <c r="M49" s="14">
        <v>0</v>
      </c>
      <c r="N49" s="13">
        <f aca="true" t="shared" si="14" ref="N49:N65">M49/D49*100</f>
        <v>0</v>
      </c>
      <c r="O49" s="14">
        <v>313</v>
      </c>
      <c r="P49" s="14">
        <v>313</v>
      </c>
      <c r="Q49" s="13">
        <f aca="true" t="shared" si="15" ref="Q49:Q65">O49/D49*100</f>
        <v>5.599284436493739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50</v>
      </c>
      <c r="B50" s="25" t="s">
        <v>137</v>
      </c>
      <c r="C50" s="26" t="s">
        <v>138</v>
      </c>
      <c r="D50" s="12">
        <f t="shared" si="8"/>
        <v>5021</v>
      </c>
      <c r="E50" s="12">
        <f t="shared" si="9"/>
        <v>4649</v>
      </c>
      <c r="F50" s="13">
        <f t="shared" si="10"/>
        <v>92.5911173073093</v>
      </c>
      <c r="G50" s="14">
        <v>4218</v>
      </c>
      <c r="H50" s="14">
        <v>431</v>
      </c>
      <c r="I50" s="12">
        <f t="shared" si="11"/>
        <v>372</v>
      </c>
      <c r="J50" s="13">
        <f t="shared" si="12"/>
        <v>7.4088826926907</v>
      </c>
      <c r="K50" s="14">
        <v>0</v>
      </c>
      <c r="L50" s="13">
        <f t="shared" si="13"/>
        <v>0</v>
      </c>
      <c r="M50" s="14">
        <v>0</v>
      </c>
      <c r="N50" s="13">
        <f t="shared" si="14"/>
        <v>0</v>
      </c>
      <c r="O50" s="14">
        <v>372</v>
      </c>
      <c r="P50" s="14">
        <v>283</v>
      </c>
      <c r="Q50" s="13">
        <f t="shared" si="15"/>
        <v>7.4088826926907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25" t="s">
        <v>50</v>
      </c>
      <c r="B51" s="25" t="s">
        <v>139</v>
      </c>
      <c r="C51" s="26" t="s">
        <v>140</v>
      </c>
      <c r="D51" s="12">
        <f t="shared" si="8"/>
        <v>21969</v>
      </c>
      <c r="E51" s="12">
        <f t="shared" si="9"/>
        <v>17580</v>
      </c>
      <c r="F51" s="13">
        <f t="shared" si="10"/>
        <v>80.02184896900178</v>
      </c>
      <c r="G51" s="14">
        <v>16674</v>
      </c>
      <c r="H51" s="14">
        <v>906</v>
      </c>
      <c r="I51" s="12">
        <f t="shared" si="11"/>
        <v>4389</v>
      </c>
      <c r="J51" s="13">
        <f t="shared" si="12"/>
        <v>19.978151030998227</v>
      </c>
      <c r="K51" s="14">
        <v>196</v>
      </c>
      <c r="L51" s="13">
        <f t="shared" si="13"/>
        <v>0.8921662342391551</v>
      </c>
      <c r="M51" s="14">
        <v>0</v>
      </c>
      <c r="N51" s="13">
        <f t="shared" si="14"/>
        <v>0</v>
      </c>
      <c r="O51" s="14">
        <v>4193</v>
      </c>
      <c r="P51" s="14">
        <v>2399</v>
      </c>
      <c r="Q51" s="13">
        <f t="shared" si="15"/>
        <v>19.08598479675907</v>
      </c>
      <c r="R51" s="15" t="s">
        <v>48</v>
      </c>
      <c r="S51" s="15" t="s">
        <v>49</v>
      </c>
      <c r="T51" s="15" t="s">
        <v>49</v>
      </c>
      <c r="U51" s="15" t="s">
        <v>49</v>
      </c>
    </row>
    <row r="52" spans="1:21" ht="13.5">
      <c r="A52" s="25" t="s">
        <v>50</v>
      </c>
      <c r="B52" s="25" t="s">
        <v>141</v>
      </c>
      <c r="C52" s="26" t="s">
        <v>142</v>
      </c>
      <c r="D52" s="12">
        <f t="shared" si="8"/>
        <v>13489</v>
      </c>
      <c r="E52" s="12">
        <f t="shared" si="9"/>
        <v>12480</v>
      </c>
      <c r="F52" s="13">
        <f t="shared" si="10"/>
        <v>92.51983097338572</v>
      </c>
      <c r="G52" s="14">
        <v>11620</v>
      </c>
      <c r="H52" s="14">
        <v>860</v>
      </c>
      <c r="I52" s="12">
        <f t="shared" si="11"/>
        <v>1009</v>
      </c>
      <c r="J52" s="13">
        <f t="shared" si="12"/>
        <v>7.480169026614278</v>
      </c>
      <c r="K52" s="14">
        <v>185</v>
      </c>
      <c r="L52" s="13">
        <f t="shared" si="13"/>
        <v>1.3714878790125289</v>
      </c>
      <c r="M52" s="14">
        <v>0</v>
      </c>
      <c r="N52" s="13">
        <f t="shared" si="14"/>
        <v>0</v>
      </c>
      <c r="O52" s="14">
        <v>824</v>
      </c>
      <c r="P52" s="14">
        <v>551</v>
      </c>
      <c r="Q52" s="13">
        <f t="shared" si="15"/>
        <v>6.108681147601749</v>
      </c>
      <c r="R52" s="15" t="s">
        <v>48</v>
      </c>
      <c r="S52" s="15" t="s">
        <v>49</v>
      </c>
      <c r="T52" s="15" t="s">
        <v>49</v>
      </c>
      <c r="U52" s="15" t="s">
        <v>49</v>
      </c>
    </row>
    <row r="53" spans="1:21" ht="13.5">
      <c r="A53" s="25" t="s">
        <v>50</v>
      </c>
      <c r="B53" s="25" t="s">
        <v>143</v>
      </c>
      <c r="C53" s="26" t="s">
        <v>144</v>
      </c>
      <c r="D53" s="12">
        <f t="shared" si="8"/>
        <v>4731</v>
      </c>
      <c r="E53" s="12">
        <f t="shared" si="9"/>
        <v>3580</v>
      </c>
      <c r="F53" s="13">
        <f t="shared" si="10"/>
        <v>75.6711054745297</v>
      </c>
      <c r="G53" s="14">
        <v>2328</v>
      </c>
      <c r="H53" s="14">
        <v>1252</v>
      </c>
      <c r="I53" s="12">
        <f t="shared" si="11"/>
        <v>1151</v>
      </c>
      <c r="J53" s="13">
        <f t="shared" si="12"/>
        <v>24.3288945254703</v>
      </c>
      <c r="K53" s="14">
        <v>0</v>
      </c>
      <c r="L53" s="13">
        <f t="shared" si="13"/>
        <v>0</v>
      </c>
      <c r="M53" s="14">
        <v>0</v>
      </c>
      <c r="N53" s="13">
        <f t="shared" si="14"/>
        <v>0</v>
      </c>
      <c r="O53" s="14">
        <v>1151</v>
      </c>
      <c r="P53" s="14">
        <v>1151</v>
      </c>
      <c r="Q53" s="13">
        <f t="shared" si="15"/>
        <v>24.3288945254703</v>
      </c>
      <c r="R53" s="15" t="s">
        <v>48</v>
      </c>
      <c r="S53" s="15" t="s">
        <v>49</v>
      </c>
      <c r="T53" s="15" t="s">
        <v>49</v>
      </c>
      <c r="U53" s="15" t="s">
        <v>49</v>
      </c>
    </row>
    <row r="54" spans="1:21" ht="13.5">
      <c r="A54" s="25" t="s">
        <v>50</v>
      </c>
      <c r="B54" s="25" t="s">
        <v>145</v>
      </c>
      <c r="C54" s="26" t="s">
        <v>146</v>
      </c>
      <c r="D54" s="12">
        <f t="shared" si="8"/>
        <v>3568</v>
      </c>
      <c r="E54" s="12">
        <f t="shared" si="9"/>
        <v>3132</v>
      </c>
      <c r="F54" s="13">
        <f t="shared" si="10"/>
        <v>87.78026905829597</v>
      </c>
      <c r="G54" s="14">
        <v>2943</v>
      </c>
      <c r="H54" s="14">
        <v>189</v>
      </c>
      <c r="I54" s="12">
        <f t="shared" si="11"/>
        <v>436</v>
      </c>
      <c r="J54" s="13">
        <f t="shared" si="12"/>
        <v>12.219730941704036</v>
      </c>
      <c r="K54" s="14">
        <v>0</v>
      </c>
      <c r="L54" s="13">
        <f t="shared" si="13"/>
        <v>0</v>
      </c>
      <c r="M54" s="14">
        <v>0</v>
      </c>
      <c r="N54" s="13">
        <f t="shared" si="14"/>
        <v>0</v>
      </c>
      <c r="O54" s="14">
        <v>436</v>
      </c>
      <c r="P54" s="14">
        <v>389</v>
      </c>
      <c r="Q54" s="13">
        <f t="shared" si="15"/>
        <v>12.219730941704036</v>
      </c>
      <c r="R54" s="15" t="s">
        <v>48</v>
      </c>
      <c r="S54" s="15" t="s">
        <v>49</v>
      </c>
      <c r="T54" s="15" t="s">
        <v>49</v>
      </c>
      <c r="U54" s="15" t="s">
        <v>49</v>
      </c>
    </row>
    <row r="55" spans="1:21" ht="13.5">
      <c r="A55" s="25" t="s">
        <v>50</v>
      </c>
      <c r="B55" s="25" t="s">
        <v>147</v>
      </c>
      <c r="C55" s="26" t="s">
        <v>148</v>
      </c>
      <c r="D55" s="12">
        <f t="shared" si="8"/>
        <v>3927</v>
      </c>
      <c r="E55" s="12">
        <f t="shared" si="9"/>
        <v>3756</v>
      </c>
      <c r="F55" s="13">
        <f t="shared" si="10"/>
        <v>95.64553093964858</v>
      </c>
      <c r="G55" s="14">
        <v>2846</v>
      </c>
      <c r="H55" s="14">
        <v>910</v>
      </c>
      <c r="I55" s="12">
        <f t="shared" si="11"/>
        <v>171</v>
      </c>
      <c r="J55" s="13">
        <f t="shared" si="12"/>
        <v>4.354469060351414</v>
      </c>
      <c r="K55" s="14">
        <v>0</v>
      </c>
      <c r="L55" s="13">
        <f t="shared" si="13"/>
        <v>0</v>
      </c>
      <c r="M55" s="14">
        <v>0</v>
      </c>
      <c r="N55" s="13">
        <f t="shared" si="14"/>
        <v>0</v>
      </c>
      <c r="O55" s="14">
        <v>171</v>
      </c>
      <c r="P55" s="14">
        <v>171</v>
      </c>
      <c r="Q55" s="13">
        <f t="shared" si="15"/>
        <v>4.354469060351414</v>
      </c>
      <c r="R55" s="15" t="s">
        <v>48</v>
      </c>
      <c r="S55" s="15" t="s">
        <v>49</v>
      </c>
      <c r="T55" s="15" t="s">
        <v>49</v>
      </c>
      <c r="U55" s="15" t="s">
        <v>49</v>
      </c>
    </row>
    <row r="56" spans="1:21" ht="13.5">
      <c r="A56" s="25" t="s">
        <v>50</v>
      </c>
      <c r="B56" s="25" t="s">
        <v>149</v>
      </c>
      <c r="C56" s="26" t="s">
        <v>150</v>
      </c>
      <c r="D56" s="12">
        <f t="shared" si="8"/>
        <v>4002</v>
      </c>
      <c r="E56" s="12">
        <f t="shared" si="9"/>
        <v>3506</v>
      </c>
      <c r="F56" s="13">
        <f t="shared" si="10"/>
        <v>87.60619690154923</v>
      </c>
      <c r="G56" s="14">
        <v>2578</v>
      </c>
      <c r="H56" s="14">
        <v>928</v>
      </c>
      <c r="I56" s="12">
        <f t="shared" si="11"/>
        <v>496</v>
      </c>
      <c r="J56" s="13">
        <f t="shared" si="12"/>
        <v>12.393803098450775</v>
      </c>
      <c r="K56" s="14">
        <v>0</v>
      </c>
      <c r="L56" s="13">
        <f t="shared" si="13"/>
        <v>0</v>
      </c>
      <c r="M56" s="14">
        <v>0</v>
      </c>
      <c r="N56" s="13">
        <f t="shared" si="14"/>
        <v>0</v>
      </c>
      <c r="O56" s="14">
        <v>496</v>
      </c>
      <c r="P56" s="14">
        <v>474</v>
      </c>
      <c r="Q56" s="13">
        <f t="shared" si="15"/>
        <v>12.393803098450775</v>
      </c>
      <c r="R56" s="15" t="s">
        <v>48</v>
      </c>
      <c r="S56" s="15" t="s">
        <v>49</v>
      </c>
      <c r="T56" s="15" t="s">
        <v>49</v>
      </c>
      <c r="U56" s="15" t="s">
        <v>49</v>
      </c>
    </row>
    <row r="57" spans="1:21" ht="13.5">
      <c r="A57" s="25" t="s">
        <v>50</v>
      </c>
      <c r="B57" s="25" t="s">
        <v>151</v>
      </c>
      <c r="C57" s="26" t="s">
        <v>152</v>
      </c>
      <c r="D57" s="12">
        <f t="shared" si="8"/>
        <v>12514</v>
      </c>
      <c r="E57" s="12">
        <f t="shared" si="9"/>
        <v>11488</v>
      </c>
      <c r="F57" s="13">
        <f t="shared" si="10"/>
        <v>91.80118267540355</v>
      </c>
      <c r="G57" s="14">
        <v>11150</v>
      </c>
      <c r="H57" s="14">
        <v>338</v>
      </c>
      <c r="I57" s="12">
        <f t="shared" si="11"/>
        <v>1026</v>
      </c>
      <c r="J57" s="13">
        <f t="shared" si="12"/>
        <v>8.198817324596453</v>
      </c>
      <c r="K57" s="14">
        <v>0</v>
      </c>
      <c r="L57" s="13">
        <f t="shared" si="13"/>
        <v>0</v>
      </c>
      <c r="M57" s="14">
        <v>0</v>
      </c>
      <c r="N57" s="13">
        <f t="shared" si="14"/>
        <v>0</v>
      </c>
      <c r="O57" s="14">
        <v>1026</v>
      </c>
      <c r="P57" s="14">
        <v>831</v>
      </c>
      <c r="Q57" s="13">
        <f t="shared" si="15"/>
        <v>8.198817324596453</v>
      </c>
      <c r="R57" s="15" t="s">
        <v>48</v>
      </c>
      <c r="S57" s="15" t="s">
        <v>49</v>
      </c>
      <c r="T57" s="15" t="s">
        <v>49</v>
      </c>
      <c r="U57" s="15" t="s">
        <v>49</v>
      </c>
    </row>
    <row r="58" spans="1:21" ht="13.5">
      <c r="A58" s="25" t="s">
        <v>50</v>
      </c>
      <c r="B58" s="25" t="s">
        <v>153</v>
      </c>
      <c r="C58" s="26" t="s">
        <v>154</v>
      </c>
      <c r="D58" s="12">
        <f t="shared" si="8"/>
        <v>15208</v>
      </c>
      <c r="E58" s="12">
        <f t="shared" si="9"/>
        <v>12831</v>
      </c>
      <c r="F58" s="13">
        <f t="shared" si="10"/>
        <v>84.37006838506049</v>
      </c>
      <c r="G58" s="14">
        <v>12608</v>
      </c>
      <c r="H58" s="14">
        <v>223</v>
      </c>
      <c r="I58" s="12">
        <f t="shared" si="11"/>
        <v>2377</v>
      </c>
      <c r="J58" s="13">
        <f t="shared" si="12"/>
        <v>15.629931614939505</v>
      </c>
      <c r="K58" s="14">
        <v>0</v>
      </c>
      <c r="L58" s="13">
        <f t="shared" si="13"/>
        <v>0</v>
      </c>
      <c r="M58" s="14">
        <v>0</v>
      </c>
      <c r="N58" s="13">
        <f t="shared" si="14"/>
        <v>0</v>
      </c>
      <c r="O58" s="14">
        <v>2377</v>
      </c>
      <c r="P58" s="14">
        <v>766</v>
      </c>
      <c r="Q58" s="13">
        <f t="shared" si="15"/>
        <v>15.629931614939505</v>
      </c>
      <c r="R58" s="15" t="s">
        <v>48</v>
      </c>
      <c r="S58" s="15" t="s">
        <v>49</v>
      </c>
      <c r="T58" s="15" t="s">
        <v>49</v>
      </c>
      <c r="U58" s="15" t="s">
        <v>49</v>
      </c>
    </row>
    <row r="59" spans="1:21" ht="13.5">
      <c r="A59" s="25" t="s">
        <v>50</v>
      </c>
      <c r="B59" s="25" t="s">
        <v>155</v>
      </c>
      <c r="C59" s="26" t="s">
        <v>156</v>
      </c>
      <c r="D59" s="12">
        <f t="shared" si="8"/>
        <v>5529</v>
      </c>
      <c r="E59" s="12">
        <f t="shared" si="9"/>
        <v>4212</v>
      </c>
      <c r="F59" s="13">
        <f t="shared" si="10"/>
        <v>76.18014107433532</v>
      </c>
      <c r="G59" s="14">
        <v>4158</v>
      </c>
      <c r="H59" s="14">
        <v>54</v>
      </c>
      <c r="I59" s="12">
        <f t="shared" si="11"/>
        <v>1317</v>
      </c>
      <c r="J59" s="13">
        <f t="shared" si="12"/>
        <v>23.81985892566468</v>
      </c>
      <c r="K59" s="14">
        <v>0</v>
      </c>
      <c r="L59" s="13">
        <f t="shared" si="13"/>
        <v>0</v>
      </c>
      <c r="M59" s="14">
        <v>0</v>
      </c>
      <c r="N59" s="13">
        <f t="shared" si="14"/>
        <v>0</v>
      </c>
      <c r="O59" s="14">
        <v>1317</v>
      </c>
      <c r="P59" s="14">
        <v>466</v>
      </c>
      <c r="Q59" s="13">
        <f t="shared" si="15"/>
        <v>23.81985892566468</v>
      </c>
      <c r="R59" s="15" t="s">
        <v>48</v>
      </c>
      <c r="S59" s="15" t="s">
        <v>49</v>
      </c>
      <c r="T59" s="15" t="s">
        <v>49</v>
      </c>
      <c r="U59" s="15" t="s">
        <v>49</v>
      </c>
    </row>
    <row r="60" spans="1:21" ht="13.5">
      <c r="A60" s="25" t="s">
        <v>50</v>
      </c>
      <c r="B60" s="25" t="s">
        <v>157</v>
      </c>
      <c r="C60" s="26" t="s">
        <v>158</v>
      </c>
      <c r="D60" s="12">
        <f t="shared" si="8"/>
        <v>3651</v>
      </c>
      <c r="E60" s="12">
        <f t="shared" si="9"/>
        <v>3093</v>
      </c>
      <c r="F60" s="13">
        <f t="shared" si="10"/>
        <v>84.71651602300739</v>
      </c>
      <c r="G60" s="14">
        <v>2737</v>
      </c>
      <c r="H60" s="14">
        <v>356</v>
      </c>
      <c r="I60" s="12">
        <f t="shared" si="11"/>
        <v>558</v>
      </c>
      <c r="J60" s="13">
        <f t="shared" si="12"/>
        <v>15.283483976992605</v>
      </c>
      <c r="K60" s="14">
        <v>0</v>
      </c>
      <c r="L60" s="13">
        <f t="shared" si="13"/>
        <v>0</v>
      </c>
      <c r="M60" s="14">
        <v>0</v>
      </c>
      <c r="N60" s="13">
        <f t="shared" si="14"/>
        <v>0</v>
      </c>
      <c r="O60" s="14">
        <v>558</v>
      </c>
      <c r="P60" s="14">
        <v>427</v>
      </c>
      <c r="Q60" s="13">
        <f t="shared" si="15"/>
        <v>15.283483976992605</v>
      </c>
      <c r="R60" s="15" t="s">
        <v>48</v>
      </c>
      <c r="S60" s="15" t="s">
        <v>49</v>
      </c>
      <c r="T60" s="15" t="s">
        <v>49</v>
      </c>
      <c r="U60" s="15" t="s">
        <v>49</v>
      </c>
    </row>
    <row r="61" spans="1:21" ht="13.5">
      <c r="A61" s="25" t="s">
        <v>50</v>
      </c>
      <c r="B61" s="25" t="s">
        <v>159</v>
      </c>
      <c r="C61" s="26" t="s">
        <v>160</v>
      </c>
      <c r="D61" s="12">
        <f t="shared" si="8"/>
        <v>7010</v>
      </c>
      <c r="E61" s="12">
        <f t="shared" si="9"/>
        <v>5239</v>
      </c>
      <c r="F61" s="13">
        <f t="shared" si="10"/>
        <v>74.7360912981455</v>
      </c>
      <c r="G61" s="14">
        <v>4155</v>
      </c>
      <c r="H61" s="14">
        <v>1084</v>
      </c>
      <c r="I61" s="12">
        <f t="shared" si="11"/>
        <v>1771</v>
      </c>
      <c r="J61" s="13">
        <f t="shared" si="12"/>
        <v>25.263908701854493</v>
      </c>
      <c r="K61" s="14">
        <v>0</v>
      </c>
      <c r="L61" s="13">
        <f t="shared" si="13"/>
        <v>0</v>
      </c>
      <c r="M61" s="14">
        <v>0</v>
      </c>
      <c r="N61" s="13">
        <f t="shared" si="14"/>
        <v>0</v>
      </c>
      <c r="O61" s="14">
        <v>1771</v>
      </c>
      <c r="P61" s="14">
        <v>1697</v>
      </c>
      <c r="Q61" s="13">
        <f t="shared" si="15"/>
        <v>25.263908701854493</v>
      </c>
      <c r="R61" s="15" t="s">
        <v>48</v>
      </c>
      <c r="S61" s="15" t="s">
        <v>49</v>
      </c>
      <c r="T61" s="15" t="s">
        <v>49</v>
      </c>
      <c r="U61" s="15" t="s">
        <v>49</v>
      </c>
    </row>
    <row r="62" spans="1:21" ht="13.5">
      <c r="A62" s="25" t="s">
        <v>50</v>
      </c>
      <c r="B62" s="25" t="s">
        <v>161</v>
      </c>
      <c r="C62" s="26" t="s">
        <v>162</v>
      </c>
      <c r="D62" s="12">
        <f t="shared" si="8"/>
        <v>7518</v>
      </c>
      <c r="E62" s="12">
        <f t="shared" si="9"/>
        <v>6421</v>
      </c>
      <c r="F62" s="13">
        <f t="shared" si="10"/>
        <v>85.40835328544826</v>
      </c>
      <c r="G62" s="14">
        <v>6421</v>
      </c>
      <c r="H62" s="14">
        <v>0</v>
      </c>
      <c r="I62" s="12">
        <f t="shared" si="11"/>
        <v>1097</v>
      </c>
      <c r="J62" s="13">
        <f t="shared" si="12"/>
        <v>14.591646714551743</v>
      </c>
      <c r="K62" s="14">
        <v>71</v>
      </c>
      <c r="L62" s="13">
        <f t="shared" si="13"/>
        <v>0.9444001064112796</v>
      </c>
      <c r="M62" s="14">
        <v>0</v>
      </c>
      <c r="N62" s="13">
        <f t="shared" si="14"/>
        <v>0</v>
      </c>
      <c r="O62" s="14">
        <v>1026</v>
      </c>
      <c r="P62" s="14">
        <v>951</v>
      </c>
      <c r="Q62" s="13">
        <f t="shared" si="15"/>
        <v>13.647246608140462</v>
      </c>
      <c r="R62" s="15" t="s">
        <v>48</v>
      </c>
      <c r="S62" s="15" t="s">
        <v>49</v>
      </c>
      <c r="T62" s="15" t="s">
        <v>49</v>
      </c>
      <c r="U62" s="15" t="s">
        <v>49</v>
      </c>
    </row>
    <row r="63" spans="1:21" ht="13.5">
      <c r="A63" s="25" t="s">
        <v>50</v>
      </c>
      <c r="B63" s="25" t="s">
        <v>163</v>
      </c>
      <c r="C63" s="26" t="s">
        <v>164</v>
      </c>
      <c r="D63" s="12">
        <f t="shared" si="8"/>
        <v>5701</v>
      </c>
      <c r="E63" s="12">
        <f t="shared" si="9"/>
        <v>5162</v>
      </c>
      <c r="F63" s="13">
        <f t="shared" si="10"/>
        <v>90.54551833011753</v>
      </c>
      <c r="G63" s="14">
        <v>4592</v>
      </c>
      <c r="H63" s="14">
        <v>570</v>
      </c>
      <c r="I63" s="12">
        <f t="shared" si="11"/>
        <v>539</v>
      </c>
      <c r="J63" s="13">
        <f t="shared" si="12"/>
        <v>9.454481669882476</v>
      </c>
      <c r="K63" s="14">
        <v>0</v>
      </c>
      <c r="L63" s="13">
        <f t="shared" si="13"/>
        <v>0</v>
      </c>
      <c r="M63" s="14">
        <v>0</v>
      </c>
      <c r="N63" s="13">
        <f t="shared" si="14"/>
        <v>0</v>
      </c>
      <c r="O63" s="14">
        <v>539</v>
      </c>
      <c r="P63" s="14">
        <v>305</v>
      </c>
      <c r="Q63" s="13">
        <f t="shared" si="15"/>
        <v>9.454481669882476</v>
      </c>
      <c r="R63" s="15" t="s">
        <v>48</v>
      </c>
      <c r="S63" s="15" t="s">
        <v>49</v>
      </c>
      <c r="T63" s="15" t="s">
        <v>49</v>
      </c>
      <c r="U63" s="15" t="s">
        <v>49</v>
      </c>
    </row>
    <row r="64" spans="1:21" ht="13.5">
      <c r="A64" s="25" t="s">
        <v>50</v>
      </c>
      <c r="B64" s="25" t="s">
        <v>165</v>
      </c>
      <c r="C64" s="26" t="s">
        <v>166</v>
      </c>
      <c r="D64" s="12">
        <f t="shared" si="8"/>
        <v>6683</v>
      </c>
      <c r="E64" s="12">
        <f t="shared" si="9"/>
        <v>5494</v>
      </c>
      <c r="F64" s="13">
        <f t="shared" si="10"/>
        <v>82.20858895705521</v>
      </c>
      <c r="G64" s="14">
        <v>5025</v>
      </c>
      <c r="H64" s="14">
        <v>469</v>
      </c>
      <c r="I64" s="12">
        <f t="shared" si="11"/>
        <v>1189</v>
      </c>
      <c r="J64" s="13">
        <f t="shared" si="12"/>
        <v>17.791411042944784</v>
      </c>
      <c r="K64" s="14">
        <v>0</v>
      </c>
      <c r="L64" s="13">
        <f t="shared" si="13"/>
        <v>0</v>
      </c>
      <c r="M64" s="14">
        <v>0</v>
      </c>
      <c r="N64" s="13">
        <f t="shared" si="14"/>
        <v>0</v>
      </c>
      <c r="O64" s="14">
        <v>1189</v>
      </c>
      <c r="P64" s="14">
        <v>739</v>
      </c>
      <c r="Q64" s="13">
        <f t="shared" si="15"/>
        <v>17.791411042944784</v>
      </c>
      <c r="R64" s="15" t="s">
        <v>48</v>
      </c>
      <c r="S64" s="15" t="s">
        <v>49</v>
      </c>
      <c r="T64" s="15" t="s">
        <v>49</v>
      </c>
      <c r="U64" s="15" t="s">
        <v>49</v>
      </c>
    </row>
    <row r="65" spans="1:21" ht="13.5">
      <c r="A65" s="25" t="s">
        <v>50</v>
      </c>
      <c r="B65" s="25" t="s">
        <v>167</v>
      </c>
      <c r="C65" s="26" t="s">
        <v>168</v>
      </c>
      <c r="D65" s="12">
        <f t="shared" si="8"/>
        <v>17144</v>
      </c>
      <c r="E65" s="12">
        <f t="shared" si="9"/>
        <v>14764</v>
      </c>
      <c r="F65" s="13">
        <f t="shared" si="10"/>
        <v>86.11759216052263</v>
      </c>
      <c r="G65" s="14">
        <v>14764</v>
      </c>
      <c r="H65" s="14">
        <v>0</v>
      </c>
      <c r="I65" s="12">
        <f t="shared" si="11"/>
        <v>2380</v>
      </c>
      <c r="J65" s="13">
        <f t="shared" si="12"/>
        <v>13.882407839477368</v>
      </c>
      <c r="K65" s="14">
        <v>0</v>
      </c>
      <c r="L65" s="13">
        <f t="shared" si="13"/>
        <v>0</v>
      </c>
      <c r="M65" s="14">
        <v>0</v>
      </c>
      <c r="N65" s="13">
        <f t="shared" si="14"/>
        <v>0</v>
      </c>
      <c r="O65" s="14">
        <v>2380</v>
      </c>
      <c r="P65" s="14">
        <v>1638</v>
      </c>
      <c r="Q65" s="13">
        <f t="shared" si="15"/>
        <v>13.882407839477368</v>
      </c>
      <c r="R65" s="15" t="s">
        <v>48</v>
      </c>
      <c r="S65" s="15" t="s">
        <v>49</v>
      </c>
      <c r="T65" s="15" t="s">
        <v>49</v>
      </c>
      <c r="U65" s="15" t="s">
        <v>49</v>
      </c>
    </row>
    <row r="66" spans="1:21" ht="13.5">
      <c r="A66" s="41" t="s">
        <v>0</v>
      </c>
      <c r="B66" s="42"/>
      <c r="C66" s="43"/>
      <c r="D66" s="12">
        <f>E66+I66</f>
        <v>1428407</v>
      </c>
      <c r="E66" s="12">
        <f>G66+H66</f>
        <v>797468</v>
      </c>
      <c r="F66" s="13">
        <f>E66/D66*100</f>
        <v>55.82918593930162</v>
      </c>
      <c r="G66" s="14">
        <f>SUM(G7:G65)</f>
        <v>767512</v>
      </c>
      <c r="H66" s="14">
        <f>SUM(H7:H65)</f>
        <v>29956</v>
      </c>
      <c r="I66" s="12">
        <f>K66+M66+O66</f>
        <v>630939</v>
      </c>
      <c r="J66" s="13">
        <f>I66/D66*100</f>
        <v>44.17081406069839</v>
      </c>
      <c r="K66" s="14">
        <f>SUM(K7:K65)</f>
        <v>403059</v>
      </c>
      <c r="L66" s="13">
        <f>K66/D66*100</f>
        <v>28.217377820187107</v>
      </c>
      <c r="M66" s="14">
        <f>SUM(M7:M65)</f>
        <v>12635</v>
      </c>
      <c r="N66" s="13">
        <f>M66/D66*100</f>
        <v>0.8845518119135513</v>
      </c>
      <c r="O66" s="14">
        <f>SUM(O7:O65)</f>
        <v>215245</v>
      </c>
      <c r="P66" s="14">
        <f>SUM(P7:P65)</f>
        <v>143751</v>
      </c>
      <c r="Q66" s="13">
        <f>O66/D66*100</f>
        <v>15.068884428597732</v>
      </c>
      <c r="R66" s="16">
        <f>COUNTIF(R7:R65,"○")</f>
        <v>59</v>
      </c>
      <c r="S66" s="16">
        <f>COUNTIF(S7:S65,"○")</f>
        <v>0</v>
      </c>
      <c r="T66" s="16">
        <f>COUNTIF(T7:T65,"○")</f>
        <v>0</v>
      </c>
      <c r="U66" s="16">
        <f>COUNTIF(U7:U65,"○")</f>
        <v>0</v>
      </c>
    </row>
  </sheetData>
  <mergeCells count="19">
    <mergeCell ref="A66:C6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50</v>
      </c>
      <c r="B6" s="25" t="s">
        <v>51</v>
      </c>
      <c r="C6" s="26" t="s">
        <v>52</v>
      </c>
      <c r="D6" s="14">
        <f aca="true" t="shared" si="0" ref="D6:D47">E6+H6+K6</f>
        <v>46447</v>
      </c>
      <c r="E6" s="14">
        <f aca="true" t="shared" si="1" ref="E6:E47">F6+G6</f>
        <v>0</v>
      </c>
      <c r="F6" s="14">
        <v>0</v>
      </c>
      <c r="G6" s="14">
        <v>0</v>
      </c>
      <c r="H6" s="14">
        <f aca="true" t="shared" si="2" ref="H6:H47">I6+J6</f>
        <v>14381</v>
      </c>
      <c r="I6" s="14">
        <v>14381</v>
      </c>
      <c r="J6" s="14">
        <v>0</v>
      </c>
      <c r="K6" s="14">
        <f aca="true" t="shared" si="3" ref="K6:K47">L6+M6</f>
        <v>32066</v>
      </c>
      <c r="L6" s="14">
        <v>23866</v>
      </c>
      <c r="M6" s="14">
        <v>8200</v>
      </c>
      <c r="N6" s="14">
        <f aca="true" t="shared" si="4" ref="N6:N47">O6+U6+AA6</f>
        <v>47259</v>
      </c>
      <c r="O6" s="14">
        <f aca="true" t="shared" si="5" ref="O6:O47">SUM(P6:T6)</f>
        <v>38247</v>
      </c>
      <c r="P6" s="14">
        <v>38247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47">SUM(V6:Z6)</f>
        <v>8200</v>
      </c>
      <c r="V6" s="14">
        <v>8200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47">AB6+AC6</f>
        <v>812</v>
      </c>
      <c r="AB6" s="14">
        <v>812</v>
      </c>
      <c r="AC6" s="14">
        <v>0</v>
      </c>
    </row>
    <row r="7" spans="1:29" ht="13.5">
      <c r="A7" s="25" t="s">
        <v>50</v>
      </c>
      <c r="B7" s="25" t="s">
        <v>53</v>
      </c>
      <c r="C7" s="26" t="s">
        <v>54</v>
      </c>
      <c r="D7" s="14">
        <f t="shared" si="0"/>
        <v>36379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36379</v>
      </c>
      <c r="L7" s="14">
        <v>33199</v>
      </c>
      <c r="M7" s="14">
        <v>3180</v>
      </c>
      <c r="N7" s="14">
        <f t="shared" si="4"/>
        <v>38295</v>
      </c>
      <c r="O7" s="14">
        <f t="shared" si="5"/>
        <v>33199</v>
      </c>
      <c r="P7" s="14">
        <v>33199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3180</v>
      </c>
      <c r="V7" s="14">
        <v>3180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1916</v>
      </c>
      <c r="AB7" s="14">
        <v>1916</v>
      </c>
      <c r="AC7" s="14">
        <v>0</v>
      </c>
    </row>
    <row r="8" spans="1:29" ht="13.5">
      <c r="A8" s="25" t="s">
        <v>50</v>
      </c>
      <c r="B8" s="25" t="s">
        <v>55</v>
      </c>
      <c r="C8" s="26" t="s">
        <v>56</v>
      </c>
      <c r="D8" s="14">
        <f t="shared" si="0"/>
        <v>28206</v>
      </c>
      <c r="E8" s="14">
        <f t="shared" si="1"/>
        <v>0</v>
      </c>
      <c r="F8" s="14">
        <v>0</v>
      </c>
      <c r="G8" s="14">
        <v>0</v>
      </c>
      <c r="H8" s="14">
        <f t="shared" si="2"/>
        <v>23602</v>
      </c>
      <c r="I8" s="14">
        <v>23602</v>
      </c>
      <c r="J8" s="14">
        <v>0</v>
      </c>
      <c r="K8" s="14">
        <f t="shared" si="3"/>
        <v>4604</v>
      </c>
      <c r="L8" s="14">
        <v>0</v>
      </c>
      <c r="M8" s="14">
        <v>4604</v>
      </c>
      <c r="N8" s="14">
        <f t="shared" si="4"/>
        <v>28343</v>
      </c>
      <c r="O8" s="14">
        <f t="shared" si="5"/>
        <v>23602</v>
      </c>
      <c r="P8" s="14">
        <v>23602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4604</v>
      </c>
      <c r="V8" s="14">
        <v>4604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137</v>
      </c>
      <c r="AB8" s="14">
        <v>137</v>
      </c>
      <c r="AC8" s="14">
        <v>0</v>
      </c>
    </row>
    <row r="9" spans="1:29" ht="13.5">
      <c r="A9" s="25" t="s">
        <v>50</v>
      </c>
      <c r="B9" s="25" t="s">
        <v>57</v>
      </c>
      <c r="C9" s="26" t="s">
        <v>58</v>
      </c>
      <c r="D9" s="14">
        <f t="shared" si="0"/>
        <v>43292</v>
      </c>
      <c r="E9" s="14">
        <f t="shared" si="1"/>
        <v>0</v>
      </c>
      <c r="F9" s="14">
        <v>0</v>
      </c>
      <c r="G9" s="14">
        <v>0</v>
      </c>
      <c r="H9" s="14">
        <f t="shared" si="2"/>
        <v>43292</v>
      </c>
      <c r="I9" s="14">
        <v>39012</v>
      </c>
      <c r="J9" s="14">
        <v>4280</v>
      </c>
      <c r="K9" s="14">
        <f t="shared" si="3"/>
        <v>0</v>
      </c>
      <c r="L9" s="14">
        <v>0</v>
      </c>
      <c r="M9" s="14">
        <v>0</v>
      </c>
      <c r="N9" s="14">
        <f t="shared" si="4"/>
        <v>44273</v>
      </c>
      <c r="O9" s="14">
        <f t="shared" si="5"/>
        <v>39012</v>
      </c>
      <c r="P9" s="14">
        <v>39012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4280</v>
      </c>
      <c r="V9" s="14">
        <v>4280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981</v>
      </c>
      <c r="AB9" s="14">
        <v>981</v>
      </c>
      <c r="AC9" s="14">
        <v>0</v>
      </c>
    </row>
    <row r="10" spans="1:29" ht="13.5">
      <c r="A10" s="25" t="s">
        <v>50</v>
      </c>
      <c r="B10" s="25" t="s">
        <v>59</v>
      </c>
      <c r="C10" s="26" t="s">
        <v>60</v>
      </c>
      <c r="D10" s="14">
        <f t="shared" si="0"/>
        <v>45077</v>
      </c>
      <c r="E10" s="14">
        <f t="shared" si="1"/>
        <v>0</v>
      </c>
      <c r="F10" s="14">
        <v>0</v>
      </c>
      <c r="G10" s="14">
        <v>0</v>
      </c>
      <c r="H10" s="14">
        <f t="shared" si="2"/>
        <v>40152</v>
      </c>
      <c r="I10" s="14">
        <v>40152</v>
      </c>
      <c r="J10" s="14">
        <v>0</v>
      </c>
      <c r="K10" s="14">
        <f t="shared" si="3"/>
        <v>4925</v>
      </c>
      <c r="L10" s="14">
        <v>0</v>
      </c>
      <c r="M10" s="14">
        <v>4925</v>
      </c>
      <c r="N10" s="14">
        <f t="shared" si="4"/>
        <v>45077</v>
      </c>
      <c r="O10" s="14">
        <f t="shared" si="5"/>
        <v>40152</v>
      </c>
      <c r="P10" s="14">
        <v>40152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4925</v>
      </c>
      <c r="V10" s="14">
        <v>4925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50</v>
      </c>
      <c r="B11" s="25" t="s">
        <v>61</v>
      </c>
      <c r="C11" s="26" t="s">
        <v>62</v>
      </c>
      <c r="D11" s="14">
        <f t="shared" si="0"/>
        <v>46832</v>
      </c>
      <c r="E11" s="14">
        <f t="shared" si="1"/>
        <v>0</v>
      </c>
      <c r="F11" s="14">
        <v>0</v>
      </c>
      <c r="G11" s="14">
        <v>0</v>
      </c>
      <c r="H11" s="14">
        <f t="shared" si="2"/>
        <v>39726</v>
      </c>
      <c r="I11" s="14">
        <v>39726</v>
      </c>
      <c r="J11" s="14">
        <v>0</v>
      </c>
      <c r="K11" s="14">
        <f t="shared" si="3"/>
        <v>7106</v>
      </c>
      <c r="L11" s="14">
        <v>0</v>
      </c>
      <c r="M11" s="14">
        <v>7106</v>
      </c>
      <c r="N11" s="14">
        <f t="shared" si="4"/>
        <v>47160</v>
      </c>
      <c r="O11" s="14">
        <f t="shared" si="5"/>
        <v>39726</v>
      </c>
      <c r="P11" s="14">
        <v>39726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7106</v>
      </c>
      <c r="V11" s="14">
        <v>7106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328</v>
      </c>
      <c r="AB11" s="14">
        <v>328</v>
      </c>
      <c r="AC11" s="14">
        <v>0</v>
      </c>
    </row>
    <row r="12" spans="1:29" ht="13.5">
      <c r="A12" s="25" t="s">
        <v>50</v>
      </c>
      <c r="B12" s="25" t="s">
        <v>63</v>
      </c>
      <c r="C12" s="26" t="s">
        <v>64</v>
      </c>
      <c r="D12" s="14">
        <f t="shared" si="0"/>
        <v>27863</v>
      </c>
      <c r="E12" s="14">
        <f t="shared" si="1"/>
        <v>0</v>
      </c>
      <c r="F12" s="14">
        <v>0</v>
      </c>
      <c r="G12" s="14">
        <v>0</v>
      </c>
      <c r="H12" s="14">
        <f t="shared" si="2"/>
        <v>25235</v>
      </c>
      <c r="I12" s="14">
        <v>25235</v>
      </c>
      <c r="J12" s="14">
        <v>0</v>
      </c>
      <c r="K12" s="14">
        <f t="shared" si="3"/>
        <v>2628</v>
      </c>
      <c r="L12" s="14">
        <v>0</v>
      </c>
      <c r="M12" s="14">
        <v>2628</v>
      </c>
      <c r="N12" s="14">
        <f t="shared" si="4"/>
        <v>28042</v>
      </c>
      <c r="O12" s="14">
        <f t="shared" si="5"/>
        <v>25235</v>
      </c>
      <c r="P12" s="14">
        <v>25235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2628</v>
      </c>
      <c r="V12" s="14">
        <v>2628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179</v>
      </c>
      <c r="AB12" s="14">
        <v>179</v>
      </c>
      <c r="AC12" s="14">
        <v>0</v>
      </c>
    </row>
    <row r="13" spans="1:29" ht="13.5">
      <c r="A13" s="25" t="s">
        <v>50</v>
      </c>
      <c r="B13" s="25" t="s">
        <v>65</v>
      </c>
      <c r="C13" s="26" t="s">
        <v>66</v>
      </c>
      <c r="D13" s="14">
        <f t="shared" si="0"/>
        <v>18843</v>
      </c>
      <c r="E13" s="14">
        <f t="shared" si="1"/>
        <v>0</v>
      </c>
      <c r="F13" s="14">
        <v>0</v>
      </c>
      <c r="G13" s="14">
        <v>0</v>
      </c>
      <c r="H13" s="14">
        <f t="shared" si="2"/>
        <v>18843</v>
      </c>
      <c r="I13" s="14">
        <v>18118</v>
      </c>
      <c r="J13" s="14">
        <v>725</v>
      </c>
      <c r="K13" s="14">
        <f t="shared" si="3"/>
        <v>0</v>
      </c>
      <c r="L13" s="14">
        <v>0</v>
      </c>
      <c r="M13" s="14">
        <v>0</v>
      </c>
      <c r="N13" s="14">
        <f t="shared" si="4"/>
        <v>18843</v>
      </c>
      <c r="O13" s="14">
        <f t="shared" si="5"/>
        <v>18118</v>
      </c>
      <c r="P13" s="14">
        <v>18118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725</v>
      </c>
      <c r="V13" s="14">
        <v>725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50</v>
      </c>
      <c r="B14" s="25" t="s">
        <v>67</v>
      </c>
      <c r="C14" s="26" t="s">
        <v>68</v>
      </c>
      <c r="D14" s="14">
        <f t="shared" si="0"/>
        <v>50560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50560</v>
      </c>
      <c r="L14" s="14">
        <v>45791</v>
      </c>
      <c r="M14" s="14">
        <v>4769</v>
      </c>
      <c r="N14" s="14">
        <f t="shared" si="4"/>
        <v>50560</v>
      </c>
      <c r="O14" s="14">
        <f t="shared" si="5"/>
        <v>45791</v>
      </c>
      <c r="P14" s="14">
        <v>45791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4769</v>
      </c>
      <c r="V14" s="14">
        <v>4769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50</v>
      </c>
      <c r="B15" s="25" t="s">
        <v>69</v>
      </c>
      <c r="C15" s="26" t="s">
        <v>70</v>
      </c>
      <c r="D15" s="14">
        <f t="shared" si="0"/>
        <v>15797</v>
      </c>
      <c r="E15" s="14">
        <f t="shared" si="1"/>
        <v>0</v>
      </c>
      <c r="F15" s="14">
        <v>0</v>
      </c>
      <c r="G15" s="14">
        <v>0</v>
      </c>
      <c r="H15" s="14">
        <f t="shared" si="2"/>
        <v>13367</v>
      </c>
      <c r="I15" s="14">
        <v>13367</v>
      </c>
      <c r="J15" s="14">
        <v>0</v>
      </c>
      <c r="K15" s="14">
        <f t="shared" si="3"/>
        <v>2430</v>
      </c>
      <c r="L15" s="14">
        <v>0</v>
      </c>
      <c r="M15" s="14">
        <v>2430</v>
      </c>
      <c r="N15" s="14">
        <f t="shared" si="4"/>
        <v>17115</v>
      </c>
      <c r="O15" s="14">
        <f t="shared" si="5"/>
        <v>13367</v>
      </c>
      <c r="P15" s="14">
        <v>13367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2430</v>
      </c>
      <c r="V15" s="14">
        <v>2430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1318</v>
      </c>
      <c r="AB15" s="14">
        <v>1318</v>
      </c>
      <c r="AC15" s="14">
        <v>0</v>
      </c>
    </row>
    <row r="16" spans="1:29" ht="13.5">
      <c r="A16" s="25" t="s">
        <v>50</v>
      </c>
      <c r="B16" s="25" t="s">
        <v>71</v>
      </c>
      <c r="C16" s="26" t="s">
        <v>72</v>
      </c>
      <c r="D16" s="14">
        <f t="shared" si="0"/>
        <v>24208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24208</v>
      </c>
      <c r="L16" s="14">
        <v>20158</v>
      </c>
      <c r="M16" s="14">
        <v>4050</v>
      </c>
      <c r="N16" s="14">
        <f t="shared" si="4"/>
        <v>24234</v>
      </c>
      <c r="O16" s="14">
        <f t="shared" si="5"/>
        <v>20158</v>
      </c>
      <c r="P16" s="14">
        <v>20158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4050</v>
      </c>
      <c r="V16" s="14">
        <v>4050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26</v>
      </c>
      <c r="AB16" s="14">
        <v>26</v>
      </c>
      <c r="AC16" s="14">
        <v>0</v>
      </c>
    </row>
    <row r="17" spans="1:29" ht="13.5">
      <c r="A17" s="25" t="s">
        <v>50</v>
      </c>
      <c r="B17" s="25" t="s">
        <v>73</v>
      </c>
      <c r="C17" s="26" t="s">
        <v>74</v>
      </c>
      <c r="D17" s="14">
        <f t="shared" si="0"/>
        <v>22123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22123</v>
      </c>
      <c r="L17" s="14">
        <v>19764</v>
      </c>
      <c r="M17" s="14">
        <v>2359</v>
      </c>
      <c r="N17" s="14">
        <f t="shared" si="4"/>
        <v>22123</v>
      </c>
      <c r="O17" s="14">
        <f t="shared" si="5"/>
        <v>19764</v>
      </c>
      <c r="P17" s="14">
        <v>19764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2359</v>
      </c>
      <c r="V17" s="14">
        <v>2359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50</v>
      </c>
      <c r="B18" s="25" t="s">
        <v>75</v>
      </c>
      <c r="C18" s="26" t="s">
        <v>76</v>
      </c>
      <c r="D18" s="14">
        <f t="shared" si="0"/>
        <v>18938</v>
      </c>
      <c r="E18" s="14">
        <f t="shared" si="1"/>
        <v>0</v>
      </c>
      <c r="F18" s="14">
        <v>0</v>
      </c>
      <c r="G18" s="14">
        <v>0</v>
      </c>
      <c r="H18" s="14">
        <f t="shared" si="2"/>
        <v>16689</v>
      </c>
      <c r="I18" s="14">
        <v>16689</v>
      </c>
      <c r="J18" s="14">
        <v>0</v>
      </c>
      <c r="K18" s="14">
        <f t="shared" si="3"/>
        <v>2249</v>
      </c>
      <c r="L18" s="14">
        <v>0</v>
      </c>
      <c r="M18" s="14">
        <v>2249</v>
      </c>
      <c r="N18" s="14">
        <f t="shared" si="4"/>
        <v>18938</v>
      </c>
      <c r="O18" s="14">
        <f t="shared" si="5"/>
        <v>16689</v>
      </c>
      <c r="P18" s="14">
        <v>16689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2249</v>
      </c>
      <c r="V18" s="14">
        <v>2249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50</v>
      </c>
      <c r="B19" s="25" t="s">
        <v>77</v>
      </c>
      <c r="C19" s="26" t="s">
        <v>78</v>
      </c>
      <c r="D19" s="14">
        <f t="shared" si="0"/>
        <v>8320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8320</v>
      </c>
      <c r="L19" s="14">
        <v>6527</v>
      </c>
      <c r="M19" s="14">
        <v>1793</v>
      </c>
      <c r="N19" s="14">
        <f t="shared" si="4"/>
        <v>8777</v>
      </c>
      <c r="O19" s="14">
        <f t="shared" si="5"/>
        <v>6527</v>
      </c>
      <c r="P19" s="14">
        <v>6527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1793</v>
      </c>
      <c r="V19" s="14">
        <v>1793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457</v>
      </c>
      <c r="AB19" s="14">
        <v>457</v>
      </c>
      <c r="AC19" s="14">
        <v>0</v>
      </c>
    </row>
    <row r="20" spans="1:29" ht="13.5">
      <c r="A20" s="25" t="s">
        <v>50</v>
      </c>
      <c r="B20" s="25" t="s">
        <v>79</v>
      </c>
      <c r="C20" s="26" t="s">
        <v>80</v>
      </c>
      <c r="D20" s="14">
        <f t="shared" si="0"/>
        <v>3069</v>
      </c>
      <c r="E20" s="14">
        <f t="shared" si="1"/>
        <v>0</v>
      </c>
      <c r="F20" s="14">
        <v>0</v>
      </c>
      <c r="G20" s="14">
        <v>0</v>
      </c>
      <c r="H20" s="14">
        <f t="shared" si="2"/>
        <v>3069</v>
      </c>
      <c r="I20" s="14">
        <v>2884</v>
      </c>
      <c r="J20" s="14">
        <v>185</v>
      </c>
      <c r="K20" s="14">
        <f t="shared" si="3"/>
        <v>0</v>
      </c>
      <c r="L20" s="14">
        <v>0</v>
      </c>
      <c r="M20" s="14">
        <v>0</v>
      </c>
      <c r="N20" s="14">
        <f t="shared" si="4"/>
        <v>6091</v>
      </c>
      <c r="O20" s="14">
        <f t="shared" si="5"/>
        <v>2884</v>
      </c>
      <c r="P20" s="14">
        <v>2884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185</v>
      </c>
      <c r="V20" s="14">
        <v>185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3022</v>
      </c>
      <c r="AB20" s="14">
        <v>3022</v>
      </c>
      <c r="AC20" s="14">
        <v>0</v>
      </c>
    </row>
    <row r="21" spans="1:29" ht="13.5">
      <c r="A21" s="25" t="s">
        <v>50</v>
      </c>
      <c r="B21" s="25" t="s">
        <v>81</v>
      </c>
      <c r="C21" s="26" t="s">
        <v>82</v>
      </c>
      <c r="D21" s="14">
        <f t="shared" si="0"/>
        <v>10467</v>
      </c>
      <c r="E21" s="14">
        <f t="shared" si="1"/>
        <v>0</v>
      </c>
      <c r="F21" s="14">
        <v>0</v>
      </c>
      <c r="G21" s="14">
        <v>0</v>
      </c>
      <c r="H21" s="14">
        <f t="shared" si="2"/>
        <v>10467</v>
      </c>
      <c r="I21" s="14">
        <v>9547</v>
      </c>
      <c r="J21" s="14">
        <v>920</v>
      </c>
      <c r="K21" s="14">
        <f t="shared" si="3"/>
        <v>0</v>
      </c>
      <c r="L21" s="14">
        <v>0</v>
      </c>
      <c r="M21" s="14">
        <v>0</v>
      </c>
      <c r="N21" s="14">
        <f t="shared" si="4"/>
        <v>12034</v>
      </c>
      <c r="O21" s="14">
        <f t="shared" si="5"/>
        <v>9547</v>
      </c>
      <c r="P21" s="14">
        <v>9547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920</v>
      </c>
      <c r="V21" s="14">
        <v>920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1567</v>
      </c>
      <c r="AB21" s="14">
        <v>1567</v>
      </c>
      <c r="AC21" s="14">
        <v>0</v>
      </c>
    </row>
    <row r="22" spans="1:29" ht="13.5">
      <c r="A22" s="25" t="s">
        <v>50</v>
      </c>
      <c r="B22" s="25" t="s">
        <v>83</v>
      </c>
      <c r="C22" s="26" t="s">
        <v>84</v>
      </c>
      <c r="D22" s="14">
        <f t="shared" si="0"/>
        <v>13082</v>
      </c>
      <c r="E22" s="14">
        <f t="shared" si="1"/>
        <v>0</v>
      </c>
      <c r="F22" s="14">
        <v>0</v>
      </c>
      <c r="G22" s="14">
        <v>0</v>
      </c>
      <c r="H22" s="14">
        <f t="shared" si="2"/>
        <v>13082</v>
      </c>
      <c r="I22" s="14">
        <v>11281</v>
      </c>
      <c r="J22" s="14">
        <v>1801</v>
      </c>
      <c r="K22" s="14">
        <f t="shared" si="3"/>
        <v>0</v>
      </c>
      <c r="L22" s="14">
        <v>0</v>
      </c>
      <c r="M22" s="14">
        <v>0</v>
      </c>
      <c r="N22" s="14">
        <f t="shared" si="4"/>
        <v>13786</v>
      </c>
      <c r="O22" s="14">
        <f t="shared" si="5"/>
        <v>11281</v>
      </c>
      <c r="P22" s="14">
        <v>11281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1801</v>
      </c>
      <c r="V22" s="14">
        <v>1801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704</v>
      </c>
      <c r="AB22" s="14">
        <v>704</v>
      </c>
      <c r="AC22" s="14">
        <v>0</v>
      </c>
    </row>
    <row r="23" spans="1:29" ht="13.5">
      <c r="A23" s="25" t="s">
        <v>50</v>
      </c>
      <c r="B23" s="25" t="s">
        <v>85</v>
      </c>
      <c r="C23" s="26" t="s">
        <v>86</v>
      </c>
      <c r="D23" s="14">
        <f t="shared" si="0"/>
        <v>25994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25994</v>
      </c>
      <c r="L23" s="14">
        <v>21861</v>
      </c>
      <c r="M23" s="14">
        <v>4133</v>
      </c>
      <c r="N23" s="14">
        <f t="shared" si="4"/>
        <v>26343</v>
      </c>
      <c r="O23" s="14">
        <f t="shared" si="5"/>
        <v>21861</v>
      </c>
      <c r="P23" s="14">
        <v>21861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4133</v>
      </c>
      <c r="V23" s="14">
        <v>4133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349</v>
      </c>
      <c r="AB23" s="14">
        <v>349</v>
      </c>
      <c r="AC23" s="14">
        <v>0</v>
      </c>
    </row>
    <row r="24" spans="1:29" ht="13.5">
      <c r="A24" s="25" t="s">
        <v>50</v>
      </c>
      <c r="B24" s="25" t="s">
        <v>87</v>
      </c>
      <c r="C24" s="26" t="s">
        <v>88</v>
      </c>
      <c r="D24" s="14">
        <f t="shared" si="0"/>
        <v>5758</v>
      </c>
      <c r="E24" s="14">
        <f t="shared" si="1"/>
        <v>0</v>
      </c>
      <c r="F24" s="14">
        <v>0</v>
      </c>
      <c r="G24" s="14">
        <v>0</v>
      </c>
      <c r="H24" s="14">
        <f t="shared" si="2"/>
        <v>5758</v>
      </c>
      <c r="I24" s="14">
        <v>3321</v>
      </c>
      <c r="J24" s="14">
        <v>2437</v>
      </c>
      <c r="K24" s="14">
        <f t="shared" si="3"/>
        <v>0</v>
      </c>
      <c r="L24" s="14">
        <v>0</v>
      </c>
      <c r="M24" s="14">
        <v>0</v>
      </c>
      <c r="N24" s="14">
        <f t="shared" si="4"/>
        <v>6327</v>
      </c>
      <c r="O24" s="14">
        <f t="shared" si="5"/>
        <v>3321</v>
      </c>
      <c r="P24" s="14">
        <v>3321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2437</v>
      </c>
      <c r="V24" s="14">
        <v>2437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569</v>
      </c>
      <c r="AB24" s="14">
        <v>328</v>
      </c>
      <c r="AC24" s="14">
        <v>241</v>
      </c>
    </row>
    <row r="25" spans="1:29" ht="13.5">
      <c r="A25" s="25" t="s">
        <v>50</v>
      </c>
      <c r="B25" s="25" t="s">
        <v>89</v>
      </c>
      <c r="C25" s="26" t="s">
        <v>90</v>
      </c>
      <c r="D25" s="14">
        <f t="shared" si="0"/>
        <v>7985</v>
      </c>
      <c r="E25" s="14">
        <f t="shared" si="1"/>
        <v>0</v>
      </c>
      <c r="F25" s="14">
        <v>0</v>
      </c>
      <c r="G25" s="14">
        <v>0</v>
      </c>
      <c r="H25" s="14">
        <f t="shared" si="2"/>
        <v>7985</v>
      </c>
      <c r="I25" s="14">
        <v>6693</v>
      </c>
      <c r="J25" s="14">
        <v>1292</v>
      </c>
      <c r="K25" s="14">
        <f t="shared" si="3"/>
        <v>0</v>
      </c>
      <c r="L25" s="14">
        <v>0</v>
      </c>
      <c r="M25" s="14">
        <v>0</v>
      </c>
      <c r="N25" s="14">
        <f t="shared" si="4"/>
        <v>7985</v>
      </c>
      <c r="O25" s="14">
        <f t="shared" si="5"/>
        <v>6693</v>
      </c>
      <c r="P25" s="14">
        <v>6693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1292</v>
      </c>
      <c r="V25" s="14">
        <v>1292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50</v>
      </c>
      <c r="B26" s="25" t="s">
        <v>91</v>
      </c>
      <c r="C26" s="26" t="s">
        <v>92</v>
      </c>
      <c r="D26" s="14">
        <f t="shared" si="0"/>
        <v>14293</v>
      </c>
      <c r="E26" s="14">
        <f t="shared" si="1"/>
        <v>0</v>
      </c>
      <c r="F26" s="14">
        <v>0</v>
      </c>
      <c r="G26" s="14">
        <v>0</v>
      </c>
      <c r="H26" s="14">
        <f t="shared" si="2"/>
        <v>12009</v>
      </c>
      <c r="I26" s="14">
        <v>12009</v>
      </c>
      <c r="J26" s="14">
        <v>0</v>
      </c>
      <c r="K26" s="14">
        <f t="shared" si="3"/>
        <v>2284</v>
      </c>
      <c r="L26" s="14">
        <v>0</v>
      </c>
      <c r="M26" s="14">
        <v>2284</v>
      </c>
      <c r="N26" s="14">
        <f t="shared" si="4"/>
        <v>14293</v>
      </c>
      <c r="O26" s="14">
        <f t="shared" si="5"/>
        <v>12009</v>
      </c>
      <c r="P26" s="14">
        <v>12009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2284</v>
      </c>
      <c r="V26" s="14">
        <v>2284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50</v>
      </c>
      <c r="B27" s="25" t="s">
        <v>93</v>
      </c>
      <c r="C27" s="26" t="s">
        <v>94</v>
      </c>
      <c r="D27" s="14">
        <f t="shared" si="0"/>
        <v>6715</v>
      </c>
      <c r="E27" s="14">
        <f t="shared" si="1"/>
        <v>0</v>
      </c>
      <c r="F27" s="14">
        <v>0</v>
      </c>
      <c r="G27" s="14">
        <v>0</v>
      </c>
      <c r="H27" s="14">
        <f t="shared" si="2"/>
        <v>5402</v>
      </c>
      <c r="I27" s="14">
        <v>5402</v>
      </c>
      <c r="J27" s="14">
        <v>0</v>
      </c>
      <c r="K27" s="14">
        <f t="shared" si="3"/>
        <v>1313</v>
      </c>
      <c r="L27" s="14">
        <v>0</v>
      </c>
      <c r="M27" s="14">
        <v>1313</v>
      </c>
      <c r="N27" s="14">
        <f t="shared" si="4"/>
        <v>6715</v>
      </c>
      <c r="O27" s="14">
        <f t="shared" si="5"/>
        <v>5402</v>
      </c>
      <c r="P27" s="14">
        <v>5402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1313</v>
      </c>
      <c r="V27" s="14">
        <v>1313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50</v>
      </c>
      <c r="B28" s="25" t="s">
        <v>95</v>
      </c>
      <c r="C28" s="26" t="s">
        <v>96</v>
      </c>
      <c r="D28" s="14">
        <f t="shared" si="0"/>
        <v>4138</v>
      </c>
      <c r="E28" s="14">
        <f t="shared" si="1"/>
        <v>0</v>
      </c>
      <c r="F28" s="14">
        <v>0</v>
      </c>
      <c r="G28" s="14">
        <v>0</v>
      </c>
      <c r="H28" s="14">
        <f t="shared" si="2"/>
        <v>3777</v>
      </c>
      <c r="I28" s="14">
        <v>3777</v>
      </c>
      <c r="J28" s="14">
        <v>0</v>
      </c>
      <c r="K28" s="14">
        <f t="shared" si="3"/>
        <v>361</v>
      </c>
      <c r="L28" s="14">
        <v>0</v>
      </c>
      <c r="M28" s="14">
        <v>361</v>
      </c>
      <c r="N28" s="14">
        <f t="shared" si="4"/>
        <v>4138</v>
      </c>
      <c r="O28" s="14">
        <f t="shared" si="5"/>
        <v>3777</v>
      </c>
      <c r="P28" s="14">
        <v>3777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361</v>
      </c>
      <c r="V28" s="14">
        <v>361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50</v>
      </c>
      <c r="B29" s="25" t="s">
        <v>97</v>
      </c>
      <c r="C29" s="26" t="s">
        <v>98</v>
      </c>
      <c r="D29" s="14">
        <f t="shared" si="0"/>
        <v>12442</v>
      </c>
      <c r="E29" s="14">
        <f t="shared" si="1"/>
        <v>0</v>
      </c>
      <c r="F29" s="14">
        <v>0</v>
      </c>
      <c r="G29" s="14">
        <v>0</v>
      </c>
      <c r="H29" s="14">
        <f t="shared" si="2"/>
        <v>11073</v>
      </c>
      <c r="I29" s="14">
        <v>11073</v>
      </c>
      <c r="J29" s="14">
        <v>0</v>
      </c>
      <c r="K29" s="14">
        <f t="shared" si="3"/>
        <v>1369</v>
      </c>
      <c r="L29" s="14">
        <v>0</v>
      </c>
      <c r="M29" s="14">
        <v>1369</v>
      </c>
      <c r="N29" s="14">
        <f t="shared" si="4"/>
        <v>12442</v>
      </c>
      <c r="O29" s="14">
        <f t="shared" si="5"/>
        <v>11073</v>
      </c>
      <c r="P29" s="14">
        <v>11073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1369</v>
      </c>
      <c r="V29" s="14">
        <v>1369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50</v>
      </c>
      <c r="B30" s="25" t="s">
        <v>99</v>
      </c>
      <c r="C30" s="26" t="s">
        <v>100</v>
      </c>
      <c r="D30" s="14">
        <f t="shared" si="0"/>
        <v>7204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7204</v>
      </c>
      <c r="L30" s="14">
        <v>5508</v>
      </c>
      <c r="M30" s="14">
        <v>1696</v>
      </c>
      <c r="N30" s="14">
        <f t="shared" si="4"/>
        <v>7204</v>
      </c>
      <c r="O30" s="14">
        <f t="shared" si="5"/>
        <v>5508</v>
      </c>
      <c r="P30" s="14">
        <v>5508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1696</v>
      </c>
      <c r="V30" s="14">
        <v>1696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50</v>
      </c>
      <c r="B31" s="25" t="s">
        <v>101</v>
      </c>
      <c r="C31" s="26" t="s">
        <v>102</v>
      </c>
      <c r="D31" s="14">
        <f t="shared" si="0"/>
        <v>2795</v>
      </c>
      <c r="E31" s="14">
        <f t="shared" si="1"/>
        <v>0</v>
      </c>
      <c r="F31" s="14">
        <v>0</v>
      </c>
      <c r="G31" s="14">
        <v>0</v>
      </c>
      <c r="H31" s="14">
        <f t="shared" si="2"/>
        <v>2588</v>
      </c>
      <c r="I31" s="14">
        <v>2588</v>
      </c>
      <c r="J31" s="14">
        <v>0</v>
      </c>
      <c r="K31" s="14">
        <f t="shared" si="3"/>
        <v>207</v>
      </c>
      <c r="L31" s="14">
        <v>0</v>
      </c>
      <c r="M31" s="14">
        <v>207</v>
      </c>
      <c r="N31" s="14">
        <f t="shared" si="4"/>
        <v>2861</v>
      </c>
      <c r="O31" s="14">
        <f t="shared" si="5"/>
        <v>2588</v>
      </c>
      <c r="P31" s="14">
        <v>2588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207</v>
      </c>
      <c r="V31" s="14">
        <v>207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66</v>
      </c>
      <c r="AB31" s="14">
        <v>66</v>
      </c>
      <c r="AC31" s="14">
        <v>0</v>
      </c>
    </row>
    <row r="32" spans="1:29" ht="13.5">
      <c r="A32" s="25" t="s">
        <v>50</v>
      </c>
      <c r="B32" s="25" t="s">
        <v>103</v>
      </c>
      <c r="C32" s="26" t="s">
        <v>104</v>
      </c>
      <c r="D32" s="14">
        <f t="shared" si="0"/>
        <v>1965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1965</v>
      </c>
      <c r="L32" s="14">
        <v>1768</v>
      </c>
      <c r="M32" s="14">
        <v>197</v>
      </c>
      <c r="N32" s="14">
        <f t="shared" si="4"/>
        <v>2015</v>
      </c>
      <c r="O32" s="14">
        <f t="shared" si="5"/>
        <v>1768</v>
      </c>
      <c r="P32" s="14">
        <v>1768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197</v>
      </c>
      <c r="V32" s="14">
        <v>197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50</v>
      </c>
      <c r="AB32" s="14">
        <v>50</v>
      </c>
      <c r="AC32" s="14">
        <v>0</v>
      </c>
    </row>
    <row r="33" spans="1:29" ht="13.5">
      <c r="A33" s="25" t="s">
        <v>50</v>
      </c>
      <c r="B33" s="25" t="s">
        <v>105</v>
      </c>
      <c r="C33" s="26" t="s">
        <v>106</v>
      </c>
      <c r="D33" s="14">
        <f t="shared" si="0"/>
        <v>8369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8369</v>
      </c>
      <c r="L33" s="14">
        <v>7050</v>
      </c>
      <c r="M33" s="14">
        <v>1319</v>
      </c>
      <c r="N33" s="14">
        <f t="shared" si="4"/>
        <v>8369</v>
      </c>
      <c r="O33" s="14">
        <f t="shared" si="5"/>
        <v>7050</v>
      </c>
      <c r="P33" s="14">
        <v>7050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1319</v>
      </c>
      <c r="V33" s="14">
        <v>1319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50</v>
      </c>
      <c r="B34" s="25" t="s">
        <v>107</v>
      </c>
      <c r="C34" s="26" t="s">
        <v>108</v>
      </c>
      <c r="D34" s="14">
        <f t="shared" si="0"/>
        <v>9461</v>
      </c>
      <c r="E34" s="14">
        <f t="shared" si="1"/>
        <v>0</v>
      </c>
      <c r="F34" s="14">
        <v>0</v>
      </c>
      <c r="G34" s="14">
        <v>0</v>
      </c>
      <c r="H34" s="14">
        <f t="shared" si="2"/>
        <v>9461</v>
      </c>
      <c r="I34" s="14">
        <v>7814</v>
      </c>
      <c r="J34" s="14">
        <v>1647</v>
      </c>
      <c r="K34" s="14">
        <f t="shared" si="3"/>
        <v>0</v>
      </c>
      <c r="L34" s="14">
        <v>0</v>
      </c>
      <c r="M34" s="14">
        <v>0</v>
      </c>
      <c r="N34" s="14">
        <f t="shared" si="4"/>
        <v>9851</v>
      </c>
      <c r="O34" s="14">
        <f t="shared" si="5"/>
        <v>7814</v>
      </c>
      <c r="P34" s="14">
        <v>7814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1647</v>
      </c>
      <c r="V34" s="14">
        <v>1647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390</v>
      </c>
      <c r="AB34" s="14">
        <v>390</v>
      </c>
      <c r="AC34" s="14">
        <v>0</v>
      </c>
    </row>
    <row r="35" spans="1:29" ht="13.5">
      <c r="A35" s="25" t="s">
        <v>50</v>
      </c>
      <c r="B35" s="25" t="s">
        <v>109</v>
      </c>
      <c r="C35" s="26" t="s">
        <v>110</v>
      </c>
      <c r="D35" s="14">
        <f t="shared" si="0"/>
        <v>10417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10417</v>
      </c>
      <c r="L35" s="14">
        <v>8819</v>
      </c>
      <c r="M35" s="14">
        <v>1598</v>
      </c>
      <c r="N35" s="14">
        <f t="shared" si="4"/>
        <v>10436</v>
      </c>
      <c r="O35" s="14">
        <f t="shared" si="5"/>
        <v>8819</v>
      </c>
      <c r="P35" s="14">
        <v>8819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1598</v>
      </c>
      <c r="V35" s="14">
        <v>1598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19</v>
      </c>
      <c r="AB35" s="14">
        <v>19</v>
      </c>
      <c r="AC35" s="14">
        <v>0</v>
      </c>
    </row>
    <row r="36" spans="1:29" ht="13.5">
      <c r="A36" s="25" t="s">
        <v>50</v>
      </c>
      <c r="B36" s="25" t="s">
        <v>111</v>
      </c>
      <c r="C36" s="26" t="s">
        <v>112</v>
      </c>
      <c r="D36" s="14">
        <f t="shared" si="0"/>
        <v>2676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2676</v>
      </c>
      <c r="L36" s="14">
        <v>1710</v>
      </c>
      <c r="M36" s="14">
        <v>966</v>
      </c>
      <c r="N36" s="14">
        <f t="shared" si="4"/>
        <v>2676</v>
      </c>
      <c r="O36" s="14">
        <f t="shared" si="5"/>
        <v>1710</v>
      </c>
      <c r="P36" s="14">
        <v>1710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966</v>
      </c>
      <c r="V36" s="14">
        <v>966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50</v>
      </c>
      <c r="B37" s="25" t="s">
        <v>113</v>
      </c>
      <c r="C37" s="26" t="s">
        <v>114</v>
      </c>
      <c r="D37" s="14">
        <f t="shared" si="0"/>
        <v>9284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9284</v>
      </c>
      <c r="L37" s="14">
        <v>8434</v>
      </c>
      <c r="M37" s="14">
        <v>850</v>
      </c>
      <c r="N37" s="14">
        <f t="shared" si="4"/>
        <v>10442</v>
      </c>
      <c r="O37" s="14">
        <f t="shared" si="5"/>
        <v>8434</v>
      </c>
      <c r="P37" s="14">
        <v>8434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850</v>
      </c>
      <c r="V37" s="14">
        <v>850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1158</v>
      </c>
      <c r="AB37" s="14">
        <v>1158</v>
      </c>
      <c r="AC37" s="14">
        <v>0</v>
      </c>
    </row>
    <row r="38" spans="1:29" ht="13.5">
      <c r="A38" s="25" t="s">
        <v>50</v>
      </c>
      <c r="B38" s="25" t="s">
        <v>115</v>
      </c>
      <c r="C38" s="26" t="s">
        <v>116</v>
      </c>
      <c r="D38" s="14">
        <f t="shared" si="0"/>
        <v>6285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6285</v>
      </c>
      <c r="L38" s="14">
        <v>5627</v>
      </c>
      <c r="M38" s="14">
        <v>658</v>
      </c>
      <c r="N38" s="14">
        <f t="shared" si="4"/>
        <v>6330</v>
      </c>
      <c r="O38" s="14">
        <f t="shared" si="5"/>
        <v>5627</v>
      </c>
      <c r="P38" s="14">
        <v>5627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658</v>
      </c>
      <c r="V38" s="14">
        <v>658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45</v>
      </c>
      <c r="AB38" s="14">
        <v>45</v>
      </c>
      <c r="AC38" s="14">
        <v>0</v>
      </c>
    </row>
    <row r="39" spans="1:29" ht="13.5">
      <c r="A39" s="25" t="s">
        <v>50</v>
      </c>
      <c r="B39" s="25" t="s">
        <v>117</v>
      </c>
      <c r="C39" s="26" t="s">
        <v>118</v>
      </c>
      <c r="D39" s="14">
        <f t="shared" si="0"/>
        <v>9090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9090</v>
      </c>
      <c r="L39" s="14">
        <v>8688</v>
      </c>
      <c r="M39" s="14">
        <v>402</v>
      </c>
      <c r="N39" s="14">
        <f t="shared" si="4"/>
        <v>9090</v>
      </c>
      <c r="O39" s="14">
        <f t="shared" si="5"/>
        <v>8688</v>
      </c>
      <c r="P39" s="14">
        <v>8688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402</v>
      </c>
      <c r="V39" s="14">
        <v>402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50</v>
      </c>
      <c r="B40" s="25" t="s">
        <v>119</v>
      </c>
      <c r="C40" s="26" t="s">
        <v>120</v>
      </c>
      <c r="D40" s="14">
        <f t="shared" si="0"/>
        <v>5708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5708</v>
      </c>
      <c r="L40" s="14">
        <v>5324</v>
      </c>
      <c r="M40" s="14">
        <v>384</v>
      </c>
      <c r="N40" s="14">
        <f t="shared" si="4"/>
        <v>5780</v>
      </c>
      <c r="O40" s="14">
        <f t="shared" si="5"/>
        <v>5324</v>
      </c>
      <c r="P40" s="14">
        <v>5324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384</v>
      </c>
      <c r="V40" s="14">
        <v>384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72</v>
      </c>
      <c r="AB40" s="14">
        <v>72</v>
      </c>
      <c r="AC40" s="14">
        <v>0</v>
      </c>
    </row>
    <row r="41" spans="1:29" ht="13.5">
      <c r="A41" s="25" t="s">
        <v>50</v>
      </c>
      <c r="B41" s="25" t="s">
        <v>121</v>
      </c>
      <c r="C41" s="26" t="s">
        <v>122</v>
      </c>
      <c r="D41" s="14">
        <f t="shared" si="0"/>
        <v>9514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9514</v>
      </c>
      <c r="L41" s="14">
        <v>8669</v>
      </c>
      <c r="M41" s="14">
        <v>845</v>
      </c>
      <c r="N41" s="14">
        <f t="shared" si="4"/>
        <v>9514</v>
      </c>
      <c r="O41" s="14">
        <f t="shared" si="5"/>
        <v>8669</v>
      </c>
      <c r="P41" s="14">
        <v>8669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845</v>
      </c>
      <c r="V41" s="14">
        <v>845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50</v>
      </c>
      <c r="B42" s="25" t="s">
        <v>123</v>
      </c>
      <c r="C42" s="26" t="s">
        <v>124</v>
      </c>
      <c r="D42" s="14">
        <f t="shared" si="0"/>
        <v>5156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5156</v>
      </c>
      <c r="L42" s="14">
        <v>4694</v>
      </c>
      <c r="M42" s="14">
        <v>462</v>
      </c>
      <c r="N42" s="14">
        <f t="shared" si="4"/>
        <v>5904</v>
      </c>
      <c r="O42" s="14">
        <f t="shared" si="5"/>
        <v>4694</v>
      </c>
      <c r="P42" s="14">
        <v>4694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462</v>
      </c>
      <c r="V42" s="14">
        <v>462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748</v>
      </c>
      <c r="AB42" s="14">
        <v>748</v>
      </c>
      <c r="AC42" s="14">
        <v>0</v>
      </c>
    </row>
    <row r="43" spans="1:29" ht="13.5">
      <c r="A43" s="25" t="s">
        <v>50</v>
      </c>
      <c r="B43" s="25" t="s">
        <v>125</v>
      </c>
      <c r="C43" s="26" t="s">
        <v>126</v>
      </c>
      <c r="D43" s="14">
        <f t="shared" si="0"/>
        <v>2870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2870</v>
      </c>
      <c r="L43" s="14">
        <v>2708</v>
      </c>
      <c r="M43" s="14">
        <v>162</v>
      </c>
      <c r="N43" s="14">
        <f t="shared" si="4"/>
        <v>3435</v>
      </c>
      <c r="O43" s="14">
        <f t="shared" si="5"/>
        <v>2708</v>
      </c>
      <c r="P43" s="14">
        <v>2708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162</v>
      </c>
      <c r="V43" s="14">
        <v>162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565</v>
      </c>
      <c r="AB43" s="14">
        <v>565</v>
      </c>
      <c r="AC43" s="14">
        <v>0</v>
      </c>
    </row>
    <row r="44" spans="1:29" ht="13.5">
      <c r="A44" s="25" t="s">
        <v>50</v>
      </c>
      <c r="B44" s="25" t="s">
        <v>127</v>
      </c>
      <c r="C44" s="26" t="s">
        <v>128</v>
      </c>
      <c r="D44" s="14">
        <f t="shared" si="0"/>
        <v>2690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2690</v>
      </c>
      <c r="L44" s="14">
        <v>2502</v>
      </c>
      <c r="M44" s="14">
        <v>188</v>
      </c>
      <c r="N44" s="14">
        <f t="shared" si="4"/>
        <v>2690</v>
      </c>
      <c r="O44" s="14">
        <f t="shared" si="5"/>
        <v>2502</v>
      </c>
      <c r="P44" s="14">
        <v>2502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188</v>
      </c>
      <c r="V44" s="14">
        <v>188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50</v>
      </c>
      <c r="B45" s="25" t="s">
        <v>129</v>
      </c>
      <c r="C45" s="26" t="s">
        <v>130</v>
      </c>
      <c r="D45" s="14">
        <f t="shared" si="0"/>
        <v>3547</v>
      </c>
      <c r="E45" s="14">
        <f t="shared" si="1"/>
        <v>0</v>
      </c>
      <c r="F45" s="14">
        <v>0</v>
      </c>
      <c r="G45" s="14">
        <v>0</v>
      </c>
      <c r="H45" s="14">
        <f t="shared" si="2"/>
        <v>2760</v>
      </c>
      <c r="I45" s="14">
        <v>2760</v>
      </c>
      <c r="J45" s="14">
        <v>0</v>
      </c>
      <c r="K45" s="14">
        <f t="shared" si="3"/>
        <v>787</v>
      </c>
      <c r="L45" s="14">
        <v>0</v>
      </c>
      <c r="M45" s="14">
        <v>787</v>
      </c>
      <c r="N45" s="14">
        <f t="shared" si="4"/>
        <v>4421</v>
      </c>
      <c r="O45" s="14">
        <f t="shared" si="5"/>
        <v>2760</v>
      </c>
      <c r="P45" s="14">
        <v>2760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787</v>
      </c>
      <c r="V45" s="14">
        <v>787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874</v>
      </c>
      <c r="AB45" s="14">
        <v>874</v>
      </c>
      <c r="AC45" s="14">
        <v>0</v>
      </c>
    </row>
    <row r="46" spans="1:29" ht="13.5">
      <c r="A46" s="25" t="s">
        <v>50</v>
      </c>
      <c r="B46" s="25" t="s">
        <v>131</v>
      </c>
      <c r="C46" s="26" t="s">
        <v>132</v>
      </c>
      <c r="D46" s="14">
        <f t="shared" si="0"/>
        <v>4926</v>
      </c>
      <c r="E46" s="14">
        <f t="shared" si="1"/>
        <v>0</v>
      </c>
      <c r="F46" s="14">
        <v>0</v>
      </c>
      <c r="G46" s="14">
        <v>0</v>
      </c>
      <c r="H46" s="14">
        <f t="shared" si="2"/>
        <v>3817</v>
      </c>
      <c r="I46" s="14">
        <v>3817</v>
      </c>
      <c r="J46" s="14">
        <v>0</v>
      </c>
      <c r="K46" s="14">
        <f t="shared" si="3"/>
        <v>1109</v>
      </c>
      <c r="L46" s="14">
        <v>0</v>
      </c>
      <c r="M46" s="14">
        <v>1109</v>
      </c>
      <c r="N46" s="14">
        <f t="shared" si="4"/>
        <v>5277</v>
      </c>
      <c r="O46" s="14">
        <f t="shared" si="5"/>
        <v>3817</v>
      </c>
      <c r="P46" s="14">
        <v>3817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1109</v>
      </c>
      <c r="V46" s="14">
        <v>1109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351</v>
      </c>
      <c r="AB46" s="14">
        <v>351</v>
      </c>
      <c r="AC46" s="14">
        <v>0</v>
      </c>
    </row>
    <row r="47" spans="1:29" ht="13.5">
      <c r="A47" s="25" t="s">
        <v>50</v>
      </c>
      <c r="B47" s="25" t="s">
        <v>133</v>
      </c>
      <c r="C47" s="26" t="s">
        <v>134</v>
      </c>
      <c r="D47" s="14">
        <f t="shared" si="0"/>
        <v>11971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11971</v>
      </c>
      <c r="L47" s="14">
        <v>10662</v>
      </c>
      <c r="M47" s="14">
        <v>1309</v>
      </c>
      <c r="N47" s="14">
        <f t="shared" si="4"/>
        <v>11971</v>
      </c>
      <c r="O47" s="14">
        <f t="shared" si="5"/>
        <v>10662</v>
      </c>
      <c r="P47" s="14">
        <v>10662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1309</v>
      </c>
      <c r="V47" s="14">
        <v>1309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0</v>
      </c>
      <c r="AB47" s="14">
        <v>0</v>
      </c>
      <c r="AC47" s="14">
        <v>0</v>
      </c>
    </row>
    <row r="48" spans="1:29" ht="13.5">
      <c r="A48" s="25" t="s">
        <v>50</v>
      </c>
      <c r="B48" s="25" t="s">
        <v>135</v>
      </c>
      <c r="C48" s="26" t="s">
        <v>136</v>
      </c>
      <c r="D48" s="14">
        <f aca="true" t="shared" si="8" ref="D48:D64">E48+H48+K48</f>
        <v>3881</v>
      </c>
      <c r="E48" s="14">
        <f aca="true" t="shared" si="9" ref="E48:E64">F48+G48</f>
        <v>0</v>
      </c>
      <c r="F48" s="14">
        <v>0</v>
      </c>
      <c r="G48" s="14">
        <v>0</v>
      </c>
      <c r="H48" s="14">
        <f aca="true" t="shared" si="10" ref="H48:H64">I48+J48</f>
        <v>3881</v>
      </c>
      <c r="I48" s="14">
        <v>3716</v>
      </c>
      <c r="J48" s="14">
        <v>165</v>
      </c>
      <c r="K48" s="14">
        <f aca="true" t="shared" si="11" ref="K48:K64">L48+M48</f>
        <v>0</v>
      </c>
      <c r="L48" s="14">
        <v>0</v>
      </c>
      <c r="M48" s="14">
        <v>0</v>
      </c>
      <c r="N48" s="14">
        <f aca="true" t="shared" si="12" ref="N48:N64">O48+U48+AA48</f>
        <v>4191</v>
      </c>
      <c r="O48" s="14">
        <f aca="true" t="shared" si="13" ref="O48:O64">SUM(P48:T48)</f>
        <v>3716</v>
      </c>
      <c r="P48" s="14">
        <v>3716</v>
      </c>
      <c r="Q48" s="14">
        <v>0</v>
      </c>
      <c r="R48" s="14">
        <v>0</v>
      </c>
      <c r="S48" s="14">
        <v>0</v>
      </c>
      <c r="T48" s="14">
        <v>0</v>
      </c>
      <c r="U48" s="14">
        <f aca="true" t="shared" si="14" ref="U48:U64">SUM(V48:Z48)</f>
        <v>165</v>
      </c>
      <c r="V48" s="14">
        <v>165</v>
      </c>
      <c r="W48" s="14">
        <v>0</v>
      </c>
      <c r="X48" s="14">
        <v>0</v>
      </c>
      <c r="Y48" s="14">
        <v>0</v>
      </c>
      <c r="Z48" s="14">
        <v>0</v>
      </c>
      <c r="AA48" s="14">
        <f aca="true" t="shared" si="15" ref="AA48:AA64">AB48+AC48</f>
        <v>310</v>
      </c>
      <c r="AB48" s="14">
        <v>297</v>
      </c>
      <c r="AC48" s="14">
        <v>13</v>
      </c>
    </row>
    <row r="49" spans="1:29" ht="13.5">
      <c r="A49" s="25" t="s">
        <v>50</v>
      </c>
      <c r="B49" s="25" t="s">
        <v>137</v>
      </c>
      <c r="C49" s="26" t="s">
        <v>138</v>
      </c>
      <c r="D49" s="14">
        <f t="shared" si="8"/>
        <v>3450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3450</v>
      </c>
      <c r="L49" s="14">
        <v>3153</v>
      </c>
      <c r="M49" s="14">
        <v>297</v>
      </c>
      <c r="N49" s="14">
        <f t="shared" si="12"/>
        <v>3776</v>
      </c>
      <c r="O49" s="14">
        <f t="shared" si="13"/>
        <v>3153</v>
      </c>
      <c r="P49" s="14">
        <v>3153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297</v>
      </c>
      <c r="V49" s="14">
        <v>297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326</v>
      </c>
      <c r="AB49" s="14">
        <v>326</v>
      </c>
      <c r="AC49" s="14">
        <v>0</v>
      </c>
    </row>
    <row r="50" spans="1:29" ht="13.5">
      <c r="A50" s="25" t="s">
        <v>50</v>
      </c>
      <c r="B50" s="25" t="s">
        <v>139</v>
      </c>
      <c r="C50" s="26" t="s">
        <v>140</v>
      </c>
      <c r="D50" s="14">
        <f t="shared" si="8"/>
        <v>13994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13994</v>
      </c>
      <c r="L50" s="14">
        <v>13238</v>
      </c>
      <c r="M50" s="14">
        <v>756</v>
      </c>
      <c r="N50" s="14">
        <f t="shared" si="12"/>
        <v>14718</v>
      </c>
      <c r="O50" s="14">
        <f t="shared" si="13"/>
        <v>13238</v>
      </c>
      <c r="P50" s="14">
        <v>13238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756</v>
      </c>
      <c r="V50" s="14">
        <v>756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724</v>
      </c>
      <c r="AB50" s="14">
        <v>724</v>
      </c>
      <c r="AC50" s="14">
        <v>0</v>
      </c>
    </row>
    <row r="51" spans="1:29" ht="13.5">
      <c r="A51" s="25" t="s">
        <v>50</v>
      </c>
      <c r="B51" s="25" t="s">
        <v>141</v>
      </c>
      <c r="C51" s="26" t="s">
        <v>142</v>
      </c>
      <c r="D51" s="14">
        <f t="shared" si="8"/>
        <v>7398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7398</v>
      </c>
      <c r="L51" s="14">
        <v>6906</v>
      </c>
      <c r="M51" s="14">
        <v>492</v>
      </c>
      <c r="N51" s="14">
        <f t="shared" si="12"/>
        <v>7913</v>
      </c>
      <c r="O51" s="14">
        <f t="shared" si="13"/>
        <v>6906</v>
      </c>
      <c r="P51" s="14">
        <v>6906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492</v>
      </c>
      <c r="V51" s="14">
        <v>492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515</v>
      </c>
      <c r="AB51" s="14">
        <v>515</v>
      </c>
      <c r="AC51" s="14">
        <v>0</v>
      </c>
    </row>
    <row r="52" spans="1:29" ht="13.5">
      <c r="A52" s="25" t="s">
        <v>50</v>
      </c>
      <c r="B52" s="25" t="s">
        <v>143</v>
      </c>
      <c r="C52" s="26" t="s">
        <v>144</v>
      </c>
      <c r="D52" s="14">
        <f t="shared" si="8"/>
        <v>1835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1835</v>
      </c>
      <c r="L52" s="14">
        <v>1644</v>
      </c>
      <c r="M52" s="14">
        <v>191</v>
      </c>
      <c r="N52" s="14">
        <f t="shared" si="12"/>
        <v>2725</v>
      </c>
      <c r="O52" s="14">
        <f t="shared" si="13"/>
        <v>1644</v>
      </c>
      <c r="P52" s="14">
        <v>1644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191</v>
      </c>
      <c r="V52" s="14">
        <v>191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890</v>
      </c>
      <c r="AB52" s="14">
        <v>890</v>
      </c>
      <c r="AC52" s="14">
        <v>0</v>
      </c>
    </row>
    <row r="53" spans="1:29" ht="13.5">
      <c r="A53" s="25" t="s">
        <v>50</v>
      </c>
      <c r="B53" s="25" t="s">
        <v>145</v>
      </c>
      <c r="C53" s="26" t="s">
        <v>146</v>
      </c>
      <c r="D53" s="14">
        <f t="shared" si="8"/>
        <v>2033</v>
      </c>
      <c r="E53" s="14">
        <f t="shared" si="9"/>
        <v>0</v>
      </c>
      <c r="F53" s="14">
        <v>0</v>
      </c>
      <c r="G53" s="14">
        <v>0</v>
      </c>
      <c r="H53" s="14">
        <f t="shared" si="10"/>
        <v>1798</v>
      </c>
      <c r="I53" s="14">
        <v>1798</v>
      </c>
      <c r="J53" s="14">
        <v>0</v>
      </c>
      <c r="K53" s="14">
        <f t="shared" si="11"/>
        <v>235</v>
      </c>
      <c r="L53" s="14">
        <v>0</v>
      </c>
      <c r="M53" s="14">
        <v>235</v>
      </c>
      <c r="N53" s="14">
        <f t="shared" si="12"/>
        <v>2265</v>
      </c>
      <c r="O53" s="14">
        <f t="shared" si="13"/>
        <v>1798</v>
      </c>
      <c r="P53" s="14">
        <v>1798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235</v>
      </c>
      <c r="V53" s="14">
        <v>235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232</v>
      </c>
      <c r="AB53" s="14">
        <v>97</v>
      </c>
      <c r="AC53" s="14">
        <v>135</v>
      </c>
    </row>
    <row r="54" spans="1:29" ht="13.5">
      <c r="A54" s="25" t="s">
        <v>50</v>
      </c>
      <c r="B54" s="25" t="s">
        <v>147</v>
      </c>
      <c r="C54" s="26" t="s">
        <v>148</v>
      </c>
      <c r="D54" s="14">
        <f t="shared" si="8"/>
        <v>2137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2137</v>
      </c>
      <c r="L54" s="14">
        <v>2044</v>
      </c>
      <c r="M54" s="14">
        <v>93</v>
      </c>
      <c r="N54" s="14">
        <f t="shared" si="12"/>
        <v>2798</v>
      </c>
      <c r="O54" s="14">
        <f t="shared" si="13"/>
        <v>2044</v>
      </c>
      <c r="P54" s="14">
        <v>2044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93</v>
      </c>
      <c r="V54" s="14">
        <v>93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661</v>
      </c>
      <c r="AB54" s="14">
        <v>661</v>
      </c>
      <c r="AC54" s="14">
        <v>0</v>
      </c>
    </row>
    <row r="55" spans="1:29" ht="13.5">
      <c r="A55" s="25" t="s">
        <v>50</v>
      </c>
      <c r="B55" s="25" t="s">
        <v>149</v>
      </c>
      <c r="C55" s="26" t="s">
        <v>150</v>
      </c>
      <c r="D55" s="14">
        <f t="shared" si="8"/>
        <v>1706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1706</v>
      </c>
      <c r="L55" s="14">
        <v>1449</v>
      </c>
      <c r="M55" s="14">
        <v>257</v>
      </c>
      <c r="N55" s="14">
        <f t="shared" si="12"/>
        <v>2234</v>
      </c>
      <c r="O55" s="14">
        <f t="shared" si="13"/>
        <v>1449</v>
      </c>
      <c r="P55" s="14">
        <v>1449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257</v>
      </c>
      <c r="V55" s="14">
        <v>257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528</v>
      </c>
      <c r="AB55" s="14">
        <v>528</v>
      </c>
      <c r="AC55" s="14">
        <v>0</v>
      </c>
    </row>
    <row r="56" spans="1:29" ht="13.5">
      <c r="A56" s="25" t="s">
        <v>50</v>
      </c>
      <c r="B56" s="25" t="s">
        <v>151</v>
      </c>
      <c r="C56" s="26" t="s">
        <v>152</v>
      </c>
      <c r="D56" s="14">
        <f t="shared" si="8"/>
        <v>5745</v>
      </c>
      <c r="E56" s="14">
        <f t="shared" si="9"/>
        <v>0</v>
      </c>
      <c r="F56" s="14">
        <v>0</v>
      </c>
      <c r="G56" s="14">
        <v>0</v>
      </c>
      <c r="H56" s="14">
        <f t="shared" si="10"/>
        <v>5178</v>
      </c>
      <c r="I56" s="14">
        <v>5178</v>
      </c>
      <c r="J56" s="14">
        <v>0</v>
      </c>
      <c r="K56" s="14">
        <f t="shared" si="11"/>
        <v>567</v>
      </c>
      <c r="L56" s="14">
        <v>0</v>
      </c>
      <c r="M56" s="14">
        <v>567</v>
      </c>
      <c r="N56" s="14">
        <f t="shared" si="12"/>
        <v>5891</v>
      </c>
      <c r="O56" s="14">
        <f t="shared" si="13"/>
        <v>5178</v>
      </c>
      <c r="P56" s="14">
        <v>5178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567</v>
      </c>
      <c r="V56" s="14">
        <v>567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146</v>
      </c>
      <c r="AB56" s="14">
        <v>146</v>
      </c>
      <c r="AC56" s="14">
        <v>0</v>
      </c>
    </row>
    <row r="57" spans="1:29" ht="13.5">
      <c r="A57" s="25" t="s">
        <v>50</v>
      </c>
      <c r="B57" s="25" t="s">
        <v>153</v>
      </c>
      <c r="C57" s="26" t="s">
        <v>154</v>
      </c>
      <c r="D57" s="14">
        <f t="shared" si="8"/>
        <v>7843</v>
      </c>
      <c r="E57" s="14">
        <f t="shared" si="9"/>
        <v>0</v>
      </c>
      <c r="F57" s="14">
        <v>0</v>
      </c>
      <c r="G57" s="14">
        <v>0</v>
      </c>
      <c r="H57" s="14">
        <f t="shared" si="10"/>
        <v>7843</v>
      </c>
      <c r="I57" s="14">
        <v>6628</v>
      </c>
      <c r="J57" s="14">
        <v>1215</v>
      </c>
      <c r="K57" s="14">
        <f t="shared" si="11"/>
        <v>0</v>
      </c>
      <c r="L57" s="14">
        <v>0</v>
      </c>
      <c r="M57" s="14">
        <v>0</v>
      </c>
      <c r="N57" s="14">
        <f t="shared" si="12"/>
        <v>7941</v>
      </c>
      <c r="O57" s="14">
        <f t="shared" si="13"/>
        <v>6628</v>
      </c>
      <c r="P57" s="14">
        <v>6628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1215</v>
      </c>
      <c r="V57" s="14">
        <v>1215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98</v>
      </c>
      <c r="AB57" s="14">
        <v>98</v>
      </c>
      <c r="AC57" s="14">
        <v>0</v>
      </c>
    </row>
    <row r="58" spans="1:29" ht="13.5">
      <c r="A58" s="25" t="s">
        <v>50</v>
      </c>
      <c r="B58" s="25" t="s">
        <v>155</v>
      </c>
      <c r="C58" s="26" t="s">
        <v>156</v>
      </c>
      <c r="D58" s="14">
        <f t="shared" si="8"/>
        <v>3240</v>
      </c>
      <c r="E58" s="14">
        <f t="shared" si="9"/>
        <v>0</v>
      </c>
      <c r="F58" s="14">
        <v>0</v>
      </c>
      <c r="G58" s="14">
        <v>0</v>
      </c>
      <c r="H58" s="14">
        <f t="shared" si="10"/>
        <v>2099</v>
      </c>
      <c r="I58" s="14">
        <v>2099</v>
      </c>
      <c r="J58" s="14">
        <v>0</v>
      </c>
      <c r="K58" s="14">
        <f t="shared" si="11"/>
        <v>1141</v>
      </c>
      <c r="L58" s="14">
        <v>0</v>
      </c>
      <c r="M58" s="14">
        <v>1141</v>
      </c>
      <c r="N58" s="14">
        <f t="shared" si="12"/>
        <v>3267</v>
      </c>
      <c r="O58" s="14">
        <f t="shared" si="13"/>
        <v>2099</v>
      </c>
      <c r="P58" s="14">
        <v>2099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1141</v>
      </c>
      <c r="V58" s="14">
        <v>1141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27</v>
      </c>
      <c r="AB58" s="14">
        <v>27</v>
      </c>
      <c r="AC58" s="14">
        <v>0</v>
      </c>
    </row>
    <row r="59" spans="1:29" ht="13.5">
      <c r="A59" s="25" t="s">
        <v>50</v>
      </c>
      <c r="B59" s="25" t="s">
        <v>157</v>
      </c>
      <c r="C59" s="26" t="s">
        <v>158</v>
      </c>
      <c r="D59" s="14">
        <f t="shared" si="8"/>
        <v>1738</v>
      </c>
      <c r="E59" s="14">
        <f t="shared" si="9"/>
        <v>0</v>
      </c>
      <c r="F59" s="14">
        <v>0</v>
      </c>
      <c r="G59" s="14">
        <v>0</v>
      </c>
      <c r="H59" s="14">
        <f t="shared" si="10"/>
        <v>1294</v>
      </c>
      <c r="I59" s="14">
        <v>1294</v>
      </c>
      <c r="J59" s="14">
        <v>0</v>
      </c>
      <c r="K59" s="14">
        <f t="shared" si="11"/>
        <v>444</v>
      </c>
      <c r="L59" s="14">
        <v>0</v>
      </c>
      <c r="M59" s="14">
        <v>444</v>
      </c>
      <c r="N59" s="14">
        <f t="shared" si="12"/>
        <v>1867</v>
      </c>
      <c r="O59" s="14">
        <f t="shared" si="13"/>
        <v>1294</v>
      </c>
      <c r="P59" s="14">
        <v>1294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444</v>
      </c>
      <c r="V59" s="14">
        <v>444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129</v>
      </c>
      <c r="AB59" s="14">
        <v>129</v>
      </c>
      <c r="AC59" s="14">
        <v>0</v>
      </c>
    </row>
    <row r="60" spans="1:29" ht="13.5">
      <c r="A60" s="25" t="s">
        <v>50</v>
      </c>
      <c r="B60" s="25" t="s">
        <v>159</v>
      </c>
      <c r="C60" s="26" t="s">
        <v>160</v>
      </c>
      <c r="D60" s="14">
        <f t="shared" si="8"/>
        <v>3118</v>
      </c>
      <c r="E60" s="14">
        <f t="shared" si="9"/>
        <v>0</v>
      </c>
      <c r="F60" s="14">
        <v>0</v>
      </c>
      <c r="G60" s="14">
        <v>0</v>
      </c>
      <c r="H60" s="14">
        <f t="shared" si="10"/>
        <v>2595</v>
      </c>
      <c r="I60" s="14">
        <v>2595</v>
      </c>
      <c r="J60" s="14">
        <v>0</v>
      </c>
      <c r="K60" s="14">
        <f t="shared" si="11"/>
        <v>523</v>
      </c>
      <c r="L60" s="14">
        <v>0</v>
      </c>
      <c r="M60" s="14">
        <v>523</v>
      </c>
      <c r="N60" s="14">
        <f t="shared" si="12"/>
        <v>3795</v>
      </c>
      <c r="O60" s="14">
        <f t="shared" si="13"/>
        <v>2595</v>
      </c>
      <c r="P60" s="14">
        <v>2595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523</v>
      </c>
      <c r="V60" s="14">
        <v>523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677</v>
      </c>
      <c r="AB60" s="14">
        <v>677</v>
      </c>
      <c r="AC60" s="14">
        <v>0</v>
      </c>
    </row>
    <row r="61" spans="1:29" ht="13.5">
      <c r="A61" s="25" t="s">
        <v>50</v>
      </c>
      <c r="B61" s="25" t="s">
        <v>161</v>
      </c>
      <c r="C61" s="26" t="s">
        <v>162</v>
      </c>
      <c r="D61" s="14">
        <f t="shared" si="8"/>
        <v>3807</v>
      </c>
      <c r="E61" s="14">
        <f t="shared" si="9"/>
        <v>0</v>
      </c>
      <c r="F61" s="14">
        <v>0</v>
      </c>
      <c r="G61" s="14">
        <v>0</v>
      </c>
      <c r="H61" s="14">
        <f t="shared" si="10"/>
        <v>3807</v>
      </c>
      <c r="I61" s="14">
        <v>3432</v>
      </c>
      <c r="J61" s="14">
        <v>375</v>
      </c>
      <c r="K61" s="14">
        <f t="shared" si="11"/>
        <v>0</v>
      </c>
      <c r="L61" s="14">
        <v>0</v>
      </c>
      <c r="M61" s="14">
        <v>0</v>
      </c>
      <c r="N61" s="14">
        <f t="shared" si="12"/>
        <v>3807</v>
      </c>
      <c r="O61" s="14">
        <f t="shared" si="13"/>
        <v>3432</v>
      </c>
      <c r="P61" s="14">
        <v>3432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375</v>
      </c>
      <c r="V61" s="14">
        <v>375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50</v>
      </c>
      <c r="B62" s="25" t="s">
        <v>163</v>
      </c>
      <c r="C62" s="26" t="s">
        <v>164</v>
      </c>
      <c r="D62" s="14">
        <f t="shared" si="8"/>
        <v>2841</v>
      </c>
      <c r="E62" s="14">
        <f t="shared" si="9"/>
        <v>0</v>
      </c>
      <c r="F62" s="14">
        <v>0</v>
      </c>
      <c r="G62" s="14">
        <v>0</v>
      </c>
      <c r="H62" s="14">
        <f t="shared" si="10"/>
        <v>2841</v>
      </c>
      <c r="I62" s="14">
        <v>2695</v>
      </c>
      <c r="J62" s="14">
        <v>146</v>
      </c>
      <c r="K62" s="14">
        <f t="shared" si="11"/>
        <v>0</v>
      </c>
      <c r="L62" s="14">
        <v>0</v>
      </c>
      <c r="M62" s="14">
        <v>0</v>
      </c>
      <c r="N62" s="14">
        <f t="shared" si="12"/>
        <v>3183</v>
      </c>
      <c r="O62" s="14">
        <f t="shared" si="13"/>
        <v>2695</v>
      </c>
      <c r="P62" s="14">
        <v>2695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146</v>
      </c>
      <c r="V62" s="14">
        <v>146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342</v>
      </c>
      <c r="AB62" s="14">
        <v>342</v>
      </c>
      <c r="AC62" s="14">
        <v>0</v>
      </c>
    </row>
    <row r="63" spans="1:29" ht="13.5">
      <c r="A63" s="25" t="s">
        <v>50</v>
      </c>
      <c r="B63" s="25" t="s">
        <v>165</v>
      </c>
      <c r="C63" s="26" t="s">
        <v>166</v>
      </c>
      <c r="D63" s="14">
        <f t="shared" si="8"/>
        <v>4160</v>
      </c>
      <c r="E63" s="14">
        <f t="shared" si="9"/>
        <v>4160</v>
      </c>
      <c r="F63" s="14">
        <v>3565</v>
      </c>
      <c r="G63" s="14">
        <v>595</v>
      </c>
      <c r="H63" s="14">
        <f t="shared" si="10"/>
        <v>0</v>
      </c>
      <c r="I63" s="14">
        <v>0</v>
      </c>
      <c r="J63" s="14">
        <v>0</v>
      </c>
      <c r="K63" s="14">
        <f t="shared" si="11"/>
        <v>0</v>
      </c>
      <c r="L63" s="14">
        <v>0</v>
      </c>
      <c r="M63" s="14">
        <v>0</v>
      </c>
      <c r="N63" s="14">
        <f t="shared" si="12"/>
        <v>4400</v>
      </c>
      <c r="O63" s="14">
        <f t="shared" si="13"/>
        <v>3565</v>
      </c>
      <c r="P63" s="14">
        <v>3565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595</v>
      </c>
      <c r="V63" s="14">
        <v>595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240</v>
      </c>
      <c r="AB63" s="14">
        <v>240</v>
      </c>
      <c r="AC63" s="14">
        <v>0</v>
      </c>
    </row>
    <row r="64" spans="1:29" ht="13.5">
      <c r="A64" s="25" t="s">
        <v>50</v>
      </c>
      <c r="B64" s="25" t="s">
        <v>167</v>
      </c>
      <c r="C64" s="26" t="s">
        <v>168</v>
      </c>
      <c r="D64" s="14">
        <f t="shared" si="8"/>
        <v>9565</v>
      </c>
      <c r="E64" s="14">
        <f t="shared" si="9"/>
        <v>0</v>
      </c>
      <c r="F64" s="14">
        <v>0</v>
      </c>
      <c r="G64" s="14">
        <v>0</v>
      </c>
      <c r="H64" s="14">
        <f t="shared" si="10"/>
        <v>7895</v>
      </c>
      <c r="I64" s="14">
        <v>7895</v>
      </c>
      <c r="J64" s="14">
        <v>0</v>
      </c>
      <c r="K64" s="14">
        <f t="shared" si="11"/>
        <v>1670</v>
      </c>
      <c r="L64" s="14">
        <v>0</v>
      </c>
      <c r="M64" s="14">
        <v>1670</v>
      </c>
      <c r="N64" s="14">
        <f t="shared" si="12"/>
        <v>9565</v>
      </c>
      <c r="O64" s="14">
        <f t="shared" si="13"/>
        <v>7895</v>
      </c>
      <c r="P64" s="14">
        <v>7895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1670</v>
      </c>
      <c r="V64" s="14">
        <v>1670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0</v>
      </c>
      <c r="AB64" s="14">
        <v>0</v>
      </c>
      <c r="AC64" s="14">
        <v>0</v>
      </c>
    </row>
    <row r="65" spans="1:29" ht="13.5">
      <c r="A65" s="65" t="s">
        <v>0</v>
      </c>
      <c r="B65" s="66"/>
      <c r="C65" s="66"/>
      <c r="D65" s="14">
        <f aca="true" t="shared" si="16" ref="D65:AC65">SUM(D6:D64)</f>
        <v>729247</v>
      </c>
      <c r="E65" s="14">
        <f t="shared" si="16"/>
        <v>4160</v>
      </c>
      <c r="F65" s="14">
        <f t="shared" si="16"/>
        <v>3565</v>
      </c>
      <c r="G65" s="14">
        <f t="shared" si="16"/>
        <v>595</v>
      </c>
      <c r="H65" s="14">
        <f t="shared" si="16"/>
        <v>365766</v>
      </c>
      <c r="I65" s="14">
        <f t="shared" si="16"/>
        <v>350578</v>
      </c>
      <c r="J65" s="14">
        <f t="shared" si="16"/>
        <v>15188</v>
      </c>
      <c r="K65" s="14">
        <f t="shared" si="16"/>
        <v>359321</v>
      </c>
      <c r="L65" s="14">
        <f t="shared" si="16"/>
        <v>281763</v>
      </c>
      <c r="M65" s="14">
        <f t="shared" si="16"/>
        <v>77558</v>
      </c>
      <c r="N65" s="14">
        <f t="shared" si="16"/>
        <v>751795</v>
      </c>
      <c r="O65" s="14">
        <f t="shared" si="16"/>
        <v>635906</v>
      </c>
      <c r="P65" s="14">
        <f t="shared" si="16"/>
        <v>635906</v>
      </c>
      <c r="Q65" s="14">
        <f t="shared" si="16"/>
        <v>0</v>
      </c>
      <c r="R65" s="14">
        <f t="shared" si="16"/>
        <v>0</v>
      </c>
      <c r="S65" s="14">
        <f t="shared" si="16"/>
        <v>0</v>
      </c>
      <c r="T65" s="14">
        <f t="shared" si="16"/>
        <v>0</v>
      </c>
      <c r="U65" s="14">
        <f t="shared" si="16"/>
        <v>93341</v>
      </c>
      <c r="V65" s="14">
        <f t="shared" si="16"/>
        <v>93341</v>
      </c>
      <c r="W65" s="14">
        <f t="shared" si="16"/>
        <v>0</v>
      </c>
      <c r="X65" s="14">
        <f t="shared" si="16"/>
        <v>0</v>
      </c>
      <c r="Y65" s="14">
        <f t="shared" si="16"/>
        <v>0</v>
      </c>
      <c r="Z65" s="14">
        <f t="shared" si="16"/>
        <v>0</v>
      </c>
      <c r="AA65" s="14">
        <f t="shared" si="16"/>
        <v>22548</v>
      </c>
      <c r="AB65" s="14">
        <f t="shared" si="16"/>
        <v>22159</v>
      </c>
      <c r="AC65" s="14">
        <f t="shared" si="16"/>
        <v>389</v>
      </c>
    </row>
  </sheetData>
  <mergeCells count="7">
    <mergeCell ref="H3:J3"/>
    <mergeCell ref="K3:M3"/>
    <mergeCell ref="A65:C6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2003-02-07T11:23:13Z</dcterms:modified>
  <cp:category/>
  <cp:version/>
  <cp:contentType/>
  <cp:contentStatus/>
</cp:coreProperties>
</file>