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480" windowHeight="11640" activeTab="5"/>
  </bookViews>
  <sheets>
    <sheet name="3." sheetId="1" r:id="rId1"/>
    <sheet name="5.11" sheetId="2" r:id="rId2"/>
    <sheet name="6.3" sheetId="3" r:id="rId3"/>
    <sheet name="6.5" sheetId="4" r:id="rId4"/>
    <sheet name="7.3" sheetId="5" r:id="rId5"/>
    <sheet name="7.5" sheetId="6" r:id="rId6"/>
  </sheets>
  <definedNames>
    <definedName name="_xlnm.Print_Area" localSheetId="0">'3.'!$A$1:$Q$114</definedName>
    <definedName name="_xlnm.Print_Area" localSheetId="1">'5.11'!$A$1:$Z$45</definedName>
    <definedName name="_xlnm.Print_Area" localSheetId="2">'6.3'!$A$1:$AH$84</definedName>
    <definedName name="_xlnm.Print_Area" localSheetId="3">'6.5'!$A$1:$P$200</definedName>
    <definedName name="_xlnm.Print_Area" localSheetId="4">'7.3'!$A$1:$AK$65</definedName>
    <definedName name="_xlnm.Print_Area" localSheetId="5">'7.5'!$A$1:$P$133</definedName>
  </definedNames>
  <calcPr fullCalcOnLoad="1"/>
</workbook>
</file>

<file path=xl/sharedStrings.xml><?xml version="1.0" encoding="utf-8"?>
<sst xmlns="http://schemas.openxmlformats.org/spreadsheetml/2006/main" count="2320" uniqueCount="173">
  <si>
    <t>収集運搬部門</t>
  </si>
  <si>
    <t>直営で収集運搬している場合の費用　～　施設に係る物件費（減価償却費等）、経費　～</t>
  </si>
  <si>
    <t>★中間処理・最終処分施設や資源化施設とは別に、積み替え施設や車庫など収集運搬に関連する付帯施設を保有している場合のみ、ご回答下さい。</t>
  </si>
  <si>
    <t>施設NO.</t>
  </si>
  <si>
    <t>事業費総額</t>
  </si>
  <si>
    <t>①土地
取得費の割合</t>
  </si>
  <si>
    <t>②施設
建設費の割合</t>
  </si>
  <si>
    <t>③装置
購入費の割合</t>
  </si>
  <si>
    <t>④重機
購入費の割合</t>
  </si>
  <si>
    <t>⑤その他費用
の割合</t>
  </si>
  <si>
    <t>合計</t>
  </si>
  <si>
    <t>事業費のうち、
支出金</t>
  </si>
  <si>
    <t>①国庫</t>
  </si>
  <si>
    <t>②都道府県</t>
  </si>
  <si>
    <t>特定の施設に係る物件費（維持補修費、業務委託料等）</t>
  </si>
  <si>
    <t>特定の施設に係る
経費
（公債利子等）</t>
  </si>
  <si>
    <t>円</t>
  </si>
  <si>
    <t>円/年</t>
  </si>
  <si>
    <t>①土地
取得費</t>
  </si>
  <si>
    <t>②施設
建設費</t>
  </si>
  <si>
    <t>③装置
購入費</t>
  </si>
  <si>
    <t>④重機
購入費</t>
  </si>
  <si>
    <t>⑤その他の費用</t>
  </si>
  <si>
    <t>建設からの
経過年数</t>
  </si>
  <si>
    <t>建築物の
耐用年数</t>
  </si>
  <si>
    <t>装置の
耐用年数</t>
  </si>
  <si>
    <t>重機の
耐用年数</t>
  </si>
  <si>
    <t>年</t>
  </si>
  <si>
    <t>建築物の
減価償却費</t>
  </si>
  <si>
    <t>装置の
減価償却費</t>
  </si>
  <si>
    <t>重機の
減価償却費</t>
  </si>
  <si>
    <t>円/年</t>
  </si>
  <si>
    <t>総計</t>
  </si>
  <si>
    <t>(1)</t>
  </si>
  <si>
    <t>(2)</t>
  </si>
  <si>
    <t>(3)</t>
  </si>
  <si>
    <t>(4)</t>
  </si>
  <si>
    <t>(5)</t>
  </si>
  <si>
    <t>％</t>
  </si>
  <si>
    <t>施設NO.</t>
  </si>
  <si>
    <t>(6)</t>
  </si>
  <si>
    <t>(7)</t>
  </si>
  <si>
    <t>(8)</t>
  </si>
  <si>
    <t>(9)</t>
  </si>
  <si>
    <t>中間処理部門・最終処分部門</t>
  </si>
  <si>
    <t>直営で中間処理・最終処分している場合の物件費　～施設に係る物件費（減価償却費等）、経費　～</t>
  </si>
  <si>
    <t>施設名称</t>
  </si>
  <si>
    <t>⑤その他の費用
の割合</t>
  </si>
  <si>
    <t>特定の施設に係る物件費
（維持補修費、
運転業務委託料等）</t>
  </si>
  <si>
    <t>特定の施設に係る経費
（公債利子等）</t>
  </si>
  <si>
    <t>中間処理施設</t>
  </si>
  <si>
    <t>最終処分施設</t>
  </si>
  <si>
    <t>（合計：参考データ）</t>
  </si>
  <si>
    <t>円</t>
  </si>
  <si>
    <t>施設
NO.</t>
  </si>
  <si>
    <t>直営で中間処理・最終処分している場合の物件費　～施設に係る物件費（追加投資等）～</t>
  </si>
  <si>
    <t>＜中間処理施設＞</t>
  </si>
  <si>
    <t>以下の施設についてご回答下さい。</t>
  </si>
  <si>
    <t>NO1.</t>
  </si>
  <si>
    <t>(2)</t>
  </si>
  <si>
    <t>(3)</t>
  </si>
  <si>
    <t>(4)</t>
  </si>
  <si>
    <t>購入・導入
からの
経過年数</t>
  </si>
  <si>
    <t>追加投資総額</t>
  </si>
  <si>
    <t>支出金</t>
  </si>
  <si>
    <t>想定耐用
年数</t>
  </si>
  <si>
    <t>減価償却費（円/年）</t>
  </si>
  <si>
    <t>NO2.</t>
  </si>
  <si>
    <t>NO3.</t>
  </si>
  <si>
    <t>NO4.</t>
  </si>
  <si>
    <t>NO5.</t>
  </si>
  <si>
    <t>＜最終処分施設＞</t>
  </si>
  <si>
    <t>(1)</t>
  </si>
  <si>
    <t>NO6.</t>
  </si>
  <si>
    <t>NO7.</t>
  </si>
  <si>
    <t>NO8.</t>
  </si>
  <si>
    <t>NO9.</t>
  </si>
  <si>
    <t>NO10.</t>
  </si>
  <si>
    <t>NO11.</t>
  </si>
  <si>
    <t>NO12.</t>
  </si>
  <si>
    <t>NO13.</t>
  </si>
  <si>
    <t>NO14.</t>
  </si>
  <si>
    <t>NO15.</t>
  </si>
  <si>
    <t>資源化部門</t>
  </si>
  <si>
    <t>直営で資源化している場合の費用　～施設に係る物件費（減価償却費等）、経費～</t>
  </si>
  <si>
    <t>(4)（※不要）</t>
  </si>
  <si>
    <t>⑤その他の費用の割合</t>
  </si>
  <si>
    <t>①リサイクルプラザ</t>
  </si>
  <si>
    <t>②リサイクルセンター</t>
  </si>
  <si>
    <t>③ストックヤード</t>
  </si>
  <si>
    <t>④廃棄物処理施設・清掃工場</t>
  </si>
  <si>
    <t>⑤その他</t>
  </si>
  <si>
    <t>特定の施設に係る
物件費
（維持補修費、
運転業務委託料等）</t>
  </si>
  <si>
    <t>施設
NO.</t>
  </si>
  <si>
    <t>直営で資源化している場合の物件費　～施設に係る物件費（追加投資等）～</t>
  </si>
  <si>
    <t>NO1.</t>
  </si>
  <si>
    <t>(1)</t>
  </si>
  <si>
    <t>(2)</t>
  </si>
  <si>
    <t>(3)</t>
  </si>
  <si>
    <t>(4)</t>
  </si>
  <si>
    <t>追加投資額</t>
  </si>
  <si>
    <t>NO2.</t>
  </si>
  <si>
    <t>(1)</t>
  </si>
  <si>
    <t>(2)</t>
  </si>
  <si>
    <t>(3)</t>
  </si>
  <si>
    <t>(4)</t>
  </si>
  <si>
    <t>NO3.</t>
  </si>
  <si>
    <t>NO4.</t>
  </si>
  <si>
    <t>NO5.</t>
  </si>
  <si>
    <t>NO6.</t>
  </si>
  <si>
    <t>NO7.</t>
  </si>
  <si>
    <t>NO8.</t>
  </si>
  <si>
    <t>NO9.</t>
  </si>
  <si>
    <t>NO10.</t>
  </si>
  <si>
    <t>円/年</t>
  </si>
  <si>
    <t>経常移転収入分</t>
  </si>
  <si>
    <t>経常移転収入分</t>
  </si>
  <si>
    <t>収集運搬量・直接搬入量・集団回収量及び中間処理・最終処分・資源化投入量</t>
  </si>
  <si>
    <t>（１）収集運搬量・直接搬入量・集団回収量</t>
  </si>
  <si>
    <t>家庭系</t>
  </si>
  <si>
    <t>事業系</t>
  </si>
  <si>
    <t>廃棄物種類</t>
  </si>
  <si>
    <t>直営による
収集運搬量</t>
  </si>
  <si>
    <t>委託業者もしくは
一部事務組合
による収集運搬量</t>
  </si>
  <si>
    <t>一部事務組合全体の収集運搬量の場合</t>
  </si>
  <si>
    <t>持込による受入量
（直接搬入量）</t>
  </si>
  <si>
    <t>許可業者及び
持込による受入量
（直接搬入量）</t>
  </si>
  <si>
    <t>①燃やすごみ</t>
  </si>
  <si>
    <t>ｔ/年</t>
  </si>
  <si>
    <t>②燃やさないごみ</t>
  </si>
  <si>
    <t>③粗大ごみ</t>
  </si>
  <si>
    <t>④アルミ缶</t>
  </si>
  <si>
    <t>⑤スチール缶</t>
  </si>
  <si>
    <t>⑨リターナブルびん</t>
  </si>
  <si>
    <t>⑩ペットボトル</t>
  </si>
  <si>
    <t>⑪白色トレイ</t>
  </si>
  <si>
    <t>⑫プラスチック製容器包装</t>
  </si>
  <si>
    <t>⑬紙製容器包装</t>
  </si>
  <si>
    <t>⑭紙パック</t>
  </si>
  <si>
    <t>⑮段ボール</t>
  </si>
  <si>
    <t>⑯古紙</t>
  </si>
  <si>
    <t>⑰古布</t>
  </si>
  <si>
    <t>⑱生ごみ</t>
  </si>
  <si>
    <t>⑳その他のごみ</t>
  </si>
  <si>
    <t>家庭系と事業系の合計</t>
  </si>
  <si>
    <t>集団回収</t>
  </si>
  <si>
    <t>収集運搬量
合計</t>
  </si>
  <si>
    <t>集団回収量
合計</t>
  </si>
  <si>
    <t>（２）中間処理・最終処分・資源化投入量（委託分（中間処理・最終処分・資源化の実施主体が委託業者・一部事務組合等である場合の貴自治体分））</t>
  </si>
  <si>
    <t>(5)中間処理・最終処分・資源化投入量</t>
  </si>
  <si>
    <t>※廃棄物種類毎に処理・処分・資源化の各プロセスへの投入量を記載。</t>
  </si>
  <si>
    <t>中間処理（焼却）量</t>
  </si>
  <si>
    <t>中間処理（破砕）量</t>
  </si>
  <si>
    <t>資源化量</t>
  </si>
  <si>
    <t>埋立処分量
（処理残さ埋立量）</t>
  </si>
  <si>
    <t>埋立処分量
（焼却残さ量）</t>
  </si>
  <si>
    <t>埋立処分量
（合計）</t>
  </si>
  <si>
    <t>焼却残さ量合計</t>
  </si>
  <si>
    <t>（３）中間処理・最終処分・資源化投入量（直営分（中間処理・最終処分・資源化の実施主体が貴自治体である場合））</t>
  </si>
  <si>
    <t>(6)中間処理・最終処分・資源化投入量</t>
  </si>
  <si>
    <t>※廃棄物種類毎に中間処理・最終処分・資源化の各プロセスへの投入量を記載。</t>
  </si>
  <si>
    <t>⑥無色びん</t>
  </si>
  <si>
    <t>⑦茶色びん</t>
  </si>
  <si>
    <t>⑧その他の色びん</t>
  </si>
  <si>
    <t>⑪白トレイ</t>
  </si>
  <si>
    <t>(1)</t>
  </si>
  <si>
    <t>(2)</t>
  </si>
  <si>
    <t>⑥無色のガラス製の容器</t>
  </si>
  <si>
    <t>⑦茶色のガラス製の容器</t>
  </si>
  <si>
    <t>⑧その他のガラス製の容器</t>
  </si>
  <si>
    <t>⑲その他資源</t>
  </si>
  <si>
    <t>(3)</t>
  </si>
  <si>
    <t>(4)</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</si>
</sst>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0_ "/>
    <numFmt numFmtId="179" formatCode="#,##0_);[Red]\(#,##0\)"/>
    <numFmt numFmtId="180" formatCode="#,##0_ ;[Red]\-#,##0\ "/>
    <numFmt numFmtId="181" formatCode="&quot;Yes&quot;;&quot;Yes&quot;;&quot;No&quot;"/>
    <numFmt numFmtId="182" formatCode="&quot;True&quot;;&quot;True&quot;;&quot;False&quot;"/>
    <numFmt numFmtId="183" formatCode="&quot;On&quot;;&quot;On&quot;;&quot;Off&quot;"/>
    <numFmt numFmtId="184" formatCode="[$€-2]\ #,##0.00_);[Red]\([$€-2]\ #,##0.00\)"/>
    <numFmt numFmtId="185" formatCode="[$-411]ggge&quot;年&quot;m&quot;月&quot;d&quot;日&quot;;@"/>
    <numFmt numFmtId="186" formatCode="&quot;（&quot;####&quot;年3月31日）&quot;"/>
    <numFmt numFmtId="187" formatCode="0.0"/>
    <numFmt numFmtId="188" formatCode="0_ "/>
    <numFmt numFmtId="189" formatCode="0.0_);[Red]\(0.0\)"/>
    <numFmt numFmtId="190" formatCode="0.0%"/>
  </numFmts>
  <fonts count="17">
    <font>
      <sz val="11"/>
      <name val="ＭＳ Ｐゴシック"/>
      <family val="3"/>
    </font>
    <font>
      <sz val="14"/>
      <name val="ＭＳ 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Ｐゴシック"/>
      <family val="3"/>
    </font>
    <font>
      <sz val="10"/>
      <name val="ＭＳ Ｐゴシック"/>
      <family val="3"/>
    </font>
    <font>
      <b/>
      <sz val="14"/>
      <name val="ＭＳ Ｐゴシック"/>
      <family val="3"/>
    </font>
    <font>
      <b/>
      <sz val="10"/>
      <name val="ＭＳ Ｐゴシック"/>
      <family val="3"/>
    </font>
    <font>
      <b/>
      <sz val="3"/>
      <name val="ＭＳ Ｐゴシック"/>
      <family val="3"/>
    </font>
    <font>
      <b/>
      <sz val="12"/>
      <name val="ＭＳ Ｐゴシック"/>
      <family val="3"/>
    </font>
    <font>
      <b/>
      <u val="single"/>
      <sz val="12"/>
      <name val="ＭＳ Ｐゴシック"/>
      <family val="3"/>
    </font>
    <font>
      <sz val="9"/>
      <name val="ＭＳ Ｐゴシック"/>
      <family val="3"/>
    </font>
    <font>
      <sz val="10"/>
      <color indexed="10"/>
      <name val="ＭＳ Ｐゴシック"/>
      <family val="3"/>
    </font>
    <font>
      <b/>
      <sz val="10"/>
      <color indexed="12"/>
      <name val="ＭＳ Ｐゴシック"/>
      <family val="3"/>
    </font>
    <font>
      <b/>
      <sz val="10"/>
      <color indexed="10"/>
      <name val="ＭＳ Ｐゴシック"/>
      <family val="3"/>
    </font>
    <font>
      <sz val="8"/>
      <name val="ＭＳ Ｐゴシック"/>
      <family val="3"/>
    </font>
  </fonts>
  <fills count="8">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50"/>
        <bgColor indexed="64"/>
      </patternFill>
    </fill>
    <fill>
      <patternFill patternType="solid">
        <fgColor indexed="47"/>
        <bgColor indexed="64"/>
      </patternFill>
    </fill>
    <fill>
      <patternFill patternType="solid">
        <fgColor indexed="42"/>
        <bgColor indexed="64"/>
      </patternFill>
    </fill>
  </fills>
  <borders count="62">
    <border>
      <left/>
      <right/>
      <top/>
      <bottom/>
      <diagonal/>
    </border>
    <border>
      <left style="medium"/>
      <right style="thin"/>
      <top style="medium"/>
      <bottom style="thin"/>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color indexed="63"/>
      </left>
      <right style="thin"/>
      <top style="medium"/>
      <bottom style="thin"/>
    </border>
    <border>
      <left style="medium"/>
      <right style="thin"/>
      <top style="thin"/>
      <bottom>
        <color indexed="63"/>
      </bottom>
    </border>
    <border>
      <left style="medium"/>
      <right style="medium"/>
      <top style="medium"/>
      <bottom style="thin"/>
    </border>
    <border>
      <left style="thin"/>
      <right>
        <color indexed="63"/>
      </right>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thin"/>
      <right>
        <color indexed="63"/>
      </right>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style="medium"/>
      <bottom style="medium"/>
    </border>
    <border>
      <left style="medium"/>
      <right>
        <color indexed="63"/>
      </right>
      <top style="medium"/>
      <bottom style="medium"/>
    </border>
    <border>
      <left style="medium"/>
      <right style="medium"/>
      <top>
        <color indexed="63"/>
      </top>
      <bottom style="thin"/>
    </border>
    <border>
      <left>
        <color indexed="63"/>
      </left>
      <right>
        <color indexed="63"/>
      </right>
      <top style="medium"/>
      <bottom style="medium"/>
    </border>
    <border>
      <left style="medium"/>
      <right style="thin"/>
      <top style="thin"/>
      <bottom style="mediu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color indexed="63"/>
      </left>
      <right style="medium"/>
      <top>
        <color indexed="63"/>
      </top>
      <bottom>
        <color indexed="63"/>
      </bottom>
    </border>
    <border>
      <left style="thin"/>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2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protection/>
    </xf>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Fill="0" applyBorder="0">
      <alignment vertical="center" wrapText="1"/>
      <protection/>
    </xf>
    <xf numFmtId="0" fontId="4" fillId="0" borderId="0" applyNumberFormat="0" applyFill="0" applyBorder="0" applyAlignment="0" applyProtection="0"/>
  </cellStyleXfs>
  <cellXfs count="552">
    <xf numFmtId="0" fontId="0" fillId="0" borderId="0" xfId="0" applyAlignment="1">
      <alignment vertical="center"/>
    </xf>
    <xf numFmtId="0" fontId="6" fillId="0" borderId="0" xfId="23" applyFont="1" applyAlignment="1">
      <alignment horizontal="center" vertical="center"/>
      <protection/>
    </xf>
    <xf numFmtId="0" fontId="6" fillId="0" borderId="0" xfId="23" applyFont="1" applyAlignment="1">
      <alignment horizontal="left" vertical="center"/>
      <protection/>
    </xf>
    <xf numFmtId="0" fontId="6" fillId="0" borderId="0" xfId="24" applyFont="1" applyAlignment="1">
      <alignment horizontal="left" vertical="center"/>
      <protection/>
    </xf>
    <xf numFmtId="0" fontId="7" fillId="0" borderId="0" xfId="23" applyFont="1" applyAlignment="1">
      <alignment horizontal="center" vertical="center"/>
      <protection/>
    </xf>
    <xf numFmtId="0" fontId="7" fillId="0" borderId="0" xfId="23" applyFont="1" applyAlignment="1">
      <alignment horizontal="left" vertical="center"/>
      <protection/>
    </xf>
    <xf numFmtId="0" fontId="7" fillId="0" borderId="0" xfId="24" applyFont="1" applyAlignment="1">
      <alignment horizontal="center" vertical="center"/>
      <protection/>
    </xf>
    <xf numFmtId="0" fontId="7" fillId="0" borderId="0" xfId="24" applyFont="1" applyAlignment="1">
      <alignment horizontal="left" vertical="center"/>
      <protection/>
    </xf>
    <xf numFmtId="0" fontId="6" fillId="0" borderId="0" xfId="24" applyFont="1" applyFill="1" applyBorder="1" applyAlignment="1">
      <alignment horizontal="left" vertical="center"/>
      <protection/>
    </xf>
    <xf numFmtId="0" fontId="6" fillId="0" borderId="0" xfId="24" applyFont="1" applyAlignment="1">
      <alignment horizontal="center" vertical="center"/>
      <protection/>
    </xf>
    <xf numFmtId="0" fontId="8" fillId="0" borderId="0" xfId="24" applyFont="1" applyAlignment="1">
      <alignment horizontal="left" vertical="center"/>
      <protection/>
    </xf>
    <xf numFmtId="0" fontId="6" fillId="2" borderId="1" xfId="24" applyFont="1" applyFill="1" applyBorder="1" applyAlignment="1" quotePrefix="1">
      <alignment horizontal="centerContinuous" vertical="center"/>
      <protection/>
    </xf>
    <xf numFmtId="0" fontId="6" fillId="2" borderId="2" xfId="24" applyFont="1" applyFill="1" applyBorder="1" applyAlignment="1">
      <alignment horizontal="centerContinuous" vertical="center"/>
      <protection/>
    </xf>
    <xf numFmtId="0" fontId="6" fillId="2" borderId="3" xfId="24" applyFont="1" applyFill="1" applyBorder="1" applyAlignment="1" quotePrefix="1">
      <alignment horizontal="centerContinuous" vertical="center"/>
      <protection/>
    </xf>
    <xf numFmtId="0" fontId="6" fillId="2" borderId="2" xfId="24" applyFont="1" applyFill="1" applyBorder="1" applyAlignment="1" quotePrefix="1">
      <alignment horizontal="centerContinuous" vertical="center"/>
      <protection/>
    </xf>
    <xf numFmtId="0" fontId="6" fillId="2" borderId="4" xfId="24" applyFont="1" applyFill="1" applyBorder="1" applyAlignment="1">
      <alignment horizontal="centerContinuous" vertical="center"/>
      <protection/>
    </xf>
    <xf numFmtId="0" fontId="6" fillId="2" borderId="1" xfId="24" applyFont="1" applyFill="1" applyBorder="1" applyAlignment="1" quotePrefix="1">
      <alignment horizontal="centerContinuous" vertical="center" wrapText="1"/>
      <protection/>
    </xf>
    <xf numFmtId="0" fontId="6" fillId="2" borderId="5" xfId="24" applyFont="1" applyFill="1" applyBorder="1" applyAlignment="1">
      <alignment horizontal="centerContinuous" vertical="center" wrapText="1"/>
      <protection/>
    </xf>
    <xf numFmtId="0" fontId="6" fillId="2" borderId="6" xfId="24" applyFont="1" applyFill="1" applyBorder="1" applyAlignment="1">
      <alignment horizontal="centerContinuous" vertical="center" wrapText="1"/>
      <protection/>
    </xf>
    <xf numFmtId="0" fontId="6" fillId="0" borderId="7" xfId="24" applyFont="1" applyBorder="1" applyAlignment="1">
      <alignment horizontal="centerContinuous" vertical="center" wrapText="1"/>
      <protection/>
    </xf>
    <xf numFmtId="0" fontId="0" fillId="0" borderId="8" xfId="0" applyFont="1" applyBorder="1" applyAlignment="1">
      <alignment horizontal="centerContinuous" vertical="center"/>
    </xf>
    <xf numFmtId="0" fontId="6" fillId="0" borderId="7" xfId="0" applyFont="1" applyBorder="1" applyAlignment="1">
      <alignment horizontal="centerContinuous" vertical="center" wrapText="1"/>
    </xf>
    <xf numFmtId="0" fontId="0" fillId="0" borderId="9" xfId="0" applyFont="1" applyBorder="1" applyAlignment="1">
      <alignment horizontal="centerContinuous" vertical="center"/>
    </xf>
    <xf numFmtId="0" fontId="6" fillId="0" borderId="10" xfId="0" applyFont="1" applyBorder="1" applyAlignment="1">
      <alignment horizontal="centerContinuous" vertical="center" wrapText="1"/>
    </xf>
    <xf numFmtId="0" fontId="6" fillId="0" borderId="10" xfId="0" applyFont="1" applyBorder="1" applyAlignment="1">
      <alignment horizontal="centerContinuous" vertical="center"/>
    </xf>
    <xf numFmtId="0" fontId="0" fillId="0" borderId="11" xfId="0" applyFont="1" applyBorder="1" applyAlignment="1">
      <alignment horizontal="centerContinuous" vertical="center"/>
    </xf>
    <xf numFmtId="0" fontId="6" fillId="0" borderId="12" xfId="0" applyFont="1" applyBorder="1" applyAlignment="1">
      <alignment horizontal="center" vertical="top" textRotation="255"/>
    </xf>
    <xf numFmtId="0" fontId="6" fillId="0" borderId="13" xfId="0" applyFont="1" applyBorder="1" applyAlignment="1">
      <alignment horizontal="center" vertical="top" textRotation="255"/>
    </xf>
    <xf numFmtId="0" fontId="6" fillId="0" borderId="14" xfId="24" applyFont="1" applyBorder="1" applyAlignment="1">
      <alignment horizontal="centerContinuous" vertical="center" wrapText="1"/>
      <protection/>
    </xf>
    <xf numFmtId="0" fontId="6" fillId="0" borderId="15" xfId="24" applyFont="1" applyBorder="1" applyAlignment="1">
      <alignment horizontal="centerContinuous" vertical="center" wrapText="1"/>
      <protection/>
    </xf>
    <xf numFmtId="0" fontId="6" fillId="0" borderId="16" xfId="24" applyFont="1" applyBorder="1" applyAlignment="1">
      <alignment horizontal="centerContinuous" vertical="center" wrapText="1"/>
      <protection/>
    </xf>
    <xf numFmtId="0" fontId="6" fillId="0" borderId="0" xfId="24" applyFont="1" applyAlignment="1">
      <alignment horizontal="left" vertical="top" textRotation="255"/>
      <protection/>
    </xf>
    <xf numFmtId="0" fontId="6" fillId="0" borderId="17" xfId="24" applyFont="1" applyFill="1" applyBorder="1" applyAlignment="1">
      <alignment horizontal="center" vertical="center"/>
      <protection/>
    </xf>
    <xf numFmtId="179" fontId="6" fillId="3" borderId="18" xfId="18" applyNumberFormat="1" applyFont="1" applyFill="1" applyBorder="1" applyAlignment="1">
      <alignment horizontal="right" vertical="center"/>
    </xf>
    <xf numFmtId="38" fontId="6" fillId="0" borderId="19" xfId="18" applyFont="1" applyFill="1" applyBorder="1" applyAlignment="1">
      <alignment horizontal="centerContinuous" vertical="center"/>
    </xf>
    <xf numFmtId="0" fontId="6" fillId="3" borderId="18" xfId="24" applyFont="1" applyFill="1" applyBorder="1" applyAlignment="1">
      <alignment horizontal="right" vertical="center"/>
      <protection/>
    </xf>
    <xf numFmtId="0" fontId="6" fillId="0" borderId="20" xfId="24" applyFont="1" applyFill="1" applyBorder="1" applyAlignment="1">
      <alignment horizontal="center" vertical="center"/>
      <protection/>
    </xf>
    <xf numFmtId="0" fontId="6" fillId="3" borderId="17" xfId="24" applyFont="1" applyFill="1" applyBorder="1" applyAlignment="1">
      <alignment horizontal="right" vertical="center"/>
      <protection/>
    </xf>
    <xf numFmtId="0" fontId="6" fillId="4" borderId="19" xfId="18" applyNumberFormat="1" applyFont="1" applyFill="1" applyBorder="1" applyAlignment="1">
      <alignment horizontal="right" vertical="center"/>
    </xf>
    <xf numFmtId="0" fontId="6" fillId="0" borderId="21" xfId="24" applyFont="1" applyFill="1" applyBorder="1" applyAlignment="1">
      <alignment horizontal="center" vertical="center"/>
      <protection/>
    </xf>
    <xf numFmtId="0" fontId="6" fillId="0" borderId="20" xfId="24" applyFont="1" applyFill="1" applyBorder="1" applyAlignment="1">
      <alignment horizontal="centerContinuous" vertical="center"/>
      <protection/>
    </xf>
    <xf numFmtId="0" fontId="6" fillId="5" borderId="15" xfId="24" applyFont="1" applyFill="1" applyBorder="1" applyAlignment="1">
      <alignment horizontal="center" vertical="center"/>
      <protection/>
    </xf>
    <xf numFmtId="0" fontId="6" fillId="5" borderId="16" xfId="24" applyFont="1" applyFill="1" applyBorder="1" applyAlignment="1">
      <alignment horizontal="center" vertical="center"/>
      <protection/>
    </xf>
    <xf numFmtId="38" fontId="6" fillId="3" borderId="18" xfId="18" applyFont="1" applyFill="1" applyBorder="1" applyAlignment="1">
      <alignment horizontal="right" vertical="center"/>
    </xf>
    <xf numFmtId="0" fontId="6" fillId="0" borderId="19" xfId="24" applyFont="1" applyFill="1" applyBorder="1" applyAlignment="1">
      <alignment horizontal="centerContinuous" vertical="center"/>
      <protection/>
    </xf>
    <xf numFmtId="0" fontId="6" fillId="0" borderId="21" xfId="24" applyFont="1" applyFill="1" applyBorder="1" applyAlignment="1">
      <alignment horizontal="centerContinuous" vertical="center"/>
      <protection/>
    </xf>
    <xf numFmtId="0" fontId="6" fillId="0" borderId="17" xfId="24" applyFont="1" applyBorder="1" applyAlignment="1">
      <alignment horizontal="center" vertical="center"/>
      <protection/>
    </xf>
    <xf numFmtId="179" fontId="6" fillId="2" borderId="18" xfId="18" applyNumberFormat="1" applyFont="1" applyFill="1" applyBorder="1" applyAlignment="1">
      <alignment horizontal="right" vertical="center"/>
    </xf>
    <xf numFmtId="0" fontId="6" fillId="2" borderId="18" xfId="24" applyFont="1" applyFill="1" applyBorder="1" applyAlignment="1">
      <alignment horizontal="right" vertical="center"/>
      <protection/>
    </xf>
    <xf numFmtId="0" fontId="6" fillId="2" borderId="17" xfId="24" applyFont="1" applyFill="1" applyBorder="1" applyAlignment="1">
      <alignment horizontal="right" vertical="center"/>
      <protection/>
    </xf>
    <xf numFmtId="0" fontId="6" fillId="6" borderId="19" xfId="18" applyNumberFormat="1" applyFont="1" applyFill="1" applyBorder="1" applyAlignment="1">
      <alignment horizontal="right" vertical="center"/>
    </xf>
    <xf numFmtId="0" fontId="6" fillId="7" borderId="15" xfId="24" applyFont="1" applyFill="1" applyBorder="1" applyAlignment="1">
      <alignment horizontal="center" vertical="center"/>
      <protection/>
    </xf>
    <xf numFmtId="0" fontId="6" fillId="7" borderId="16" xfId="24" applyFont="1" applyFill="1" applyBorder="1" applyAlignment="1">
      <alignment horizontal="center" vertical="center"/>
      <protection/>
    </xf>
    <xf numFmtId="38" fontId="6" fillId="2" borderId="18" xfId="18" applyFont="1" applyFill="1" applyBorder="1" applyAlignment="1">
      <alignment horizontal="right" vertical="center"/>
    </xf>
    <xf numFmtId="179" fontId="6" fillId="3" borderId="22" xfId="18" applyNumberFormat="1" applyFont="1" applyFill="1" applyBorder="1" applyAlignment="1">
      <alignment horizontal="right" vertical="center"/>
    </xf>
    <xf numFmtId="38" fontId="6" fillId="0" borderId="23" xfId="18" applyFont="1" applyFill="1" applyBorder="1" applyAlignment="1">
      <alignment horizontal="centerContinuous" vertical="center"/>
    </xf>
    <xf numFmtId="0" fontId="6" fillId="3" borderId="22" xfId="24" applyFont="1" applyFill="1" applyBorder="1" applyAlignment="1">
      <alignment horizontal="right" vertical="center"/>
      <protection/>
    </xf>
    <xf numFmtId="0" fontId="6" fillId="0" borderId="24" xfId="24" applyFont="1" applyFill="1" applyBorder="1" applyAlignment="1">
      <alignment horizontal="center" vertical="center"/>
      <protection/>
    </xf>
    <xf numFmtId="0" fontId="6" fillId="3" borderId="25" xfId="24" applyFont="1" applyFill="1" applyBorder="1" applyAlignment="1">
      <alignment horizontal="right" vertical="center"/>
      <protection/>
    </xf>
    <xf numFmtId="0" fontId="6" fillId="4" borderId="23" xfId="18" applyNumberFormat="1" applyFont="1" applyFill="1" applyBorder="1" applyAlignment="1">
      <alignment horizontal="right" vertical="center"/>
    </xf>
    <xf numFmtId="0" fontId="6" fillId="0" borderId="26" xfId="24" applyFont="1" applyFill="1" applyBorder="1" applyAlignment="1">
      <alignment horizontal="center" vertical="center"/>
      <protection/>
    </xf>
    <xf numFmtId="0" fontId="6" fillId="0" borderId="24" xfId="24" applyFont="1" applyFill="1" applyBorder="1" applyAlignment="1">
      <alignment horizontal="centerContinuous" vertical="center"/>
      <protection/>
    </xf>
    <xf numFmtId="0" fontId="6" fillId="5" borderId="27" xfId="24" applyFont="1" applyFill="1" applyBorder="1" applyAlignment="1">
      <alignment horizontal="center" vertical="center"/>
      <protection/>
    </xf>
    <xf numFmtId="0" fontId="6" fillId="5" borderId="28" xfId="24" applyFont="1" applyFill="1" applyBorder="1" applyAlignment="1">
      <alignment horizontal="center" vertical="center"/>
      <protection/>
    </xf>
    <xf numFmtId="38" fontId="6" fillId="3" borderId="7" xfId="18" applyFont="1" applyFill="1" applyBorder="1" applyAlignment="1">
      <alignment horizontal="right" vertical="center"/>
    </xf>
    <xf numFmtId="0" fontId="6" fillId="0" borderId="8" xfId="24" applyFont="1" applyFill="1" applyBorder="1" applyAlignment="1">
      <alignment horizontal="centerContinuous" vertical="center"/>
      <protection/>
    </xf>
    <xf numFmtId="0" fontId="6" fillId="0" borderId="11" xfId="24" applyFont="1" applyFill="1" applyBorder="1" applyAlignment="1">
      <alignment horizontal="centerContinuous" vertical="center"/>
      <protection/>
    </xf>
    <xf numFmtId="38" fontId="6" fillId="3" borderId="22" xfId="18" applyFont="1" applyFill="1" applyBorder="1" applyAlignment="1">
      <alignment horizontal="right" vertical="center"/>
    </xf>
    <xf numFmtId="0" fontId="6" fillId="0" borderId="23" xfId="24" applyFont="1" applyFill="1" applyBorder="1" applyAlignment="1">
      <alignment horizontal="centerContinuous" vertical="center"/>
      <protection/>
    </xf>
    <xf numFmtId="0" fontId="6" fillId="0" borderId="26" xfId="24" applyFont="1" applyFill="1" applyBorder="1" applyAlignment="1">
      <alignment horizontal="centerContinuous" vertical="center"/>
      <protection/>
    </xf>
    <xf numFmtId="0" fontId="6" fillId="0" borderId="0" xfId="24" applyFont="1" applyFill="1" applyBorder="1" applyAlignment="1">
      <alignment horizontal="center" vertical="center"/>
      <protection/>
    </xf>
    <xf numFmtId="179" fontId="6" fillId="0" borderId="0" xfId="18" applyNumberFormat="1" applyFont="1" applyFill="1" applyBorder="1" applyAlignment="1">
      <alignment horizontal="right" vertical="center"/>
    </xf>
    <xf numFmtId="38" fontId="6" fillId="0" borderId="0" xfId="18" applyFont="1" applyFill="1" applyBorder="1" applyAlignment="1">
      <alignment horizontal="centerContinuous" vertical="center"/>
    </xf>
    <xf numFmtId="0" fontId="6" fillId="0" borderId="0" xfId="24" applyFont="1" applyFill="1" applyBorder="1" applyAlignment="1">
      <alignment horizontal="right" vertical="center"/>
      <protection/>
    </xf>
    <xf numFmtId="0" fontId="6" fillId="0" borderId="0" xfId="18" applyNumberFormat="1" applyFont="1" applyFill="1" applyBorder="1" applyAlignment="1">
      <alignment horizontal="right" vertical="center"/>
    </xf>
    <xf numFmtId="0" fontId="6" fillId="0" borderId="0" xfId="24" applyFont="1" applyFill="1" applyBorder="1" applyAlignment="1">
      <alignment horizontal="centerContinuous" vertical="center"/>
      <protection/>
    </xf>
    <xf numFmtId="38" fontId="6" fillId="0" borderId="29" xfId="18" applyFont="1" applyFill="1" applyBorder="1" applyAlignment="1">
      <alignment horizontal="right" vertical="center"/>
    </xf>
    <xf numFmtId="0" fontId="6" fillId="0" borderId="29" xfId="24" applyFont="1" applyFill="1" applyBorder="1" applyAlignment="1">
      <alignment horizontal="centerContinuous" vertical="center"/>
      <protection/>
    </xf>
    <xf numFmtId="38" fontId="6" fillId="0" borderId="0" xfId="24" applyNumberFormat="1" applyFont="1" applyFill="1" applyAlignment="1">
      <alignment horizontal="left" vertical="center"/>
      <protection/>
    </xf>
    <xf numFmtId="0" fontId="6" fillId="0" borderId="0" xfId="24" applyFont="1" applyFill="1" applyAlignment="1">
      <alignment horizontal="left" vertical="center"/>
      <protection/>
    </xf>
    <xf numFmtId="0" fontId="6" fillId="0" borderId="0" xfId="24" applyFont="1" applyAlignment="1">
      <alignment vertical="center"/>
      <protection/>
    </xf>
    <xf numFmtId="38" fontId="6" fillId="0" borderId="0" xfId="18" applyFont="1" applyFill="1" applyBorder="1" applyAlignment="1">
      <alignment horizontal="right" vertical="center"/>
    </xf>
    <xf numFmtId="0" fontId="6" fillId="6" borderId="30" xfId="0" applyFont="1" applyFill="1" applyBorder="1" applyAlignment="1">
      <alignment horizontal="centerContinuous" vertical="center" wrapText="1"/>
    </xf>
    <xf numFmtId="0" fontId="0" fillId="6" borderId="29" xfId="0" applyFont="1" applyFill="1" applyBorder="1" applyAlignment="1">
      <alignment horizontal="centerContinuous" vertical="center"/>
    </xf>
    <xf numFmtId="0" fontId="0" fillId="6" borderId="31" xfId="0" applyFont="1" applyFill="1" applyBorder="1" applyAlignment="1">
      <alignment horizontal="centerContinuous" vertical="center"/>
    </xf>
    <xf numFmtId="0" fontId="6" fillId="6" borderId="29" xfId="0" applyFont="1" applyFill="1" applyBorder="1" applyAlignment="1">
      <alignment horizontal="centerContinuous" vertical="center" wrapText="1"/>
    </xf>
    <xf numFmtId="179" fontId="6" fillId="4" borderId="18" xfId="24" applyNumberFormat="1" applyFont="1" applyFill="1" applyBorder="1" applyAlignment="1">
      <alignment horizontal="right" vertical="center"/>
      <protection/>
    </xf>
    <xf numFmtId="179" fontId="6" fillId="0" borderId="19" xfId="18" applyNumberFormat="1" applyFont="1" applyFill="1" applyBorder="1" applyAlignment="1">
      <alignment horizontal="centerContinuous" vertical="center"/>
    </xf>
    <xf numFmtId="179" fontId="6" fillId="0" borderId="21" xfId="18" applyNumberFormat="1" applyFont="1" applyFill="1" applyBorder="1" applyAlignment="1">
      <alignment horizontal="centerContinuous" vertical="center"/>
    </xf>
    <xf numFmtId="179" fontId="6" fillId="4" borderId="19" xfId="24" applyNumberFormat="1" applyFont="1" applyFill="1" applyBorder="1" applyAlignment="1">
      <alignment horizontal="right" vertical="center"/>
      <protection/>
    </xf>
    <xf numFmtId="179" fontId="6" fillId="6" borderId="18" xfId="24" applyNumberFormat="1" applyFont="1" applyFill="1" applyBorder="1" applyAlignment="1">
      <alignment horizontal="right" vertical="center"/>
      <protection/>
    </xf>
    <xf numFmtId="179" fontId="6" fillId="6" borderId="19" xfId="24" applyNumberFormat="1" applyFont="1" applyFill="1" applyBorder="1" applyAlignment="1">
      <alignment horizontal="right" vertical="center"/>
      <protection/>
    </xf>
    <xf numFmtId="179" fontId="6" fillId="4" borderId="22" xfId="24" applyNumberFormat="1" applyFont="1" applyFill="1" applyBorder="1" applyAlignment="1">
      <alignment horizontal="right" vertical="center"/>
      <protection/>
    </xf>
    <xf numFmtId="179" fontId="6" fillId="0" borderId="23" xfId="18" applyNumberFormat="1" applyFont="1" applyFill="1" applyBorder="1" applyAlignment="1">
      <alignment horizontal="centerContinuous" vertical="center"/>
    </xf>
    <xf numFmtId="179" fontId="6" fillId="0" borderId="26" xfId="18" applyNumberFormat="1" applyFont="1" applyFill="1" applyBorder="1" applyAlignment="1">
      <alignment horizontal="centerContinuous" vertical="center"/>
    </xf>
    <xf numFmtId="179" fontId="6" fillId="4" borderId="23" xfId="24" applyNumberFormat="1" applyFont="1" applyFill="1" applyBorder="1" applyAlignment="1">
      <alignment horizontal="right" vertical="center"/>
      <protection/>
    </xf>
    <xf numFmtId="0" fontId="6" fillId="2" borderId="5" xfId="24" applyFont="1" applyFill="1" applyBorder="1" applyAlignment="1" quotePrefix="1">
      <alignment horizontal="centerContinuous" vertical="center"/>
      <protection/>
    </xf>
    <xf numFmtId="0" fontId="6" fillId="2" borderId="6" xfId="24" applyFont="1" applyFill="1" applyBorder="1" applyAlignment="1" quotePrefix="1">
      <alignment horizontal="centerContinuous" vertical="center"/>
      <protection/>
    </xf>
    <xf numFmtId="0" fontId="6" fillId="3" borderId="18" xfId="18" applyNumberFormat="1" applyFont="1" applyFill="1" applyBorder="1" applyAlignment="1">
      <alignment horizontal="right" vertical="center"/>
    </xf>
    <xf numFmtId="179" fontId="6" fillId="3" borderId="17" xfId="18" applyNumberFormat="1" applyFont="1" applyFill="1" applyBorder="1" applyAlignment="1">
      <alignment horizontal="right" vertical="center"/>
    </xf>
    <xf numFmtId="0" fontId="6" fillId="2" borderId="18" xfId="18" applyNumberFormat="1" applyFont="1" applyFill="1" applyBorder="1" applyAlignment="1">
      <alignment horizontal="right" vertical="center"/>
    </xf>
    <xf numFmtId="179" fontId="6" fillId="2" borderId="17" xfId="18" applyNumberFormat="1" applyFont="1" applyFill="1" applyBorder="1" applyAlignment="1">
      <alignment horizontal="right" vertical="center"/>
    </xf>
    <xf numFmtId="0" fontId="6" fillId="3" borderId="22" xfId="18" applyNumberFormat="1" applyFont="1" applyFill="1" applyBorder="1" applyAlignment="1">
      <alignment horizontal="right" vertical="center"/>
    </xf>
    <xf numFmtId="179" fontId="6" fillId="3" borderId="25" xfId="18" applyNumberFormat="1" applyFont="1" applyFill="1" applyBorder="1" applyAlignment="1">
      <alignment horizontal="right" vertical="center"/>
    </xf>
    <xf numFmtId="0" fontId="6" fillId="0" borderId="10" xfId="24" applyFont="1" applyBorder="1" applyAlignment="1">
      <alignment horizontal="center" vertical="center" wrapText="1"/>
      <protection/>
    </xf>
    <xf numFmtId="179" fontId="6" fillId="4" borderId="18" xfId="18" applyNumberFormat="1" applyFont="1" applyFill="1" applyBorder="1" applyAlignment="1">
      <alignment horizontal="right" vertical="center"/>
    </xf>
    <xf numFmtId="179" fontId="6" fillId="4" borderId="17" xfId="18" applyNumberFormat="1" applyFont="1" applyFill="1" applyBorder="1" applyAlignment="1">
      <alignment horizontal="right" vertical="center"/>
    </xf>
    <xf numFmtId="179" fontId="6" fillId="6" borderId="18" xfId="18" applyNumberFormat="1" applyFont="1" applyFill="1" applyBorder="1" applyAlignment="1">
      <alignment horizontal="right" vertical="center"/>
    </xf>
    <xf numFmtId="179" fontId="6" fillId="6" borderId="17" xfId="18" applyNumberFormat="1" applyFont="1" applyFill="1" applyBorder="1" applyAlignment="1">
      <alignment horizontal="right" vertical="center"/>
    </xf>
    <xf numFmtId="179" fontId="6" fillId="4" borderId="22" xfId="18" applyNumberFormat="1" applyFont="1" applyFill="1" applyBorder="1" applyAlignment="1">
      <alignment horizontal="right" vertical="center"/>
    </xf>
    <xf numFmtId="179" fontId="6" fillId="4" borderId="25" xfId="18" applyNumberFormat="1" applyFont="1" applyFill="1" applyBorder="1" applyAlignment="1">
      <alignment horizontal="right" vertical="center"/>
    </xf>
    <xf numFmtId="179" fontId="6" fillId="0" borderId="0" xfId="24" applyNumberFormat="1" applyFont="1" applyAlignment="1">
      <alignment horizontal="left" vertical="center"/>
      <protection/>
    </xf>
    <xf numFmtId="0" fontId="6" fillId="0" borderId="32" xfId="24" applyFont="1" applyFill="1" applyBorder="1" applyAlignment="1">
      <alignment horizontal="centerContinuous" vertical="center"/>
      <protection/>
    </xf>
    <xf numFmtId="0" fontId="6" fillId="0" borderId="0" xfId="25" applyFont="1" applyAlignment="1">
      <alignment horizontal="left" vertical="center"/>
      <protection/>
    </xf>
    <xf numFmtId="0" fontId="7" fillId="0" borderId="0" xfId="25" applyFont="1" applyAlignment="1">
      <alignment horizontal="center" vertical="center"/>
      <protection/>
    </xf>
    <xf numFmtId="0" fontId="10" fillId="0" borderId="0" xfId="25" applyFont="1" applyAlignment="1">
      <alignment horizontal="left" vertical="center"/>
      <protection/>
    </xf>
    <xf numFmtId="0" fontId="0" fillId="0" borderId="0" xfId="0" applyFont="1" applyAlignment="1">
      <alignment vertical="center"/>
    </xf>
    <xf numFmtId="0" fontId="8" fillId="0" borderId="0" xfId="25" applyFont="1" applyAlignment="1">
      <alignment horizontal="left" vertical="center"/>
      <protection/>
    </xf>
    <xf numFmtId="0" fontId="6" fillId="2" borderId="33" xfId="24" applyFont="1" applyFill="1" applyBorder="1" applyAlignment="1" quotePrefix="1">
      <alignment horizontal="centerContinuous" vertical="center"/>
      <protection/>
    </xf>
    <xf numFmtId="0" fontId="6" fillId="0" borderId="8" xfId="24" applyFont="1" applyBorder="1" applyAlignment="1">
      <alignment horizontal="centerContinuous" vertical="center" wrapText="1"/>
      <protection/>
    </xf>
    <xf numFmtId="0" fontId="6" fillId="0" borderId="10" xfId="0" applyFont="1" applyBorder="1" applyAlignment="1">
      <alignment horizontal="center" vertical="top" textRotation="255"/>
    </xf>
    <xf numFmtId="0" fontId="6" fillId="0" borderId="34" xfId="24" applyFont="1" applyBorder="1" applyAlignment="1">
      <alignment horizontal="centerContinuous" vertical="center" wrapText="1"/>
      <protection/>
    </xf>
    <xf numFmtId="0" fontId="6" fillId="0" borderId="12" xfId="24" applyFont="1" applyBorder="1" applyAlignment="1">
      <alignment horizontal="centerContinuous" vertical="center" wrapText="1"/>
      <protection/>
    </xf>
    <xf numFmtId="0" fontId="6" fillId="0" borderId="13" xfId="24" applyFont="1" applyBorder="1" applyAlignment="1">
      <alignment horizontal="centerContinuous" vertical="center" wrapText="1"/>
      <protection/>
    </xf>
    <xf numFmtId="0" fontId="6" fillId="0" borderId="6" xfId="24" applyFont="1" applyFill="1" applyBorder="1" applyAlignment="1">
      <alignment horizontal="center" vertical="center"/>
      <protection/>
    </xf>
    <xf numFmtId="0" fontId="6" fillId="0" borderId="35" xfId="24" applyFont="1" applyFill="1" applyBorder="1" applyAlignment="1">
      <alignment horizontal="center" vertical="center"/>
      <protection/>
    </xf>
    <xf numFmtId="179" fontId="6" fillId="3" borderId="3" xfId="18" applyNumberFormat="1" applyFont="1" applyFill="1" applyBorder="1" applyAlignment="1">
      <alignment horizontal="right" vertical="center"/>
    </xf>
    <xf numFmtId="38" fontId="6" fillId="0" borderId="4" xfId="18" applyFont="1" applyFill="1" applyBorder="1" applyAlignment="1">
      <alignment horizontal="centerContinuous" vertical="center"/>
    </xf>
    <xf numFmtId="0" fontId="6" fillId="3" borderId="3" xfId="24" applyFont="1" applyFill="1" applyBorder="1" applyAlignment="1">
      <alignment horizontal="right" vertical="center"/>
      <protection/>
    </xf>
    <xf numFmtId="0" fontId="6" fillId="0" borderId="33" xfId="24" applyFont="1" applyFill="1" applyBorder="1" applyAlignment="1">
      <alignment horizontal="center" vertical="center"/>
      <protection/>
    </xf>
    <xf numFmtId="0" fontId="6" fillId="3" borderId="36" xfId="24" applyFont="1" applyFill="1" applyBorder="1" applyAlignment="1">
      <alignment horizontal="right" vertical="center"/>
      <protection/>
    </xf>
    <xf numFmtId="0" fontId="6" fillId="4" borderId="2" xfId="18" applyNumberFormat="1" applyFont="1" applyFill="1" applyBorder="1" applyAlignment="1">
      <alignment horizontal="right" vertical="center"/>
    </xf>
    <xf numFmtId="0" fontId="6" fillId="0" borderId="4" xfId="24" applyFont="1" applyFill="1" applyBorder="1" applyAlignment="1">
      <alignment horizontal="center" vertical="center"/>
      <protection/>
    </xf>
    <xf numFmtId="0" fontId="6" fillId="0" borderId="33" xfId="24" applyFont="1" applyFill="1" applyBorder="1" applyAlignment="1">
      <alignment horizontal="centerContinuous" vertical="center"/>
      <protection/>
    </xf>
    <xf numFmtId="0" fontId="6" fillId="5" borderId="5" xfId="24" applyFont="1" applyFill="1" applyBorder="1" applyAlignment="1">
      <alignment horizontal="center" vertical="center"/>
      <protection/>
    </xf>
    <xf numFmtId="0" fontId="6" fillId="5" borderId="36" xfId="24" applyFont="1" applyFill="1" applyBorder="1" applyAlignment="1">
      <alignment horizontal="center" vertical="center"/>
      <protection/>
    </xf>
    <xf numFmtId="38" fontId="6" fillId="3" borderId="3" xfId="18" applyFont="1" applyFill="1" applyBorder="1" applyAlignment="1">
      <alignment horizontal="right" vertical="center"/>
    </xf>
    <xf numFmtId="0" fontId="6" fillId="0" borderId="2" xfId="24" applyFont="1" applyFill="1" applyBorder="1" applyAlignment="1">
      <alignment horizontal="centerContinuous" vertical="center"/>
      <protection/>
    </xf>
    <xf numFmtId="0" fontId="6" fillId="0" borderId="4" xfId="24" applyFont="1" applyFill="1" applyBorder="1" applyAlignment="1">
      <alignment horizontal="centerContinuous" vertical="center"/>
      <protection/>
    </xf>
    <xf numFmtId="0" fontId="6" fillId="0" borderId="16" xfId="24" applyFont="1" applyBorder="1" applyAlignment="1">
      <alignment horizontal="center" vertical="center"/>
      <protection/>
    </xf>
    <xf numFmtId="0" fontId="6" fillId="0" borderId="37" xfId="24" applyFont="1" applyFill="1" applyBorder="1" applyAlignment="1">
      <alignment horizontal="center" vertical="center"/>
      <protection/>
    </xf>
    <xf numFmtId="38" fontId="6" fillId="0" borderId="21" xfId="18" applyFont="1" applyFill="1" applyBorder="1" applyAlignment="1">
      <alignment horizontal="centerContinuous" vertical="center"/>
    </xf>
    <xf numFmtId="0" fontId="6" fillId="7" borderId="17" xfId="24" applyFont="1" applyFill="1" applyBorder="1" applyAlignment="1">
      <alignment horizontal="center" vertical="center"/>
      <protection/>
    </xf>
    <xf numFmtId="0" fontId="6" fillId="0" borderId="16" xfId="24" applyFont="1" applyFill="1" applyBorder="1" applyAlignment="1">
      <alignment horizontal="center" vertical="center"/>
      <protection/>
    </xf>
    <xf numFmtId="0" fontId="6" fillId="5" borderId="17" xfId="24" applyFont="1" applyFill="1" applyBorder="1" applyAlignment="1">
      <alignment horizontal="center" vertical="center"/>
      <protection/>
    </xf>
    <xf numFmtId="0" fontId="6" fillId="0" borderId="13" xfId="24" applyFont="1" applyFill="1" applyBorder="1" applyAlignment="1">
      <alignment horizontal="center" vertical="center"/>
      <protection/>
    </xf>
    <xf numFmtId="0" fontId="6" fillId="0" borderId="38" xfId="24" applyFont="1" applyFill="1" applyBorder="1" applyAlignment="1">
      <alignment horizontal="center" vertical="center"/>
      <protection/>
    </xf>
    <xf numFmtId="38" fontId="6" fillId="0" borderId="11" xfId="18" applyFont="1" applyFill="1" applyBorder="1" applyAlignment="1">
      <alignment horizontal="centerContinuous" vertical="center"/>
    </xf>
    <xf numFmtId="0" fontId="6" fillId="3" borderId="7" xfId="24" applyFont="1" applyFill="1" applyBorder="1" applyAlignment="1">
      <alignment horizontal="right" vertical="center"/>
      <protection/>
    </xf>
    <xf numFmtId="0" fontId="6" fillId="0" borderId="9" xfId="24" applyFont="1" applyFill="1" applyBorder="1" applyAlignment="1">
      <alignment horizontal="center" vertical="center"/>
      <protection/>
    </xf>
    <xf numFmtId="0" fontId="6" fillId="3" borderId="10" xfId="24" applyFont="1" applyFill="1" applyBorder="1" applyAlignment="1">
      <alignment horizontal="right" vertical="center"/>
      <protection/>
    </xf>
    <xf numFmtId="0" fontId="6" fillId="4" borderId="8" xfId="18" applyNumberFormat="1" applyFont="1" applyFill="1" applyBorder="1" applyAlignment="1">
      <alignment horizontal="right" vertical="center"/>
    </xf>
    <xf numFmtId="0" fontId="6" fillId="0" borderId="11" xfId="24" applyFont="1" applyFill="1" applyBorder="1" applyAlignment="1">
      <alignment horizontal="center" vertical="center"/>
      <protection/>
    </xf>
    <xf numFmtId="0" fontId="6" fillId="0" borderId="9" xfId="24" applyFont="1" applyFill="1" applyBorder="1" applyAlignment="1">
      <alignment horizontal="centerContinuous" vertical="center"/>
      <protection/>
    </xf>
    <xf numFmtId="0" fontId="6" fillId="5" borderId="12" xfId="24" applyFont="1" applyFill="1" applyBorder="1" applyAlignment="1">
      <alignment horizontal="center" vertical="center"/>
      <protection/>
    </xf>
    <xf numFmtId="0" fontId="6" fillId="5" borderId="10" xfId="24" applyFont="1" applyFill="1" applyBorder="1" applyAlignment="1">
      <alignment horizontal="center" vertical="center"/>
      <protection/>
    </xf>
    <xf numFmtId="0" fontId="6" fillId="0" borderId="28" xfId="24" applyFont="1" applyFill="1" applyBorder="1" applyAlignment="1">
      <alignment horizontal="center" vertical="center"/>
      <protection/>
    </xf>
    <xf numFmtId="0" fontId="6" fillId="0" borderId="39" xfId="24" applyFont="1" applyFill="1" applyBorder="1" applyAlignment="1">
      <alignment horizontal="center" vertical="center"/>
      <protection/>
    </xf>
    <xf numFmtId="179" fontId="6" fillId="2" borderId="22" xfId="18" applyNumberFormat="1" applyFont="1" applyFill="1" applyBorder="1" applyAlignment="1">
      <alignment horizontal="right" vertical="center"/>
    </xf>
    <xf numFmtId="38" fontId="6" fillId="0" borderId="26" xfId="18" applyFont="1" applyFill="1" applyBorder="1" applyAlignment="1">
      <alignment horizontal="centerContinuous" vertical="center"/>
    </xf>
    <xf numFmtId="0" fontId="6" fillId="2" borderId="22" xfId="24" applyFont="1" applyFill="1" applyBorder="1" applyAlignment="1">
      <alignment horizontal="right" vertical="center"/>
      <protection/>
    </xf>
    <xf numFmtId="0" fontId="6" fillId="2" borderId="25" xfId="24" applyFont="1" applyFill="1" applyBorder="1" applyAlignment="1">
      <alignment horizontal="right" vertical="center"/>
      <protection/>
    </xf>
    <xf numFmtId="0" fontId="6" fillId="6" borderId="23" xfId="18" applyNumberFormat="1" applyFont="1" applyFill="1" applyBorder="1" applyAlignment="1">
      <alignment horizontal="right" vertical="center"/>
    </xf>
    <xf numFmtId="0" fontId="6" fillId="7" borderId="27" xfId="24" applyFont="1" applyFill="1" applyBorder="1" applyAlignment="1">
      <alignment horizontal="center" vertical="center"/>
      <protection/>
    </xf>
    <xf numFmtId="0" fontId="6" fillId="7" borderId="25" xfId="24" applyFont="1" applyFill="1" applyBorder="1" applyAlignment="1">
      <alignment horizontal="center" vertical="center"/>
      <protection/>
    </xf>
    <xf numFmtId="38" fontId="6" fillId="2" borderId="22" xfId="18" applyFont="1" applyFill="1" applyBorder="1" applyAlignment="1">
      <alignment horizontal="right" vertical="center"/>
    </xf>
    <xf numFmtId="0" fontId="6" fillId="5" borderId="25" xfId="24" applyFont="1" applyFill="1" applyBorder="1" applyAlignment="1">
      <alignment horizontal="center" vertical="center"/>
      <protection/>
    </xf>
    <xf numFmtId="38" fontId="6" fillId="0" borderId="0" xfId="24" applyNumberFormat="1" applyFont="1" applyAlignment="1">
      <alignment horizontal="left" vertical="center"/>
      <protection/>
    </xf>
    <xf numFmtId="0" fontId="6" fillId="0" borderId="0" xfId="24" applyFont="1" applyFill="1" applyAlignment="1">
      <alignment horizontal="right" vertical="center"/>
      <protection/>
    </xf>
    <xf numFmtId="0" fontId="6" fillId="0" borderId="17" xfId="24" applyFont="1" applyBorder="1" applyAlignment="1">
      <alignment horizontal="center" vertical="center" wrapText="1"/>
      <protection/>
    </xf>
    <xf numFmtId="0" fontId="6" fillId="6" borderId="3" xfId="0" applyFont="1" applyFill="1" applyBorder="1" applyAlignment="1">
      <alignment horizontal="centerContinuous" vertical="center" wrapText="1"/>
    </xf>
    <xf numFmtId="0" fontId="0" fillId="6" borderId="4" xfId="0" applyFont="1" applyFill="1" applyBorder="1" applyAlignment="1">
      <alignment horizontal="centerContinuous" vertical="center"/>
    </xf>
    <xf numFmtId="0" fontId="6" fillId="0" borderId="10" xfId="24" applyFont="1" applyFill="1" applyBorder="1" applyAlignment="1">
      <alignment horizontal="center" vertical="center"/>
      <protection/>
    </xf>
    <xf numFmtId="0" fontId="6" fillId="2" borderId="7" xfId="18" applyNumberFormat="1" applyFont="1" applyFill="1" applyBorder="1" applyAlignment="1">
      <alignment horizontal="right" vertical="center"/>
    </xf>
    <xf numFmtId="179" fontId="6" fillId="2" borderId="7" xfId="18" applyNumberFormat="1" applyFont="1" applyFill="1" applyBorder="1" applyAlignment="1">
      <alignment horizontal="right" vertical="center"/>
    </xf>
    <xf numFmtId="179" fontId="6" fillId="2" borderId="10" xfId="18" applyNumberFormat="1" applyFont="1" applyFill="1" applyBorder="1" applyAlignment="1">
      <alignment horizontal="right" vertical="center"/>
    </xf>
    <xf numFmtId="0" fontId="6" fillId="0" borderId="36" xfId="24" applyFont="1" applyFill="1" applyBorder="1" applyAlignment="1">
      <alignment horizontal="center" vertical="center"/>
      <protection/>
    </xf>
    <xf numFmtId="0" fontId="6" fillId="3" borderId="3" xfId="18" applyNumberFormat="1" applyFont="1" applyFill="1" applyBorder="1" applyAlignment="1">
      <alignment horizontal="right" vertical="center"/>
    </xf>
    <xf numFmtId="179" fontId="6" fillId="3" borderId="36" xfId="18" applyNumberFormat="1" applyFont="1" applyFill="1" applyBorder="1" applyAlignment="1">
      <alignment horizontal="right" vertical="center"/>
    </xf>
    <xf numFmtId="179" fontId="6" fillId="6" borderId="22" xfId="18" applyNumberFormat="1" applyFont="1" applyFill="1" applyBorder="1" applyAlignment="1">
      <alignment horizontal="right" vertical="center"/>
    </xf>
    <xf numFmtId="0" fontId="6" fillId="0" borderId="40" xfId="24" applyFont="1" applyFill="1" applyBorder="1" applyAlignment="1">
      <alignment horizontal="center" vertical="center"/>
      <protection/>
    </xf>
    <xf numFmtId="179" fontId="6" fillId="4" borderId="41" xfId="18" applyNumberFormat="1" applyFont="1" applyFill="1" applyBorder="1" applyAlignment="1">
      <alignment horizontal="right" vertical="center"/>
    </xf>
    <xf numFmtId="0" fontId="6" fillId="0" borderId="42" xfId="24" applyFont="1" applyFill="1" applyBorder="1" applyAlignment="1">
      <alignment horizontal="centerContinuous" vertical="center"/>
      <protection/>
    </xf>
    <xf numFmtId="0" fontId="6" fillId="0" borderId="43" xfId="24" applyFont="1" applyFill="1" applyBorder="1" applyAlignment="1">
      <alignment horizontal="centerContinuous" vertical="center"/>
      <protection/>
    </xf>
    <xf numFmtId="179" fontId="6" fillId="4" borderId="7" xfId="18" applyNumberFormat="1" applyFont="1" applyFill="1" applyBorder="1" applyAlignment="1">
      <alignment horizontal="right" vertical="center"/>
    </xf>
    <xf numFmtId="179" fontId="6" fillId="0" borderId="0" xfId="25" applyNumberFormat="1" applyFont="1" applyAlignment="1">
      <alignment horizontal="left" vertical="center"/>
      <protection/>
    </xf>
    <xf numFmtId="0" fontId="6" fillId="0" borderId="44" xfId="24" applyFont="1" applyFill="1" applyBorder="1" applyAlignment="1">
      <alignment horizontal="center" vertical="center"/>
      <protection/>
    </xf>
    <xf numFmtId="179" fontId="6" fillId="4" borderId="45" xfId="18" applyNumberFormat="1" applyFont="1" applyFill="1" applyBorder="1" applyAlignment="1">
      <alignment horizontal="right" vertical="center"/>
    </xf>
    <xf numFmtId="179" fontId="6" fillId="4" borderId="30" xfId="18" applyNumberFormat="1" applyFont="1" applyFill="1" applyBorder="1" applyAlignment="1">
      <alignment horizontal="right" vertical="center"/>
    </xf>
    <xf numFmtId="179" fontId="6" fillId="4" borderId="29" xfId="18" applyNumberFormat="1" applyFont="1" applyFill="1" applyBorder="1" applyAlignment="1">
      <alignment horizontal="right" vertical="center"/>
    </xf>
    <xf numFmtId="0" fontId="11" fillId="0" borderId="0" xfId="25" applyFont="1" applyAlignment="1">
      <alignment horizontal="left" vertical="center"/>
      <protection/>
    </xf>
    <xf numFmtId="0" fontId="8" fillId="6" borderId="44" xfId="25" applyFont="1" applyFill="1" applyBorder="1" applyAlignment="1">
      <alignment horizontal="center" vertical="center"/>
      <protection/>
    </xf>
    <xf numFmtId="0" fontId="8" fillId="6" borderId="45" xfId="25" applyFont="1" applyFill="1" applyBorder="1" applyAlignment="1">
      <alignment horizontal="center" vertical="center"/>
      <protection/>
    </xf>
    <xf numFmtId="0" fontId="6" fillId="0" borderId="0" xfId="25" applyFont="1" applyFill="1" applyAlignment="1">
      <alignment horizontal="left" vertical="center"/>
      <protection/>
    </xf>
    <xf numFmtId="0" fontId="8" fillId="0" borderId="0" xfId="25" applyFont="1" applyFill="1" applyAlignment="1">
      <alignment horizontal="center" vertical="center"/>
      <protection/>
    </xf>
    <xf numFmtId="0" fontId="6" fillId="0" borderId="0" xfId="25" applyFont="1" applyFill="1" applyBorder="1" applyAlignment="1">
      <alignment horizontal="centerContinuous" vertical="center"/>
      <protection/>
    </xf>
    <xf numFmtId="0" fontId="6" fillId="0" borderId="0" xfId="25" applyFont="1" applyAlignment="1">
      <alignment horizontal="center" vertical="center"/>
      <protection/>
    </xf>
    <xf numFmtId="0" fontId="6" fillId="2" borderId="1" xfId="25" applyFont="1" applyFill="1" applyBorder="1" applyAlignment="1" quotePrefix="1">
      <alignment horizontal="centerContinuous" vertical="center"/>
      <protection/>
    </xf>
    <xf numFmtId="0" fontId="6" fillId="2" borderId="6" xfId="25" applyFont="1" applyFill="1" applyBorder="1" applyAlignment="1" quotePrefix="1">
      <alignment horizontal="centerContinuous" vertical="center"/>
      <protection/>
    </xf>
    <xf numFmtId="0" fontId="6" fillId="2" borderId="5" xfId="25" applyFont="1" applyFill="1" applyBorder="1" applyAlignment="1" quotePrefix="1">
      <alignment horizontal="centerContinuous" vertical="center"/>
      <protection/>
    </xf>
    <xf numFmtId="0" fontId="6" fillId="0" borderId="0" xfId="25" applyFont="1" applyAlignment="1">
      <alignment horizontal="left" vertical="top" textRotation="255"/>
      <protection/>
    </xf>
    <xf numFmtId="0" fontId="6" fillId="0" borderId="0" xfId="25" applyFont="1" applyAlignment="1">
      <alignment horizontal="center" vertical="top" textRotation="255"/>
      <protection/>
    </xf>
    <xf numFmtId="0" fontId="6" fillId="0" borderId="0" xfId="25" applyFont="1" applyAlignment="1">
      <alignment horizontal="left" vertical="top"/>
      <protection/>
    </xf>
    <xf numFmtId="0" fontId="6" fillId="6" borderId="44" xfId="25" applyFont="1" applyFill="1" applyBorder="1" applyAlignment="1">
      <alignment horizontal="center" vertical="center" wrapText="1"/>
      <protection/>
    </xf>
    <xf numFmtId="0" fontId="6" fillId="3" borderId="18" xfId="18" applyNumberFormat="1" applyFont="1" applyFill="1" applyBorder="1" applyAlignment="1">
      <alignment vertical="center"/>
    </xf>
    <xf numFmtId="38" fontId="12" fillId="3" borderId="18" xfId="18" applyFont="1" applyFill="1" applyBorder="1" applyAlignment="1">
      <alignment horizontal="right" vertical="center"/>
    </xf>
    <xf numFmtId="0" fontId="12" fillId="0" borderId="21" xfId="25" applyFont="1" applyFill="1" applyBorder="1" applyAlignment="1">
      <alignment horizontal="centerContinuous" vertical="center"/>
      <protection/>
    </xf>
    <xf numFmtId="0" fontId="12" fillId="0" borderId="19" xfId="25" applyFont="1" applyFill="1" applyBorder="1" applyAlignment="1">
      <alignment horizontal="centerContinuous" vertical="center"/>
      <protection/>
    </xf>
    <xf numFmtId="0" fontId="12" fillId="5" borderId="15" xfId="25" applyFont="1" applyFill="1" applyBorder="1" applyAlignment="1">
      <alignment horizontal="center" vertical="center"/>
      <protection/>
    </xf>
    <xf numFmtId="0" fontId="12" fillId="5" borderId="16" xfId="25" applyFont="1" applyFill="1" applyBorder="1" applyAlignment="1">
      <alignment horizontal="center" vertical="center"/>
      <protection/>
    </xf>
    <xf numFmtId="0" fontId="12" fillId="3" borderId="18" xfId="25" applyFont="1" applyFill="1" applyBorder="1" applyAlignment="1">
      <alignment horizontal="right" vertical="center"/>
      <protection/>
    </xf>
    <xf numFmtId="0" fontId="6" fillId="0" borderId="21" xfId="25" applyFont="1" applyFill="1" applyBorder="1" applyAlignment="1">
      <alignment horizontal="center" vertical="center"/>
      <protection/>
    </xf>
    <xf numFmtId="38" fontId="6" fillId="4" borderId="46" xfId="18" applyFont="1" applyFill="1" applyBorder="1" applyAlignment="1">
      <alignment horizontal="right" vertical="center"/>
    </xf>
    <xf numFmtId="0" fontId="6" fillId="2" borderId="18" xfId="18" applyNumberFormat="1" applyFont="1" applyFill="1" applyBorder="1" applyAlignment="1">
      <alignment vertical="center"/>
    </xf>
    <xf numFmtId="38" fontId="12" fillId="2" borderId="18" xfId="18" applyFont="1" applyFill="1" applyBorder="1" applyAlignment="1">
      <alignment horizontal="right" vertical="center"/>
    </xf>
    <xf numFmtId="0" fontId="12" fillId="7" borderId="15" xfId="25" applyFont="1" applyFill="1" applyBorder="1" applyAlignment="1">
      <alignment horizontal="center" vertical="center"/>
      <protection/>
    </xf>
    <xf numFmtId="0" fontId="12" fillId="7" borderId="16" xfId="25" applyFont="1" applyFill="1" applyBorder="1" applyAlignment="1">
      <alignment horizontal="center" vertical="center"/>
      <protection/>
    </xf>
    <xf numFmtId="0" fontId="12" fillId="2" borderId="18" xfId="25" applyFont="1" applyFill="1" applyBorder="1" applyAlignment="1">
      <alignment horizontal="right" vertical="center"/>
      <protection/>
    </xf>
    <xf numFmtId="38" fontId="6" fillId="6" borderId="37" xfId="18" applyFont="1" applyFill="1" applyBorder="1" applyAlignment="1">
      <alignment horizontal="right" vertical="center"/>
    </xf>
    <xf numFmtId="38" fontId="6" fillId="4" borderId="37" xfId="18" applyFont="1" applyFill="1" applyBorder="1" applyAlignment="1">
      <alignment horizontal="right" vertical="center"/>
    </xf>
    <xf numFmtId="0" fontId="6" fillId="3" borderId="22" xfId="18" applyNumberFormat="1" applyFont="1" applyFill="1" applyBorder="1" applyAlignment="1">
      <alignment vertical="center"/>
    </xf>
    <xf numFmtId="38" fontId="12" fillId="3" borderId="22" xfId="18" applyFont="1" applyFill="1" applyBorder="1" applyAlignment="1">
      <alignment horizontal="right" vertical="center"/>
    </xf>
    <xf numFmtId="0" fontId="12" fillId="0" borderId="26" xfId="25" applyFont="1" applyFill="1" applyBorder="1" applyAlignment="1">
      <alignment horizontal="centerContinuous" vertical="center"/>
      <protection/>
    </xf>
    <xf numFmtId="0" fontId="12" fillId="0" borderId="23" xfId="25" applyFont="1" applyFill="1" applyBorder="1" applyAlignment="1">
      <alignment horizontal="centerContinuous" vertical="center"/>
      <protection/>
    </xf>
    <xf numFmtId="0" fontId="12" fillId="5" borderId="27" xfId="25" applyFont="1" applyFill="1" applyBorder="1" applyAlignment="1">
      <alignment horizontal="center" vertical="center"/>
      <protection/>
    </xf>
    <xf numFmtId="0" fontId="12" fillId="5" borderId="28" xfId="25" applyFont="1" applyFill="1" applyBorder="1" applyAlignment="1">
      <alignment horizontal="center" vertical="center"/>
      <protection/>
    </xf>
    <xf numFmtId="0" fontId="12" fillId="3" borderId="22" xfId="25" applyFont="1" applyFill="1" applyBorder="1" applyAlignment="1">
      <alignment horizontal="right" vertical="center"/>
      <protection/>
    </xf>
    <xf numFmtId="0" fontId="6" fillId="0" borderId="26" xfId="25" applyFont="1" applyFill="1" applyBorder="1" applyAlignment="1">
      <alignment horizontal="center" vertical="center"/>
      <protection/>
    </xf>
    <xf numFmtId="0" fontId="6" fillId="0" borderId="0" xfId="25" applyFont="1" applyBorder="1" applyAlignment="1">
      <alignment horizontal="left" vertical="center"/>
      <protection/>
    </xf>
    <xf numFmtId="38" fontId="6" fillId="4" borderId="39" xfId="18" applyFont="1" applyFill="1" applyBorder="1" applyAlignment="1">
      <alignment horizontal="right" vertical="center"/>
    </xf>
    <xf numFmtId="38" fontId="6" fillId="0" borderId="0" xfId="25" applyNumberFormat="1" applyFont="1" applyFill="1" applyAlignment="1">
      <alignment horizontal="left" vertical="center"/>
      <protection/>
    </xf>
    <xf numFmtId="0" fontId="6" fillId="0" borderId="0" xfId="25" applyFont="1" applyFill="1" applyAlignment="1">
      <alignment horizontal="center" vertical="center"/>
      <protection/>
    </xf>
    <xf numFmtId="0" fontId="6" fillId="0" borderId="0" xfId="25" applyFont="1" applyFill="1" applyBorder="1" applyAlignment="1">
      <alignment horizontal="center" vertical="center"/>
      <protection/>
    </xf>
    <xf numFmtId="180" fontId="6" fillId="0" borderId="0" xfId="25" applyNumberFormat="1" applyFont="1" applyFill="1" applyAlignment="1">
      <alignment vertical="center"/>
      <protection/>
    </xf>
    <xf numFmtId="0" fontId="6" fillId="0" borderId="0" xfId="25" applyFont="1" applyFill="1" applyBorder="1" applyAlignment="1">
      <alignment horizontal="left" vertical="center"/>
      <protection/>
    </xf>
    <xf numFmtId="0" fontId="8" fillId="0" borderId="0" xfId="25" applyFont="1" applyFill="1" applyAlignment="1">
      <alignment horizontal="left" vertical="center"/>
      <protection/>
    </xf>
    <xf numFmtId="0" fontId="8" fillId="6" borderId="45" xfId="25" applyFont="1" applyFill="1" applyBorder="1" applyAlignment="1">
      <alignment horizontal="centerContinuous" vertical="center"/>
      <protection/>
    </xf>
    <xf numFmtId="0" fontId="8" fillId="6" borderId="47" xfId="25" applyFont="1" applyFill="1" applyBorder="1" applyAlignment="1">
      <alignment horizontal="centerContinuous" vertical="center"/>
      <protection/>
    </xf>
    <xf numFmtId="0" fontId="8" fillId="6" borderId="32" xfId="25" applyFont="1" applyFill="1" applyBorder="1" applyAlignment="1">
      <alignment horizontal="centerContinuous" vertical="center"/>
      <protection/>
    </xf>
    <xf numFmtId="0" fontId="6" fillId="0" borderId="0" xfId="24" applyFont="1" applyFill="1" applyAlignment="1">
      <alignment horizontal="center" vertical="center"/>
      <protection/>
    </xf>
    <xf numFmtId="38" fontId="6" fillId="0" borderId="0" xfId="18" applyFont="1" applyFill="1" applyBorder="1" applyAlignment="1">
      <alignment vertical="center"/>
    </xf>
    <xf numFmtId="0" fontId="6" fillId="3" borderId="18" xfId="18" applyNumberFormat="1" applyFont="1" applyFill="1" applyBorder="1" applyAlignment="1">
      <alignment horizontal="center" vertical="center"/>
    </xf>
    <xf numFmtId="0" fontId="6" fillId="2" borderId="18" xfId="18" applyNumberFormat="1" applyFont="1" applyFill="1" applyBorder="1" applyAlignment="1">
      <alignment horizontal="center" vertical="center"/>
    </xf>
    <xf numFmtId="0" fontId="6" fillId="3" borderId="22" xfId="18" applyNumberFormat="1" applyFont="1" applyFill="1" applyBorder="1" applyAlignment="1">
      <alignment horizontal="center" vertical="center"/>
    </xf>
    <xf numFmtId="38" fontId="6" fillId="0" borderId="0" xfId="25" applyNumberFormat="1" applyFont="1" applyAlignment="1">
      <alignment horizontal="left" vertical="center"/>
      <protection/>
    </xf>
    <xf numFmtId="180" fontId="6" fillId="0" borderId="0" xfId="25" applyNumberFormat="1" applyFont="1" applyAlignment="1">
      <alignment vertical="center"/>
      <protection/>
    </xf>
    <xf numFmtId="0" fontId="6" fillId="0" borderId="0" xfId="26" applyFont="1" applyAlignment="1">
      <alignment horizontal="center" vertical="center"/>
      <protection/>
    </xf>
    <xf numFmtId="0" fontId="6" fillId="0" borderId="0" xfId="26" applyFont="1" applyAlignment="1">
      <alignment horizontal="left" vertical="center"/>
      <protection/>
    </xf>
    <xf numFmtId="0" fontId="7" fillId="0" borderId="0" xfId="26" applyFont="1" applyAlignment="1">
      <alignment horizontal="center" vertical="center"/>
      <protection/>
    </xf>
    <xf numFmtId="0" fontId="7" fillId="0" borderId="0" xfId="26" applyFont="1" applyAlignment="1">
      <alignment horizontal="left" vertical="center"/>
      <protection/>
    </xf>
    <xf numFmtId="0" fontId="6" fillId="0" borderId="0" xfId="26" applyFont="1" applyFill="1" applyBorder="1" applyAlignment="1">
      <alignment horizontal="centerContinuous" vertical="center"/>
      <protection/>
    </xf>
    <xf numFmtId="0" fontId="6" fillId="0" borderId="0" xfId="26" applyFont="1" applyFill="1" applyBorder="1" applyAlignment="1">
      <alignment horizontal="left" vertical="center"/>
      <protection/>
    </xf>
    <xf numFmtId="0" fontId="6" fillId="0" borderId="0" xfId="26" applyFont="1" applyFill="1" applyAlignment="1">
      <alignment horizontal="left" vertical="center"/>
      <protection/>
    </xf>
    <xf numFmtId="0" fontId="0" fillId="0" borderId="11" xfId="26" applyFont="1" applyBorder="1" applyAlignment="1">
      <alignment horizontal="centerContinuous" vertical="center"/>
      <protection/>
    </xf>
    <xf numFmtId="0" fontId="6" fillId="0" borderId="7" xfId="26" applyFont="1" applyBorder="1" applyAlignment="1">
      <alignment horizontal="centerContinuous" vertical="center" wrapText="1"/>
      <protection/>
    </xf>
    <xf numFmtId="0" fontId="0" fillId="0" borderId="9" xfId="26" applyFont="1" applyBorder="1" applyAlignment="1">
      <alignment horizontal="centerContinuous" vertical="center"/>
      <protection/>
    </xf>
    <xf numFmtId="0" fontId="6" fillId="0" borderId="10" xfId="26" applyFont="1" applyBorder="1" applyAlignment="1">
      <alignment horizontal="centerContinuous" vertical="center" wrapText="1"/>
      <protection/>
    </xf>
    <xf numFmtId="0" fontId="6" fillId="0" borderId="10" xfId="26" applyFont="1" applyBorder="1" applyAlignment="1">
      <alignment horizontal="centerContinuous" vertical="center"/>
      <protection/>
    </xf>
    <xf numFmtId="0" fontId="6" fillId="0" borderId="12" xfId="26" applyFont="1" applyBorder="1" applyAlignment="1">
      <alignment horizontal="center" vertical="top" textRotation="255"/>
      <protection/>
    </xf>
    <xf numFmtId="0" fontId="6" fillId="0" borderId="13" xfId="26" applyFont="1" applyBorder="1" applyAlignment="1">
      <alignment horizontal="center" vertical="top" textRotation="255"/>
      <protection/>
    </xf>
    <xf numFmtId="0" fontId="6" fillId="0" borderId="14" xfId="26" applyFont="1" applyFill="1" applyBorder="1" applyAlignment="1">
      <alignment horizontal="center" vertical="top" textRotation="255"/>
      <protection/>
    </xf>
    <xf numFmtId="0" fontId="6" fillId="0" borderId="15" xfId="26" applyFont="1" applyFill="1" applyBorder="1" applyAlignment="1">
      <alignment horizontal="center" vertical="top" textRotation="255"/>
      <protection/>
    </xf>
    <xf numFmtId="0" fontId="6" fillId="0" borderId="16" xfId="26" applyFont="1" applyFill="1" applyBorder="1" applyAlignment="1">
      <alignment horizontal="center" vertical="top" textRotation="255"/>
      <protection/>
    </xf>
    <xf numFmtId="0" fontId="6" fillId="0" borderId="15" xfId="24" applyFont="1" applyFill="1" applyBorder="1" applyAlignment="1">
      <alignment horizontal="center" vertical="center"/>
      <protection/>
    </xf>
    <xf numFmtId="0" fontId="6" fillId="0" borderId="19" xfId="24" applyFont="1" applyFill="1" applyBorder="1" applyAlignment="1">
      <alignment horizontal="center" vertical="center"/>
      <protection/>
    </xf>
    <xf numFmtId="0" fontId="6" fillId="5" borderId="14" xfId="24" applyFont="1" applyFill="1" applyBorder="1" applyAlignment="1">
      <alignment horizontal="left" vertical="center"/>
      <protection/>
    </xf>
    <xf numFmtId="0" fontId="6" fillId="5" borderId="15" xfId="24" applyFont="1" applyFill="1" applyBorder="1" applyAlignment="1">
      <alignment horizontal="left" vertical="center"/>
      <protection/>
    </xf>
    <xf numFmtId="0" fontId="6" fillId="5" borderId="16" xfId="24" applyFont="1" applyFill="1" applyBorder="1" applyAlignment="1">
      <alignment horizontal="left" vertical="center"/>
      <protection/>
    </xf>
    <xf numFmtId="0" fontId="6" fillId="0" borderId="15" xfId="24" applyFont="1" applyBorder="1" applyAlignment="1">
      <alignment horizontal="center" vertical="center"/>
      <protection/>
    </xf>
    <xf numFmtId="0" fontId="6" fillId="7" borderId="14" xfId="24" applyFont="1" applyFill="1" applyBorder="1" applyAlignment="1">
      <alignment horizontal="left" vertical="center"/>
      <protection/>
    </xf>
    <xf numFmtId="0" fontId="6" fillId="7" borderId="15" xfId="24" applyFont="1" applyFill="1" applyBorder="1" applyAlignment="1">
      <alignment horizontal="left" vertical="center"/>
      <protection/>
    </xf>
    <xf numFmtId="0" fontId="6" fillId="7" borderId="16" xfId="24" applyFont="1" applyFill="1" applyBorder="1" applyAlignment="1">
      <alignment horizontal="left" vertical="center"/>
      <protection/>
    </xf>
    <xf numFmtId="0" fontId="6" fillId="7" borderId="28" xfId="24" applyFont="1" applyFill="1" applyBorder="1" applyAlignment="1">
      <alignment horizontal="center" vertical="center"/>
      <protection/>
    </xf>
    <xf numFmtId="0" fontId="6" fillId="7" borderId="48" xfId="24" applyFont="1" applyFill="1" applyBorder="1" applyAlignment="1">
      <alignment horizontal="left" vertical="center"/>
      <protection/>
    </xf>
    <xf numFmtId="0" fontId="6" fillId="7" borderId="27" xfId="24" applyFont="1" applyFill="1" applyBorder="1" applyAlignment="1">
      <alignment horizontal="left" vertical="center"/>
      <protection/>
    </xf>
    <xf numFmtId="0" fontId="6" fillId="7" borderId="28" xfId="24" applyFont="1" applyFill="1" applyBorder="1" applyAlignment="1">
      <alignment horizontal="left" vertical="center"/>
      <protection/>
    </xf>
    <xf numFmtId="0" fontId="6" fillId="6" borderId="30" xfId="26" applyFont="1" applyFill="1" applyBorder="1" applyAlignment="1">
      <alignment horizontal="centerContinuous" vertical="center" wrapText="1"/>
      <protection/>
    </xf>
    <xf numFmtId="0" fontId="0" fillId="6" borderId="31" xfId="26" applyFont="1" applyFill="1" applyBorder="1" applyAlignment="1">
      <alignment horizontal="centerContinuous" vertical="center"/>
      <protection/>
    </xf>
    <xf numFmtId="0" fontId="6" fillId="6" borderId="3" xfId="26" applyFont="1" applyFill="1" applyBorder="1" applyAlignment="1">
      <alignment horizontal="centerContinuous" vertical="center" wrapText="1"/>
      <protection/>
    </xf>
    <xf numFmtId="0" fontId="0" fillId="6" borderId="4" xfId="26" applyFont="1" applyFill="1" applyBorder="1" applyAlignment="1">
      <alignment horizontal="centerContinuous" vertical="center"/>
      <protection/>
    </xf>
    <xf numFmtId="0" fontId="6" fillId="4" borderId="18" xfId="24" applyNumberFormat="1" applyFont="1" applyFill="1" applyBorder="1" applyAlignment="1">
      <alignment horizontal="right" vertical="center"/>
      <protection/>
    </xf>
    <xf numFmtId="0" fontId="6" fillId="6" borderId="18" xfId="24" applyNumberFormat="1" applyFont="1" applyFill="1" applyBorder="1" applyAlignment="1">
      <alignment horizontal="right" vertical="center"/>
      <protection/>
    </xf>
    <xf numFmtId="0" fontId="6" fillId="6" borderId="22" xfId="24" applyNumberFormat="1" applyFont="1" applyFill="1" applyBorder="1" applyAlignment="1">
      <alignment horizontal="right" vertical="center"/>
      <protection/>
    </xf>
    <xf numFmtId="0" fontId="6" fillId="2" borderId="22" xfId="18" applyNumberFormat="1" applyFont="1" applyFill="1" applyBorder="1" applyAlignment="1">
      <alignment horizontal="right" vertical="center"/>
    </xf>
    <xf numFmtId="179" fontId="6" fillId="2" borderId="25" xfId="18" applyNumberFormat="1" applyFont="1" applyFill="1" applyBorder="1" applyAlignment="1">
      <alignment horizontal="right" vertical="center"/>
    </xf>
    <xf numFmtId="38" fontId="6" fillId="4" borderId="18" xfId="18" applyFont="1" applyFill="1" applyBorder="1" applyAlignment="1">
      <alignment horizontal="right" vertical="center"/>
    </xf>
    <xf numFmtId="38" fontId="6" fillId="6" borderId="18" xfId="18" applyFont="1" applyFill="1" applyBorder="1" applyAlignment="1">
      <alignment horizontal="right" vertical="center"/>
    </xf>
    <xf numFmtId="38" fontId="6" fillId="6" borderId="22" xfId="18" applyFont="1" applyFill="1" applyBorder="1" applyAlignment="1">
      <alignment horizontal="right" vertical="center"/>
    </xf>
    <xf numFmtId="0" fontId="6" fillId="0" borderId="18" xfId="24" applyFont="1" applyFill="1" applyBorder="1" applyAlignment="1">
      <alignment horizontal="center" vertical="center"/>
      <protection/>
    </xf>
    <xf numFmtId="0" fontId="6" fillId="0" borderId="22" xfId="24" applyFont="1" applyBorder="1" applyAlignment="1">
      <alignment horizontal="center" vertical="center"/>
      <protection/>
    </xf>
    <xf numFmtId="38" fontId="6" fillId="6" borderId="7" xfId="18" applyFont="1" applyFill="1" applyBorder="1" applyAlignment="1">
      <alignment horizontal="right" vertical="center"/>
    </xf>
    <xf numFmtId="38" fontId="6" fillId="0" borderId="8" xfId="18" applyFont="1" applyFill="1" applyBorder="1" applyAlignment="1">
      <alignment horizontal="centerContinuous" vertical="center"/>
    </xf>
    <xf numFmtId="38" fontId="6" fillId="6" borderId="8" xfId="18" applyFont="1" applyFill="1" applyBorder="1" applyAlignment="1">
      <alignment horizontal="right" vertical="center"/>
    </xf>
    <xf numFmtId="0" fontId="6" fillId="0" borderId="0" xfId="26" applyFont="1" applyAlignment="1">
      <alignment horizontal="left" vertical="center" wrapText="1"/>
      <protection/>
    </xf>
    <xf numFmtId="0" fontId="6" fillId="0" borderId="0" xfId="26" applyFont="1" applyFill="1" applyBorder="1" applyAlignment="1">
      <alignment horizontal="center" vertical="center"/>
      <protection/>
    </xf>
    <xf numFmtId="0" fontId="0" fillId="0" borderId="0" xfId="26" applyFont="1" applyBorder="1" applyAlignment="1">
      <alignment horizontal="center" vertical="center"/>
      <protection/>
    </xf>
    <xf numFmtId="0" fontId="12" fillId="7" borderId="15" xfId="25" applyFont="1" applyFill="1" applyBorder="1" applyAlignment="1">
      <alignment horizontal="left" vertical="center"/>
      <protection/>
    </xf>
    <xf numFmtId="0" fontId="12" fillId="7" borderId="16" xfId="25" applyFont="1" applyFill="1" applyBorder="1" applyAlignment="1">
      <alignment horizontal="centerContinuous" vertical="center"/>
      <protection/>
    </xf>
    <xf numFmtId="0" fontId="12" fillId="5" borderId="27" xfId="25" applyFont="1" applyFill="1" applyBorder="1" applyAlignment="1">
      <alignment horizontal="left" vertical="center"/>
      <protection/>
    </xf>
    <xf numFmtId="0" fontId="12" fillId="5" borderId="28" xfId="25" applyFont="1" applyFill="1" applyBorder="1" applyAlignment="1">
      <alignment horizontal="centerContinuous" vertical="center"/>
      <protection/>
    </xf>
    <xf numFmtId="0" fontId="12" fillId="5" borderId="15" xfId="25" applyFont="1" applyFill="1" applyBorder="1" applyAlignment="1">
      <alignment horizontal="left" vertical="center"/>
      <protection/>
    </xf>
    <xf numFmtId="0" fontId="12" fillId="5" borderId="16" xfId="25" applyFont="1" applyFill="1" applyBorder="1" applyAlignment="1">
      <alignment horizontal="centerContinuous" vertical="center"/>
      <protection/>
    </xf>
    <xf numFmtId="180" fontId="6" fillId="0" borderId="0" xfId="26" applyNumberFormat="1" applyFont="1" applyAlignment="1">
      <alignment vertical="center"/>
      <protection/>
    </xf>
    <xf numFmtId="0" fontId="8" fillId="0" borderId="0" xfId="22" applyFont="1" applyAlignment="1">
      <alignment horizontal="left" vertical="center"/>
      <protection/>
    </xf>
    <xf numFmtId="0" fontId="6" fillId="0" borderId="0" xfId="22" applyFont="1" applyAlignment="1">
      <alignment horizontal="center" vertical="center"/>
      <protection/>
    </xf>
    <xf numFmtId="0" fontId="6" fillId="0" borderId="0" xfId="22" applyFont="1" applyAlignment="1">
      <alignment horizontal="left" vertical="center"/>
      <protection/>
    </xf>
    <xf numFmtId="0" fontId="6" fillId="0" borderId="0" xfId="22" applyFont="1" applyAlignment="1">
      <alignment vertical="center"/>
      <protection/>
    </xf>
    <xf numFmtId="0" fontId="7" fillId="0" borderId="0" xfId="22" applyFont="1" applyAlignment="1">
      <alignment horizontal="center" vertical="center"/>
      <protection/>
    </xf>
    <xf numFmtId="0" fontId="7" fillId="0" borderId="0" xfId="22" applyFont="1" applyAlignment="1">
      <alignment horizontal="left" vertical="center"/>
      <protection/>
    </xf>
    <xf numFmtId="0" fontId="13" fillId="0" borderId="0" xfId="22" applyFont="1" applyAlignment="1">
      <alignment horizontal="left" vertical="center"/>
      <protection/>
    </xf>
    <xf numFmtId="0" fontId="7" fillId="0" borderId="0" xfId="22" applyFont="1" applyAlignment="1" quotePrefix="1">
      <alignment horizontal="center" vertical="center"/>
      <protection/>
    </xf>
    <xf numFmtId="0" fontId="10" fillId="0" borderId="0" xfId="22" applyFont="1" applyAlignment="1">
      <alignment vertical="center"/>
      <protection/>
    </xf>
    <xf numFmtId="0" fontId="14" fillId="0" borderId="0" xfId="22" applyFont="1" applyAlignment="1">
      <alignment horizontal="left" vertical="center"/>
      <protection/>
    </xf>
    <xf numFmtId="0" fontId="6" fillId="0" borderId="0" xfId="22" applyFont="1" applyFill="1" applyAlignment="1">
      <alignment horizontal="left" vertical="center"/>
      <protection/>
    </xf>
    <xf numFmtId="0" fontId="6" fillId="0" borderId="0" xfId="22" applyFont="1" applyFill="1" applyAlignment="1">
      <alignment horizontal="center" vertical="center"/>
      <protection/>
    </xf>
    <xf numFmtId="0" fontId="6" fillId="0" borderId="30" xfId="22" applyFont="1" applyFill="1" applyBorder="1" applyAlignment="1">
      <alignment horizontal="center" vertical="center"/>
      <protection/>
    </xf>
    <xf numFmtId="0" fontId="6" fillId="2" borderId="3" xfId="22" applyFont="1" applyFill="1" applyBorder="1" applyAlignment="1" quotePrefix="1">
      <alignment horizontal="centerContinuous" vertical="center"/>
      <protection/>
    </xf>
    <xf numFmtId="0" fontId="6" fillId="2" borderId="2" xfId="22" applyFont="1" applyFill="1" applyBorder="1" applyAlignment="1">
      <alignment horizontal="centerContinuous" vertical="center"/>
      <protection/>
    </xf>
    <xf numFmtId="0" fontId="6" fillId="2" borderId="36" xfId="22" applyFont="1" applyFill="1" applyBorder="1" applyAlignment="1" quotePrefix="1">
      <alignment horizontal="centerContinuous" vertical="center"/>
      <protection/>
    </xf>
    <xf numFmtId="0" fontId="6" fillId="2" borderId="4" xfId="22" applyFont="1" applyFill="1" applyBorder="1" applyAlignment="1">
      <alignment horizontal="centerContinuous" vertical="center"/>
      <protection/>
    </xf>
    <xf numFmtId="0" fontId="15" fillId="0" borderId="0" xfId="22" applyFont="1" applyAlignment="1">
      <alignment horizontal="left" vertical="center"/>
      <protection/>
    </xf>
    <xf numFmtId="0" fontId="6" fillId="0" borderId="49" xfId="22" applyFont="1" applyFill="1" applyBorder="1" applyAlignment="1">
      <alignment horizontal="center" vertical="center"/>
      <protection/>
    </xf>
    <xf numFmtId="0" fontId="6" fillId="2" borderId="18" xfId="22" applyFont="1" applyFill="1" applyBorder="1" applyAlignment="1">
      <alignment horizontal="centerContinuous" vertical="center"/>
      <protection/>
    </xf>
    <xf numFmtId="0" fontId="6" fillId="2" borderId="19" xfId="22" applyFont="1" applyFill="1" applyBorder="1" applyAlignment="1">
      <alignment horizontal="centerContinuous" vertical="center"/>
      <protection/>
    </xf>
    <xf numFmtId="0" fontId="6" fillId="2" borderId="17" xfId="22" applyFont="1" applyFill="1" applyBorder="1" applyAlignment="1" quotePrefix="1">
      <alignment horizontal="centerContinuous" vertical="center"/>
      <protection/>
    </xf>
    <xf numFmtId="0" fontId="6" fillId="2" borderId="21" xfId="22" applyFont="1" applyFill="1" applyBorder="1" applyAlignment="1">
      <alignment horizontal="centerContinuous" vertical="center"/>
      <protection/>
    </xf>
    <xf numFmtId="0" fontId="6" fillId="0" borderId="50" xfId="22" applyFont="1" applyBorder="1" applyAlignment="1">
      <alignment horizontal="center" vertical="center"/>
      <protection/>
    </xf>
    <xf numFmtId="0" fontId="6" fillId="0" borderId="48" xfId="22" applyFont="1" applyFill="1" applyBorder="1" applyAlignment="1">
      <alignment horizontal="centerContinuous" vertical="center" wrapText="1"/>
      <protection/>
    </xf>
    <xf numFmtId="0" fontId="6" fillId="0" borderId="27" xfId="22" applyFont="1" applyFill="1" applyBorder="1" applyAlignment="1">
      <alignment horizontal="centerContinuous" vertical="center" wrapText="1"/>
      <protection/>
    </xf>
    <xf numFmtId="0" fontId="6" fillId="0" borderId="27" xfId="22" applyFont="1" applyFill="1" applyBorder="1" applyAlignment="1">
      <alignment horizontal="center" vertical="center" wrapText="1"/>
      <protection/>
    </xf>
    <xf numFmtId="0" fontId="6" fillId="0" borderId="28" xfId="22" applyFont="1" applyFill="1" applyBorder="1" applyAlignment="1">
      <alignment horizontal="centerContinuous" vertical="center" wrapText="1"/>
      <protection/>
    </xf>
    <xf numFmtId="0" fontId="6" fillId="0" borderId="41" xfId="22" applyFont="1" applyBorder="1" applyAlignment="1">
      <alignment horizontal="left" vertical="center"/>
      <protection/>
    </xf>
    <xf numFmtId="38" fontId="6" fillId="2" borderId="41" xfId="18" applyFont="1" applyFill="1" applyBorder="1" applyAlignment="1">
      <alignment horizontal="right" vertical="center"/>
    </xf>
    <xf numFmtId="0" fontId="6" fillId="0" borderId="42" xfId="22" applyFont="1" applyFill="1" applyBorder="1" applyAlignment="1">
      <alignment horizontal="centerContinuous" vertical="center"/>
      <protection/>
    </xf>
    <xf numFmtId="38" fontId="6" fillId="2" borderId="40" xfId="18" applyFont="1" applyFill="1" applyBorder="1" applyAlignment="1">
      <alignment horizontal="right" vertical="center"/>
    </xf>
    <xf numFmtId="0" fontId="6" fillId="7" borderId="51" xfId="22" applyFont="1" applyFill="1" applyBorder="1" applyAlignment="1">
      <alignment horizontal="center" vertical="center"/>
      <protection/>
    </xf>
    <xf numFmtId="0" fontId="6" fillId="0" borderId="43" xfId="22" applyFont="1" applyFill="1" applyBorder="1" applyAlignment="1">
      <alignment horizontal="centerContinuous" vertical="center"/>
      <protection/>
    </xf>
    <xf numFmtId="0" fontId="6" fillId="0" borderId="18" xfId="22" applyFont="1" applyBorder="1" applyAlignment="1">
      <alignment horizontal="left" vertical="center"/>
      <protection/>
    </xf>
    <xf numFmtId="0" fontId="6" fillId="0" borderId="19" xfId="22" applyFont="1" applyFill="1" applyBorder="1" applyAlignment="1">
      <alignment horizontal="centerContinuous" vertical="center"/>
      <protection/>
    </xf>
    <xf numFmtId="38" fontId="6" fillId="3" borderId="17" xfId="18" applyFont="1" applyFill="1" applyBorder="1" applyAlignment="1">
      <alignment horizontal="right" vertical="center"/>
    </xf>
    <xf numFmtId="0" fontId="6" fillId="5" borderId="15" xfId="22" applyFont="1" applyFill="1" applyBorder="1" applyAlignment="1">
      <alignment horizontal="center" vertical="center"/>
      <protection/>
    </xf>
    <xf numFmtId="0" fontId="6" fillId="0" borderId="21" xfId="22" applyFont="1" applyFill="1" applyBorder="1" applyAlignment="1">
      <alignment horizontal="centerContinuous" vertical="center"/>
      <protection/>
    </xf>
    <xf numFmtId="38" fontId="6" fillId="2" borderId="17" xfId="18" applyFont="1" applyFill="1" applyBorder="1" applyAlignment="1">
      <alignment horizontal="right" vertical="center"/>
    </xf>
    <xf numFmtId="0" fontId="6" fillId="7" borderId="15" xfId="22" applyFont="1" applyFill="1" applyBorder="1" applyAlignment="1">
      <alignment horizontal="center" vertical="center"/>
      <protection/>
    </xf>
    <xf numFmtId="38" fontId="13" fillId="2" borderId="17" xfId="18" applyFont="1" applyFill="1" applyBorder="1" applyAlignment="1">
      <alignment horizontal="right" vertical="center"/>
    </xf>
    <xf numFmtId="38" fontId="13" fillId="3" borderId="17" xfId="18" applyFont="1" applyFill="1" applyBorder="1" applyAlignment="1">
      <alignment horizontal="right" vertical="center"/>
    </xf>
    <xf numFmtId="0" fontId="6" fillId="0" borderId="22" xfId="22" applyFont="1" applyBorder="1" applyAlignment="1">
      <alignment horizontal="left" vertical="center"/>
      <protection/>
    </xf>
    <xf numFmtId="0" fontId="6" fillId="0" borderId="23" xfId="22" applyFont="1" applyFill="1" applyBorder="1" applyAlignment="1">
      <alignment horizontal="centerContinuous" vertical="center"/>
      <protection/>
    </xf>
    <xf numFmtId="38" fontId="6" fillId="3" borderId="25" xfId="18" applyFont="1" applyFill="1" applyBorder="1" applyAlignment="1">
      <alignment horizontal="right" vertical="center"/>
    </xf>
    <xf numFmtId="0" fontId="6" fillId="5" borderId="27" xfId="22" applyFont="1" applyFill="1" applyBorder="1" applyAlignment="1">
      <alignment horizontal="center" vertical="center"/>
      <protection/>
    </xf>
    <xf numFmtId="0" fontId="6" fillId="0" borderId="26" xfId="22" applyFont="1" applyFill="1" applyBorder="1" applyAlignment="1">
      <alignment horizontal="centerContinuous" vertical="center"/>
      <protection/>
    </xf>
    <xf numFmtId="0" fontId="6" fillId="6" borderId="3" xfId="22" applyFont="1" applyFill="1" applyBorder="1" applyAlignment="1" quotePrefix="1">
      <alignment horizontal="centerContinuous" vertical="center"/>
      <protection/>
    </xf>
    <xf numFmtId="0" fontId="6" fillId="6" borderId="2" xfId="22" applyFont="1" applyFill="1" applyBorder="1" applyAlignment="1">
      <alignment horizontal="centerContinuous" vertical="center"/>
      <protection/>
    </xf>
    <xf numFmtId="0" fontId="6" fillId="6" borderId="36" xfId="22" applyFont="1" applyFill="1" applyBorder="1" applyAlignment="1" quotePrefix="1">
      <alignment horizontal="centerContinuous" vertical="center"/>
      <protection/>
    </xf>
    <xf numFmtId="0" fontId="6" fillId="6" borderId="4" xfId="22" applyFont="1" applyFill="1" applyBorder="1" applyAlignment="1">
      <alignment horizontal="centerContinuous" vertical="center"/>
      <protection/>
    </xf>
    <xf numFmtId="0" fontId="6" fillId="0" borderId="0" xfId="22" applyFont="1" applyFill="1" applyAlignment="1">
      <alignment vertical="center"/>
      <protection/>
    </xf>
    <xf numFmtId="0" fontId="6" fillId="6" borderId="18" xfId="22" applyFont="1" applyFill="1" applyBorder="1" applyAlignment="1">
      <alignment horizontal="centerContinuous" vertical="center"/>
      <protection/>
    </xf>
    <xf numFmtId="0" fontId="6" fillId="6" borderId="19" xfId="22" applyFont="1" applyFill="1" applyBorder="1" applyAlignment="1">
      <alignment horizontal="centerContinuous" vertical="center"/>
      <protection/>
    </xf>
    <xf numFmtId="0" fontId="6" fillId="6" borderId="17" xfId="22" applyFont="1" applyFill="1" applyBorder="1" applyAlignment="1" quotePrefix="1">
      <alignment horizontal="centerContinuous" vertical="center"/>
      <protection/>
    </xf>
    <xf numFmtId="0" fontId="6" fillId="6" borderId="21" xfId="22" applyFont="1" applyFill="1" applyBorder="1" applyAlignment="1">
      <alignment horizontal="centerContinuous" vertical="center"/>
      <protection/>
    </xf>
    <xf numFmtId="38" fontId="6" fillId="6" borderId="41" xfId="18" applyFont="1" applyFill="1" applyBorder="1" applyAlignment="1">
      <alignment horizontal="right" vertical="center"/>
    </xf>
    <xf numFmtId="38" fontId="6" fillId="6" borderId="40" xfId="18" applyFont="1" applyFill="1" applyBorder="1" applyAlignment="1">
      <alignment horizontal="right" vertical="center"/>
    </xf>
    <xf numFmtId="0" fontId="6" fillId="0" borderId="40" xfId="22" applyFont="1" applyFill="1" applyBorder="1" applyAlignment="1">
      <alignment horizontal="center" vertical="center"/>
      <protection/>
    </xf>
    <xf numFmtId="38" fontId="6" fillId="4" borderId="17" xfId="18" applyFont="1" applyFill="1" applyBorder="1" applyAlignment="1">
      <alignment horizontal="right" vertical="center"/>
    </xf>
    <xf numFmtId="0" fontId="6" fillId="0" borderId="17" xfId="22" applyFont="1" applyFill="1" applyBorder="1" applyAlignment="1">
      <alignment horizontal="center" vertical="center"/>
      <protection/>
    </xf>
    <xf numFmtId="38" fontId="6" fillId="6" borderId="17" xfId="18" applyFont="1" applyFill="1" applyBorder="1" applyAlignment="1">
      <alignment horizontal="right" vertical="center"/>
    </xf>
    <xf numFmtId="38" fontId="6" fillId="4" borderId="22" xfId="18" applyFont="1" applyFill="1" applyBorder="1" applyAlignment="1">
      <alignment horizontal="right" vertical="center"/>
    </xf>
    <xf numFmtId="38" fontId="6" fillId="4" borderId="25" xfId="18" applyFont="1" applyFill="1" applyBorder="1" applyAlignment="1">
      <alignment horizontal="right" vertical="center"/>
    </xf>
    <xf numFmtId="0" fontId="6" fillId="0" borderId="25" xfId="22" applyFont="1" applyFill="1" applyBorder="1" applyAlignment="1">
      <alignment horizontal="center" vertical="center"/>
      <protection/>
    </xf>
    <xf numFmtId="38" fontId="6" fillId="0" borderId="0" xfId="22" applyNumberFormat="1" applyFont="1" applyAlignment="1">
      <alignment horizontal="left" vertical="center"/>
      <protection/>
    </xf>
    <xf numFmtId="38" fontId="8" fillId="0" borderId="0" xfId="22" applyNumberFormat="1" applyFont="1" applyAlignment="1">
      <alignment horizontal="left" vertical="center"/>
      <protection/>
    </xf>
    <xf numFmtId="0" fontId="10" fillId="0" borderId="0" xfId="22" applyFont="1" applyAlignment="1">
      <alignment horizontal="left" vertical="center"/>
      <protection/>
    </xf>
    <xf numFmtId="0" fontId="6" fillId="0" borderId="52" xfId="22" applyFont="1" applyFill="1" applyBorder="1" applyAlignment="1">
      <alignment horizontal="center" vertical="center"/>
      <protection/>
    </xf>
    <xf numFmtId="0" fontId="6" fillId="2" borderId="30" xfId="22" applyFont="1" applyFill="1" applyBorder="1" applyAlignment="1">
      <alignment horizontal="centerContinuous" vertical="center"/>
      <protection/>
    </xf>
    <xf numFmtId="0" fontId="6" fillId="2" borderId="29" xfId="22" applyFont="1" applyFill="1" applyBorder="1" applyAlignment="1">
      <alignment horizontal="centerContinuous" vertical="center"/>
      <protection/>
    </xf>
    <xf numFmtId="0" fontId="6" fillId="2" borderId="31" xfId="22" applyFont="1" applyFill="1" applyBorder="1" applyAlignment="1">
      <alignment horizontal="centerContinuous" vertical="center"/>
      <protection/>
    </xf>
    <xf numFmtId="0" fontId="6" fillId="0" borderId="0" xfId="22" applyFont="1" applyFill="1" applyBorder="1" applyAlignment="1">
      <alignment horizontal="left" vertical="center"/>
      <protection/>
    </xf>
    <xf numFmtId="0" fontId="6" fillId="0" borderId="53" xfId="22" applyFont="1" applyFill="1" applyBorder="1" applyAlignment="1">
      <alignment horizontal="center" vertical="center"/>
      <protection/>
    </xf>
    <xf numFmtId="0" fontId="6" fillId="2" borderId="49" xfId="22" applyFont="1" applyFill="1" applyBorder="1" applyAlignment="1">
      <alignment horizontal="centerContinuous" vertical="center"/>
      <protection/>
    </xf>
    <xf numFmtId="0" fontId="6" fillId="2" borderId="0" xfId="22" applyFont="1" applyFill="1" applyBorder="1" applyAlignment="1">
      <alignment horizontal="centerContinuous" vertical="center"/>
      <protection/>
    </xf>
    <xf numFmtId="0" fontId="6" fillId="2" borderId="54" xfId="22" applyFont="1" applyFill="1" applyBorder="1" applyAlignment="1">
      <alignment horizontal="centerContinuous" vertical="center"/>
      <protection/>
    </xf>
    <xf numFmtId="0" fontId="6" fillId="2" borderId="55" xfId="22" applyFont="1" applyFill="1" applyBorder="1" applyAlignment="1">
      <alignment horizontal="centerContinuous" vertical="center"/>
      <protection/>
    </xf>
    <xf numFmtId="0" fontId="6" fillId="0" borderId="53" xfId="22" applyFont="1" applyBorder="1" applyAlignment="1">
      <alignment horizontal="center" vertical="center"/>
      <protection/>
    </xf>
    <xf numFmtId="0" fontId="6" fillId="0" borderId="45" xfId="22" applyFont="1" applyFill="1" applyBorder="1" applyAlignment="1">
      <alignment horizontal="centerContinuous" vertical="center" wrapText="1"/>
      <protection/>
    </xf>
    <xf numFmtId="0" fontId="6" fillId="0" borderId="32" xfId="22" applyFont="1" applyFill="1" applyBorder="1" applyAlignment="1">
      <alignment horizontal="centerContinuous" vertical="center"/>
      <protection/>
    </xf>
    <xf numFmtId="0" fontId="6" fillId="0" borderId="30" xfId="22" applyFont="1" applyFill="1" applyBorder="1" applyAlignment="1">
      <alignment horizontal="centerContinuous" vertical="center"/>
      <protection/>
    </xf>
    <xf numFmtId="0" fontId="6" fillId="0" borderId="45" xfId="22" applyFont="1" applyFill="1" applyBorder="1" applyAlignment="1">
      <alignment horizontal="centerContinuous" vertical="center"/>
      <protection/>
    </xf>
    <xf numFmtId="0" fontId="6" fillId="0" borderId="47" xfId="22" applyFont="1" applyFill="1" applyBorder="1" applyAlignment="1">
      <alignment horizontal="centerContinuous" vertical="center" wrapText="1" shrinkToFit="1"/>
      <protection/>
    </xf>
    <xf numFmtId="0" fontId="6" fillId="0" borderId="35" xfId="22" applyFont="1" applyFill="1" applyBorder="1" applyAlignment="1">
      <alignment horizontal="center" vertical="center" wrapText="1" shrinkToFit="1"/>
      <protection/>
    </xf>
    <xf numFmtId="0" fontId="6" fillId="0" borderId="0" xfId="22" applyFont="1" applyFill="1" applyBorder="1" applyAlignment="1">
      <alignment horizontal="centerContinuous" vertical="center"/>
      <protection/>
    </xf>
    <xf numFmtId="0" fontId="6" fillId="0" borderId="35" xfId="22" applyFont="1" applyBorder="1" applyAlignment="1">
      <alignment horizontal="left" vertical="center"/>
      <protection/>
    </xf>
    <xf numFmtId="0" fontId="6" fillId="2" borderId="1" xfId="22" applyFont="1" applyFill="1" applyBorder="1" applyAlignment="1">
      <alignment horizontal="right" vertical="center"/>
      <protection/>
    </xf>
    <xf numFmtId="0" fontId="6" fillId="2" borderId="3" xfId="22" applyFont="1" applyFill="1" applyBorder="1" applyAlignment="1">
      <alignment horizontal="right" vertical="center"/>
      <protection/>
    </xf>
    <xf numFmtId="0" fontId="6" fillId="0" borderId="16" xfId="22" applyFont="1" applyFill="1" applyBorder="1" applyAlignment="1">
      <alignment horizontal="centerContinuous" vertical="center"/>
      <protection/>
    </xf>
    <xf numFmtId="0" fontId="6" fillId="2" borderId="2" xfId="22" applyFont="1" applyFill="1" applyBorder="1" applyAlignment="1">
      <alignment horizontal="left" vertical="center"/>
      <protection/>
    </xf>
    <xf numFmtId="38" fontId="6" fillId="2" borderId="1" xfId="18" applyFont="1" applyFill="1" applyBorder="1" applyAlignment="1">
      <alignment horizontal="right" vertical="center"/>
    </xf>
    <xf numFmtId="0" fontId="6" fillId="2" borderId="33" xfId="22" applyFont="1" applyFill="1" applyBorder="1" applyAlignment="1">
      <alignment horizontal="left" vertical="center"/>
      <protection/>
    </xf>
    <xf numFmtId="177" fontId="6" fillId="6" borderId="33" xfId="18" applyNumberFormat="1" applyFont="1" applyFill="1" applyBorder="1" applyAlignment="1">
      <alignment horizontal="right" vertical="center"/>
    </xf>
    <xf numFmtId="177" fontId="6" fillId="6" borderId="35" xfId="18" applyNumberFormat="1" applyFont="1" applyFill="1" applyBorder="1" applyAlignment="1">
      <alignment horizontal="right" vertical="center"/>
    </xf>
    <xf numFmtId="0" fontId="6" fillId="0" borderId="37" xfId="22" applyFont="1" applyBorder="1" applyAlignment="1">
      <alignment horizontal="left" vertical="center"/>
      <protection/>
    </xf>
    <xf numFmtId="177" fontId="6" fillId="3" borderId="14" xfId="18" applyNumberFormat="1" applyFont="1" applyFill="1" applyBorder="1" applyAlignment="1">
      <alignment horizontal="right" vertical="center"/>
    </xf>
    <xf numFmtId="177" fontId="13" fillId="3" borderId="18" xfId="18" applyNumberFormat="1" applyFont="1" applyFill="1" applyBorder="1" applyAlignment="1">
      <alignment horizontal="right" vertical="center"/>
    </xf>
    <xf numFmtId="0" fontId="6" fillId="3" borderId="19" xfId="22" applyFont="1" applyFill="1" applyBorder="1" applyAlignment="1">
      <alignment horizontal="left" vertical="center"/>
      <protection/>
    </xf>
    <xf numFmtId="38" fontId="6" fillId="3" borderId="14" xfId="18" applyFont="1" applyFill="1" applyBorder="1" applyAlignment="1">
      <alignment horizontal="right" vertical="center"/>
    </xf>
    <xf numFmtId="177" fontId="13" fillId="3" borderId="20" xfId="18" applyNumberFormat="1" applyFont="1" applyFill="1" applyBorder="1" applyAlignment="1">
      <alignment horizontal="right" vertical="center"/>
    </xf>
    <xf numFmtId="177" fontId="6" fillId="4" borderId="20" xfId="18" applyNumberFormat="1" applyFont="1" applyFill="1" applyBorder="1" applyAlignment="1">
      <alignment horizontal="right" vertical="center"/>
    </xf>
    <xf numFmtId="177" fontId="6" fillId="4" borderId="37" xfId="18" applyNumberFormat="1" applyFont="1" applyFill="1" applyBorder="1" applyAlignment="1">
      <alignment horizontal="right" vertical="center"/>
    </xf>
    <xf numFmtId="0" fontId="6" fillId="2" borderId="14" xfId="22" applyFont="1" applyFill="1" applyBorder="1" applyAlignment="1">
      <alignment horizontal="right" vertical="center"/>
      <protection/>
    </xf>
    <xf numFmtId="0" fontId="6" fillId="2" borderId="18" xfId="22" applyFont="1" applyFill="1" applyBorder="1" applyAlignment="1">
      <alignment horizontal="right" vertical="center"/>
      <protection/>
    </xf>
    <xf numFmtId="0" fontId="6" fillId="2" borderId="19" xfId="22" applyFont="1" applyFill="1" applyBorder="1" applyAlignment="1">
      <alignment horizontal="left" vertical="center"/>
      <protection/>
    </xf>
    <xf numFmtId="38" fontId="6" fillId="2" borderId="14" xfId="18" applyFont="1" applyFill="1" applyBorder="1" applyAlignment="1">
      <alignment horizontal="right" vertical="center"/>
    </xf>
    <xf numFmtId="177" fontId="6" fillId="6" borderId="20" xfId="18" applyNumberFormat="1" applyFont="1" applyFill="1" applyBorder="1" applyAlignment="1">
      <alignment horizontal="right" vertical="center"/>
    </xf>
    <xf numFmtId="177" fontId="6" fillId="6" borderId="37" xfId="18" applyNumberFormat="1" applyFont="1" applyFill="1" applyBorder="1" applyAlignment="1">
      <alignment horizontal="right" vertical="center"/>
    </xf>
    <xf numFmtId="0" fontId="6" fillId="3" borderId="14" xfId="22" applyFont="1" applyFill="1" applyBorder="1" applyAlignment="1">
      <alignment horizontal="right" vertical="center"/>
      <protection/>
    </xf>
    <xf numFmtId="0" fontId="6" fillId="3" borderId="18" xfId="22" applyFont="1" applyFill="1" applyBorder="1" applyAlignment="1">
      <alignment horizontal="right" vertical="center"/>
      <protection/>
    </xf>
    <xf numFmtId="0" fontId="6" fillId="3" borderId="20" xfId="22" applyFont="1" applyFill="1" applyBorder="1" applyAlignment="1">
      <alignment horizontal="right" vertical="center"/>
      <protection/>
    </xf>
    <xf numFmtId="0" fontId="6" fillId="2" borderId="20" xfId="22" applyFont="1" applyFill="1" applyBorder="1" applyAlignment="1">
      <alignment horizontal="right" vertical="center"/>
      <protection/>
    </xf>
    <xf numFmtId="0" fontId="6" fillId="3" borderId="18" xfId="22" applyFont="1" applyFill="1" applyBorder="1" applyAlignment="1">
      <alignment vertical="center"/>
      <protection/>
    </xf>
    <xf numFmtId="0" fontId="6" fillId="2" borderId="14" xfId="22" applyFont="1" applyFill="1" applyBorder="1" applyAlignment="1">
      <alignment horizontal="left" vertical="center"/>
      <protection/>
    </xf>
    <xf numFmtId="0" fontId="6" fillId="2" borderId="18" xfId="22" applyFont="1" applyFill="1" applyBorder="1" applyAlignment="1">
      <alignment vertical="center"/>
      <protection/>
    </xf>
    <xf numFmtId="0" fontId="6" fillId="0" borderId="39" xfId="22" applyFont="1" applyBorder="1" applyAlignment="1">
      <alignment horizontal="left" vertical="center"/>
      <protection/>
    </xf>
    <xf numFmtId="0" fontId="6" fillId="3" borderId="48" xfId="22" applyFont="1" applyFill="1" applyBorder="1" applyAlignment="1">
      <alignment horizontal="right" vertical="center"/>
      <protection/>
    </xf>
    <xf numFmtId="0" fontId="6" fillId="3" borderId="22" xfId="22" applyFont="1" applyFill="1" applyBorder="1" applyAlignment="1">
      <alignment vertical="center"/>
      <protection/>
    </xf>
    <xf numFmtId="0" fontId="6" fillId="0" borderId="28" xfId="22" applyFont="1" applyFill="1" applyBorder="1" applyAlignment="1">
      <alignment horizontal="centerContinuous" vertical="center"/>
      <protection/>
    </xf>
    <xf numFmtId="0" fontId="6" fillId="3" borderId="23" xfId="22" applyFont="1" applyFill="1" applyBorder="1" applyAlignment="1">
      <alignment horizontal="left" vertical="center"/>
      <protection/>
    </xf>
    <xf numFmtId="38" fontId="6" fillId="3" borderId="48" xfId="18" applyFont="1" applyFill="1" applyBorder="1" applyAlignment="1">
      <alignment horizontal="right" vertical="center"/>
    </xf>
    <xf numFmtId="0" fontId="6" fillId="3" borderId="24" xfId="22" applyFont="1" applyFill="1" applyBorder="1" applyAlignment="1">
      <alignment horizontal="left" vertical="center"/>
      <protection/>
    </xf>
    <xf numFmtId="177" fontId="6" fillId="4" borderId="24" xfId="18" applyNumberFormat="1" applyFont="1" applyFill="1" applyBorder="1" applyAlignment="1">
      <alignment horizontal="right" vertical="center"/>
    </xf>
    <xf numFmtId="177" fontId="6" fillId="4" borderId="39" xfId="18" applyNumberFormat="1" applyFont="1" applyFill="1" applyBorder="1" applyAlignment="1">
      <alignment horizontal="right" vertical="center"/>
    </xf>
    <xf numFmtId="0" fontId="6" fillId="0" borderId="45" xfId="22" applyFont="1" applyBorder="1" applyAlignment="1">
      <alignment horizontal="left" vertical="center"/>
      <protection/>
    </xf>
    <xf numFmtId="0" fontId="6" fillId="0" borderId="47" xfId="22" applyFont="1" applyFill="1" applyBorder="1" applyAlignment="1">
      <alignment horizontal="left" vertical="center"/>
      <protection/>
    </xf>
    <xf numFmtId="177" fontId="6" fillId="2" borderId="56" xfId="18" applyNumberFormat="1" applyFont="1" applyFill="1" applyBorder="1" applyAlignment="1">
      <alignment horizontal="right" vertical="center"/>
    </xf>
    <xf numFmtId="177" fontId="6" fillId="0" borderId="0" xfId="18" applyNumberFormat="1" applyFont="1" applyAlignment="1">
      <alignment vertical="center"/>
    </xf>
    <xf numFmtId="0" fontId="6" fillId="0" borderId="45" xfId="22" applyFont="1" applyFill="1" applyBorder="1" applyAlignment="1">
      <alignment horizontal="centerContinuous" vertical="center" wrapText="1" shrinkToFit="1"/>
      <protection/>
    </xf>
    <xf numFmtId="0" fontId="6" fillId="0" borderId="47" xfId="22" applyFont="1" applyFill="1" applyBorder="1" applyAlignment="1">
      <alignment horizontal="centerContinuous" vertical="center"/>
      <protection/>
    </xf>
    <xf numFmtId="177" fontId="6" fillId="2" borderId="1" xfId="18" applyNumberFormat="1" applyFont="1" applyFill="1" applyBorder="1" applyAlignment="1">
      <alignment horizontal="right" vertical="center"/>
    </xf>
    <xf numFmtId="177" fontId="6" fillId="2" borderId="3" xfId="18" applyNumberFormat="1" applyFont="1" applyFill="1" applyBorder="1" applyAlignment="1">
      <alignment horizontal="right" vertical="center"/>
    </xf>
    <xf numFmtId="177" fontId="6" fillId="2" borderId="2" xfId="18" applyNumberFormat="1" applyFont="1" applyFill="1" applyBorder="1" applyAlignment="1">
      <alignment horizontal="left" vertical="center"/>
    </xf>
    <xf numFmtId="177" fontId="6" fillId="2" borderId="1" xfId="18" applyNumberFormat="1" applyFont="1" applyFill="1" applyBorder="1" applyAlignment="1">
      <alignment horizontal="left" vertical="center"/>
    </xf>
    <xf numFmtId="177" fontId="6" fillId="2" borderId="33" xfId="18" applyNumberFormat="1" applyFont="1" applyFill="1" applyBorder="1" applyAlignment="1">
      <alignment horizontal="left" vertical="center"/>
    </xf>
    <xf numFmtId="177" fontId="6" fillId="6" borderId="1" xfId="18" applyNumberFormat="1" applyFont="1" applyFill="1" applyBorder="1" applyAlignment="1">
      <alignment horizontal="right" vertical="center"/>
    </xf>
    <xf numFmtId="177" fontId="6" fillId="3" borderId="18" xfId="18" applyNumberFormat="1" applyFont="1" applyFill="1" applyBorder="1" applyAlignment="1">
      <alignment horizontal="right" vertical="center"/>
    </xf>
    <xf numFmtId="177" fontId="6" fillId="3" borderId="19" xfId="18" applyNumberFormat="1" applyFont="1" applyFill="1" applyBorder="1" applyAlignment="1">
      <alignment horizontal="left" vertical="center"/>
    </xf>
    <xf numFmtId="177" fontId="6" fillId="4" borderId="14" xfId="18" applyNumberFormat="1" applyFont="1" applyFill="1" applyBorder="1" applyAlignment="1">
      <alignment horizontal="right" vertical="center"/>
    </xf>
    <xf numFmtId="177" fontId="6" fillId="2" borderId="14" xfId="18" applyNumberFormat="1" applyFont="1" applyFill="1" applyBorder="1" applyAlignment="1">
      <alignment horizontal="right" vertical="center"/>
    </xf>
    <xf numFmtId="177" fontId="6" fillId="2" borderId="18" xfId="18" applyNumberFormat="1" applyFont="1" applyFill="1" applyBorder="1" applyAlignment="1">
      <alignment horizontal="right" vertical="center"/>
    </xf>
    <xf numFmtId="177" fontId="6" fillId="2" borderId="19" xfId="18" applyNumberFormat="1" applyFont="1" applyFill="1" applyBorder="1" applyAlignment="1">
      <alignment horizontal="left" vertical="center"/>
    </xf>
    <xf numFmtId="177" fontId="6" fillId="2" borderId="20" xfId="18" applyNumberFormat="1" applyFont="1" applyFill="1" applyBorder="1" applyAlignment="1">
      <alignment horizontal="right" vertical="center"/>
    </xf>
    <xf numFmtId="177" fontId="6" fillId="6" borderId="14" xfId="18" applyNumberFormat="1" applyFont="1" applyFill="1" applyBorder="1" applyAlignment="1">
      <alignment horizontal="right" vertical="center"/>
    </xf>
    <xf numFmtId="177" fontId="13" fillId="3" borderId="14" xfId="18" applyNumberFormat="1" applyFont="1" applyFill="1" applyBorder="1" applyAlignment="1">
      <alignment horizontal="right" vertical="center"/>
    </xf>
    <xf numFmtId="177" fontId="6" fillId="3" borderId="20" xfId="18" applyNumberFormat="1" applyFont="1" applyFill="1" applyBorder="1" applyAlignment="1">
      <alignment horizontal="right" vertical="center"/>
    </xf>
    <xf numFmtId="38" fontId="6" fillId="0" borderId="0" xfId="22" applyNumberFormat="1" applyFont="1" applyAlignment="1">
      <alignment horizontal="right" vertical="center"/>
      <protection/>
    </xf>
    <xf numFmtId="177" fontId="13" fillId="2" borderId="14" xfId="18" applyNumberFormat="1" applyFont="1" applyFill="1" applyBorder="1" applyAlignment="1">
      <alignment horizontal="right" vertical="center"/>
    </xf>
    <xf numFmtId="177" fontId="6" fillId="3" borderId="18" xfId="18" applyNumberFormat="1" applyFont="1" applyFill="1" applyBorder="1" applyAlignment="1">
      <alignment vertical="center"/>
    </xf>
    <xf numFmtId="177" fontId="6" fillId="2" borderId="18" xfId="18" applyNumberFormat="1" applyFont="1" applyFill="1" applyBorder="1" applyAlignment="1">
      <alignment vertical="center"/>
    </xf>
    <xf numFmtId="177" fontId="13" fillId="3" borderId="48" xfId="18" applyNumberFormat="1" applyFont="1" applyFill="1" applyBorder="1" applyAlignment="1">
      <alignment horizontal="right" vertical="center"/>
    </xf>
    <xf numFmtId="177" fontId="6" fillId="3" borderId="22" xfId="18" applyNumberFormat="1" applyFont="1" applyFill="1" applyBorder="1" applyAlignment="1">
      <alignment vertical="center"/>
    </xf>
    <xf numFmtId="177" fontId="6" fillId="3" borderId="23" xfId="18" applyNumberFormat="1" applyFont="1" applyFill="1" applyBorder="1" applyAlignment="1">
      <alignment horizontal="left" vertical="center"/>
    </xf>
    <xf numFmtId="177" fontId="6" fillId="3" borderId="48" xfId="18" applyNumberFormat="1" applyFont="1" applyFill="1" applyBorder="1" applyAlignment="1">
      <alignment horizontal="right" vertical="center"/>
    </xf>
    <xf numFmtId="177" fontId="6" fillId="3" borderId="24" xfId="18" applyNumberFormat="1" applyFont="1" applyFill="1" applyBorder="1" applyAlignment="1">
      <alignment horizontal="left" vertical="center"/>
    </xf>
    <xf numFmtId="177" fontId="6" fillId="4" borderId="48" xfId="18" applyNumberFormat="1" applyFont="1" applyFill="1" applyBorder="1" applyAlignment="1">
      <alignment horizontal="right" vertical="center"/>
    </xf>
    <xf numFmtId="0" fontId="6" fillId="0" borderId="0" xfId="22" applyFont="1" applyAlignment="1">
      <alignment horizontal="right" vertical="center"/>
      <protection/>
    </xf>
    <xf numFmtId="177" fontId="6" fillId="0" borderId="0" xfId="22" applyNumberFormat="1" applyFont="1" applyAlignment="1">
      <alignment horizontal="left" vertical="center"/>
      <protection/>
    </xf>
    <xf numFmtId="177" fontId="13" fillId="2" borderId="56" xfId="18" applyNumberFormat="1" applyFont="1" applyFill="1" applyBorder="1" applyAlignment="1">
      <alignment horizontal="right" vertical="center"/>
    </xf>
    <xf numFmtId="177" fontId="6" fillId="0" borderId="49" xfId="18" applyNumberFormat="1" applyFont="1" applyBorder="1" applyAlignment="1">
      <alignment vertical="center"/>
    </xf>
    <xf numFmtId="0" fontId="16" fillId="0" borderId="0" xfId="22" applyFont="1" applyAlignment="1">
      <alignment horizontal="left" vertical="center"/>
      <protection/>
    </xf>
    <xf numFmtId="38" fontId="6" fillId="0" borderId="0" xfId="25" applyNumberFormat="1" applyFont="1" applyFill="1" applyAlignment="1">
      <alignment horizontal="right" vertical="center"/>
      <protection/>
    </xf>
    <xf numFmtId="0" fontId="0" fillId="0" borderId="57" xfId="0" applyBorder="1" applyAlignment="1">
      <alignment vertical="center"/>
    </xf>
    <xf numFmtId="179" fontId="6" fillId="3" borderId="18" xfId="18" applyNumberFormat="1" applyFont="1" applyFill="1" applyBorder="1" applyAlignment="1">
      <alignment horizontal="right" vertical="center"/>
    </xf>
    <xf numFmtId="179" fontId="0" fillId="3" borderId="19" xfId="0" applyNumberFormat="1" applyFont="1" applyFill="1" applyBorder="1" applyAlignment="1">
      <alignment horizontal="right" vertical="center"/>
    </xf>
    <xf numFmtId="0" fontId="6" fillId="0" borderId="52" xfId="24" applyFont="1" applyBorder="1" applyAlignment="1">
      <alignment horizontal="center" vertical="center"/>
      <protection/>
    </xf>
    <xf numFmtId="0" fontId="0" fillId="0" borderId="53" xfId="0" applyFont="1" applyBorder="1" applyAlignment="1">
      <alignment horizontal="center" vertical="center"/>
    </xf>
    <xf numFmtId="0" fontId="0" fillId="0" borderId="49" xfId="0" applyBorder="1" applyAlignment="1">
      <alignment vertical="center"/>
    </xf>
    <xf numFmtId="0" fontId="6" fillId="6" borderId="1" xfId="24" applyFont="1" applyFill="1" applyBorder="1" applyAlignment="1">
      <alignment horizontal="center" vertical="center" wrapText="1"/>
      <protection/>
    </xf>
    <xf numFmtId="0" fontId="0" fillId="6" borderId="5" xfId="0" applyFont="1" applyFill="1" applyBorder="1" applyAlignment="1">
      <alignment horizontal="center" vertical="center" wrapText="1"/>
    </xf>
    <xf numFmtId="0" fontId="6" fillId="6" borderId="5" xfId="24" applyFont="1" applyFill="1" applyBorder="1" applyAlignment="1">
      <alignment horizontal="center" vertical="center" wrapText="1"/>
      <protection/>
    </xf>
    <xf numFmtId="0" fontId="0" fillId="6" borderId="6" xfId="0" applyFont="1" applyFill="1" applyBorder="1" applyAlignment="1">
      <alignment horizontal="center" vertical="center" wrapText="1"/>
    </xf>
    <xf numFmtId="0" fontId="6" fillId="0" borderId="18" xfId="24" applyFont="1" applyFill="1" applyBorder="1" applyAlignment="1">
      <alignment horizontal="center" vertical="center" wrapText="1"/>
      <protection/>
    </xf>
    <xf numFmtId="0" fontId="0" fillId="0" borderId="21" xfId="0" applyBorder="1" applyAlignment="1">
      <alignment horizontal="center" vertical="center" wrapText="1"/>
    </xf>
    <xf numFmtId="0" fontId="6" fillId="0" borderId="10" xfId="24" applyFont="1" applyBorder="1" applyAlignment="1">
      <alignment horizontal="center" vertical="center"/>
      <protection/>
    </xf>
    <xf numFmtId="0" fontId="0" fillId="0" borderId="40" xfId="0" applyFont="1" applyBorder="1" applyAlignment="1">
      <alignment horizontal="center" vertical="center"/>
    </xf>
    <xf numFmtId="0" fontId="6" fillId="0" borderId="15" xfId="24" applyFont="1" applyBorder="1" applyAlignment="1">
      <alignment horizontal="center" vertical="center" wrapText="1"/>
      <protection/>
    </xf>
    <xf numFmtId="0" fontId="0" fillId="0" borderId="16" xfId="0" applyFont="1" applyBorder="1" applyAlignment="1">
      <alignment horizontal="center" vertical="center" wrapText="1"/>
    </xf>
    <xf numFmtId="0" fontId="6" fillId="0" borderId="14" xfId="24" applyFont="1" applyBorder="1" applyAlignment="1">
      <alignment horizontal="center" vertical="center" wrapText="1"/>
      <protection/>
    </xf>
    <xf numFmtId="0" fontId="0" fillId="0" borderId="15" xfId="0" applyBorder="1" applyAlignment="1">
      <alignment horizontal="center" vertical="center" wrapText="1"/>
    </xf>
    <xf numFmtId="0" fontId="6" fillId="0" borderId="13" xfId="24" applyFont="1" applyBorder="1" applyAlignment="1">
      <alignment horizontal="center" vertical="center" wrapText="1"/>
      <protection/>
    </xf>
    <xf numFmtId="0" fontId="0" fillId="0" borderId="58" xfId="0" applyBorder="1" applyAlignment="1">
      <alignment horizontal="center" vertical="center" wrapText="1"/>
    </xf>
    <xf numFmtId="0" fontId="6" fillId="6" borderId="3" xfId="24" applyFont="1" applyFill="1" applyBorder="1" applyAlignment="1">
      <alignment horizontal="center" vertical="center" wrapText="1"/>
      <protection/>
    </xf>
    <xf numFmtId="0" fontId="0" fillId="6" borderId="2" xfId="0" applyFont="1" applyFill="1" applyBorder="1" applyAlignment="1">
      <alignment horizontal="center" vertical="center" wrapText="1"/>
    </xf>
    <xf numFmtId="0" fontId="0" fillId="6" borderId="4" xfId="0" applyFont="1" applyFill="1" applyBorder="1" applyAlignment="1">
      <alignment horizontal="center" vertical="center" wrapText="1"/>
    </xf>
    <xf numFmtId="0" fontId="6" fillId="6" borderId="2" xfId="24" applyFont="1" applyFill="1" applyBorder="1" applyAlignment="1">
      <alignment horizontal="center" vertical="center" wrapText="1"/>
      <protection/>
    </xf>
    <xf numFmtId="179" fontId="6" fillId="2" borderId="18" xfId="18" applyNumberFormat="1" applyFont="1" applyFill="1" applyBorder="1" applyAlignment="1">
      <alignment horizontal="right" vertical="center"/>
    </xf>
    <xf numFmtId="179" fontId="0" fillId="0" borderId="19" xfId="0" applyNumberFormat="1" applyFont="1" applyBorder="1" applyAlignment="1">
      <alignment horizontal="right" vertical="center"/>
    </xf>
    <xf numFmtId="179" fontId="6" fillId="3" borderId="22" xfId="18" applyNumberFormat="1" applyFont="1" applyFill="1" applyBorder="1" applyAlignment="1">
      <alignment horizontal="right" vertical="center"/>
    </xf>
    <xf numFmtId="179" fontId="0" fillId="3" borderId="23" xfId="0" applyNumberFormat="1" applyFont="1" applyFill="1" applyBorder="1" applyAlignment="1">
      <alignment horizontal="right" vertical="center"/>
    </xf>
    <xf numFmtId="179" fontId="6" fillId="0" borderId="29" xfId="24" applyNumberFormat="1" applyFont="1" applyBorder="1" applyAlignment="1">
      <alignment horizontal="right" vertical="center"/>
      <protection/>
    </xf>
    <xf numFmtId="0" fontId="6" fillId="0" borderId="59" xfId="25" applyFont="1" applyBorder="1" applyAlignment="1">
      <alignment horizontal="center" vertical="center" wrapText="1"/>
      <protection/>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6" fillId="0" borderId="30" xfId="24" applyFont="1" applyBorder="1" applyAlignment="1">
      <alignment horizontal="center" vertical="center"/>
      <protection/>
    </xf>
    <xf numFmtId="0" fontId="0" fillId="0" borderId="31" xfId="0" applyBorder="1" applyAlignment="1">
      <alignment vertical="center"/>
    </xf>
    <xf numFmtId="179" fontId="6" fillId="3" borderId="7" xfId="18" applyNumberFormat="1" applyFont="1" applyFill="1" applyBorder="1" applyAlignment="1">
      <alignment horizontal="right" vertical="center"/>
    </xf>
    <xf numFmtId="179" fontId="0" fillId="3" borderId="8" xfId="0" applyNumberFormat="1" applyFont="1" applyFill="1" applyBorder="1" applyAlignment="1">
      <alignment horizontal="right" vertical="center"/>
    </xf>
    <xf numFmtId="179" fontId="6" fillId="3" borderId="3" xfId="18" applyNumberFormat="1" applyFont="1" applyFill="1" applyBorder="1" applyAlignment="1">
      <alignment horizontal="right" vertical="center"/>
    </xf>
    <xf numFmtId="179" fontId="0" fillId="3" borderId="2" xfId="0" applyNumberFormat="1" applyFont="1" applyFill="1" applyBorder="1" applyAlignment="1">
      <alignment horizontal="right" vertical="center"/>
    </xf>
    <xf numFmtId="179" fontId="6" fillId="2" borderId="22" xfId="18" applyNumberFormat="1" applyFont="1" applyFill="1" applyBorder="1" applyAlignment="1">
      <alignment horizontal="right" vertical="center"/>
    </xf>
    <xf numFmtId="179" fontId="0" fillId="0" borderId="23" xfId="0" applyNumberFormat="1" applyFont="1" applyBorder="1" applyAlignment="1">
      <alignment horizontal="right" vertical="center"/>
    </xf>
    <xf numFmtId="0" fontId="6" fillId="0" borderId="17" xfId="24" applyFont="1" applyBorder="1" applyAlignment="1">
      <alignment horizontal="center" vertical="center" wrapText="1"/>
      <protection/>
    </xf>
    <xf numFmtId="0" fontId="0" fillId="0" borderId="20" xfId="0" applyBorder="1" applyAlignment="1">
      <alignment horizontal="center" vertical="center" wrapText="1"/>
    </xf>
    <xf numFmtId="0" fontId="6" fillId="0" borderId="18" xfId="24" applyFont="1" applyBorder="1" applyAlignment="1">
      <alignment horizontal="center" vertical="center" wrapText="1"/>
      <protection/>
    </xf>
    <xf numFmtId="0" fontId="8" fillId="6" borderId="45" xfId="25" applyFont="1" applyFill="1" applyBorder="1" applyAlignment="1">
      <alignment horizontal="center" vertical="center"/>
      <protection/>
    </xf>
    <xf numFmtId="0" fontId="8" fillId="6" borderId="47" xfId="25" applyFont="1" applyFill="1" applyBorder="1" applyAlignment="1">
      <alignment horizontal="center" vertical="center"/>
      <protection/>
    </xf>
    <xf numFmtId="0" fontId="8" fillId="6" borderId="32" xfId="25" applyFont="1" applyFill="1" applyBorder="1" applyAlignment="1">
      <alignment horizontal="center" vertical="center"/>
      <protection/>
    </xf>
    <xf numFmtId="0" fontId="6" fillId="0" borderId="16" xfId="0" applyFont="1" applyBorder="1" applyAlignment="1">
      <alignment vertical="top" textRotation="255"/>
    </xf>
    <xf numFmtId="0" fontId="6" fillId="0" borderId="7" xfId="25" applyFont="1" applyFill="1" applyBorder="1" applyAlignment="1">
      <alignment horizontal="center" vertical="center" wrapText="1"/>
      <protection/>
    </xf>
    <xf numFmtId="0" fontId="6" fillId="0" borderId="11" xfId="0" applyFont="1" applyFill="1" applyBorder="1" applyAlignment="1">
      <alignment vertical="center"/>
    </xf>
    <xf numFmtId="0" fontId="6" fillId="0" borderId="41" xfId="0" applyFont="1" applyFill="1" applyBorder="1" applyAlignment="1">
      <alignment vertical="center"/>
    </xf>
    <xf numFmtId="0" fontId="6" fillId="0" borderId="43" xfId="0" applyFont="1" applyFill="1" applyBorder="1" applyAlignment="1">
      <alignment vertical="center"/>
    </xf>
    <xf numFmtId="0" fontId="6" fillId="0" borderId="7" xfId="25" applyFont="1" applyBorder="1" applyAlignment="1">
      <alignment horizontal="center" vertical="center" wrapText="1"/>
      <protection/>
    </xf>
    <xf numFmtId="0" fontId="0" fillId="0" borderId="11" xfId="0" applyBorder="1" applyAlignment="1">
      <alignment horizontal="center" vertical="center" wrapText="1"/>
    </xf>
    <xf numFmtId="0" fontId="0" fillId="0" borderId="41" xfId="0" applyBorder="1" applyAlignment="1">
      <alignment horizontal="center" vertical="center" wrapText="1"/>
    </xf>
    <xf numFmtId="0" fontId="0" fillId="0" borderId="43" xfId="0" applyBorder="1" applyAlignment="1">
      <alignment horizontal="center" vertical="center" wrapText="1"/>
    </xf>
    <xf numFmtId="0" fontId="0" fillId="0" borderId="11" xfId="0" applyFont="1" applyBorder="1" applyAlignment="1">
      <alignment vertical="center"/>
    </xf>
    <xf numFmtId="0" fontId="0" fillId="0" borderId="41" xfId="0" applyFont="1" applyBorder="1" applyAlignment="1">
      <alignment vertical="center"/>
    </xf>
    <xf numFmtId="0" fontId="0" fillId="0" borderId="43" xfId="0" applyFont="1" applyBorder="1" applyAlignment="1">
      <alignment vertical="center"/>
    </xf>
    <xf numFmtId="0" fontId="0" fillId="0" borderId="8" xfId="0" applyFont="1" applyBorder="1" applyAlignment="1">
      <alignment vertical="center"/>
    </xf>
    <xf numFmtId="0" fontId="0" fillId="0" borderId="42" xfId="0" applyFont="1" applyBorder="1" applyAlignment="1">
      <alignment vertical="center"/>
    </xf>
    <xf numFmtId="0" fontId="6" fillId="0" borderId="15" xfId="0" applyFont="1" applyBorder="1" applyAlignment="1">
      <alignment vertical="top" textRotation="255"/>
    </xf>
    <xf numFmtId="0" fontId="0" fillId="6" borderId="2" xfId="26" applyFont="1" applyFill="1" applyBorder="1" applyAlignment="1">
      <alignment horizontal="center" vertical="center" wrapText="1"/>
      <protection/>
    </xf>
    <xf numFmtId="0" fontId="0" fillId="6" borderId="4" xfId="26" applyFont="1" applyFill="1" applyBorder="1" applyAlignment="1">
      <alignment horizontal="center" vertical="center" wrapText="1"/>
      <protection/>
    </xf>
    <xf numFmtId="0" fontId="6" fillId="0" borderId="12" xfId="24" applyFont="1" applyBorder="1" applyAlignment="1">
      <alignment horizontal="center" vertical="center"/>
      <protection/>
    </xf>
    <xf numFmtId="0" fontId="0" fillId="0" borderId="51" xfId="26" applyFont="1" applyBorder="1" applyAlignment="1">
      <alignment horizontal="center" vertical="center"/>
      <protection/>
    </xf>
    <xf numFmtId="0" fontId="0" fillId="0" borderId="40" xfId="26" applyFont="1" applyBorder="1" applyAlignment="1">
      <alignment horizontal="center" vertical="center"/>
      <protection/>
    </xf>
    <xf numFmtId="179" fontId="0" fillId="3" borderId="19" xfId="26" applyNumberFormat="1" applyFont="1" applyFill="1" applyBorder="1" applyAlignment="1">
      <alignment horizontal="right" vertical="center"/>
      <protection/>
    </xf>
    <xf numFmtId="179" fontId="0" fillId="0" borderId="19" xfId="26" applyNumberFormat="1" applyFont="1" applyBorder="1" applyAlignment="1">
      <alignment horizontal="right" vertical="center"/>
      <protection/>
    </xf>
    <xf numFmtId="179" fontId="0" fillId="0" borderId="23" xfId="26" applyNumberFormat="1" applyFont="1" applyBorder="1" applyAlignment="1">
      <alignment horizontal="right" vertical="center"/>
      <protection/>
    </xf>
    <xf numFmtId="0" fontId="0" fillId="0" borderId="58" xfId="26" applyBorder="1" applyAlignment="1">
      <alignment horizontal="center" vertical="center" wrapText="1"/>
      <protection/>
    </xf>
    <xf numFmtId="0" fontId="0" fillId="0" borderId="21" xfId="26" applyBorder="1" applyAlignment="1">
      <alignment horizontal="center" vertical="center" wrapText="1"/>
      <protection/>
    </xf>
    <xf numFmtId="0" fontId="0" fillId="0" borderId="20" xfId="26" applyBorder="1" applyAlignment="1">
      <alignment horizontal="center" vertical="center" wrapText="1"/>
      <protection/>
    </xf>
    <xf numFmtId="0" fontId="6" fillId="0" borderId="16" xfId="26" applyFont="1" applyBorder="1" applyAlignment="1">
      <alignment vertical="top" textRotation="255"/>
      <protection/>
    </xf>
    <xf numFmtId="0" fontId="6" fillId="0" borderId="11" xfId="26" applyFont="1" applyFill="1" applyBorder="1" applyAlignment="1">
      <alignment vertical="center"/>
      <protection/>
    </xf>
    <xf numFmtId="0" fontId="6" fillId="0" borderId="41" xfId="26" applyFont="1" applyFill="1" applyBorder="1" applyAlignment="1">
      <alignment vertical="center"/>
      <protection/>
    </xf>
    <xf numFmtId="0" fontId="6" fillId="0" borderId="43" xfId="26" applyFont="1" applyFill="1" applyBorder="1" applyAlignment="1">
      <alignment vertical="center"/>
      <protection/>
    </xf>
    <xf numFmtId="0" fontId="0" fillId="0" borderId="11" xfId="26" applyBorder="1" applyAlignment="1">
      <alignment horizontal="center" vertical="center" wrapText="1"/>
      <protection/>
    </xf>
    <xf numFmtId="0" fontId="0" fillId="0" borderId="41" xfId="26" applyBorder="1" applyAlignment="1">
      <alignment horizontal="center" vertical="center" wrapText="1"/>
      <protection/>
    </xf>
    <xf numFmtId="0" fontId="0" fillId="0" borderId="43" xfId="26" applyBorder="1" applyAlignment="1">
      <alignment horizontal="center" vertical="center" wrapText="1"/>
      <protection/>
    </xf>
    <xf numFmtId="0" fontId="0" fillId="0" borderId="11" xfId="26" applyFont="1" applyBorder="1" applyAlignment="1">
      <alignment vertical="center"/>
      <protection/>
    </xf>
    <xf numFmtId="0" fontId="0" fillId="0" borderId="41" xfId="26" applyFont="1" applyBorder="1" applyAlignment="1">
      <alignment vertical="center"/>
      <protection/>
    </xf>
    <xf numFmtId="0" fontId="0" fillId="0" borderId="43" xfId="26" applyFont="1" applyBorder="1" applyAlignment="1">
      <alignment vertical="center"/>
      <protection/>
    </xf>
    <xf numFmtId="0" fontId="0" fillId="0" borderId="8" xfId="26" applyFont="1" applyBorder="1" applyAlignment="1">
      <alignment vertical="center"/>
      <protection/>
    </xf>
    <xf numFmtId="0" fontId="0" fillId="0" borderId="42" xfId="26" applyFont="1" applyBorder="1" applyAlignment="1">
      <alignment vertical="center"/>
      <protection/>
    </xf>
    <xf numFmtId="0" fontId="6" fillId="0" borderId="15" xfId="26" applyFont="1" applyBorder="1" applyAlignment="1">
      <alignment vertical="top" textRotation="255"/>
      <protection/>
    </xf>
  </cellXfs>
  <cellStyles count="15">
    <cellStyle name="Normal" xfId="0"/>
    <cellStyle name="ゴシック14pt" xfId="15"/>
    <cellStyle name="Percent" xfId="16"/>
    <cellStyle name="Hyperlink" xfId="17"/>
    <cellStyle name="Comma [0]" xfId="18"/>
    <cellStyle name="Comma" xfId="19"/>
    <cellStyle name="Currency [0]" xfId="20"/>
    <cellStyle name="Currency" xfId="21"/>
    <cellStyle name="標準_１．原価計算入力フォーマット（5～6）0131" xfId="22"/>
    <cellStyle name="標準_１．原価計算入力フォーマット1216" xfId="23"/>
    <cellStyle name="標準_１．原価計算入力フォーマット1216 (version 2)" xfId="24"/>
    <cellStyle name="標準_１．原価計算入力フォーマットv0" xfId="25"/>
    <cellStyle name="標準_7．原価計算" xfId="26"/>
    <cellStyle name="標準折り返し" xfId="27"/>
    <cellStyle name="Followed Hyperlink"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31</xdr:row>
      <xdr:rowOff>0</xdr:rowOff>
    </xdr:from>
    <xdr:to>
      <xdr:col>8</xdr:col>
      <xdr:colOff>9525</xdr:colOff>
      <xdr:row>51</xdr:row>
      <xdr:rowOff>0</xdr:rowOff>
    </xdr:to>
    <xdr:sp>
      <xdr:nvSpPr>
        <xdr:cNvPr id="1" name="Line 1"/>
        <xdr:cNvSpPr>
          <a:spLocks/>
        </xdr:cNvSpPr>
      </xdr:nvSpPr>
      <xdr:spPr>
        <a:xfrm>
          <a:off x="4514850" y="6838950"/>
          <a:ext cx="971550" cy="3810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31</xdr:row>
      <xdr:rowOff>0</xdr:rowOff>
    </xdr:from>
    <xdr:to>
      <xdr:col>8</xdr:col>
      <xdr:colOff>0</xdr:colOff>
      <xdr:row>51</xdr:row>
      <xdr:rowOff>0</xdr:rowOff>
    </xdr:to>
    <xdr:sp>
      <xdr:nvSpPr>
        <xdr:cNvPr id="2" name="Line 2"/>
        <xdr:cNvSpPr>
          <a:spLocks/>
        </xdr:cNvSpPr>
      </xdr:nvSpPr>
      <xdr:spPr>
        <a:xfrm flipH="1">
          <a:off x="4514850" y="6838950"/>
          <a:ext cx="962025" cy="3810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381000</xdr:colOff>
      <xdr:row>89</xdr:row>
      <xdr:rowOff>552450</xdr:rowOff>
    </xdr:from>
    <xdr:to>
      <xdr:col>13</xdr:col>
      <xdr:colOff>47625</xdr:colOff>
      <xdr:row>110</xdr:row>
      <xdr:rowOff>28575</xdr:rowOff>
    </xdr:to>
    <xdr:sp>
      <xdr:nvSpPr>
        <xdr:cNvPr id="3" name="Rectangle 6"/>
        <xdr:cNvSpPr>
          <a:spLocks/>
        </xdr:cNvSpPr>
      </xdr:nvSpPr>
      <xdr:spPr>
        <a:xfrm>
          <a:off x="7905750" y="18611850"/>
          <a:ext cx="904875" cy="3867150"/>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381000</xdr:colOff>
      <xdr:row>57</xdr:row>
      <xdr:rowOff>561975</xdr:rowOff>
    </xdr:from>
    <xdr:to>
      <xdr:col>13</xdr:col>
      <xdr:colOff>47625</xdr:colOff>
      <xdr:row>78</xdr:row>
      <xdr:rowOff>38100</xdr:rowOff>
    </xdr:to>
    <xdr:sp>
      <xdr:nvSpPr>
        <xdr:cNvPr id="4" name="Rectangle 7"/>
        <xdr:cNvSpPr>
          <a:spLocks/>
        </xdr:cNvSpPr>
      </xdr:nvSpPr>
      <xdr:spPr>
        <a:xfrm>
          <a:off x="7905750" y="12325350"/>
          <a:ext cx="904875" cy="3867150"/>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457200</xdr:colOff>
      <xdr:row>13</xdr:row>
      <xdr:rowOff>85725</xdr:rowOff>
    </xdr:from>
    <xdr:to>
      <xdr:col>10</xdr:col>
      <xdr:colOff>609600</xdr:colOff>
      <xdr:row>16</xdr:row>
      <xdr:rowOff>161925</xdr:rowOff>
    </xdr:to>
    <xdr:sp>
      <xdr:nvSpPr>
        <xdr:cNvPr id="1" name="AutoShape 1"/>
        <xdr:cNvSpPr>
          <a:spLocks/>
        </xdr:cNvSpPr>
      </xdr:nvSpPr>
      <xdr:spPr>
        <a:xfrm>
          <a:off x="3505200" y="3533775"/>
          <a:ext cx="2743200" cy="657225"/>
        </a:xfrm>
        <a:prstGeom prst="downArrow">
          <a:avLst>
            <a:gd name="adj1" fmla="val 27777"/>
            <a:gd name="adj2" fmla="val -16226"/>
          </a:avLst>
        </a:prstGeom>
        <a:solidFill>
          <a:srgbClr val="C0C0C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638175</xdr:colOff>
      <xdr:row>13</xdr:row>
      <xdr:rowOff>171450</xdr:rowOff>
    </xdr:from>
    <xdr:to>
      <xdr:col>13</xdr:col>
      <xdr:colOff>361950</xdr:colOff>
      <xdr:row>15</xdr:row>
      <xdr:rowOff>66675</xdr:rowOff>
    </xdr:to>
    <xdr:sp>
      <xdr:nvSpPr>
        <xdr:cNvPr id="2" name="TextBox 2"/>
        <xdr:cNvSpPr txBox="1">
          <a:spLocks noChangeArrowheads="1"/>
        </xdr:cNvSpPr>
      </xdr:nvSpPr>
      <xdr:spPr>
        <a:xfrm>
          <a:off x="2562225" y="3619500"/>
          <a:ext cx="5372100" cy="285750"/>
        </a:xfrm>
        <a:prstGeom prst="rect">
          <a:avLst/>
        </a:prstGeom>
        <a:solidFill>
          <a:srgbClr val="FFFFFF"/>
        </a:solidFill>
        <a:ln w="38100" cmpd="dbl">
          <a:solidFill>
            <a:srgbClr val="000000"/>
          </a:solidFill>
          <a:headEnd type="none"/>
          <a:tailEnd type="none"/>
        </a:ln>
      </xdr:spPr>
      <xdr:txBody>
        <a:bodyPr vertOverflow="clip" wrap="square"/>
        <a:p>
          <a:pPr algn="ctr">
            <a:defRPr/>
          </a:pPr>
          <a:r>
            <a:rPr lang="en-US" cap="none" sz="300" b="1" i="0" u="none" baseline="0">
              <a:latin typeface="ＭＳ Ｐゴシック"/>
              <a:ea typeface="ＭＳ Ｐゴシック"/>
              <a:cs typeface="ＭＳ Ｐゴシック"/>
            </a:rPr>
            <a:t>
　</a:t>
          </a:r>
          <a:r>
            <a:rPr lang="en-US" cap="none" sz="1000" b="1" i="0" u="none" baseline="0">
              <a:latin typeface="ＭＳ Ｐゴシック"/>
              <a:ea typeface="ＭＳ Ｐゴシック"/>
              <a:cs typeface="ＭＳ Ｐゴシック"/>
            </a:rPr>
            <a:t>(1)事業費と(2)その内訳割合から、それぞれの費用を算出しています。</a:t>
          </a:r>
        </a:p>
      </xdr:txBody>
    </xdr:sp>
    <xdr:clientData/>
  </xdr:twoCellAnchor>
  <xdr:twoCellAnchor>
    <xdr:from>
      <xdr:col>6</xdr:col>
      <xdr:colOff>361950</xdr:colOff>
      <xdr:row>31</xdr:row>
      <xdr:rowOff>38100</xdr:rowOff>
    </xdr:from>
    <xdr:to>
      <xdr:col>10</xdr:col>
      <xdr:colOff>628650</xdr:colOff>
      <xdr:row>36</xdr:row>
      <xdr:rowOff>152400</xdr:rowOff>
    </xdr:to>
    <xdr:sp>
      <xdr:nvSpPr>
        <xdr:cNvPr id="3" name="AutoShape 3"/>
        <xdr:cNvSpPr>
          <a:spLocks/>
        </xdr:cNvSpPr>
      </xdr:nvSpPr>
      <xdr:spPr>
        <a:xfrm>
          <a:off x="3409950" y="7686675"/>
          <a:ext cx="2857500" cy="1009650"/>
        </a:xfrm>
        <a:prstGeom prst="downArrow">
          <a:avLst>
            <a:gd name="adj1" fmla="val 32499"/>
            <a:gd name="adj2" fmla="val -15791"/>
          </a:avLst>
        </a:prstGeom>
        <a:solidFill>
          <a:srgbClr val="C0C0C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304800</xdr:colOff>
      <xdr:row>31</xdr:row>
      <xdr:rowOff>152400</xdr:rowOff>
    </xdr:from>
    <xdr:to>
      <xdr:col>13</xdr:col>
      <xdr:colOff>0</xdr:colOff>
      <xdr:row>35</xdr:row>
      <xdr:rowOff>85725</xdr:rowOff>
    </xdr:to>
    <xdr:sp>
      <xdr:nvSpPr>
        <xdr:cNvPr id="4" name="TextBox 4"/>
        <xdr:cNvSpPr txBox="1">
          <a:spLocks noChangeArrowheads="1"/>
        </xdr:cNvSpPr>
      </xdr:nvSpPr>
      <xdr:spPr>
        <a:xfrm>
          <a:off x="2228850" y="7800975"/>
          <a:ext cx="5343525" cy="647700"/>
        </a:xfrm>
        <a:prstGeom prst="rect">
          <a:avLst/>
        </a:prstGeom>
        <a:solidFill>
          <a:srgbClr val="FFFFFF"/>
        </a:solidFill>
        <a:ln w="38100" cmpd="dbl">
          <a:solidFill>
            <a:srgbClr val="000000"/>
          </a:solidFill>
          <a:headEnd type="none"/>
          <a:tailEnd type="none"/>
        </a:ln>
      </xdr:spPr>
      <xdr:txBody>
        <a:bodyPr vertOverflow="clip" wrap="square"/>
        <a:p>
          <a:pPr algn="l">
            <a:defRPr/>
          </a:pPr>
          <a:r>
            <a:rPr lang="en-US" cap="none" sz="300" b="1" i="0" u="none" baseline="0">
              <a:latin typeface="ＭＳ Ｐゴシック"/>
              <a:ea typeface="ＭＳ Ｐゴシック"/>
              <a:cs typeface="ＭＳ Ｐゴシック"/>
            </a:rPr>
            <a:t>
　</a:t>
          </a:r>
          <a:r>
            <a:rPr lang="en-US" cap="none" sz="1000" b="1" i="0" u="none" baseline="0">
              <a:latin typeface="ＭＳ Ｐゴシック"/>
              <a:ea typeface="ＭＳ Ｐゴシック"/>
              <a:cs typeface="ＭＳ Ｐゴシック"/>
            </a:rPr>
            <a:t>各種費用、建設からの経過年数、耐用年数から減価償却費を算出しています。
　　●建設からの経過年数＞耐用年数　→　減価償却費=０円
　　●建設からの経過年数＜耐用年数　→　減価償却費=費用（円）÷耐用年数</a:t>
          </a:r>
        </a:p>
      </xdr:txBody>
    </xdr:sp>
    <xdr:clientData/>
  </xdr:twoCellAnchor>
  <xdr:twoCellAnchor>
    <xdr:from>
      <xdr:col>11</xdr:col>
      <xdr:colOff>371475</xdr:colOff>
      <xdr:row>1</xdr:row>
      <xdr:rowOff>66675</xdr:rowOff>
    </xdr:from>
    <xdr:to>
      <xdr:col>15</xdr:col>
      <xdr:colOff>447675</xdr:colOff>
      <xdr:row>2</xdr:row>
      <xdr:rowOff>161925</xdr:rowOff>
    </xdr:to>
    <xdr:sp>
      <xdr:nvSpPr>
        <xdr:cNvPr id="5" name="TextBox 5"/>
        <xdr:cNvSpPr txBox="1">
          <a:spLocks noChangeArrowheads="1"/>
        </xdr:cNvSpPr>
      </xdr:nvSpPr>
      <xdr:spPr>
        <a:xfrm>
          <a:off x="6667500" y="314325"/>
          <a:ext cx="2647950"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ＭＳ Ｐゴシック"/>
              <a:ea typeface="ＭＳ Ｐゴシック"/>
              <a:cs typeface="ＭＳ Ｐゴシック"/>
            </a:rPr>
            <a:t>廃棄物処理事業に該当しない費用を「その他費用」としてください。</a:t>
          </a:r>
        </a:p>
      </xdr:txBody>
    </xdr:sp>
    <xdr:clientData/>
  </xdr:twoCellAnchor>
  <xdr:twoCellAnchor>
    <xdr:from>
      <xdr:col>12</xdr:col>
      <xdr:colOff>381000</xdr:colOff>
      <xdr:row>2</xdr:row>
      <xdr:rowOff>180975</xdr:rowOff>
    </xdr:from>
    <xdr:to>
      <xdr:col>12</xdr:col>
      <xdr:colOff>381000</xdr:colOff>
      <xdr:row>7</xdr:row>
      <xdr:rowOff>123825</xdr:rowOff>
    </xdr:to>
    <xdr:sp>
      <xdr:nvSpPr>
        <xdr:cNvPr id="6" name="Line 6"/>
        <xdr:cNvSpPr>
          <a:spLocks/>
        </xdr:cNvSpPr>
      </xdr:nvSpPr>
      <xdr:spPr>
        <a:xfrm>
          <a:off x="7143750" y="676275"/>
          <a:ext cx="0" cy="1123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752475</xdr:colOff>
      <xdr:row>35</xdr:row>
      <xdr:rowOff>133350</xdr:rowOff>
    </xdr:from>
    <xdr:to>
      <xdr:col>20</xdr:col>
      <xdr:colOff>38100</xdr:colOff>
      <xdr:row>45</xdr:row>
      <xdr:rowOff>47625</xdr:rowOff>
    </xdr:to>
    <xdr:sp>
      <xdr:nvSpPr>
        <xdr:cNvPr id="7" name="Rectangle 7"/>
        <xdr:cNvSpPr>
          <a:spLocks/>
        </xdr:cNvSpPr>
      </xdr:nvSpPr>
      <xdr:spPr>
        <a:xfrm>
          <a:off x="7515225" y="8505825"/>
          <a:ext cx="3562350" cy="1971675"/>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752475</xdr:colOff>
      <xdr:row>35</xdr:row>
      <xdr:rowOff>133350</xdr:rowOff>
    </xdr:from>
    <xdr:to>
      <xdr:col>20</xdr:col>
      <xdr:colOff>38100</xdr:colOff>
      <xdr:row>45</xdr:row>
      <xdr:rowOff>47625</xdr:rowOff>
    </xdr:to>
    <xdr:sp>
      <xdr:nvSpPr>
        <xdr:cNvPr id="8" name="Rectangle 8"/>
        <xdr:cNvSpPr>
          <a:spLocks/>
        </xdr:cNvSpPr>
      </xdr:nvSpPr>
      <xdr:spPr>
        <a:xfrm>
          <a:off x="7515225" y="8505825"/>
          <a:ext cx="3562350" cy="1971675"/>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200025</xdr:colOff>
      <xdr:row>22</xdr:row>
      <xdr:rowOff>76200</xdr:rowOff>
    </xdr:from>
    <xdr:to>
      <xdr:col>14</xdr:col>
      <xdr:colOff>200025</xdr:colOff>
      <xdr:row>25</xdr:row>
      <xdr:rowOff>152400</xdr:rowOff>
    </xdr:to>
    <xdr:sp>
      <xdr:nvSpPr>
        <xdr:cNvPr id="1" name="AutoShape 1"/>
        <xdr:cNvSpPr>
          <a:spLocks/>
        </xdr:cNvSpPr>
      </xdr:nvSpPr>
      <xdr:spPr>
        <a:xfrm>
          <a:off x="5819775" y="5419725"/>
          <a:ext cx="2543175" cy="657225"/>
        </a:xfrm>
        <a:prstGeom prst="downArrow">
          <a:avLst>
            <a:gd name="adj1" fmla="val 27777"/>
            <a:gd name="adj2" fmla="val -16226"/>
          </a:avLst>
        </a:prstGeom>
        <a:solidFill>
          <a:srgbClr val="C0C0C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23</xdr:row>
      <xdr:rowOff>57150</xdr:rowOff>
    </xdr:from>
    <xdr:to>
      <xdr:col>17</xdr:col>
      <xdr:colOff>104775</xdr:colOff>
      <xdr:row>24</xdr:row>
      <xdr:rowOff>142875</xdr:rowOff>
    </xdr:to>
    <xdr:sp>
      <xdr:nvSpPr>
        <xdr:cNvPr id="2" name="TextBox 2"/>
        <xdr:cNvSpPr txBox="1">
          <a:spLocks noChangeArrowheads="1"/>
        </xdr:cNvSpPr>
      </xdr:nvSpPr>
      <xdr:spPr>
        <a:xfrm>
          <a:off x="4238625" y="5591175"/>
          <a:ext cx="5838825" cy="285750"/>
        </a:xfrm>
        <a:prstGeom prst="rect">
          <a:avLst/>
        </a:prstGeom>
        <a:solidFill>
          <a:srgbClr val="FFFFFF"/>
        </a:solidFill>
        <a:ln w="38100" cmpd="dbl">
          <a:solidFill>
            <a:srgbClr val="000000"/>
          </a:solidFill>
          <a:headEnd type="none"/>
          <a:tailEnd type="none"/>
        </a:ln>
      </xdr:spPr>
      <xdr:txBody>
        <a:bodyPr vertOverflow="clip" wrap="square"/>
        <a:p>
          <a:pPr algn="ctr">
            <a:defRPr/>
          </a:pPr>
          <a:r>
            <a:rPr lang="en-US" cap="none" sz="300" b="1" i="0" u="none" baseline="0">
              <a:latin typeface="ＭＳ Ｐゴシック"/>
              <a:ea typeface="ＭＳ Ｐゴシック"/>
              <a:cs typeface="ＭＳ Ｐゴシック"/>
            </a:rPr>
            <a:t>
　</a:t>
          </a:r>
          <a:r>
            <a:rPr lang="en-US" cap="none" sz="1000" b="1" i="0" u="none" baseline="0">
              <a:latin typeface="ＭＳ Ｐゴシック"/>
              <a:ea typeface="ＭＳ Ｐゴシック"/>
              <a:cs typeface="ＭＳ Ｐゴシック"/>
            </a:rPr>
            <a:t>(1)事業費と(2)その内訳割合から、それぞれの費用を算出しています。</a:t>
          </a:r>
        </a:p>
      </xdr:txBody>
    </xdr:sp>
    <xdr:clientData/>
  </xdr:twoCellAnchor>
  <xdr:twoCellAnchor>
    <xdr:from>
      <xdr:col>10</xdr:col>
      <xdr:colOff>438150</xdr:colOff>
      <xdr:row>60</xdr:row>
      <xdr:rowOff>47625</xdr:rowOff>
    </xdr:from>
    <xdr:to>
      <xdr:col>14</xdr:col>
      <xdr:colOff>590550</xdr:colOff>
      <xdr:row>65</xdr:row>
      <xdr:rowOff>114300</xdr:rowOff>
    </xdr:to>
    <xdr:sp>
      <xdr:nvSpPr>
        <xdr:cNvPr id="3" name="AutoShape 3"/>
        <xdr:cNvSpPr>
          <a:spLocks/>
        </xdr:cNvSpPr>
      </xdr:nvSpPr>
      <xdr:spPr>
        <a:xfrm>
          <a:off x="6057900" y="13144500"/>
          <a:ext cx="2695575" cy="904875"/>
        </a:xfrm>
        <a:prstGeom prst="downArrow">
          <a:avLst>
            <a:gd name="adj1" fmla="val 32499"/>
            <a:gd name="adj2" fmla="val -15791"/>
          </a:avLst>
        </a:prstGeom>
        <a:solidFill>
          <a:srgbClr val="C0C0C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60</xdr:row>
      <xdr:rowOff>95250</xdr:rowOff>
    </xdr:from>
    <xdr:to>
      <xdr:col>16</xdr:col>
      <xdr:colOff>600075</xdr:colOff>
      <xdr:row>64</xdr:row>
      <xdr:rowOff>19050</xdr:rowOff>
    </xdr:to>
    <xdr:sp>
      <xdr:nvSpPr>
        <xdr:cNvPr id="4" name="TextBox 4"/>
        <xdr:cNvSpPr txBox="1">
          <a:spLocks noChangeArrowheads="1"/>
        </xdr:cNvSpPr>
      </xdr:nvSpPr>
      <xdr:spPr>
        <a:xfrm>
          <a:off x="4295775" y="13192125"/>
          <a:ext cx="5619750" cy="609600"/>
        </a:xfrm>
        <a:prstGeom prst="rect">
          <a:avLst/>
        </a:prstGeom>
        <a:solidFill>
          <a:srgbClr val="FFFFFF"/>
        </a:solidFill>
        <a:ln w="38100" cmpd="dbl">
          <a:solidFill>
            <a:srgbClr val="000000"/>
          </a:solidFill>
          <a:headEnd type="none"/>
          <a:tailEnd type="none"/>
        </a:ln>
      </xdr:spPr>
      <xdr:txBody>
        <a:bodyPr vertOverflow="clip" wrap="square"/>
        <a:p>
          <a:pPr algn="l">
            <a:defRPr/>
          </a:pPr>
          <a:r>
            <a:rPr lang="en-US" cap="none" sz="300" b="1" i="0" u="none" baseline="0">
              <a:latin typeface="ＭＳ Ｐゴシック"/>
              <a:ea typeface="ＭＳ Ｐゴシック"/>
              <a:cs typeface="ＭＳ Ｐゴシック"/>
            </a:rPr>
            <a:t>
　</a:t>
          </a:r>
          <a:r>
            <a:rPr lang="en-US" cap="none" sz="1000" b="1" i="0" u="none" baseline="0">
              <a:latin typeface="ＭＳ Ｐゴシック"/>
              <a:ea typeface="ＭＳ Ｐゴシック"/>
              <a:cs typeface="ＭＳ Ｐゴシック"/>
            </a:rPr>
            <a:t>各種費用、建設からの経過年数、耐用年数から減価償却費を算出しています。
　　●建設からの経過年数＞耐用年数　→　減価償却費=０円
　　●建設からの経過年数＜耐用年数　→　減価償却費=費用（円）÷耐用年数</a:t>
          </a:r>
        </a:p>
      </xdr:txBody>
    </xdr:sp>
    <xdr:clientData/>
  </xdr:twoCellAnchor>
  <xdr:twoCellAnchor>
    <xdr:from>
      <xdr:col>16</xdr:col>
      <xdr:colOff>47625</xdr:colOff>
      <xdr:row>2</xdr:row>
      <xdr:rowOff>190500</xdr:rowOff>
    </xdr:from>
    <xdr:to>
      <xdr:col>21</xdr:col>
      <xdr:colOff>190500</xdr:colOff>
      <xdr:row>4</xdr:row>
      <xdr:rowOff>38100</xdr:rowOff>
    </xdr:to>
    <xdr:sp>
      <xdr:nvSpPr>
        <xdr:cNvPr id="5" name="TextBox 5"/>
        <xdr:cNvSpPr txBox="1">
          <a:spLocks noChangeArrowheads="1"/>
        </xdr:cNvSpPr>
      </xdr:nvSpPr>
      <xdr:spPr>
        <a:xfrm>
          <a:off x="9363075" y="685800"/>
          <a:ext cx="2762250"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ＭＳ Ｐゴシック"/>
              <a:ea typeface="ＭＳ Ｐゴシック"/>
              <a:cs typeface="ＭＳ Ｐゴシック"/>
            </a:rPr>
            <a:t>廃棄物処理事業に該当しない費用を「その他費用」としてください。</a:t>
          </a:r>
        </a:p>
      </xdr:txBody>
    </xdr:sp>
    <xdr:clientData/>
  </xdr:twoCellAnchor>
  <xdr:twoCellAnchor>
    <xdr:from>
      <xdr:col>16</xdr:col>
      <xdr:colOff>523875</xdr:colOff>
      <xdr:row>4</xdr:row>
      <xdr:rowOff>57150</xdr:rowOff>
    </xdr:from>
    <xdr:to>
      <xdr:col>16</xdr:col>
      <xdr:colOff>523875</xdr:colOff>
      <xdr:row>6</xdr:row>
      <xdr:rowOff>257175</xdr:rowOff>
    </xdr:to>
    <xdr:sp>
      <xdr:nvSpPr>
        <xdr:cNvPr id="6" name="Line 6"/>
        <xdr:cNvSpPr>
          <a:spLocks/>
        </xdr:cNvSpPr>
      </xdr:nvSpPr>
      <xdr:spPr>
        <a:xfrm>
          <a:off x="9839325" y="1047750"/>
          <a:ext cx="0" cy="638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571500</xdr:colOff>
      <xdr:row>65</xdr:row>
      <xdr:rowOff>9525</xdr:rowOff>
    </xdr:from>
    <xdr:to>
      <xdr:col>24</xdr:col>
      <xdr:colOff>323850</xdr:colOff>
      <xdr:row>84</xdr:row>
      <xdr:rowOff>133350</xdr:rowOff>
    </xdr:to>
    <xdr:sp>
      <xdr:nvSpPr>
        <xdr:cNvPr id="7" name="Rectangle 8"/>
        <xdr:cNvSpPr>
          <a:spLocks/>
        </xdr:cNvSpPr>
      </xdr:nvSpPr>
      <xdr:spPr>
        <a:xfrm>
          <a:off x="9886950" y="13944600"/>
          <a:ext cx="3429000" cy="3962400"/>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xdr:colOff>
      <xdr:row>10</xdr:row>
      <xdr:rowOff>266700</xdr:rowOff>
    </xdr:from>
    <xdr:to>
      <xdr:col>14</xdr:col>
      <xdr:colOff>533400</xdr:colOff>
      <xdr:row>14</xdr:row>
      <xdr:rowOff>152400</xdr:rowOff>
    </xdr:to>
    <xdr:sp>
      <xdr:nvSpPr>
        <xdr:cNvPr id="1" name="AutoShape 1"/>
        <xdr:cNvSpPr>
          <a:spLocks/>
        </xdr:cNvSpPr>
      </xdr:nvSpPr>
      <xdr:spPr>
        <a:xfrm rot="16200000">
          <a:off x="6238875" y="2438400"/>
          <a:ext cx="847725" cy="1152525"/>
        </a:xfrm>
        <a:prstGeom prst="downArrow">
          <a:avLst>
            <a:gd name="adj1" fmla="val -4"/>
            <a:gd name="adj2" fmla="val -15467"/>
          </a:avLst>
        </a:prstGeom>
        <a:solidFill>
          <a:srgbClr val="C0C0C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495300</xdr:colOff>
      <xdr:row>4</xdr:row>
      <xdr:rowOff>9525</xdr:rowOff>
    </xdr:from>
    <xdr:to>
      <xdr:col>15</xdr:col>
      <xdr:colOff>514350</xdr:colOff>
      <xdr:row>7</xdr:row>
      <xdr:rowOff>47625</xdr:rowOff>
    </xdr:to>
    <xdr:sp>
      <xdr:nvSpPr>
        <xdr:cNvPr id="2" name="TextBox 2"/>
        <xdr:cNvSpPr txBox="1">
          <a:spLocks noChangeArrowheads="1"/>
        </xdr:cNvSpPr>
      </xdr:nvSpPr>
      <xdr:spPr>
        <a:xfrm>
          <a:off x="3314700" y="1000125"/>
          <a:ext cx="4505325" cy="609600"/>
        </a:xfrm>
        <a:prstGeom prst="rect">
          <a:avLst/>
        </a:prstGeom>
        <a:solidFill>
          <a:srgbClr val="FFFFFF"/>
        </a:solidFill>
        <a:ln w="38100" cmpd="dbl">
          <a:solidFill>
            <a:srgbClr val="000000"/>
          </a:solidFill>
          <a:headEnd type="none"/>
          <a:tailEnd type="none"/>
        </a:ln>
      </xdr:spPr>
      <xdr:txBody>
        <a:bodyPr vertOverflow="clip" wrap="square"/>
        <a:p>
          <a:pPr algn="l">
            <a:defRPr/>
          </a:pPr>
          <a:r>
            <a:rPr lang="en-US" cap="none" sz="300" b="1" i="0" u="none" baseline="0">
              <a:latin typeface="ＭＳ Ｐゴシック"/>
              <a:ea typeface="ＭＳ Ｐゴシック"/>
              <a:cs typeface="ＭＳ Ｐゴシック"/>
            </a:rPr>
            <a:t>
  　　</a:t>
          </a:r>
          <a:r>
            <a:rPr lang="en-US" cap="none" sz="1000" b="1" i="0" u="none" baseline="0">
              <a:latin typeface="ＭＳ Ｐゴシック"/>
              <a:ea typeface="ＭＳ Ｐゴシック"/>
              <a:cs typeface="ＭＳ Ｐゴシック"/>
            </a:rPr>
            <a:t>購入・導入からの経過年数と耐用年数から減価償却費を算出しています。
　　●経過年数＞耐用年数　→　減価償却費=０円
　　●経過年数＜耐用年数　→　減価償却費=費用（円）÷耐用年数</a:t>
          </a:r>
        </a:p>
      </xdr:txBody>
    </xdr:sp>
    <xdr:clientData/>
  </xdr:twoCellAnchor>
  <xdr:twoCellAnchor>
    <xdr:from>
      <xdr:col>13</xdr:col>
      <xdr:colOff>38100</xdr:colOff>
      <xdr:row>23</xdr:row>
      <xdr:rowOff>266700</xdr:rowOff>
    </xdr:from>
    <xdr:to>
      <xdr:col>14</xdr:col>
      <xdr:colOff>533400</xdr:colOff>
      <xdr:row>27</xdr:row>
      <xdr:rowOff>152400</xdr:rowOff>
    </xdr:to>
    <xdr:sp>
      <xdr:nvSpPr>
        <xdr:cNvPr id="3" name="AutoShape 3"/>
        <xdr:cNvSpPr>
          <a:spLocks/>
        </xdr:cNvSpPr>
      </xdr:nvSpPr>
      <xdr:spPr>
        <a:xfrm rot="16200000">
          <a:off x="6238875" y="5457825"/>
          <a:ext cx="847725" cy="1152525"/>
        </a:xfrm>
        <a:prstGeom prst="downArrow">
          <a:avLst>
            <a:gd name="adj1" fmla="val -4"/>
            <a:gd name="adj2" fmla="val -15467"/>
          </a:avLst>
        </a:prstGeom>
        <a:solidFill>
          <a:srgbClr val="C0C0C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36</xdr:row>
      <xdr:rowOff>266700</xdr:rowOff>
    </xdr:from>
    <xdr:to>
      <xdr:col>14</xdr:col>
      <xdr:colOff>533400</xdr:colOff>
      <xdr:row>40</xdr:row>
      <xdr:rowOff>152400</xdr:rowOff>
    </xdr:to>
    <xdr:sp>
      <xdr:nvSpPr>
        <xdr:cNvPr id="4" name="AutoShape 4"/>
        <xdr:cNvSpPr>
          <a:spLocks/>
        </xdr:cNvSpPr>
      </xdr:nvSpPr>
      <xdr:spPr>
        <a:xfrm rot="16200000">
          <a:off x="6238875" y="8477250"/>
          <a:ext cx="847725" cy="1152525"/>
        </a:xfrm>
        <a:prstGeom prst="downArrow">
          <a:avLst>
            <a:gd name="adj1" fmla="val -4"/>
            <a:gd name="adj2" fmla="val -15467"/>
          </a:avLst>
        </a:prstGeom>
        <a:solidFill>
          <a:srgbClr val="C0C0C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49</xdr:row>
      <xdr:rowOff>266700</xdr:rowOff>
    </xdr:from>
    <xdr:to>
      <xdr:col>14</xdr:col>
      <xdr:colOff>533400</xdr:colOff>
      <xdr:row>53</xdr:row>
      <xdr:rowOff>152400</xdr:rowOff>
    </xdr:to>
    <xdr:sp>
      <xdr:nvSpPr>
        <xdr:cNvPr id="5" name="AutoShape 5"/>
        <xdr:cNvSpPr>
          <a:spLocks/>
        </xdr:cNvSpPr>
      </xdr:nvSpPr>
      <xdr:spPr>
        <a:xfrm rot="16200000">
          <a:off x="6238875" y="11496675"/>
          <a:ext cx="847725" cy="1152525"/>
        </a:xfrm>
        <a:prstGeom prst="downArrow">
          <a:avLst>
            <a:gd name="adj1" fmla="val -4"/>
            <a:gd name="adj2" fmla="val -15467"/>
          </a:avLst>
        </a:prstGeom>
        <a:solidFill>
          <a:srgbClr val="C0C0C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62</xdr:row>
      <xdr:rowOff>266700</xdr:rowOff>
    </xdr:from>
    <xdr:to>
      <xdr:col>14</xdr:col>
      <xdr:colOff>533400</xdr:colOff>
      <xdr:row>66</xdr:row>
      <xdr:rowOff>152400</xdr:rowOff>
    </xdr:to>
    <xdr:sp>
      <xdr:nvSpPr>
        <xdr:cNvPr id="6" name="AutoShape 6"/>
        <xdr:cNvSpPr>
          <a:spLocks/>
        </xdr:cNvSpPr>
      </xdr:nvSpPr>
      <xdr:spPr>
        <a:xfrm rot="16200000">
          <a:off x="6238875" y="14516100"/>
          <a:ext cx="847725" cy="1152525"/>
        </a:xfrm>
        <a:prstGeom prst="downArrow">
          <a:avLst>
            <a:gd name="adj1" fmla="val -4"/>
            <a:gd name="adj2" fmla="val -15467"/>
          </a:avLst>
        </a:prstGeom>
        <a:solidFill>
          <a:srgbClr val="C0C0C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139</xdr:row>
      <xdr:rowOff>266700</xdr:rowOff>
    </xdr:from>
    <xdr:to>
      <xdr:col>14</xdr:col>
      <xdr:colOff>533400</xdr:colOff>
      <xdr:row>143</xdr:row>
      <xdr:rowOff>152400</xdr:rowOff>
    </xdr:to>
    <xdr:sp>
      <xdr:nvSpPr>
        <xdr:cNvPr id="7" name="AutoShape 7"/>
        <xdr:cNvSpPr>
          <a:spLocks/>
        </xdr:cNvSpPr>
      </xdr:nvSpPr>
      <xdr:spPr>
        <a:xfrm rot="16200000">
          <a:off x="6238875" y="32451675"/>
          <a:ext cx="847725" cy="1152525"/>
        </a:xfrm>
        <a:prstGeom prst="downArrow">
          <a:avLst>
            <a:gd name="adj1" fmla="val -4"/>
            <a:gd name="adj2" fmla="val -15467"/>
          </a:avLst>
        </a:prstGeom>
        <a:solidFill>
          <a:srgbClr val="C0C0C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152</xdr:row>
      <xdr:rowOff>266700</xdr:rowOff>
    </xdr:from>
    <xdr:to>
      <xdr:col>14</xdr:col>
      <xdr:colOff>533400</xdr:colOff>
      <xdr:row>156</xdr:row>
      <xdr:rowOff>152400</xdr:rowOff>
    </xdr:to>
    <xdr:sp>
      <xdr:nvSpPr>
        <xdr:cNvPr id="8" name="AutoShape 8"/>
        <xdr:cNvSpPr>
          <a:spLocks/>
        </xdr:cNvSpPr>
      </xdr:nvSpPr>
      <xdr:spPr>
        <a:xfrm rot="16200000">
          <a:off x="6238875" y="35480625"/>
          <a:ext cx="847725" cy="1152525"/>
        </a:xfrm>
        <a:prstGeom prst="downArrow">
          <a:avLst>
            <a:gd name="adj1" fmla="val -4"/>
            <a:gd name="adj2" fmla="val -15467"/>
          </a:avLst>
        </a:prstGeom>
        <a:solidFill>
          <a:srgbClr val="C0C0C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165</xdr:row>
      <xdr:rowOff>266700</xdr:rowOff>
    </xdr:from>
    <xdr:to>
      <xdr:col>14</xdr:col>
      <xdr:colOff>533400</xdr:colOff>
      <xdr:row>169</xdr:row>
      <xdr:rowOff>152400</xdr:rowOff>
    </xdr:to>
    <xdr:sp>
      <xdr:nvSpPr>
        <xdr:cNvPr id="9" name="AutoShape 9"/>
        <xdr:cNvSpPr>
          <a:spLocks/>
        </xdr:cNvSpPr>
      </xdr:nvSpPr>
      <xdr:spPr>
        <a:xfrm rot="16200000">
          <a:off x="6238875" y="38500050"/>
          <a:ext cx="847725" cy="1152525"/>
        </a:xfrm>
        <a:prstGeom prst="downArrow">
          <a:avLst>
            <a:gd name="adj1" fmla="val -4"/>
            <a:gd name="adj2" fmla="val -15467"/>
          </a:avLst>
        </a:prstGeom>
        <a:solidFill>
          <a:srgbClr val="C0C0C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178</xdr:row>
      <xdr:rowOff>266700</xdr:rowOff>
    </xdr:from>
    <xdr:to>
      <xdr:col>14</xdr:col>
      <xdr:colOff>533400</xdr:colOff>
      <xdr:row>182</xdr:row>
      <xdr:rowOff>152400</xdr:rowOff>
    </xdr:to>
    <xdr:sp>
      <xdr:nvSpPr>
        <xdr:cNvPr id="10" name="AutoShape 10"/>
        <xdr:cNvSpPr>
          <a:spLocks/>
        </xdr:cNvSpPr>
      </xdr:nvSpPr>
      <xdr:spPr>
        <a:xfrm rot="16200000">
          <a:off x="6238875" y="41529000"/>
          <a:ext cx="847725" cy="1152525"/>
        </a:xfrm>
        <a:prstGeom prst="downArrow">
          <a:avLst>
            <a:gd name="adj1" fmla="val -4"/>
            <a:gd name="adj2" fmla="val -15467"/>
          </a:avLst>
        </a:prstGeom>
        <a:solidFill>
          <a:srgbClr val="C0C0C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191</xdr:row>
      <xdr:rowOff>266700</xdr:rowOff>
    </xdr:from>
    <xdr:to>
      <xdr:col>14</xdr:col>
      <xdr:colOff>533400</xdr:colOff>
      <xdr:row>195</xdr:row>
      <xdr:rowOff>152400</xdr:rowOff>
    </xdr:to>
    <xdr:sp>
      <xdr:nvSpPr>
        <xdr:cNvPr id="11" name="AutoShape 11"/>
        <xdr:cNvSpPr>
          <a:spLocks/>
        </xdr:cNvSpPr>
      </xdr:nvSpPr>
      <xdr:spPr>
        <a:xfrm rot="16200000">
          <a:off x="6238875" y="44557950"/>
          <a:ext cx="847725" cy="1152525"/>
        </a:xfrm>
        <a:prstGeom prst="downArrow">
          <a:avLst>
            <a:gd name="adj1" fmla="val -4"/>
            <a:gd name="adj2" fmla="val -15467"/>
          </a:avLst>
        </a:prstGeom>
        <a:solidFill>
          <a:srgbClr val="C0C0C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74</xdr:row>
      <xdr:rowOff>266700</xdr:rowOff>
    </xdr:from>
    <xdr:to>
      <xdr:col>14</xdr:col>
      <xdr:colOff>533400</xdr:colOff>
      <xdr:row>78</xdr:row>
      <xdr:rowOff>152400</xdr:rowOff>
    </xdr:to>
    <xdr:sp>
      <xdr:nvSpPr>
        <xdr:cNvPr id="12" name="AutoShape 12"/>
        <xdr:cNvSpPr>
          <a:spLocks/>
        </xdr:cNvSpPr>
      </xdr:nvSpPr>
      <xdr:spPr>
        <a:xfrm rot="16200000">
          <a:off x="6238875" y="17345025"/>
          <a:ext cx="847725" cy="1152525"/>
        </a:xfrm>
        <a:prstGeom prst="downArrow">
          <a:avLst>
            <a:gd name="adj1" fmla="val -4"/>
            <a:gd name="adj2" fmla="val -15467"/>
          </a:avLst>
        </a:prstGeom>
        <a:solidFill>
          <a:srgbClr val="C0C0C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87</xdr:row>
      <xdr:rowOff>266700</xdr:rowOff>
    </xdr:from>
    <xdr:to>
      <xdr:col>14</xdr:col>
      <xdr:colOff>533400</xdr:colOff>
      <xdr:row>91</xdr:row>
      <xdr:rowOff>152400</xdr:rowOff>
    </xdr:to>
    <xdr:sp>
      <xdr:nvSpPr>
        <xdr:cNvPr id="13" name="AutoShape 13"/>
        <xdr:cNvSpPr>
          <a:spLocks/>
        </xdr:cNvSpPr>
      </xdr:nvSpPr>
      <xdr:spPr>
        <a:xfrm rot="16200000">
          <a:off x="6238875" y="20364450"/>
          <a:ext cx="847725" cy="1152525"/>
        </a:xfrm>
        <a:prstGeom prst="downArrow">
          <a:avLst>
            <a:gd name="adj1" fmla="val -4"/>
            <a:gd name="adj2" fmla="val -15467"/>
          </a:avLst>
        </a:prstGeom>
        <a:solidFill>
          <a:srgbClr val="C0C0C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100</xdr:row>
      <xdr:rowOff>266700</xdr:rowOff>
    </xdr:from>
    <xdr:to>
      <xdr:col>14</xdr:col>
      <xdr:colOff>533400</xdr:colOff>
      <xdr:row>104</xdr:row>
      <xdr:rowOff>152400</xdr:rowOff>
    </xdr:to>
    <xdr:sp>
      <xdr:nvSpPr>
        <xdr:cNvPr id="14" name="AutoShape 14"/>
        <xdr:cNvSpPr>
          <a:spLocks/>
        </xdr:cNvSpPr>
      </xdr:nvSpPr>
      <xdr:spPr>
        <a:xfrm rot="16200000">
          <a:off x="6238875" y="23383875"/>
          <a:ext cx="847725" cy="1152525"/>
        </a:xfrm>
        <a:prstGeom prst="downArrow">
          <a:avLst>
            <a:gd name="adj1" fmla="val -4"/>
            <a:gd name="adj2" fmla="val -15467"/>
          </a:avLst>
        </a:prstGeom>
        <a:solidFill>
          <a:srgbClr val="C0C0C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113</xdr:row>
      <xdr:rowOff>266700</xdr:rowOff>
    </xdr:from>
    <xdr:to>
      <xdr:col>14</xdr:col>
      <xdr:colOff>533400</xdr:colOff>
      <xdr:row>117</xdr:row>
      <xdr:rowOff>152400</xdr:rowOff>
    </xdr:to>
    <xdr:sp>
      <xdr:nvSpPr>
        <xdr:cNvPr id="15" name="AutoShape 15"/>
        <xdr:cNvSpPr>
          <a:spLocks/>
        </xdr:cNvSpPr>
      </xdr:nvSpPr>
      <xdr:spPr>
        <a:xfrm rot="16200000">
          <a:off x="6238875" y="26403300"/>
          <a:ext cx="847725" cy="1152525"/>
        </a:xfrm>
        <a:prstGeom prst="downArrow">
          <a:avLst>
            <a:gd name="adj1" fmla="val -4"/>
            <a:gd name="adj2" fmla="val -15467"/>
          </a:avLst>
        </a:prstGeom>
        <a:solidFill>
          <a:srgbClr val="C0C0C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126</xdr:row>
      <xdr:rowOff>266700</xdr:rowOff>
    </xdr:from>
    <xdr:to>
      <xdr:col>14</xdr:col>
      <xdr:colOff>533400</xdr:colOff>
      <xdr:row>130</xdr:row>
      <xdr:rowOff>152400</xdr:rowOff>
    </xdr:to>
    <xdr:sp>
      <xdr:nvSpPr>
        <xdr:cNvPr id="16" name="AutoShape 16"/>
        <xdr:cNvSpPr>
          <a:spLocks/>
        </xdr:cNvSpPr>
      </xdr:nvSpPr>
      <xdr:spPr>
        <a:xfrm rot="16200000">
          <a:off x="6238875" y="29422725"/>
          <a:ext cx="847725" cy="1152525"/>
        </a:xfrm>
        <a:prstGeom prst="downArrow">
          <a:avLst>
            <a:gd name="adj1" fmla="val -4"/>
            <a:gd name="adj2" fmla="val -15467"/>
          </a:avLst>
        </a:prstGeom>
        <a:solidFill>
          <a:srgbClr val="C0C0C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7</xdr:row>
      <xdr:rowOff>95250</xdr:rowOff>
    </xdr:from>
    <xdr:to>
      <xdr:col>17</xdr:col>
      <xdr:colOff>200025</xdr:colOff>
      <xdr:row>201</xdr:row>
      <xdr:rowOff>66675</xdr:rowOff>
    </xdr:to>
    <xdr:sp>
      <xdr:nvSpPr>
        <xdr:cNvPr id="17" name="Rectangle 18"/>
        <xdr:cNvSpPr>
          <a:spLocks/>
        </xdr:cNvSpPr>
      </xdr:nvSpPr>
      <xdr:spPr>
        <a:xfrm>
          <a:off x="8115300" y="1657350"/>
          <a:ext cx="933450" cy="44996100"/>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200025</xdr:colOff>
      <xdr:row>17</xdr:row>
      <xdr:rowOff>76200</xdr:rowOff>
    </xdr:from>
    <xdr:to>
      <xdr:col>14</xdr:col>
      <xdr:colOff>200025</xdr:colOff>
      <xdr:row>20</xdr:row>
      <xdr:rowOff>152400</xdr:rowOff>
    </xdr:to>
    <xdr:sp>
      <xdr:nvSpPr>
        <xdr:cNvPr id="1" name="AutoShape 1"/>
        <xdr:cNvSpPr>
          <a:spLocks/>
        </xdr:cNvSpPr>
      </xdr:nvSpPr>
      <xdr:spPr>
        <a:xfrm>
          <a:off x="5486400" y="5410200"/>
          <a:ext cx="2305050" cy="657225"/>
        </a:xfrm>
        <a:prstGeom prst="downArrow">
          <a:avLst>
            <a:gd name="adj1" fmla="val 27777"/>
            <a:gd name="adj2" fmla="val -16226"/>
          </a:avLst>
        </a:prstGeom>
        <a:solidFill>
          <a:srgbClr val="C0C0C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18</xdr:row>
      <xdr:rowOff>9525</xdr:rowOff>
    </xdr:from>
    <xdr:to>
      <xdr:col>17</xdr:col>
      <xdr:colOff>114300</xdr:colOff>
      <xdr:row>19</xdr:row>
      <xdr:rowOff>104775</xdr:rowOff>
    </xdr:to>
    <xdr:sp>
      <xdr:nvSpPr>
        <xdr:cNvPr id="2" name="TextBox 2"/>
        <xdr:cNvSpPr txBox="1">
          <a:spLocks noChangeArrowheads="1"/>
        </xdr:cNvSpPr>
      </xdr:nvSpPr>
      <xdr:spPr>
        <a:xfrm>
          <a:off x="3990975" y="5534025"/>
          <a:ext cx="5457825" cy="295275"/>
        </a:xfrm>
        <a:prstGeom prst="rect">
          <a:avLst/>
        </a:prstGeom>
        <a:solidFill>
          <a:srgbClr val="FFFFFF"/>
        </a:solidFill>
        <a:ln w="38100" cmpd="dbl">
          <a:solidFill>
            <a:srgbClr val="000000"/>
          </a:solidFill>
          <a:headEnd type="none"/>
          <a:tailEnd type="none"/>
        </a:ln>
      </xdr:spPr>
      <xdr:txBody>
        <a:bodyPr vertOverflow="clip" wrap="square"/>
        <a:p>
          <a:pPr algn="ctr">
            <a:defRPr/>
          </a:pPr>
          <a:r>
            <a:rPr lang="en-US" cap="none" sz="300" b="1" i="0" u="none" baseline="0">
              <a:latin typeface="ＭＳ Ｐゴシック"/>
              <a:ea typeface="ＭＳ Ｐゴシック"/>
              <a:cs typeface="ＭＳ Ｐゴシック"/>
            </a:rPr>
            <a:t>
　</a:t>
          </a:r>
          <a:r>
            <a:rPr lang="en-US" cap="none" sz="1000" b="1" i="0" u="none" baseline="0">
              <a:latin typeface="ＭＳ Ｐゴシック"/>
              <a:ea typeface="ＭＳ Ｐゴシック"/>
              <a:cs typeface="ＭＳ Ｐゴシック"/>
            </a:rPr>
            <a:t>(1)事業費と(2)その内訳割合から、それぞれの費用を算出しています。</a:t>
          </a:r>
        </a:p>
      </xdr:txBody>
    </xdr:sp>
    <xdr:clientData/>
  </xdr:twoCellAnchor>
  <xdr:twoCellAnchor>
    <xdr:from>
      <xdr:col>10</xdr:col>
      <xdr:colOff>438150</xdr:colOff>
      <xdr:row>45</xdr:row>
      <xdr:rowOff>47625</xdr:rowOff>
    </xdr:from>
    <xdr:to>
      <xdr:col>14</xdr:col>
      <xdr:colOff>590550</xdr:colOff>
      <xdr:row>51</xdr:row>
      <xdr:rowOff>114300</xdr:rowOff>
    </xdr:to>
    <xdr:sp>
      <xdr:nvSpPr>
        <xdr:cNvPr id="3" name="AutoShape 3"/>
        <xdr:cNvSpPr>
          <a:spLocks/>
        </xdr:cNvSpPr>
      </xdr:nvSpPr>
      <xdr:spPr>
        <a:xfrm>
          <a:off x="5724525" y="11229975"/>
          <a:ext cx="2457450" cy="1057275"/>
        </a:xfrm>
        <a:prstGeom prst="downArrow">
          <a:avLst>
            <a:gd name="adj1" fmla="val 30208"/>
            <a:gd name="adj2" fmla="val -14421"/>
          </a:avLst>
        </a:prstGeom>
        <a:solidFill>
          <a:srgbClr val="C0C0C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45</xdr:row>
      <xdr:rowOff>152400</xdr:rowOff>
    </xdr:from>
    <xdr:to>
      <xdr:col>16</xdr:col>
      <xdr:colOff>552450</xdr:colOff>
      <xdr:row>49</xdr:row>
      <xdr:rowOff>104775</xdr:rowOff>
    </xdr:to>
    <xdr:sp>
      <xdr:nvSpPr>
        <xdr:cNvPr id="4" name="TextBox 4"/>
        <xdr:cNvSpPr txBox="1">
          <a:spLocks noChangeArrowheads="1"/>
        </xdr:cNvSpPr>
      </xdr:nvSpPr>
      <xdr:spPr>
        <a:xfrm>
          <a:off x="3238500" y="11334750"/>
          <a:ext cx="5991225" cy="638175"/>
        </a:xfrm>
        <a:prstGeom prst="rect">
          <a:avLst/>
        </a:prstGeom>
        <a:solidFill>
          <a:srgbClr val="FFFFFF"/>
        </a:solidFill>
        <a:ln w="38100" cmpd="dbl">
          <a:solidFill>
            <a:srgbClr val="000000"/>
          </a:solidFill>
          <a:headEnd type="none"/>
          <a:tailEnd type="none"/>
        </a:ln>
      </xdr:spPr>
      <xdr:txBody>
        <a:bodyPr vertOverflow="clip" wrap="square"/>
        <a:p>
          <a:pPr algn="l">
            <a:defRPr/>
          </a:pPr>
          <a:r>
            <a:rPr lang="en-US" cap="none" sz="300" b="1" i="0" u="none" baseline="0">
              <a:latin typeface="ＭＳ Ｐゴシック"/>
              <a:ea typeface="ＭＳ Ｐゴシック"/>
              <a:cs typeface="ＭＳ Ｐゴシック"/>
            </a:rPr>
            <a:t>
 　　</a:t>
          </a:r>
          <a:r>
            <a:rPr lang="en-US" cap="none" sz="1000" b="1" i="0" u="none" baseline="0">
              <a:latin typeface="ＭＳ Ｐゴシック"/>
              <a:ea typeface="ＭＳ Ｐゴシック"/>
              <a:cs typeface="ＭＳ Ｐゴシック"/>
            </a:rPr>
            <a:t>各種費用、建設からの経過年数、耐用年数から減価償却費を算出しています。
　　　●建設からの経過年数＞耐用年数　→　減価償却費=０円
　　　●建設からの経過年数＜耐用年数　→　減価償却費=費用（円）÷耐用年数</a:t>
          </a:r>
        </a:p>
      </xdr:txBody>
    </xdr:sp>
    <xdr:clientData/>
  </xdr:twoCellAnchor>
  <xdr:twoCellAnchor>
    <xdr:from>
      <xdr:col>16</xdr:col>
      <xdr:colOff>38100</xdr:colOff>
      <xdr:row>2</xdr:row>
      <xdr:rowOff>190500</xdr:rowOff>
    </xdr:from>
    <xdr:to>
      <xdr:col>21</xdr:col>
      <xdr:colOff>295275</xdr:colOff>
      <xdr:row>4</xdr:row>
      <xdr:rowOff>38100</xdr:rowOff>
    </xdr:to>
    <xdr:sp>
      <xdr:nvSpPr>
        <xdr:cNvPr id="5" name="TextBox 5"/>
        <xdr:cNvSpPr txBox="1">
          <a:spLocks noChangeArrowheads="1"/>
        </xdr:cNvSpPr>
      </xdr:nvSpPr>
      <xdr:spPr>
        <a:xfrm>
          <a:off x="8715375" y="685800"/>
          <a:ext cx="2724150"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ＭＳ Ｐゴシック"/>
              <a:ea typeface="ＭＳ Ｐゴシック"/>
              <a:cs typeface="ＭＳ Ｐゴシック"/>
            </a:rPr>
            <a:t>廃棄物処理事業に該当しない費用を「その他費用」としてください。</a:t>
          </a:r>
        </a:p>
      </xdr:txBody>
    </xdr:sp>
    <xdr:clientData/>
  </xdr:twoCellAnchor>
  <xdr:twoCellAnchor>
    <xdr:from>
      <xdr:col>16</xdr:col>
      <xdr:colOff>514350</xdr:colOff>
      <xdr:row>4</xdr:row>
      <xdr:rowOff>57150</xdr:rowOff>
    </xdr:from>
    <xdr:to>
      <xdr:col>16</xdr:col>
      <xdr:colOff>514350</xdr:colOff>
      <xdr:row>6</xdr:row>
      <xdr:rowOff>257175</xdr:rowOff>
    </xdr:to>
    <xdr:sp>
      <xdr:nvSpPr>
        <xdr:cNvPr id="6" name="Line 6"/>
        <xdr:cNvSpPr>
          <a:spLocks/>
        </xdr:cNvSpPr>
      </xdr:nvSpPr>
      <xdr:spPr>
        <a:xfrm>
          <a:off x="9191625" y="1047750"/>
          <a:ext cx="0" cy="638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609600</xdr:colOff>
      <xdr:row>50</xdr:row>
      <xdr:rowOff>133350</xdr:rowOff>
    </xdr:from>
    <xdr:to>
      <xdr:col>24</xdr:col>
      <xdr:colOff>38100</xdr:colOff>
      <xdr:row>65</xdr:row>
      <xdr:rowOff>47625</xdr:rowOff>
    </xdr:to>
    <xdr:sp>
      <xdr:nvSpPr>
        <xdr:cNvPr id="7" name="Rectangle 7"/>
        <xdr:cNvSpPr>
          <a:spLocks/>
        </xdr:cNvSpPr>
      </xdr:nvSpPr>
      <xdr:spPr>
        <a:xfrm>
          <a:off x="9286875" y="12153900"/>
          <a:ext cx="2952750" cy="2943225"/>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142875</xdr:colOff>
      <xdr:row>10</xdr:row>
      <xdr:rowOff>266700</xdr:rowOff>
    </xdr:from>
    <xdr:to>
      <xdr:col>14</xdr:col>
      <xdr:colOff>276225</xdr:colOff>
      <xdr:row>14</xdr:row>
      <xdr:rowOff>152400</xdr:rowOff>
    </xdr:to>
    <xdr:sp>
      <xdr:nvSpPr>
        <xdr:cNvPr id="1" name="AutoShape 1"/>
        <xdr:cNvSpPr>
          <a:spLocks/>
        </xdr:cNvSpPr>
      </xdr:nvSpPr>
      <xdr:spPr>
        <a:xfrm rot="16200000">
          <a:off x="5305425" y="2495550"/>
          <a:ext cx="609600" cy="1152525"/>
        </a:xfrm>
        <a:prstGeom prst="downArrow">
          <a:avLst>
            <a:gd name="adj1" fmla="val -4"/>
            <a:gd name="adj2" fmla="val -15467"/>
          </a:avLst>
        </a:prstGeom>
        <a:solidFill>
          <a:srgbClr val="C0C0C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600075</xdr:colOff>
      <xdr:row>0</xdr:row>
      <xdr:rowOff>104775</xdr:rowOff>
    </xdr:from>
    <xdr:to>
      <xdr:col>15</xdr:col>
      <xdr:colOff>762000</xdr:colOff>
      <xdr:row>2</xdr:row>
      <xdr:rowOff>180975</xdr:rowOff>
    </xdr:to>
    <xdr:sp>
      <xdr:nvSpPr>
        <xdr:cNvPr id="2" name="TextBox 2"/>
        <xdr:cNvSpPr txBox="1">
          <a:spLocks noChangeArrowheads="1"/>
        </xdr:cNvSpPr>
      </xdr:nvSpPr>
      <xdr:spPr>
        <a:xfrm>
          <a:off x="2095500" y="104775"/>
          <a:ext cx="4714875" cy="571500"/>
        </a:xfrm>
        <a:prstGeom prst="rect">
          <a:avLst/>
        </a:prstGeom>
        <a:solidFill>
          <a:srgbClr val="FFFFFF"/>
        </a:solidFill>
        <a:ln w="38100" cmpd="dbl">
          <a:solidFill>
            <a:srgbClr val="000000"/>
          </a:solidFill>
          <a:headEnd type="none"/>
          <a:tailEnd type="none"/>
        </a:ln>
      </xdr:spPr>
      <xdr:txBody>
        <a:bodyPr vertOverflow="clip" wrap="square"/>
        <a:p>
          <a:pPr algn="l">
            <a:defRPr/>
          </a:pPr>
          <a:r>
            <a:rPr lang="en-US" cap="none" sz="300" b="1" i="0" u="none" baseline="0">
              <a:latin typeface="ＭＳ Ｐゴシック"/>
              <a:ea typeface="ＭＳ Ｐゴシック"/>
              <a:cs typeface="ＭＳ Ｐゴシック"/>
            </a:rPr>
            <a:t>  　　</a:t>
          </a:r>
          <a:r>
            <a:rPr lang="en-US" cap="none" sz="1000" b="1" i="0" u="none" baseline="0">
              <a:latin typeface="ＭＳ Ｐゴシック"/>
              <a:ea typeface="ＭＳ Ｐゴシック"/>
              <a:cs typeface="ＭＳ Ｐゴシック"/>
            </a:rPr>
            <a:t>購入・導入からの経過年数と耐用年数から減価償却費を算出しています。
　　●経過年数＞耐用年数　→　減価償却費=０円
　　●経過年数＜耐用年数　→　減価償却費=費用（円）÷耐用年数</a:t>
          </a:r>
        </a:p>
      </xdr:txBody>
    </xdr:sp>
    <xdr:clientData/>
  </xdr:twoCellAnchor>
  <xdr:twoCellAnchor>
    <xdr:from>
      <xdr:col>12</xdr:col>
      <xdr:colOff>142875</xdr:colOff>
      <xdr:row>23</xdr:row>
      <xdr:rowOff>247650</xdr:rowOff>
    </xdr:from>
    <xdr:to>
      <xdr:col>14</xdr:col>
      <xdr:colOff>276225</xdr:colOff>
      <xdr:row>27</xdr:row>
      <xdr:rowOff>133350</xdr:rowOff>
    </xdr:to>
    <xdr:sp>
      <xdr:nvSpPr>
        <xdr:cNvPr id="3" name="AutoShape 3"/>
        <xdr:cNvSpPr>
          <a:spLocks/>
        </xdr:cNvSpPr>
      </xdr:nvSpPr>
      <xdr:spPr>
        <a:xfrm rot="16200000">
          <a:off x="5305425" y="5495925"/>
          <a:ext cx="609600" cy="1152525"/>
        </a:xfrm>
        <a:prstGeom prst="downArrow">
          <a:avLst>
            <a:gd name="adj1" fmla="val -4"/>
            <a:gd name="adj2" fmla="val -15467"/>
          </a:avLst>
        </a:prstGeom>
        <a:solidFill>
          <a:srgbClr val="C0C0C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36</xdr:row>
      <xdr:rowOff>266700</xdr:rowOff>
    </xdr:from>
    <xdr:to>
      <xdr:col>14</xdr:col>
      <xdr:colOff>209550</xdr:colOff>
      <xdr:row>40</xdr:row>
      <xdr:rowOff>152400</xdr:rowOff>
    </xdr:to>
    <xdr:sp>
      <xdr:nvSpPr>
        <xdr:cNvPr id="4" name="AutoShape 4"/>
        <xdr:cNvSpPr>
          <a:spLocks/>
        </xdr:cNvSpPr>
      </xdr:nvSpPr>
      <xdr:spPr>
        <a:xfrm rot="16200000">
          <a:off x="5238750" y="8534400"/>
          <a:ext cx="609600" cy="1152525"/>
        </a:xfrm>
        <a:prstGeom prst="downArrow">
          <a:avLst>
            <a:gd name="adj1" fmla="val -4"/>
            <a:gd name="adj2" fmla="val -15467"/>
          </a:avLst>
        </a:prstGeom>
        <a:solidFill>
          <a:srgbClr val="C0C0C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49</xdr:row>
      <xdr:rowOff>266700</xdr:rowOff>
    </xdr:from>
    <xdr:to>
      <xdr:col>14</xdr:col>
      <xdr:colOff>257175</xdr:colOff>
      <xdr:row>53</xdr:row>
      <xdr:rowOff>152400</xdr:rowOff>
    </xdr:to>
    <xdr:sp>
      <xdr:nvSpPr>
        <xdr:cNvPr id="5" name="AutoShape 5"/>
        <xdr:cNvSpPr>
          <a:spLocks/>
        </xdr:cNvSpPr>
      </xdr:nvSpPr>
      <xdr:spPr>
        <a:xfrm rot="16200000">
          <a:off x="5286375" y="11553825"/>
          <a:ext cx="609600" cy="1152525"/>
        </a:xfrm>
        <a:prstGeom prst="downArrow">
          <a:avLst>
            <a:gd name="adj1" fmla="val -4"/>
            <a:gd name="adj2" fmla="val -15467"/>
          </a:avLst>
        </a:prstGeom>
        <a:solidFill>
          <a:srgbClr val="C0C0C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62</xdr:row>
      <xdr:rowOff>266700</xdr:rowOff>
    </xdr:from>
    <xdr:to>
      <xdr:col>14</xdr:col>
      <xdr:colOff>323850</xdr:colOff>
      <xdr:row>66</xdr:row>
      <xdr:rowOff>152400</xdr:rowOff>
    </xdr:to>
    <xdr:sp>
      <xdr:nvSpPr>
        <xdr:cNvPr id="6" name="AutoShape 6"/>
        <xdr:cNvSpPr>
          <a:spLocks/>
        </xdr:cNvSpPr>
      </xdr:nvSpPr>
      <xdr:spPr>
        <a:xfrm rot="16200000">
          <a:off x="5353050" y="14573250"/>
          <a:ext cx="609600" cy="1152525"/>
        </a:xfrm>
        <a:prstGeom prst="downArrow">
          <a:avLst>
            <a:gd name="adj1" fmla="val -4"/>
            <a:gd name="adj2" fmla="val -15467"/>
          </a:avLst>
        </a:prstGeom>
        <a:solidFill>
          <a:srgbClr val="C0C0C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75</xdr:row>
      <xdr:rowOff>257175</xdr:rowOff>
    </xdr:from>
    <xdr:to>
      <xdr:col>14</xdr:col>
      <xdr:colOff>276225</xdr:colOff>
      <xdr:row>79</xdr:row>
      <xdr:rowOff>142875</xdr:rowOff>
    </xdr:to>
    <xdr:sp>
      <xdr:nvSpPr>
        <xdr:cNvPr id="7" name="AutoShape 7"/>
        <xdr:cNvSpPr>
          <a:spLocks/>
        </xdr:cNvSpPr>
      </xdr:nvSpPr>
      <xdr:spPr>
        <a:xfrm rot="16200000">
          <a:off x="5305425" y="17592675"/>
          <a:ext cx="609600" cy="1152525"/>
        </a:xfrm>
        <a:prstGeom prst="downArrow">
          <a:avLst>
            <a:gd name="adj1" fmla="val -4"/>
            <a:gd name="adj2" fmla="val -15467"/>
          </a:avLst>
        </a:prstGeom>
        <a:solidFill>
          <a:srgbClr val="C0C0C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88</xdr:row>
      <xdr:rowOff>257175</xdr:rowOff>
    </xdr:from>
    <xdr:to>
      <xdr:col>14</xdr:col>
      <xdr:colOff>285750</xdr:colOff>
      <xdr:row>92</xdr:row>
      <xdr:rowOff>142875</xdr:rowOff>
    </xdr:to>
    <xdr:sp>
      <xdr:nvSpPr>
        <xdr:cNvPr id="8" name="AutoShape 8"/>
        <xdr:cNvSpPr>
          <a:spLocks/>
        </xdr:cNvSpPr>
      </xdr:nvSpPr>
      <xdr:spPr>
        <a:xfrm rot="16200000">
          <a:off x="5314950" y="20621625"/>
          <a:ext cx="609600" cy="1152525"/>
        </a:xfrm>
        <a:prstGeom prst="downArrow">
          <a:avLst>
            <a:gd name="adj1" fmla="val -4"/>
            <a:gd name="adj2" fmla="val -15467"/>
          </a:avLst>
        </a:prstGeom>
        <a:solidFill>
          <a:srgbClr val="C0C0C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101</xdr:row>
      <xdr:rowOff>266700</xdr:rowOff>
    </xdr:from>
    <xdr:to>
      <xdr:col>14</xdr:col>
      <xdr:colOff>285750</xdr:colOff>
      <xdr:row>105</xdr:row>
      <xdr:rowOff>152400</xdr:rowOff>
    </xdr:to>
    <xdr:sp>
      <xdr:nvSpPr>
        <xdr:cNvPr id="9" name="AutoShape 9"/>
        <xdr:cNvSpPr>
          <a:spLocks/>
        </xdr:cNvSpPr>
      </xdr:nvSpPr>
      <xdr:spPr>
        <a:xfrm rot="16200000">
          <a:off x="5314950" y="23650575"/>
          <a:ext cx="609600" cy="1152525"/>
        </a:xfrm>
        <a:prstGeom prst="downArrow">
          <a:avLst>
            <a:gd name="adj1" fmla="val -4"/>
            <a:gd name="adj2" fmla="val -15467"/>
          </a:avLst>
        </a:prstGeom>
        <a:solidFill>
          <a:srgbClr val="C0C0C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114</xdr:row>
      <xdr:rowOff>276225</xdr:rowOff>
    </xdr:from>
    <xdr:to>
      <xdr:col>14</xdr:col>
      <xdr:colOff>285750</xdr:colOff>
      <xdr:row>118</xdr:row>
      <xdr:rowOff>161925</xdr:rowOff>
    </xdr:to>
    <xdr:sp>
      <xdr:nvSpPr>
        <xdr:cNvPr id="10" name="AutoShape 10"/>
        <xdr:cNvSpPr>
          <a:spLocks/>
        </xdr:cNvSpPr>
      </xdr:nvSpPr>
      <xdr:spPr>
        <a:xfrm rot="16200000">
          <a:off x="5314950" y="26689050"/>
          <a:ext cx="609600" cy="1152525"/>
        </a:xfrm>
        <a:prstGeom prst="downArrow">
          <a:avLst>
            <a:gd name="adj1" fmla="val -4"/>
            <a:gd name="adj2" fmla="val -15467"/>
          </a:avLst>
        </a:prstGeom>
        <a:solidFill>
          <a:srgbClr val="C0C0C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127</xdr:row>
      <xdr:rowOff>238125</xdr:rowOff>
    </xdr:from>
    <xdr:to>
      <xdr:col>14</xdr:col>
      <xdr:colOff>228600</xdr:colOff>
      <xdr:row>131</xdr:row>
      <xdr:rowOff>123825</xdr:rowOff>
    </xdr:to>
    <xdr:sp>
      <xdr:nvSpPr>
        <xdr:cNvPr id="11" name="AutoShape 11"/>
        <xdr:cNvSpPr>
          <a:spLocks/>
        </xdr:cNvSpPr>
      </xdr:nvSpPr>
      <xdr:spPr>
        <a:xfrm rot="16200000">
          <a:off x="5257800" y="29679900"/>
          <a:ext cx="609600" cy="1152525"/>
        </a:xfrm>
        <a:prstGeom prst="downArrow">
          <a:avLst>
            <a:gd name="adj1" fmla="val -4"/>
            <a:gd name="adj2" fmla="val -15467"/>
          </a:avLst>
        </a:prstGeom>
        <a:solidFill>
          <a:srgbClr val="C0C0C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771525</xdr:colOff>
      <xdr:row>9</xdr:row>
      <xdr:rowOff>0</xdr:rowOff>
    </xdr:from>
    <xdr:to>
      <xdr:col>17</xdr:col>
      <xdr:colOff>47625</xdr:colOff>
      <xdr:row>136</xdr:row>
      <xdr:rowOff>38100</xdr:rowOff>
    </xdr:to>
    <xdr:sp>
      <xdr:nvSpPr>
        <xdr:cNvPr id="12" name="Rectangle 12"/>
        <xdr:cNvSpPr>
          <a:spLocks/>
        </xdr:cNvSpPr>
      </xdr:nvSpPr>
      <xdr:spPr>
        <a:xfrm>
          <a:off x="6819900" y="1990725"/>
          <a:ext cx="933450" cy="29670375"/>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8"/>
  <dimension ref="A1:S112"/>
  <sheetViews>
    <sheetView showGridLines="0" view="pageBreakPreview" zoomScaleSheetLayoutView="100" workbookViewId="0" topLeftCell="A1">
      <selection activeCell="K92" sqref="K92"/>
    </sheetView>
  </sheetViews>
  <sheetFormatPr defaultColWidth="9.00390625" defaultRowHeight="13.5"/>
  <cols>
    <col min="1" max="1" width="2.125" style="305" customWidth="1"/>
    <col min="2" max="2" width="2.125" style="304" customWidth="1"/>
    <col min="3" max="3" width="22.50390625" style="305" customWidth="1"/>
    <col min="4" max="4" width="10.625" style="305" customWidth="1"/>
    <col min="5" max="5" width="5.625" style="305" customWidth="1"/>
    <col min="6" max="6" width="10.625" style="305" customWidth="1"/>
    <col min="7" max="7" width="5.625" style="305" customWidth="1"/>
    <col min="8" max="8" width="12.625" style="306" customWidth="1"/>
    <col min="9" max="9" width="10.625" style="305" customWidth="1"/>
    <col min="10" max="10" width="5.625" style="305" customWidth="1"/>
    <col min="11" max="11" width="10.625" style="305" customWidth="1"/>
    <col min="12" max="12" width="5.625" style="305" customWidth="1"/>
    <col min="13" max="13" width="10.625" style="305" customWidth="1"/>
    <col min="14" max="14" width="5.625" style="305" customWidth="1"/>
    <col min="15" max="15" width="12.625" style="306" customWidth="1"/>
    <col min="16" max="16" width="10.625" style="305" customWidth="1"/>
    <col min="17" max="17" width="5.625" style="305" customWidth="1"/>
    <col min="18" max="18" width="8.625" style="305" customWidth="1"/>
    <col min="19" max="19" width="5.625" style="305" customWidth="1"/>
    <col min="20" max="20" width="8.625" style="305" customWidth="1"/>
    <col min="21" max="21" width="5.625" style="305" customWidth="1"/>
    <col min="22" max="22" width="9.625" style="305" customWidth="1"/>
    <col min="23" max="23" width="5.625" style="305" customWidth="1"/>
    <col min="24" max="31" width="3.125" style="305" customWidth="1"/>
    <col min="32" max="32" width="2.875" style="305" customWidth="1"/>
    <col min="33" max="83" width="3.125" style="305" customWidth="1"/>
    <col min="84" max="16384" width="9.00390625" style="305" customWidth="1"/>
  </cols>
  <sheetData>
    <row r="1" ht="19.5" customHeight="1">
      <c r="A1" s="303"/>
    </row>
    <row r="2" spans="2:10" ht="19.5" customHeight="1">
      <c r="B2" s="307">
        <v>3</v>
      </c>
      <c r="C2" s="308" t="s">
        <v>117</v>
      </c>
      <c r="J2" s="309"/>
    </row>
    <row r="3" spans="2:6" ht="19.5" customHeight="1" thickBot="1">
      <c r="B3" s="310"/>
      <c r="C3" s="311" t="s">
        <v>118</v>
      </c>
      <c r="F3" s="312"/>
    </row>
    <row r="4" spans="2:18" s="313" customFormat="1" ht="14.25" customHeight="1">
      <c r="B4" s="314"/>
      <c r="C4" s="315"/>
      <c r="D4" s="316" t="s">
        <v>165</v>
      </c>
      <c r="E4" s="317"/>
      <c r="F4" s="318"/>
      <c r="G4" s="317"/>
      <c r="H4" s="317"/>
      <c r="I4" s="318"/>
      <c r="J4" s="319"/>
      <c r="K4" s="316" t="s">
        <v>166</v>
      </c>
      <c r="L4" s="317"/>
      <c r="M4" s="318"/>
      <c r="N4" s="317"/>
      <c r="O4" s="317"/>
      <c r="P4" s="318"/>
      <c r="Q4" s="319"/>
      <c r="R4" s="320"/>
    </row>
    <row r="5" spans="2:18" s="313" customFormat="1" ht="14.25" customHeight="1">
      <c r="B5" s="314"/>
      <c r="C5" s="321"/>
      <c r="D5" s="322" t="s">
        <v>119</v>
      </c>
      <c r="E5" s="323"/>
      <c r="F5" s="324"/>
      <c r="G5" s="323"/>
      <c r="H5" s="323"/>
      <c r="I5" s="324"/>
      <c r="J5" s="325"/>
      <c r="K5" s="322" t="s">
        <v>120</v>
      </c>
      <c r="L5" s="323"/>
      <c r="M5" s="324"/>
      <c r="N5" s="323"/>
      <c r="O5" s="323"/>
      <c r="P5" s="324"/>
      <c r="Q5" s="325"/>
      <c r="R5" s="312"/>
    </row>
    <row r="6" spans="2:18" s="313" customFormat="1" ht="45.75" customHeight="1" thickBot="1">
      <c r="B6" s="314"/>
      <c r="C6" s="326" t="s">
        <v>121</v>
      </c>
      <c r="D6" s="327" t="s">
        <v>122</v>
      </c>
      <c r="E6" s="328"/>
      <c r="F6" s="328" t="s">
        <v>123</v>
      </c>
      <c r="G6" s="328"/>
      <c r="H6" s="329" t="s">
        <v>124</v>
      </c>
      <c r="I6" s="328" t="s">
        <v>125</v>
      </c>
      <c r="J6" s="330"/>
      <c r="K6" s="327" t="s">
        <v>122</v>
      </c>
      <c r="L6" s="328"/>
      <c r="M6" s="328" t="s">
        <v>123</v>
      </c>
      <c r="N6" s="328"/>
      <c r="O6" s="329" t="s">
        <v>124</v>
      </c>
      <c r="P6" s="328" t="s">
        <v>126</v>
      </c>
      <c r="Q6" s="330"/>
      <c r="R6" s="312"/>
    </row>
    <row r="7" spans="2:17" s="313" customFormat="1" ht="15" customHeight="1">
      <c r="B7" s="314"/>
      <c r="C7" s="331" t="s">
        <v>127</v>
      </c>
      <c r="D7" s="332"/>
      <c r="E7" s="333" t="s">
        <v>128</v>
      </c>
      <c r="F7" s="334"/>
      <c r="G7" s="333" t="s">
        <v>128</v>
      </c>
      <c r="H7" s="335"/>
      <c r="I7" s="334"/>
      <c r="J7" s="336" t="s">
        <v>128</v>
      </c>
      <c r="K7" s="332"/>
      <c r="L7" s="333" t="s">
        <v>128</v>
      </c>
      <c r="M7" s="334"/>
      <c r="N7" s="333" t="s">
        <v>128</v>
      </c>
      <c r="O7" s="335"/>
      <c r="P7" s="334"/>
      <c r="Q7" s="336" t="s">
        <v>128</v>
      </c>
    </row>
    <row r="8" spans="2:17" s="313" customFormat="1" ht="15" customHeight="1">
      <c r="B8" s="314"/>
      <c r="C8" s="337" t="s">
        <v>129</v>
      </c>
      <c r="D8" s="43"/>
      <c r="E8" s="338" t="s">
        <v>128</v>
      </c>
      <c r="F8" s="339"/>
      <c r="G8" s="338" t="s">
        <v>128</v>
      </c>
      <c r="H8" s="340"/>
      <c r="I8" s="339"/>
      <c r="J8" s="341" t="s">
        <v>128</v>
      </c>
      <c r="K8" s="43"/>
      <c r="L8" s="338" t="s">
        <v>128</v>
      </c>
      <c r="M8" s="339"/>
      <c r="N8" s="338" t="s">
        <v>128</v>
      </c>
      <c r="O8" s="340"/>
      <c r="P8" s="339"/>
      <c r="Q8" s="341" t="s">
        <v>128</v>
      </c>
    </row>
    <row r="9" spans="2:17" s="313" customFormat="1" ht="15" customHeight="1">
      <c r="B9" s="314"/>
      <c r="C9" s="337" t="s">
        <v>130</v>
      </c>
      <c r="D9" s="53"/>
      <c r="E9" s="338" t="s">
        <v>128</v>
      </c>
      <c r="F9" s="342"/>
      <c r="G9" s="338" t="s">
        <v>128</v>
      </c>
      <c r="H9" s="343"/>
      <c r="I9" s="342"/>
      <c r="J9" s="341" t="s">
        <v>128</v>
      </c>
      <c r="K9" s="53"/>
      <c r="L9" s="338" t="s">
        <v>128</v>
      </c>
      <c r="M9" s="342"/>
      <c r="N9" s="338" t="s">
        <v>128</v>
      </c>
      <c r="O9" s="343"/>
      <c r="P9" s="342"/>
      <c r="Q9" s="341" t="s">
        <v>128</v>
      </c>
    </row>
    <row r="10" spans="2:17" s="313" customFormat="1" ht="15" customHeight="1">
      <c r="B10" s="314"/>
      <c r="C10" s="337" t="s">
        <v>131</v>
      </c>
      <c r="D10" s="43"/>
      <c r="E10" s="338" t="s">
        <v>128</v>
      </c>
      <c r="F10" s="339"/>
      <c r="G10" s="338" t="s">
        <v>128</v>
      </c>
      <c r="H10" s="340"/>
      <c r="I10" s="339"/>
      <c r="J10" s="341" t="s">
        <v>128</v>
      </c>
      <c r="K10" s="43"/>
      <c r="L10" s="338" t="s">
        <v>128</v>
      </c>
      <c r="M10" s="339"/>
      <c r="N10" s="338" t="s">
        <v>128</v>
      </c>
      <c r="O10" s="340"/>
      <c r="P10" s="339"/>
      <c r="Q10" s="341" t="s">
        <v>128</v>
      </c>
    </row>
    <row r="11" spans="2:17" s="313" customFormat="1" ht="15" customHeight="1">
      <c r="B11" s="314"/>
      <c r="C11" s="337" t="s">
        <v>132</v>
      </c>
      <c r="D11" s="53"/>
      <c r="E11" s="338" t="s">
        <v>128</v>
      </c>
      <c r="F11" s="342"/>
      <c r="G11" s="338" t="s">
        <v>128</v>
      </c>
      <c r="H11" s="343"/>
      <c r="I11" s="342"/>
      <c r="J11" s="341" t="s">
        <v>128</v>
      </c>
      <c r="K11" s="53"/>
      <c r="L11" s="338" t="s">
        <v>128</v>
      </c>
      <c r="M11" s="342"/>
      <c r="N11" s="338" t="s">
        <v>128</v>
      </c>
      <c r="O11" s="343"/>
      <c r="P11" s="342"/>
      <c r="Q11" s="341" t="s">
        <v>128</v>
      </c>
    </row>
    <row r="12" spans="2:17" s="313" customFormat="1" ht="15" customHeight="1">
      <c r="B12" s="314"/>
      <c r="C12" s="337" t="s">
        <v>167</v>
      </c>
      <c r="D12" s="43"/>
      <c r="E12" s="338" t="s">
        <v>128</v>
      </c>
      <c r="F12" s="339"/>
      <c r="G12" s="338" t="s">
        <v>128</v>
      </c>
      <c r="H12" s="340"/>
      <c r="I12" s="339"/>
      <c r="J12" s="341" t="s">
        <v>128</v>
      </c>
      <c r="K12" s="43"/>
      <c r="L12" s="338" t="s">
        <v>128</v>
      </c>
      <c r="M12" s="339"/>
      <c r="N12" s="338" t="s">
        <v>128</v>
      </c>
      <c r="O12" s="340"/>
      <c r="P12" s="339"/>
      <c r="Q12" s="341" t="s">
        <v>128</v>
      </c>
    </row>
    <row r="13" spans="2:17" s="313" customFormat="1" ht="15" customHeight="1">
      <c r="B13" s="314"/>
      <c r="C13" s="337" t="s">
        <v>168</v>
      </c>
      <c r="D13" s="53"/>
      <c r="E13" s="338" t="s">
        <v>128</v>
      </c>
      <c r="F13" s="342"/>
      <c r="G13" s="338" t="s">
        <v>128</v>
      </c>
      <c r="H13" s="343"/>
      <c r="I13" s="342"/>
      <c r="J13" s="341" t="s">
        <v>128</v>
      </c>
      <c r="K13" s="53"/>
      <c r="L13" s="338" t="s">
        <v>128</v>
      </c>
      <c r="M13" s="342"/>
      <c r="N13" s="338" t="s">
        <v>128</v>
      </c>
      <c r="O13" s="343"/>
      <c r="P13" s="342"/>
      <c r="Q13" s="341" t="s">
        <v>128</v>
      </c>
    </row>
    <row r="14" spans="2:17" s="313" customFormat="1" ht="15" customHeight="1">
      <c r="B14" s="314"/>
      <c r="C14" s="337" t="s">
        <v>169</v>
      </c>
      <c r="D14" s="43"/>
      <c r="E14" s="338" t="s">
        <v>128</v>
      </c>
      <c r="F14" s="339"/>
      <c r="G14" s="338" t="s">
        <v>128</v>
      </c>
      <c r="H14" s="340"/>
      <c r="I14" s="339"/>
      <c r="J14" s="341" t="s">
        <v>128</v>
      </c>
      <c r="K14" s="43"/>
      <c r="L14" s="338" t="s">
        <v>128</v>
      </c>
      <c r="M14" s="339"/>
      <c r="N14" s="338" t="s">
        <v>128</v>
      </c>
      <c r="O14" s="340"/>
      <c r="P14" s="339"/>
      <c r="Q14" s="341" t="s">
        <v>128</v>
      </c>
    </row>
    <row r="15" spans="2:17" s="313" customFormat="1" ht="15" customHeight="1">
      <c r="B15" s="314"/>
      <c r="C15" s="337" t="s">
        <v>133</v>
      </c>
      <c r="D15" s="53"/>
      <c r="E15" s="338" t="s">
        <v>128</v>
      </c>
      <c r="F15" s="342"/>
      <c r="G15" s="338" t="s">
        <v>128</v>
      </c>
      <c r="H15" s="343"/>
      <c r="I15" s="342"/>
      <c r="J15" s="341" t="s">
        <v>128</v>
      </c>
      <c r="K15" s="53"/>
      <c r="L15" s="338" t="s">
        <v>128</v>
      </c>
      <c r="M15" s="342"/>
      <c r="N15" s="338" t="s">
        <v>128</v>
      </c>
      <c r="O15" s="343"/>
      <c r="P15" s="342"/>
      <c r="Q15" s="341" t="s">
        <v>128</v>
      </c>
    </row>
    <row r="16" spans="2:17" s="313" customFormat="1" ht="15" customHeight="1">
      <c r="B16" s="314"/>
      <c r="C16" s="337" t="s">
        <v>134</v>
      </c>
      <c r="D16" s="43"/>
      <c r="E16" s="338" t="s">
        <v>128</v>
      </c>
      <c r="F16" s="339"/>
      <c r="G16" s="338" t="s">
        <v>128</v>
      </c>
      <c r="H16" s="340"/>
      <c r="I16" s="339"/>
      <c r="J16" s="341" t="s">
        <v>128</v>
      </c>
      <c r="K16" s="43"/>
      <c r="L16" s="338" t="s">
        <v>128</v>
      </c>
      <c r="M16" s="339"/>
      <c r="N16" s="338" t="s">
        <v>128</v>
      </c>
      <c r="O16" s="340"/>
      <c r="P16" s="339"/>
      <c r="Q16" s="341" t="s">
        <v>128</v>
      </c>
    </row>
    <row r="17" spans="2:17" s="313" customFormat="1" ht="15" customHeight="1">
      <c r="B17" s="314"/>
      <c r="C17" s="337" t="s">
        <v>135</v>
      </c>
      <c r="D17" s="53"/>
      <c r="E17" s="338" t="s">
        <v>128</v>
      </c>
      <c r="F17" s="342"/>
      <c r="G17" s="338" t="s">
        <v>128</v>
      </c>
      <c r="H17" s="343"/>
      <c r="I17" s="342"/>
      <c r="J17" s="341" t="s">
        <v>128</v>
      </c>
      <c r="K17" s="53"/>
      <c r="L17" s="338" t="s">
        <v>128</v>
      </c>
      <c r="M17" s="342"/>
      <c r="N17" s="338" t="s">
        <v>128</v>
      </c>
      <c r="O17" s="343"/>
      <c r="P17" s="342"/>
      <c r="Q17" s="341" t="s">
        <v>128</v>
      </c>
    </row>
    <row r="18" spans="2:17" s="313" customFormat="1" ht="15" customHeight="1">
      <c r="B18" s="314"/>
      <c r="C18" s="337" t="s">
        <v>136</v>
      </c>
      <c r="D18" s="43"/>
      <c r="E18" s="338" t="s">
        <v>128</v>
      </c>
      <c r="F18" s="339"/>
      <c r="G18" s="338" t="s">
        <v>128</v>
      </c>
      <c r="H18" s="340"/>
      <c r="I18" s="339"/>
      <c r="J18" s="341" t="s">
        <v>128</v>
      </c>
      <c r="K18" s="43"/>
      <c r="L18" s="338" t="s">
        <v>128</v>
      </c>
      <c r="M18" s="339"/>
      <c r="N18" s="338" t="s">
        <v>128</v>
      </c>
      <c r="O18" s="340"/>
      <c r="P18" s="339"/>
      <c r="Q18" s="341" t="s">
        <v>128</v>
      </c>
    </row>
    <row r="19" spans="2:17" s="313" customFormat="1" ht="15" customHeight="1">
      <c r="B19" s="314"/>
      <c r="C19" s="337" t="s">
        <v>137</v>
      </c>
      <c r="D19" s="53"/>
      <c r="E19" s="338" t="s">
        <v>128</v>
      </c>
      <c r="F19" s="344"/>
      <c r="G19" s="338" t="s">
        <v>128</v>
      </c>
      <c r="H19" s="343"/>
      <c r="I19" s="342"/>
      <c r="J19" s="341" t="s">
        <v>128</v>
      </c>
      <c r="K19" s="53"/>
      <c r="L19" s="338" t="s">
        <v>128</v>
      </c>
      <c r="M19" s="342"/>
      <c r="N19" s="338" t="s">
        <v>128</v>
      </c>
      <c r="O19" s="343"/>
      <c r="P19" s="342"/>
      <c r="Q19" s="341" t="s">
        <v>128</v>
      </c>
    </row>
    <row r="20" spans="2:17" s="313" customFormat="1" ht="15" customHeight="1">
      <c r="B20" s="314"/>
      <c r="C20" s="337" t="s">
        <v>138</v>
      </c>
      <c r="D20" s="43"/>
      <c r="E20" s="338" t="s">
        <v>128</v>
      </c>
      <c r="F20" s="345"/>
      <c r="G20" s="338" t="s">
        <v>128</v>
      </c>
      <c r="H20" s="340"/>
      <c r="I20" s="339"/>
      <c r="J20" s="341" t="s">
        <v>128</v>
      </c>
      <c r="K20" s="43"/>
      <c r="L20" s="338" t="s">
        <v>128</v>
      </c>
      <c r="M20" s="339"/>
      <c r="N20" s="338" t="s">
        <v>128</v>
      </c>
      <c r="O20" s="340"/>
      <c r="P20" s="339"/>
      <c r="Q20" s="341" t="s">
        <v>128</v>
      </c>
    </row>
    <row r="21" spans="2:17" s="313" customFormat="1" ht="15" customHeight="1">
      <c r="B21" s="314"/>
      <c r="C21" s="337" t="s">
        <v>139</v>
      </c>
      <c r="D21" s="53"/>
      <c r="E21" s="338" t="s">
        <v>128</v>
      </c>
      <c r="F21" s="344"/>
      <c r="G21" s="338" t="s">
        <v>128</v>
      </c>
      <c r="H21" s="343"/>
      <c r="I21" s="342"/>
      <c r="J21" s="341" t="s">
        <v>128</v>
      </c>
      <c r="K21" s="53"/>
      <c r="L21" s="338" t="s">
        <v>128</v>
      </c>
      <c r="M21" s="342"/>
      <c r="N21" s="338" t="s">
        <v>128</v>
      </c>
      <c r="O21" s="343"/>
      <c r="P21" s="342"/>
      <c r="Q21" s="341" t="s">
        <v>128</v>
      </c>
    </row>
    <row r="22" spans="2:17" s="313" customFormat="1" ht="15" customHeight="1">
      <c r="B22" s="314"/>
      <c r="C22" s="337" t="s">
        <v>140</v>
      </c>
      <c r="D22" s="43"/>
      <c r="E22" s="338" t="s">
        <v>128</v>
      </c>
      <c r="F22" s="345"/>
      <c r="G22" s="338" t="s">
        <v>128</v>
      </c>
      <c r="H22" s="340"/>
      <c r="I22" s="339"/>
      <c r="J22" s="341" t="s">
        <v>128</v>
      </c>
      <c r="K22" s="43"/>
      <c r="L22" s="338" t="s">
        <v>128</v>
      </c>
      <c r="M22" s="339"/>
      <c r="N22" s="338" t="s">
        <v>128</v>
      </c>
      <c r="O22" s="340"/>
      <c r="P22" s="339"/>
      <c r="Q22" s="341" t="s">
        <v>128</v>
      </c>
    </row>
    <row r="23" spans="2:17" s="313" customFormat="1" ht="15" customHeight="1">
      <c r="B23" s="314"/>
      <c r="C23" s="337" t="s">
        <v>141</v>
      </c>
      <c r="D23" s="53"/>
      <c r="E23" s="338" t="s">
        <v>128</v>
      </c>
      <c r="F23" s="342"/>
      <c r="G23" s="338" t="s">
        <v>128</v>
      </c>
      <c r="H23" s="343"/>
      <c r="I23" s="342"/>
      <c r="J23" s="341" t="s">
        <v>128</v>
      </c>
      <c r="K23" s="53"/>
      <c r="L23" s="338" t="s">
        <v>128</v>
      </c>
      <c r="M23" s="342"/>
      <c r="N23" s="338" t="s">
        <v>128</v>
      </c>
      <c r="O23" s="343"/>
      <c r="P23" s="342"/>
      <c r="Q23" s="341" t="s">
        <v>128</v>
      </c>
    </row>
    <row r="24" spans="2:17" s="313" customFormat="1" ht="15" customHeight="1">
      <c r="B24" s="314"/>
      <c r="C24" s="337" t="s">
        <v>142</v>
      </c>
      <c r="D24" s="43"/>
      <c r="E24" s="338" t="s">
        <v>128</v>
      </c>
      <c r="F24" s="339"/>
      <c r="G24" s="338" t="s">
        <v>128</v>
      </c>
      <c r="H24" s="340"/>
      <c r="I24" s="339"/>
      <c r="J24" s="341" t="s">
        <v>128</v>
      </c>
      <c r="K24" s="43"/>
      <c r="L24" s="338" t="s">
        <v>128</v>
      </c>
      <c r="M24" s="339"/>
      <c r="N24" s="338" t="s">
        <v>128</v>
      </c>
      <c r="O24" s="340"/>
      <c r="P24" s="339"/>
      <c r="Q24" s="341" t="s">
        <v>128</v>
      </c>
    </row>
    <row r="25" spans="2:17" s="313" customFormat="1" ht="15" customHeight="1">
      <c r="B25" s="314"/>
      <c r="C25" s="337" t="s">
        <v>170</v>
      </c>
      <c r="D25" s="53"/>
      <c r="E25" s="338" t="s">
        <v>128</v>
      </c>
      <c r="F25" s="342"/>
      <c r="G25" s="338" t="s">
        <v>128</v>
      </c>
      <c r="H25" s="343"/>
      <c r="I25" s="342"/>
      <c r="J25" s="341" t="s">
        <v>128</v>
      </c>
      <c r="K25" s="53"/>
      <c r="L25" s="338" t="s">
        <v>128</v>
      </c>
      <c r="M25" s="342"/>
      <c r="N25" s="338" t="s">
        <v>128</v>
      </c>
      <c r="O25" s="343"/>
      <c r="P25" s="342"/>
      <c r="Q25" s="341" t="s">
        <v>128</v>
      </c>
    </row>
    <row r="26" spans="2:17" s="313" customFormat="1" ht="15" customHeight="1" thickBot="1">
      <c r="B26" s="314"/>
      <c r="C26" s="346" t="s">
        <v>143</v>
      </c>
      <c r="D26" s="67"/>
      <c r="E26" s="347" t="s">
        <v>128</v>
      </c>
      <c r="F26" s="348"/>
      <c r="G26" s="347" t="s">
        <v>128</v>
      </c>
      <c r="H26" s="349"/>
      <c r="I26" s="348"/>
      <c r="J26" s="350" t="s">
        <v>128</v>
      </c>
      <c r="K26" s="67"/>
      <c r="L26" s="347" t="s">
        <v>128</v>
      </c>
      <c r="M26" s="348"/>
      <c r="N26" s="347" t="s">
        <v>128</v>
      </c>
      <c r="O26" s="349"/>
      <c r="P26" s="348"/>
      <c r="Q26" s="350" t="s">
        <v>128</v>
      </c>
    </row>
    <row r="27" ht="15" customHeight="1"/>
    <row r="28" ht="15" customHeight="1" thickBot="1"/>
    <row r="29" spans="2:15" s="313" customFormat="1" ht="14.25" customHeight="1">
      <c r="B29" s="314"/>
      <c r="C29" s="315"/>
      <c r="D29" s="351" t="s">
        <v>171</v>
      </c>
      <c r="E29" s="352"/>
      <c r="F29" s="353"/>
      <c r="G29" s="352"/>
      <c r="H29" s="352"/>
      <c r="I29" s="353"/>
      <c r="J29" s="354"/>
      <c r="K29" s="351"/>
      <c r="L29" s="354"/>
      <c r="M29" s="351" t="s">
        <v>172</v>
      </c>
      <c r="N29" s="354"/>
      <c r="O29" s="355"/>
    </row>
    <row r="30" spans="2:15" s="313" customFormat="1" ht="15.75" customHeight="1">
      <c r="B30" s="314"/>
      <c r="C30" s="321"/>
      <c r="D30" s="356" t="s">
        <v>144</v>
      </c>
      <c r="E30" s="357"/>
      <c r="F30" s="358"/>
      <c r="G30" s="357"/>
      <c r="H30" s="357"/>
      <c r="I30" s="358"/>
      <c r="J30" s="359"/>
      <c r="K30" s="356"/>
      <c r="L30" s="359"/>
      <c r="M30" s="356" t="s">
        <v>145</v>
      </c>
      <c r="N30" s="359"/>
      <c r="O30" s="355"/>
    </row>
    <row r="31" spans="2:15" s="313" customFormat="1" ht="45.75" customHeight="1" thickBot="1">
      <c r="B31" s="314"/>
      <c r="C31" s="326" t="s">
        <v>121</v>
      </c>
      <c r="D31" s="327" t="s">
        <v>122</v>
      </c>
      <c r="E31" s="328"/>
      <c r="F31" s="328" t="s">
        <v>123</v>
      </c>
      <c r="G31" s="328"/>
      <c r="H31" s="329" t="s">
        <v>124</v>
      </c>
      <c r="I31" s="328" t="s">
        <v>126</v>
      </c>
      <c r="J31" s="330"/>
      <c r="K31" s="327" t="s">
        <v>146</v>
      </c>
      <c r="L31" s="330"/>
      <c r="M31" s="327" t="s">
        <v>147</v>
      </c>
      <c r="N31" s="330"/>
      <c r="O31" s="355"/>
    </row>
    <row r="32" spans="2:15" s="313" customFormat="1" ht="15" customHeight="1">
      <c r="B32" s="314"/>
      <c r="C32" s="331" t="s">
        <v>127</v>
      </c>
      <c r="D32" s="360">
        <f aca="true" t="shared" si="0" ref="D32:D51">D7+K7</f>
        <v>0</v>
      </c>
      <c r="E32" s="333" t="s">
        <v>128</v>
      </c>
      <c r="F32" s="361">
        <f aca="true" t="shared" si="1" ref="F32:F51">F7+M7</f>
        <v>0</v>
      </c>
      <c r="G32" s="333" t="s">
        <v>128</v>
      </c>
      <c r="H32" s="362"/>
      <c r="I32" s="361">
        <f aca="true" t="shared" si="2" ref="I32:I51">I7+P7</f>
        <v>0</v>
      </c>
      <c r="J32" s="336" t="s">
        <v>128</v>
      </c>
      <c r="K32" s="360">
        <f aca="true" t="shared" si="3" ref="K32:K51">D32+F32+I32</f>
        <v>0</v>
      </c>
      <c r="L32" s="336" t="s">
        <v>128</v>
      </c>
      <c r="M32" s="334"/>
      <c r="N32" s="336" t="s">
        <v>128</v>
      </c>
      <c r="O32" s="355"/>
    </row>
    <row r="33" spans="2:15" s="313" customFormat="1" ht="15" customHeight="1">
      <c r="B33" s="314"/>
      <c r="C33" s="337" t="s">
        <v>129</v>
      </c>
      <c r="D33" s="285">
        <f t="shared" si="0"/>
        <v>0</v>
      </c>
      <c r="E33" s="338" t="s">
        <v>128</v>
      </c>
      <c r="F33" s="363">
        <f t="shared" si="1"/>
        <v>0</v>
      </c>
      <c r="G33" s="338" t="s">
        <v>128</v>
      </c>
      <c r="H33" s="364"/>
      <c r="I33" s="363">
        <f t="shared" si="2"/>
        <v>0</v>
      </c>
      <c r="J33" s="341" t="s">
        <v>128</v>
      </c>
      <c r="K33" s="285">
        <f t="shared" si="3"/>
        <v>0</v>
      </c>
      <c r="L33" s="341" t="s">
        <v>128</v>
      </c>
      <c r="M33" s="339"/>
      <c r="N33" s="341" t="s">
        <v>128</v>
      </c>
      <c r="O33" s="355"/>
    </row>
    <row r="34" spans="2:15" s="313" customFormat="1" ht="15" customHeight="1">
      <c r="B34" s="314"/>
      <c r="C34" s="337" t="s">
        <v>130</v>
      </c>
      <c r="D34" s="286">
        <f t="shared" si="0"/>
        <v>0</v>
      </c>
      <c r="E34" s="338" t="s">
        <v>128</v>
      </c>
      <c r="F34" s="365">
        <f t="shared" si="1"/>
        <v>0</v>
      </c>
      <c r="G34" s="338" t="s">
        <v>128</v>
      </c>
      <c r="H34" s="364"/>
      <c r="I34" s="365">
        <f t="shared" si="2"/>
        <v>0</v>
      </c>
      <c r="J34" s="341" t="s">
        <v>128</v>
      </c>
      <c r="K34" s="286">
        <f t="shared" si="3"/>
        <v>0</v>
      </c>
      <c r="L34" s="341" t="s">
        <v>128</v>
      </c>
      <c r="M34" s="342"/>
      <c r="N34" s="341" t="s">
        <v>128</v>
      </c>
      <c r="O34" s="355"/>
    </row>
    <row r="35" spans="2:15" s="313" customFormat="1" ht="15" customHeight="1">
      <c r="B35" s="314"/>
      <c r="C35" s="337" t="s">
        <v>131</v>
      </c>
      <c r="D35" s="285">
        <f t="shared" si="0"/>
        <v>0</v>
      </c>
      <c r="E35" s="338" t="s">
        <v>128</v>
      </c>
      <c r="F35" s="363">
        <f t="shared" si="1"/>
        <v>0</v>
      </c>
      <c r="G35" s="338" t="s">
        <v>128</v>
      </c>
      <c r="H35" s="364"/>
      <c r="I35" s="363">
        <f t="shared" si="2"/>
        <v>0</v>
      </c>
      <c r="J35" s="341" t="s">
        <v>128</v>
      </c>
      <c r="K35" s="285">
        <f t="shared" si="3"/>
        <v>0</v>
      </c>
      <c r="L35" s="341" t="s">
        <v>128</v>
      </c>
      <c r="M35" s="339"/>
      <c r="N35" s="341" t="s">
        <v>128</v>
      </c>
      <c r="O35" s="355"/>
    </row>
    <row r="36" spans="2:15" s="313" customFormat="1" ht="15" customHeight="1">
      <c r="B36" s="314"/>
      <c r="C36" s="337" t="s">
        <v>132</v>
      </c>
      <c r="D36" s="286">
        <f t="shared" si="0"/>
        <v>0</v>
      </c>
      <c r="E36" s="338" t="s">
        <v>128</v>
      </c>
      <c r="F36" s="365">
        <f t="shared" si="1"/>
        <v>0</v>
      </c>
      <c r="G36" s="338" t="s">
        <v>128</v>
      </c>
      <c r="H36" s="364"/>
      <c r="I36" s="365">
        <f t="shared" si="2"/>
        <v>0</v>
      </c>
      <c r="J36" s="341" t="s">
        <v>128</v>
      </c>
      <c r="K36" s="286">
        <f t="shared" si="3"/>
        <v>0</v>
      </c>
      <c r="L36" s="341" t="s">
        <v>128</v>
      </c>
      <c r="M36" s="342"/>
      <c r="N36" s="341" t="s">
        <v>128</v>
      </c>
      <c r="O36" s="355"/>
    </row>
    <row r="37" spans="2:15" s="313" customFormat="1" ht="15" customHeight="1">
      <c r="B37" s="314"/>
      <c r="C37" s="337" t="s">
        <v>167</v>
      </c>
      <c r="D37" s="285">
        <f t="shared" si="0"/>
        <v>0</v>
      </c>
      <c r="E37" s="338" t="s">
        <v>128</v>
      </c>
      <c r="F37" s="363">
        <f t="shared" si="1"/>
        <v>0</v>
      </c>
      <c r="G37" s="338" t="s">
        <v>128</v>
      </c>
      <c r="H37" s="364"/>
      <c r="I37" s="363">
        <f t="shared" si="2"/>
        <v>0</v>
      </c>
      <c r="J37" s="341" t="s">
        <v>128</v>
      </c>
      <c r="K37" s="285">
        <f t="shared" si="3"/>
        <v>0</v>
      </c>
      <c r="L37" s="341" t="s">
        <v>128</v>
      </c>
      <c r="M37" s="339"/>
      <c r="N37" s="341" t="s">
        <v>128</v>
      </c>
      <c r="O37" s="355"/>
    </row>
    <row r="38" spans="2:15" s="313" customFormat="1" ht="15" customHeight="1">
      <c r="B38" s="314"/>
      <c r="C38" s="337" t="s">
        <v>168</v>
      </c>
      <c r="D38" s="286">
        <f t="shared" si="0"/>
        <v>0</v>
      </c>
      <c r="E38" s="338" t="s">
        <v>128</v>
      </c>
      <c r="F38" s="365">
        <f t="shared" si="1"/>
        <v>0</v>
      </c>
      <c r="G38" s="338" t="s">
        <v>128</v>
      </c>
      <c r="H38" s="364"/>
      <c r="I38" s="365">
        <f t="shared" si="2"/>
        <v>0</v>
      </c>
      <c r="J38" s="341" t="s">
        <v>128</v>
      </c>
      <c r="K38" s="286">
        <f t="shared" si="3"/>
        <v>0</v>
      </c>
      <c r="L38" s="341" t="s">
        <v>128</v>
      </c>
      <c r="M38" s="342"/>
      <c r="N38" s="341" t="s">
        <v>128</v>
      </c>
      <c r="O38" s="355"/>
    </row>
    <row r="39" spans="2:15" s="313" customFormat="1" ht="15" customHeight="1">
      <c r="B39" s="314"/>
      <c r="C39" s="337" t="s">
        <v>169</v>
      </c>
      <c r="D39" s="285">
        <f t="shared" si="0"/>
        <v>0</v>
      </c>
      <c r="E39" s="338" t="s">
        <v>128</v>
      </c>
      <c r="F39" s="363">
        <f t="shared" si="1"/>
        <v>0</v>
      </c>
      <c r="G39" s="338" t="s">
        <v>128</v>
      </c>
      <c r="H39" s="364"/>
      <c r="I39" s="363">
        <f t="shared" si="2"/>
        <v>0</v>
      </c>
      <c r="J39" s="341" t="s">
        <v>128</v>
      </c>
      <c r="K39" s="285">
        <f t="shared" si="3"/>
        <v>0</v>
      </c>
      <c r="L39" s="341" t="s">
        <v>128</v>
      </c>
      <c r="M39" s="339"/>
      <c r="N39" s="341" t="s">
        <v>128</v>
      </c>
      <c r="O39" s="355"/>
    </row>
    <row r="40" spans="2:15" s="313" customFormat="1" ht="15" customHeight="1">
      <c r="B40" s="314"/>
      <c r="C40" s="337" t="s">
        <v>133</v>
      </c>
      <c r="D40" s="286">
        <f t="shared" si="0"/>
        <v>0</v>
      </c>
      <c r="E40" s="338" t="s">
        <v>128</v>
      </c>
      <c r="F40" s="365">
        <f t="shared" si="1"/>
        <v>0</v>
      </c>
      <c r="G40" s="338" t="s">
        <v>128</v>
      </c>
      <c r="H40" s="364"/>
      <c r="I40" s="365">
        <f t="shared" si="2"/>
        <v>0</v>
      </c>
      <c r="J40" s="341" t="s">
        <v>128</v>
      </c>
      <c r="K40" s="286">
        <f t="shared" si="3"/>
        <v>0</v>
      </c>
      <c r="L40" s="341" t="s">
        <v>128</v>
      </c>
      <c r="M40" s="342"/>
      <c r="N40" s="341" t="s">
        <v>128</v>
      </c>
      <c r="O40" s="355"/>
    </row>
    <row r="41" spans="2:15" s="313" customFormat="1" ht="15" customHeight="1">
      <c r="B41" s="314"/>
      <c r="C41" s="337" t="s">
        <v>134</v>
      </c>
      <c r="D41" s="285">
        <f t="shared" si="0"/>
        <v>0</v>
      </c>
      <c r="E41" s="338" t="s">
        <v>128</v>
      </c>
      <c r="F41" s="363">
        <f t="shared" si="1"/>
        <v>0</v>
      </c>
      <c r="G41" s="338" t="s">
        <v>128</v>
      </c>
      <c r="H41" s="364"/>
      <c r="I41" s="363">
        <f t="shared" si="2"/>
        <v>0</v>
      </c>
      <c r="J41" s="341" t="s">
        <v>128</v>
      </c>
      <c r="K41" s="285">
        <f t="shared" si="3"/>
        <v>0</v>
      </c>
      <c r="L41" s="341" t="s">
        <v>128</v>
      </c>
      <c r="M41" s="339"/>
      <c r="N41" s="341" t="s">
        <v>128</v>
      </c>
      <c r="O41" s="355"/>
    </row>
    <row r="42" spans="2:15" s="313" customFormat="1" ht="15" customHeight="1">
      <c r="B42" s="314"/>
      <c r="C42" s="337" t="s">
        <v>135</v>
      </c>
      <c r="D42" s="286">
        <f t="shared" si="0"/>
        <v>0</v>
      </c>
      <c r="E42" s="338" t="s">
        <v>128</v>
      </c>
      <c r="F42" s="365">
        <f t="shared" si="1"/>
        <v>0</v>
      </c>
      <c r="G42" s="338" t="s">
        <v>128</v>
      </c>
      <c r="H42" s="364"/>
      <c r="I42" s="365">
        <f t="shared" si="2"/>
        <v>0</v>
      </c>
      <c r="J42" s="341" t="s">
        <v>128</v>
      </c>
      <c r="K42" s="286">
        <f t="shared" si="3"/>
        <v>0</v>
      </c>
      <c r="L42" s="341" t="s">
        <v>128</v>
      </c>
      <c r="M42" s="342"/>
      <c r="N42" s="341" t="s">
        <v>128</v>
      </c>
      <c r="O42" s="355"/>
    </row>
    <row r="43" spans="2:15" s="313" customFormat="1" ht="15" customHeight="1">
      <c r="B43" s="314"/>
      <c r="C43" s="337" t="s">
        <v>136</v>
      </c>
      <c r="D43" s="285">
        <f t="shared" si="0"/>
        <v>0</v>
      </c>
      <c r="E43" s="338" t="s">
        <v>128</v>
      </c>
      <c r="F43" s="363">
        <f t="shared" si="1"/>
        <v>0</v>
      </c>
      <c r="G43" s="338" t="s">
        <v>128</v>
      </c>
      <c r="H43" s="364"/>
      <c r="I43" s="363">
        <f t="shared" si="2"/>
        <v>0</v>
      </c>
      <c r="J43" s="341" t="s">
        <v>128</v>
      </c>
      <c r="K43" s="285">
        <f t="shared" si="3"/>
        <v>0</v>
      </c>
      <c r="L43" s="341" t="s">
        <v>128</v>
      </c>
      <c r="M43" s="339"/>
      <c r="N43" s="341" t="s">
        <v>128</v>
      </c>
      <c r="O43" s="355"/>
    </row>
    <row r="44" spans="2:15" s="313" customFormat="1" ht="15" customHeight="1">
      <c r="B44" s="314"/>
      <c r="C44" s="337" t="s">
        <v>137</v>
      </c>
      <c r="D44" s="286">
        <f t="shared" si="0"/>
        <v>0</v>
      </c>
      <c r="E44" s="338" t="s">
        <v>128</v>
      </c>
      <c r="F44" s="365">
        <f t="shared" si="1"/>
        <v>0</v>
      </c>
      <c r="G44" s="338" t="s">
        <v>128</v>
      </c>
      <c r="H44" s="364"/>
      <c r="I44" s="365">
        <f t="shared" si="2"/>
        <v>0</v>
      </c>
      <c r="J44" s="341" t="s">
        <v>128</v>
      </c>
      <c r="K44" s="286">
        <f t="shared" si="3"/>
        <v>0</v>
      </c>
      <c r="L44" s="341" t="s">
        <v>128</v>
      </c>
      <c r="M44" s="342"/>
      <c r="N44" s="341" t="s">
        <v>128</v>
      </c>
      <c r="O44" s="355"/>
    </row>
    <row r="45" spans="2:15" s="313" customFormat="1" ht="15" customHeight="1">
      <c r="B45" s="314"/>
      <c r="C45" s="337" t="s">
        <v>138</v>
      </c>
      <c r="D45" s="285">
        <f t="shared" si="0"/>
        <v>0</v>
      </c>
      <c r="E45" s="338" t="s">
        <v>128</v>
      </c>
      <c r="F45" s="363">
        <f t="shared" si="1"/>
        <v>0</v>
      </c>
      <c r="G45" s="338" t="s">
        <v>128</v>
      </c>
      <c r="H45" s="364"/>
      <c r="I45" s="363">
        <f t="shared" si="2"/>
        <v>0</v>
      </c>
      <c r="J45" s="341" t="s">
        <v>128</v>
      </c>
      <c r="K45" s="285">
        <f t="shared" si="3"/>
        <v>0</v>
      </c>
      <c r="L45" s="341" t="s">
        <v>128</v>
      </c>
      <c r="M45" s="339"/>
      <c r="N45" s="341" t="s">
        <v>128</v>
      </c>
      <c r="O45" s="355"/>
    </row>
    <row r="46" spans="2:15" s="313" customFormat="1" ht="15" customHeight="1">
      <c r="B46" s="314"/>
      <c r="C46" s="337" t="s">
        <v>139</v>
      </c>
      <c r="D46" s="286">
        <f t="shared" si="0"/>
        <v>0</v>
      </c>
      <c r="E46" s="338" t="s">
        <v>128</v>
      </c>
      <c r="F46" s="365">
        <f t="shared" si="1"/>
        <v>0</v>
      </c>
      <c r="G46" s="338" t="s">
        <v>128</v>
      </c>
      <c r="H46" s="364"/>
      <c r="I46" s="365">
        <f t="shared" si="2"/>
        <v>0</v>
      </c>
      <c r="J46" s="341" t="s">
        <v>128</v>
      </c>
      <c r="K46" s="286">
        <f t="shared" si="3"/>
        <v>0</v>
      </c>
      <c r="L46" s="341" t="s">
        <v>128</v>
      </c>
      <c r="M46" s="342"/>
      <c r="N46" s="341" t="s">
        <v>128</v>
      </c>
      <c r="O46" s="355"/>
    </row>
    <row r="47" spans="2:15" s="313" customFormat="1" ht="15" customHeight="1">
      <c r="B47" s="314"/>
      <c r="C47" s="337" t="s">
        <v>140</v>
      </c>
      <c r="D47" s="285">
        <f t="shared" si="0"/>
        <v>0</v>
      </c>
      <c r="E47" s="338" t="s">
        <v>128</v>
      </c>
      <c r="F47" s="363">
        <f t="shared" si="1"/>
        <v>0</v>
      </c>
      <c r="G47" s="338" t="s">
        <v>128</v>
      </c>
      <c r="H47" s="364"/>
      <c r="I47" s="363">
        <f t="shared" si="2"/>
        <v>0</v>
      </c>
      <c r="J47" s="341" t="s">
        <v>128</v>
      </c>
      <c r="K47" s="285">
        <f t="shared" si="3"/>
        <v>0</v>
      </c>
      <c r="L47" s="341" t="s">
        <v>128</v>
      </c>
      <c r="M47" s="339"/>
      <c r="N47" s="341" t="s">
        <v>128</v>
      </c>
      <c r="O47" s="355"/>
    </row>
    <row r="48" spans="2:15" s="313" customFormat="1" ht="15" customHeight="1">
      <c r="B48" s="314"/>
      <c r="C48" s="337" t="s">
        <v>141</v>
      </c>
      <c r="D48" s="286">
        <f t="shared" si="0"/>
        <v>0</v>
      </c>
      <c r="E48" s="338" t="s">
        <v>128</v>
      </c>
      <c r="F48" s="365">
        <f t="shared" si="1"/>
        <v>0</v>
      </c>
      <c r="G48" s="338" t="s">
        <v>128</v>
      </c>
      <c r="H48" s="364"/>
      <c r="I48" s="365">
        <f t="shared" si="2"/>
        <v>0</v>
      </c>
      <c r="J48" s="341" t="s">
        <v>128</v>
      </c>
      <c r="K48" s="286">
        <f t="shared" si="3"/>
        <v>0</v>
      </c>
      <c r="L48" s="341" t="s">
        <v>128</v>
      </c>
      <c r="M48" s="342"/>
      <c r="N48" s="341" t="s">
        <v>128</v>
      </c>
      <c r="O48" s="355"/>
    </row>
    <row r="49" spans="2:15" s="313" customFormat="1" ht="15" customHeight="1">
      <c r="B49" s="314"/>
      <c r="C49" s="337" t="s">
        <v>142</v>
      </c>
      <c r="D49" s="285">
        <f t="shared" si="0"/>
        <v>0</v>
      </c>
      <c r="E49" s="338" t="s">
        <v>128</v>
      </c>
      <c r="F49" s="363">
        <f t="shared" si="1"/>
        <v>0</v>
      </c>
      <c r="G49" s="338" t="s">
        <v>128</v>
      </c>
      <c r="H49" s="364"/>
      <c r="I49" s="363">
        <f t="shared" si="2"/>
        <v>0</v>
      </c>
      <c r="J49" s="341" t="s">
        <v>128</v>
      </c>
      <c r="K49" s="285">
        <f t="shared" si="3"/>
        <v>0</v>
      </c>
      <c r="L49" s="341" t="s">
        <v>128</v>
      </c>
      <c r="M49" s="339"/>
      <c r="N49" s="341" t="s">
        <v>128</v>
      </c>
      <c r="O49" s="355"/>
    </row>
    <row r="50" spans="2:15" s="313" customFormat="1" ht="15" customHeight="1">
      <c r="B50" s="314"/>
      <c r="C50" s="337" t="s">
        <v>170</v>
      </c>
      <c r="D50" s="286">
        <f t="shared" si="0"/>
        <v>0</v>
      </c>
      <c r="E50" s="338" t="s">
        <v>128</v>
      </c>
      <c r="F50" s="365">
        <f t="shared" si="1"/>
        <v>0</v>
      </c>
      <c r="G50" s="338" t="s">
        <v>128</v>
      </c>
      <c r="H50" s="364"/>
      <c r="I50" s="365">
        <f t="shared" si="2"/>
        <v>0</v>
      </c>
      <c r="J50" s="341" t="s">
        <v>128</v>
      </c>
      <c r="K50" s="286">
        <f t="shared" si="3"/>
        <v>0</v>
      </c>
      <c r="L50" s="341" t="s">
        <v>128</v>
      </c>
      <c r="M50" s="342"/>
      <c r="N50" s="341" t="s">
        <v>128</v>
      </c>
      <c r="O50" s="355"/>
    </row>
    <row r="51" spans="2:15" s="313" customFormat="1" ht="15" customHeight="1" thickBot="1">
      <c r="B51" s="314"/>
      <c r="C51" s="346" t="s">
        <v>143</v>
      </c>
      <c r="D51" s="366">
        <f t="shared" si="0"/>
        <v>0</v>
      </c>
      <c r="E51" s="347" t="s">
        <v>128</v>
      </c>
      <c r="F51" s="367">
        <f t="shared" si="1"/>
        <v>0</v>
      </c>
      <c r="G51" s="347" t="s">
        <v>128</v>
      </c>
      <c r="H51" s="368"/>
      <c r="I51" s="367">
        <f t="shared" si="2"/>
        <v>0</v>
      </c>
      <c r="J51" s="350" t="s">
        <v>128</v>
      </c>
      <c r="K51" s="366">
        <f t="shared" si="3"/>
        <v>0</v>
      </c>
      <c r="L51" s="350" t="s">
        <v>128</v>
      </c>
      <c r="M51" s="348"/>
      <c r="N51" s="350" t="s">
        <v>128</v>
      </c>
      <c r="O51" s="355"/>
    </row>
    <row r="52" ht="15" customHeight="1">
      <c r="D52" s="369"/>
    </row>
    <row r="53" spans="2:6" ht="15" customHeight="1">
      <c r="B53" s="307"/>
      <c r="C53" s="308"/>
      <c r="D53" s="370"/>
      <c r="E53" s="303"/>
      <c r="F53" s="303"/>
    </row>
    <row r="54" spans="3:4" ht="15" customHeight="1">
      <c r="C54" s="371" t="s">
        <v>148</v>
      </c>
      <c r="D54" s="369"/>
    </row>
    <row r="55" ht="15" customHeight="1" thickBot="1"/>
    <row r="56" spans="3:16" ht="15" customHeight="1">
      <c r="C56" s="372"/>
      <c r="D56" s="373" t="s">
        <v>149</v>
      </c>
      <c r="E56" s="374"/>
      <c r="F56" s="374"/>
      <c r="G56" s="374"/>
      <c r="H56" s="374"/>
      <c r="I56" s="374"/>
      <c r="J56" s="374"/>
      <c r="K56" s="374"/>
      <c r="L56" s="374"/>
      <c r="M56" s="374"/>
      <c r="N56" s="374"/>
      <c r="O56" s="375"/>
      <c r="P56" s="376"/>
    </row>
    <row r="57" spans="3:16" ht="12.75" thickBot="1">
      <c r="C57" s="377" t="s">
        <v>121</v>
      </c>
      <c r="D57" s="378" t="s">
        <v>150</v>
      </c>
      <c r="E57" s="379"/>
      <c r="F57" s="379"/>
      <c r="G57" s="379"/>
      <c r="H57" s="379"/>
      <c r="I57" s="379"/>
      <c r="J57" s="379"/>
      <c r="K57" s="379"/>
      <c r="L57" s="379"/>
      <c r="M57" s="380"/>
      <c r="N57" s="380"/>
      <c r="O57" s="381"/>
      <c r="P57" s="376"/>
    </row>
    <row r="58" spans="3:16" ht="45.75" customHeight="1" thickBot="1">
      <c r="C58" s="382"/>
      <c r="D58" s="383" t="s">
        <v>151</v>
      </c>
      <c r="E58" s="384"/>
      <c r="F58" s="385" t="s">
        <v>152</v>
      </c>
      <c r="G58" s="384"/>
      <c r="H58" s="384"/>
      <c r="I58" s="386" t="s">
        <v>153</v>
      </c>
      <c r="J58" s="384"/>
      <c r="K58" s="387" t="s">
        <v>154</v>
      </c>
      <c r="L58" s="384"/>
      <c r="M58" s="387" t="s">
        <v>155</v>
      </c>
      <c r="N58" s="384"/>
      <c r="O58" s="388" t="s">
        <v>156</v>
      </c>
      <c r="P58" s="389"/>
    </row>
    <row r="59" spans="3:16" ht="15" customHeight="1">
      <c r="C59" s="390" t="s">
        <v>127</v>
      </c>
      <c r="D59" s="391"/>
      <c r="E59" s="338" t="s">
        <v>128</v>
      </c>
      <c r="F59" s="392"/>
      <c r="G59" s="393" t="s">
        <v>128</v>
      </c>
      <c r="H59" s="394"/>
      <c r="I59" s="395"/>
      <c r="J59" s="341" t="s">
        <v>128</v>
      </c>
      <c r="K59" s="396"/>
      <c r="L59" s="341" t="s">
        <v>128</v>
      </c>
      <c r="M59" s="397">
        <f aca="true" t="shared" si="4" ref="M59:M78">IF(SUM($D$59:$D$78,$D$91:$D$110)=0,0,$M$79*(D59+D91)/(SUM($D$59:$D$78,$D$91:$D$110)))</f>
        <v>0</v>
      </c>
      <c r="N59" s="341" t="s">
        <v>128</v>
      </c>
      <c r="O59" s="398">
        <f aca="true" t="shared" si="5" ref="O59:O78">K59+M59</f>
        <v>0</v>
      </c>
      <c r="P59" s="389"/>
    </row>
    <row r="60" spans="3:16" ht="15" customHeight="1">
      <c r="C60" s="399" t="s">
        <v>129</v>
      </c>
      <c r="D60" s="400"/>
      <c r="E60" s="338" t="s">
        <v>128</v>
      </c>
      <c r="F60" s="401"/>
      <c r="G60" s="393" t="s">
        <v>128</v>
      </c>
      <c r="H60" s="402"/>
      <c r="I60" s="403"/>
      <c r="J60" s="341" t="s">
        <v>128</v>
      </c>
      <c r="K60" s="404"/>
      <c r="L60" s="341" t="s">
        <v>128</v>
      </c>
      <c r="M60" s="405">
        <f t="shared" si="4"/>
        <v>0</v>
      </c>
      <c r="N60" s="341" t="s">
        <v>128</v>
      </c>
      <c r="O60" s="406">
        <f t="shared" si="5"/>
        <v>0</v>
      </c>
      <c r="P60" s="389"/>
    </row>
    <row r="61" spans="3:16" ht="15" customHeight="1">
      <c r="C61" s="399" t="s">
        <v>130</v>
      </c>
      <c r="D61" s="407"/>
      <c r="E61" s="338" t="s">
        <v>128</v>
      </c>
      <c r="F61" s="408"/>
      <c r="G61" s="393" t="s">
        <v>128</v>
      </c>
      <c r="H61" s="409"/>
      <c r="I61" s="410"/>
      <c r="J61" s="341" t="s">
        <v>128</v>
      </c>
      <c r="K61" s="404"/>
      <c r="L61" s="341" t="s">
        <v>128</v>
      </c>
      <c r="M61" s="411">
        <f t="shared" si="4"/>
        <v>0</v>
      </c>
      <c r="N61" s="341" t="s">
        <v>128</v>
      </c>
      <c r="O61" s="412">
        <f t="shared" si="5"/>
        <v>0</v>
      </c>
      <c r="P61" s="389"/>
    </row>
    <row r="62" spans="3:16" ht="15" customHeight="1">
      <c r="C62" s="399" t="s">
        <v>131</v>
      </c>
      <c r="D62" s="413"/>
      <c r="E62" s="338" t="s">
        <v>128</v>
      </c>
      <c r="F62" s="414"/>
      <c r="G62" s="393" t="s">
        <v>128</v>
      </c>
      <c r="H62" s="402"/>
      <c r="I62" s="403"/>
      <c r="J62" s="341" t="s">
        <v>128</v>
      </c>
      <c r="K62" s="415"/>
      <c r="L62" s="341" t="s">
        <v>128</v>
      </c>
      <c r="M62" s="405">
        <f t="shared" si="4"/>
        <v>0</v>
      </c>
      <c r="N62" s="341" t="s">
        <v>128</v>
      </c>
      <c r="O62" s="406">
        <f t="shared" si="5"/>
        <v>0</v>
      </c>
      <c r="P62" s="389"/>
    </row>
    <row r="63" spans="3:16" ht="15" customHeight="1">
      <c r="C63" s="399" t="s">
        <v>132</v>
      </c>
      <c r="D63" s="407"/>
      <c r="E63" s="338" t="s">
        <v>128</v>
      </c>
      <c r="F63" s="408"/>
      <c r="G63" s="393" t="s">
        <v>128</v>
      </c>
      <c r="H63" s="409"/>
      <c r="I63" s="410"/>
      <c r="J63" s="341" t="s">
        <v>128</v>
      </c>
      <c r="K63" s="416"/>
      <c r="L63" s="341" t="s">
        <v>128</v>
      </c>
      <c r="M63" s="411">
        <f t="shared" si="4"/>
        <v>0</v>
      </c>
      <c r="N63" s="341" t="s">
        <v>128</v>
      </c>
      <c r="O63" s="412">
        <f t="shared" si="5"/>
        <v>0</v>
      </c>
      <c r="P63" s="389"/>
    </row>
    <row r="64" spans="3:16" ht="15" customHeight="1">
      <c r="C64" s="399" t="s">
        <v>167</v>
      </c>
      <c r="D64" s="413"/>
      <c r="E64" s="338" t="s">
        <v>128</v>
      </c>
      <c r="F64" s="414"/>
      <c r="G64" s="393" t="s">
        <v>128</v>
      </c>
      <c r="H64" s="402"/>
      <c r="I64" s="403"/>
      <c r="J64" s="341" t="s">
        <v>128</v>
      </c>
      <c r="K64" s="415"/>
      <c r="L64" s="341" t="s">
        <v>128</v>
      </c>
      <c r="M64" s="405">
        <f t="shared" si="4"/>
        <v>0</v>
      </c>
      <c r="N64" s="341" t="s">
        <v>128</v>
      </c>
      <c r="O64" s="406">
        <f t="shared" si="5"/>
        <v>0</v>
      </c>
      <c r="P64" s="389"/>
    </row>
    <row r="65" spans="3:16" ht="15" customHeight="1">
      <c r="C65" s="399" t="s">
        <v>168</v>
      </c>
      <c r="D65" s="407"/>
      <c r="E65" s="338" t="s">
        <v>128</v>
      </c>
      <c r="F65" s="408"/>
      <c r="G65" s="393" t="s">
        <v>128</v>
      </c>
      <c r="H65" s="409"/>
      <c r="I65" s="410"/>
      <c r="J65" s="341" t="s">
        <v>128</v>
      </c>
      <c r="K65" s="416"/>
      <c r="L65" s="341" t="s">
        <v>128</v>
      </c>
      <c r="M65" s="411">
        <f t="shared" si="4"/>
        <v>0</v>
      </c>
      <c r="N65" s="341" t="s">
        <v>128</v>
      </c>
      <c r="O65" s="412">
        <f t="shared" si="5"/>
        <v>0</v>
      </c>
      <c r="P65" s="389"/>
    </row>
    <row r="66" spans="3:16" ht="15" customHeight="1">
      <c r="C66" s="399" t="s">
        <v>169</v>
      </c>
      <c r="D66" s="413"/>
      <c r="E66" s="338" t="s">
        <v>128</v>
      </c>
      <c r="F66" s="414"/>
      <c r="G66" s="393" t="s">
        <v>128</v>
      </c>
      <c r="H66" s="402"/>
      <c r="I66" s="403"/>
      <c r="J66" s="341" t="s">
        <v>128</v>
      </c>
      <c r="K66" s="415"/>
      <c r="L66" s="341" t="s">
        <v>128</v>
      </c>
      <c r="M66" s="405">
        <f t="shared" si="4"/>
        <v>0</v>
      </c>
      <c r="N66" s="341" t="s">
        <v>128</v>
      </c>
      <c r="O66" s="406">
        <f t="shared" si="5"/>
        <v>0</v>
      </c>
      <c r="P66" s="389"/>
    </row>
    <row r="67" spans="3:16" ht="15" customHeight="1">
      <c r="C67" s="399" t="s">
        <v>133</v>
      </c>
      <c r="D67" s="407"/>
      <c r="E67" s="338" t="s">
        <v>128</v>
      </c>
      <c r="F67" s="408"/>
      <c r="G67" s="393" t="s">
        <v>128</v>
      </c>
      <c r="H67" s="409"/>
      <c r="I67" s="410"/>
      <c r="J67" s="341" t="s">
        <v>128</v>
      </c>
      <c r="K67" s="416"/>
      <c r="L67" s="341" t="s">
        <v>128</v>
      </c>
      <c r="M67" s="411">
        <f t="shared" si="4"/>
        <v>0</v>
      </c>
      <c r="N67" s="341" t="s">
        <v>128</v>
      </c>
      <c r="O67" s="412">
        <f t="shared" si="5"/>
        <v>0</v>
      </c>
      <c r="P67" s="389"/>
    </row>
    <row r="68" spans="3:16" ht="15" customHeight="1">
      <c r="C68" s="399" t="s">
        <v>134</v>
      </c>
      <c r="D68" s="413"/>
      <c r="E68" s="338" t="s">
        <v>128</v>
      </c>
      <c r="F68" s="414"/>
      <c r="G68" s="393" t="s">
        <v>128</v>
      </c>
      <c r="H68" s="402"/>
      <c r="I68" s="403"/>
      <c r="J68" s="341" t="s">
        <v>128</v>
      </c>
      <c r="K68" s="415"/>
      <c r="L68" s="341" t="s">
        <v>128</v>
      </c>
      <c r="M68" s="405">
        <f t="shared" si="4"/>
        <v>0</v>
      </c>
      <c r="N68" s="341" t="s">
        <v>128</v>
      </c>
      <c r="O68" s="406">
        <f t="shared" si="5"/>
        <v>0</v>
      </c>
      <c r="P68" s="389"/>
    </row>
    <row r="69" spans="3:16" ht="15" customHeight="1">
      <c r="C69" s="399" t="s">
        <v>135</v>
      </c>
      <c r="D69" s="407"/>
      <c r="E69" s="338" t="s">
        <v>128</v>
      </c>
      <c r="F69" s="408"/>
      <c r="G69" s="393" t="s">
        <v>128</v>
      </c>
      <c r="H69" s="409"/>
      <c r="I69" s="410"/>
      <c r="J69" s="341" t="s">
        <v>128</v>
      </c>
      <c r="K69" s="416"/>
      <c r="L69" s="341" t="s">
        <v>128</v>
      </c>
      <c r="M69" s="411">
        <f t="shared" si="4"/>
        <v>0</v>
      </c>
      <c r="N69" s="341" t="s">
        <v>128</v>
      </c>
      <c r="O69" s="412">
        <f t="shared" si="5"/>
        <v>0</v>
      </c>
      <c r="P69" s="389"/>
    </row>
    <row r="70" spans="3:16" ht="15" customHeight="1">
      <c r="C70" s="399" t="s">
        <v>136</v>
      </c>
      <c r="D70" s="413"/>
      <c r="E70" s="338" t="s">
        <v>128</v>
      </c>
      <c r="F70" s="414"/>
      <c r="G70" s="393" t="s">
        <v>128</v>
      </c>
      <c r="H70" s="402"/>
      <c r="I70" s="403"/>
      <c r="J70" s="341" t="s">
        <v>128</v>
      </c>
      <c r="K70" s="415"/>
      <c r="L70" s="341" t="s">
        <v>128</v>
      </c>
      <c r="M70" s="405">
        <f t="shared" si="4"/>
        <v>0</v>
      </c>
      <c r="N70" s="341" t="s">
        <v>128</v>
      </c>
      <c r="O70" s="406">
        <f t="shared" si="5"/>
        <v>0</v>
      </c>
      <c r="P70" s="389"/>
    </row>
    <row r="71" spans="3:16" ht="15" customHeight="1">
      <c r="C71" s="399" t="s">
        <v>137</v>
      </c>
      <c r="D71" s="407"/>
      <c r="E71" s="338" t="s">
        <v>128</v>
      </c>
      <c r="F71" s="408"/>
      <c r="G71" s="393" t="s">
        <v>128</v>
      </c>
      <c r="H71" s="409"/>
      <c r="I71" s="410"/>
      <c r="J71" s="341" t="s">
        <v>128</v>
      </c>
      <c r="K71" s="416"/>
      <c r="L71" s="341" t="s">
        <v>128</v>
      </c>
      <c r="M71" s="411">
        <f t="shared" si="4"/>
        <v>0</v>
      </c>
      <c r="N71" s="341" t="s">
        <v>128</v>
      </c>
      <c r="O71" s="412">
        <f t="shared" si="5"/>
        <v>0</v>
      </c>
      <c r="P71" s="389"/>
    </row>
    <row r="72" spans="3:16" ht="15" customHeight="1">
      <c r="C72" s="399" t="s">
        <v>138</v>
      </c>
      <c r="D72" s="413"/>
      <c r="E72" s="338" t="s">
        <v>128</v>
      </c>
      <c r="F72" s="414"/>
      <c r="G72" s="393" t="s">
        <v>128</v>
      </c>
      <c r="H72" s="402"/>
      <c r="I72" s="403"/>
      <c r="J72" s="341" t="s">
        <v>128</v>
      </c>
      <c r="K72" s="415"/>
      <c r="L72" s="341" t="s">
        <v>128</v>
      </c>
      <c r="M72" s="405">
        <f t="shared" si="4"/>
        <v>0</v>
      </c>
      <c r="N72" s="341" t="s">
        <v>128</v>
      </c>
      <c r="O72" s="406">
        <f t="shared" si="5"/>
        <v>0</v>
      </c>
      <c r="P72" s="389"/>
    </row>
    <row r="73" spans="3:16" ht="15" customHeight="1">
      <c r="C73" s="399" t="s">
        <v>139</v>
      </c>
      <c r="D73" s="407"/>
      <c r="E73" s="338" t="s">
        <v>128</v>
      </c>
      <c r="F73" s="408"/>
      <c r="G73" s="393" t="s">
        <v>128</v>
      </c>
      <c r="H73" s="409"/>
      <c r="I73" s="410"/>
      <c r="J73" s="341" t="s">
        <v>128</v>
      </c>
      <c r="K73" s="416"/>
      <c r="L73" s="341" t="s">
        <v>128</v>
      </c>
      <c r="M73" s="411">
        <f t="shared" si="4"/>
        <v>0</v>
      </c>
      <c r="N73" s="341" t="s">
        <v>128</v>
      </c>
      <c r="O73" s="412">
        <f t="shared" si="5"/>
        <v>0</v>
      </c>
      <c r="P73" s="389"/>
    </row>
    <row r="74" spans="3:16" ht="15" customHeight="1">
      <c r="C74" s="399" t="s">
        <v>140</v>
      </c>
      <c r="D74" s="413"/>
      <c r="E74" s="338" t="s">
        <v>128</v>
      </c>
      <c r="F74" s="414"/>
      <c r="G74" s="393" t="s">
        <v>128</v>
      </c>
      <c r="H74" s="402"/>
      <c r="I74" s="403"/>
      <c r="J74" s="341" t="s">
        <v>128</v>
      </c>
      <c r="K74" s="415"/>
      <c r="L74" s="341" t="s">
        <v>128</v>
      </c>
      <c r="M74" s="405">
        <f t="shared" si="4"/>
        <v>0</v>
      </c>
      <c r="N74" s="341" t="s">
        <v>128</v>
      </c>
      <c r="O74" s="406">
        <f t="shared" si="5"/>
        <v>0</v>
      </c>
      <c r="P74" s="389"/>
    </row>
    <row r="75" spans="3:16" ht="15" customHeight="1">
      <c r="C75" s="399" t="s">
        <v>141</v>
      </c>
      <c r="D75" s="407"/>
      <c r="E75" s="338" t="s">
        <v>128</v>
      </c>
      <c r="F75" s="408"/>
      <c r="G75" s="393" t="s">
        <v>128</v>
      </c>
      <c r="H75" s="409"/>
      <c r="I75" s="410"/>
      <c r="J75" s="341" t="s">
        <v>128</v>
      </c>
      <c r="K75" s="416"/>
      <c r="L75" s="341" t="s">
        <v>128</v>
      </c>
      <c r="M75" s="411">
        <f t="shared" si="4"/>
        <v>0</v>
      </c>
      <c r="N75" s="341" t="s">
        <v>128</v>
      </c>
      <c r="O75" s="412">
        <f t="shared" si="5"/>
        <v>0</v>
      </c>
      <c r="P75" s="389"/>
    </row>
    <row r="76" spans="3:16" ht="15" customHeight="1">
      <c r="C76" s="399" t="s">
        <v>142</v>
      </c>
      <c r="D76" s="413"/>
      <c r="E76" s="338" t="s">
        <v>128</v>
      </c>
      <c r="F76" s="417"/>
      <c r="G76" s="393" t="s">
        <v>128</v>
      </c>
      <c r="H76" s="402"/>
      <c r="I76" s="403"/>
      <c r="J76" s="341" t="s">
        <v>128</v>
      </c>
      <c r="K76" s="415"/>
      <c r="L76" s="341" t="s">
        <v>128</v>
      </c>
      <c r="M76" s="405">
        <f t="shared" si="4"/>
        <v>0</v>
      </c>
      <c r="N76" s="341" t="s">
        <v>128</v>
      </c>
      <c r="O76" s="406">
        <f t="shared" si="5"/>
        <v>0</v>
      </c>
      <c r="P76" s="389"/>
    </row>
    <row r="77" spans="3:16" ht="15" customHeight="1">
      <c r="C77" s="399" t="s">
        <v>170</v>
      </c>
      <c r="D77" s="418"/>
      <c r="E77" s="338" t="s">
        <v>128</v>
      </c>
      <c r="F77" s="419"/>
      <c r="G77" s="393" t="s">
        <v>128</v>
      </c>
      <c r="H77" s="409"/>
      <c r="I77" s="410"/>
      <c r="J77" s="341" t="s">
        <v>128</v>
      </c>
      <c r="K77" s="416"/>
      <c r="L77" s="341" t="s">
        <v>128</v>
      </c>
      <c r="M77" s="411">
        <f t="shared" si="4"/>
        <v>0</v>
      </c>
      <c r="N77" s="341" t="s">
        <v>128</v>
      </c>
      <c r="O77" s="412">
        <f t="shared" si="5"/>
        <v>0</v>
      </c>
      <c r="P77" s="389"/>
    </row>
    <row r="78" spans="3:16" ht="15" customHeight="1" thickBot="1">
      <c r="C78" s="420" t="s">
        <v>143</v>
      </c>
      <c r="D78" s="421"/>
      <c r="E78" s="347" t="s">
        <v>128</v>
      </c>
      <c r="F78" s="422"/>
      <c r="G78" s="423" t="s">
        <v>128</v>
      </c>
      <c r="H78" s="424"/>
      <c r="I78" s="425"/>
      <c r="J78" s="350" t="s">
        <v>128</v>
      </c>
      <c r="K78" s="426"/>
      <c r="L78" s="350" t="s">
        <v>128</v>
      </c>
      <c r="M78" s="427">
        <f t="shared" si="4"/>
        <v>0</v>
      </c>
      <c r="N78" s="350" t="s">
        <v>128</v>
      </c>
      <c r="O78" s="428">
        <f t="shared" si="5"/>
        <v>0</v>
      </c>
      <c r="P78" s="389"/>
    </row>
    <row r="79" spans="4:15" ht="15" customHeight="1" thickBot="1">
      <c r="D79" s="304"/>
      <c r="F79" s="304"/>
      <c r="H79" s="305"/>
      <c r="K79" s="429" t="s">
        <v>157</v>
      </c>
      <c r="L79" s="430"/>
      <c r="M79" s="431"/>
      <c r="N79" s="350" t="s">
        <v>128</v>
      </c>
      <c r="O79" s="432"/>
    </row>
    <row r="80" ht="12">
      <c r="I80" s="304"/>
    </row>
    <row r="86" spans="3:4" ht="14.25">
      <c r="C86" s="371" t="s">
        <v>158</v>
      </c>
      <c r="D86" s="369"/>
    </row>
    <row r="87" ht="12.75" thickBot="1"/>
    <row r="88" spans="3:16" ht="14.25" customHeight="1">
      <c r="C88" s="372"/>
      <c r="D88" s="373" t="s">
        <v>159</v>
      </c>
      <c r="E88" s="374"/>
      <c r="F88" s="374"/>
      <c r="G88" s="374"/>
      <c r="H88" s="374"/>
      <c r="I88" s="374"/>
      <c r="J88" s="374"/>
      <c r="K88" s="374"/>
      <c r="L88" s="374"/>
      <c r="M88" s="374"/>
      <c r="N88" s="374"/>
      <c r="O88" s="375"/>
      <c r="P88" s="376"/>
    </row>
    <row r="89" spans="3:16" ht="14.25" customHeight="1" thickBot="1">
      <c r="C89" s="377" t="s">
        <v>121</v>
      </c>
      <c r="D89" s="378" t="s">
        <v>160</v>
      </c>
      <c r="E89" s="379"/>
      <c r="F89" s="379"/>
      <c r="G89" s="379"/>
      <c r="H89" s="379"/>
      <c r="I89" s="379"/>
      <c r="J89" s="379"/>
      <c r="K89" s="379"/>
      <c r="L89" s="379"/>
      <c r="M89" s="380"/>
      <c r="N89" s="380"/>
      <c r="O89" s="381"/>
      <c r="P89" s="376"/>
    </row>
    <row r="90" spans="3:16" ht="45.75" customHeight="1" thickBot="1">
      <c r="C90" s="382"/>
      <c r="D90" s="433" t="s">
        <v>151</v>
      </c>
      <c r="E90" s="384"/>
      <c r="F90" s="385" t="s">
        <v>152</v>
      </c>
      <c r="G90" s="384"/>
      <c r="H90" s="384"/>
      <c r="I90" s="386" t="s">
        <v>153</v>
      </c>
      <c r="J90" s="384"/>
      <c r="K90" s="387" t="s">
        <v>154</v>
      </c>
      <c r="L90" s="384"/>
      <c r="M90" s="387" t="s">
        <v>155</v>
      </c>
      <c r="N90" s="434"/>
      <c r="O90" s="388" t="s">
        <v>156</v>
      </c>
      <c r="P90" s="389"/>
    </row>
    <row r="91" spans="3:16" ht="15" customHeight="1">
      <c r="C91" s="390" t="s">
        <v>127</v>
      </c>
      <c r="D91" s="435"/>
      <c r="E91" s="338" t="s">
        <v>128</v>
      </c>
      <c r="F91" s="436"/>
      <c r="G91" s="393" t="s">
        <v>128</v>
      </c>
      <c r="H91" s="437"/>
      <c r="I91" s="438"/>
      <c r="J91" s="341" t="s">
        <v>128</v>
      </c>
      <c r="K91" s="439"/>
      <c r="L91" s="341" t="s">
        <v>128</v>
      </c>
      <c r="M91" s="440">
        <f aca="true" t="shared" si="6" ref="M91:M110">IF(SUM($D$59:$D$78,$D$91:$D$110)=0,0,$M$111*(D59+D91)/(SUM($D$59:$D$78,$D$91:$D$110)))</f>
        <v>0</v>
      </c>
      <c r="N91" s="338" t="s">
        <v>128</v>
      </c>
      <c r="O91" s="398">
        <f aca="true" t="shared" si="7" ref="O91:O110">K91+M91</f>
        <v>0</v>
      </c>
      <c r="P91" s="389"/>
    </row>
    <row r="92" spans="3:16" ht="15" customHeight="1">
      <c r="C92" s="399" t="s">
        <v>129</v>
      </c>
      <c r="D92" s="400"/>
      <c r="E92" s="338" t="s">
        <v>128</v>
      </c>
      <c r="F92" s="441"/>
      <c r="G92" s="393" t="s">
        <v>128</v>
      </c>
      <c r="H92" s="442"/>
      <c r="I92" s="400"/>
      <c r="J92" s="341" t="s">
        <v>128</v>
      </c>
      <c r="K92" s="404"/>
      <c r="L92" s="341" t="s">
        <v>128</v>
      </c>
      <c r="M92" s="443">
        <f t="shared" si="6"/>
        <v>0</v>
      </c>
      <c r="N92" s="338" t="s">
        <v>128</v>
      </c>
      <c r="O92" s="406">
        <f t="shared" si="7"/>
        <v>0</v>
      </c>
      <c r="P92" s="389"/>
    </row>
    <row r="93" spans="3:16" ht="15" customHeight="1">
      <c r="C93" s="399" t="s">
        <v>130</v>
      </c>
      <c r="D93" s="444"/>
      <c r="E93" s="338" t="s">
        <v>128</v>
      </c>
      <c r="F93" s="445"/>
      <c r="G93" s="393" t="s">
        <v>128</v>
      </c>
      <c r="H93" s="446"/>
      <c r="I93" s="444"/>
      <c r="J93" s="341" t="s">
        <v>128</v>
      </c>
      <c r="K93" s="447"/>
      <c r="L93" s="341" t="s">
        <v>128</v>
      </c>
      <c r="M93" s="448">
        <f t="shared" si="6"/>
        <v>0</v>
      </c>
      <c r="N93" s="338" t="s">
        <v>128</v>
      </c>
      <c r="O93" s="412">
        <f t="shared" si="7"/>
        <v>0</v>
      </c>
      <c r="P93" s="389"/>
    </row>
    <row r="94" spans="3:19" ht="15" customHeight="1">
      <c r="C94" s="399" t="s">
        <v>131</v>
      </c>
      <c r="D94" s="449"/>
      <c r="E94" s="338" t="s">
        <v>128</v>
      </c>
      <c r="F94" s="441"/>
      <c r="G94" s="393" t="s">
        <v>128</v>
      </c>
      <c r="H94" s="442"/>
      <c r="I94" s="400"/>
      <c r="J94" s="341" t="s">
        <v>128</v>
      </c>
      <c r="K94" s="450"/>
      <c r="L94" s="341" t="s">
        <v>128</v>
      </c>
      <c r="M94" s="443">
        <f t="shared" si="6"/>
        <v>0</v>
      </c>
      <c r="N94" s="338" t="s">
        <v>128</v>
      </c>
      <c r="O94" s="406">
        <f t="shared" si="7"/>
        <v>0</v>
      </c>
      <c r="P94" s="389"/>
      <c r="R94" s="451">
        <f aca="true" t="shared" si="8" ref="R94:R110">I62+I94</f>
        <v>0</v>
      </c>
      <c r="S94" s="451">
        <f aca="true" t="shared" si="9" ref="S94:S110">K35-R94</f>
        <v>0</v>
      </c>
    </row>
    <row r="95" spans="3:19" ht="15" customHeight="1">
      <c r="C95" s="399" t="s">
        <v>132</v>
      </c>
      <c r="D95" s="452"/>
      <c r="E95" s="338" t="s">
        <v>128</v>
      </c>
      <c r="F95" s="445"/>
      <c r="G95" s="393" t="s">
        <v>128</v>
      </c>
      <c r="H95" s="446"/>
      <c r="I95" s="444"/>
      <c r="J95" s="341" t="s">
        <v>128</v>
      </c>
      <c r="K95" s="447"/>
      <c r="L95" s="341" t="s">
        <v>128</v>
      </c>
      <c r="M95" s="448">
        <f t="shared" si="6"/>
        <v>0</v>
      </c>
      <c r="N95" s="338" t="s">
        <v>128</v>
      </c>
      <c r="O95" s="412">
        <f t="shared" si="7"/>
        <v>0</v>
      </c>
      <c r="P95" s="389"/>
      <c r="R95" s="451">
        <f t="shared" si="8"/>
        <v>0</v>
      </c>
      <c r="S95" s="451">
        <f t="shared" si="9"/>
        <v>0</v>
      </c>
    </row>
    <row r="96" spans="3:19" ht="15" customHeight="1">
      <c r="C96" s="399" t="s">
        <v>161</v>
      </c>
      <c r="D96" s="449"/>
      <c r="E96" s="338" t="s">
        <v>128</v>
      </c>
      <c r="F96" s="441"/>
      <c r="G96" s="393" t="s">
        <v>128</v>
      </c>
      <c r="H96" s="442"/>
      <c r="I96" s="400"/>
      <c r="J96" s="341" t="s">
        <v>128</v>
      </c>
      <c r="K96" s="450"/>
      <c r="L96" s="341" t="s">
        <v>128</v>
      </c>
      <c r="M96" s="443">
        <f t="shared" si="6"/>
        <v>0</v>
      </c>
      <c r="N96" s="338" t="s">
        <v>128</v>
      </c>
      <c r="O96" s="406">
        <f t="shared" si="7"/>
        <v>0</v>
      </c>
      <c r="P96" s="389"/>
      <c r="R96" s="451">
        <f t="shared" si="8"/>
        <v>0</v>
      </c>
      <c r="S96" s="451">
        <f t="shared" si="9"/>
        <v>0</v>
      </c>
    </row>
    <row r="97" spans="3:19" ht="15" customHeight="1">
      <c r="C97" s="399" t="s">
        <v>162</v>
      </c>
      <c r="D97" s="452"/>
      <c r="E97" s="338" t="s">
        <v>128</v>
      </c>
      <c r="F97" s="445"/>
      <c r="G97" s="393" t="s">
        <v>128</v>
      </c>
      <c r="H97" s="446"/>
      <c r="I97" s="444"/>
      <c r="J97" s="341" t="s">
        <v>128</v>
      </c>
      <c r="K97" s="447"/>
      <c r="L97" s="341" t="s">
        <v>128</v>
      </c>
      <c r="M97" s="448">
        <f t="shared" si="6"/>
        <v>0</v>
      </c>
      <c r="N97" s="338" t="s">
        <v>128</v>
      </c>
      <c r="O97" s="412">
        <f t="shared" si="7"/>
        <v>0</v>
      </c>
      <c r="P97" s="389"/>
      <c r="R97" s="451">
        <f t="shared" si="8"/>
        <v>0</v>
      </c>
      <c r="S97" s="451">
        <f t="shared" si="9"/>
        <v>0</v>
      </c>
    </row>
    <row r="98" spans="3:19" ht="15" customHeight="1">
      <c r="C98" s="399" t="s">
        <v>163</v>
      </c>
      <c r="D98" s="449"/>
      <c r="E98" s="338" t="s">
        <v>128</v>
      </c>
      <c r="F98" s="441"/>
      <c r="G98" s="393" t="s">
        <v>128</v>
      </c>
      <c r="H98" s="442"/>
      <c r="I98" s="400"/>
      <c r="J98" s="341" t="s">
        <v>128</v>
      </c>
      <c r="K98" s="450"/>
      <c r="L98" s="341" t="s">
        <v>128</v>
      </c>
      <c r="M98" s="443">
        <f t="shared" si="6"/>
        <v>0</v>
      </c>
      <c r="N98" s="338" t="s">
        <v>128</v>
      </c>
      <c r="O98" s="406">
        <f t="shared" si="7"/>
        <v>0</v>
      </c>
      <c r="P98" s="389"/>
      <c r="R98" s="451">
        <f t="shared" si="8"/>
        <v>0</v>
      </c>
      <c r="S98" s="451">
        <f t="shared" si="9"/>
        <v>0</v>
      </c>
    </row>
    <row r="99" spans="3:19" ht="15" customHeight="1">
      <c r="C99" s="399" t="s">
        <v>133</v>
      </c>
      <c r="D99" s="452"/>
      <c r="E99" s="338" t="s">
        <v>128</v>
      </c>
      <c r="F99" s="445"/>
      <c r="G99" s="393" t="s">
        <v>128</v>
      </c>
      <c r="H99" s="446"/>
      <c r="I99" s="444"/>
      <c r="J99" s="341" t="s">
        <v>128</v>
      </c>
      <c r="K99" s="447"/>
      <c r="L99" s="341" t="s">
        <v>128</v>
      </c>
      <c r="M99" s="448">
        <f t="shared" si="6"/>
        <v>0</v>
      </c>
      <c r="N99" s="338" t="s">
        <v>128</v>
      </c>
      <c r="O99" s="412">
        <f t="shared" si="7"/>
        <v>0</v>
      </c>
      <c r="P99" s="389"/>
      <c r="R99" s="451">
        <f t="shared" si="8"/>
        <v>0</v>
      </c>
      <c r="S99" s="451">
        <f t="shared" si="9"/>
        <v>0</v>
      </c>
    </row>
    <row r="100" spans="3:19" ht="15" customHeight="1">
      <c r="C100" s="399" t="s">
        <v>134</v>
      </c>
      <c r="D100" s="449"/>
      <c r="E100" s="338" t="s">
        <v>128</v>
      </c>
      <c r="F100" s="441"/>
      <c r="G100" s="393" t="s">
        <v>128</v>
      </c>
      <c r="H100" s="442"/>
      <c r="I100" s="400"/>
      <c r="J100" s="341" t="s">
        <v>128</v>
      </c>
      <c r="K100" s="450"/>
      <c r="L100" s="341" t="s">
        <v>128</v>
      </c>
      <c r="M100" s="443">
        <f t="shared" si="6"/>
        <v>0</v>
      </c>
      <c r="N100" s="338" t="s">
        <v>128</v>
      </c>
      <c r="O100" s="406">
        <f t="shared" si="7"/>
        <v>0</v>
      </c>
      <c r="P100" s="389"/>
      <c r="R100" s="451">
        <f t="shared" si="8"/>
        <v>0</v>
      </c>
      <c r="S100" s="451">
        <f t="shared" si="9"/>
        <v>0</v>
      </c>
    </row>
    <row r="101" spans="3:19" ht="15" customHeight="1">
      <c r="C101" s="399" t="s">
        <v>164</v>
      </c>
      <c r="D101" s="452"/>
      <c r="E101" s="338" t="s">
        <v>128</v>
      </c>
      <c r="F101" s="445"/>
      <c r="G101" s="393" t="s">
        <v>128</v>
      </c>
      <c r="H101" s="446"/>
      <c r="I101" s="444"/>
      <c r="J101" s="341" t="s">
        <v>128</v>
      </c>
      <c r="K101" s="447"/>
      <c r="L101" s="341" t="s">
        <v>128</v>
      </c>
      <c r="M101" s="448">
        <f t="shared" si="6"/>
        <v>0</v>
      </c>
      <c r="N101" s="338" t="s">
        <v>128</v>
      </c>
      <c r="O101" s="412">
        <f t="shared" si="7"/>
        <v>0</v>
      </c>
      <c r="P101" s="389"/>
      <c r="R101" s="451">
        <f t="shared" si="8"/>
        <v>0</v>
      </c>
      <c r="S101" s="451">
        <f t="shared" si="9"/>
        <v>0</v>
      </c>
    </row>
    <row r="102" spans="3:19" ht="15" customHeight="1">
      <c r="C102" s="399" t="s">
        <v>136</v>
      </c>
      <c r="D102" s="449"/>
      <c r="E102" s="338" t="s">
        <v>128</v>
      </c>
      <c r="F102" s="441"/>
      <c r="G102" s="393" t="s">
        <v>128</v>
      </c>
      <c r="H102" s="442"/>
      <c r="I102" s="400"/>
      <c r="J102" s="341" t="s">
        <v>128</v>
      </c>
      <c r="K102" s="450"/>
      <c r="L102" s="341" t="s">
        <v>128</v>
      </c>
      <c r="M102" s="443">
        <f t="shared" si="6"/>
        <v>0</v>
      </c>
      <c r="N102" s="338" t="s">
        <v>128</v>
      </c>
      <c r="O102" s="406">
        <f t="shared" si="7"/>
        <v>0</v>
      </c>
      <c r="P102" s="389"/>
      <c r="R102" s="451">
        <f t="shared" si="8"/>
        <v>0</v>
      </c>
      <c r="S102" s="451">
        <f t="shared" si="9"/>
        <v>0</v>
      </c>
    </row>
    <row r="103" spans="3:19" ht="15" customHeight="1">
      <c r="C103" s="399" t="s">
        <v>137</v>
      </c>
      <c r="D103" s="452"/>
      <c r="E103" s="338" t="s">
        <v>128</v>
      </c>
      <c r="F103" s="445"/>
      <c r="G103" s="393" t="s">
        <v>128</v>
      </c>
      <c r="H103" s="446"/>
      <c r="I103" s="444"/>
      <c r="J103" s="341" t="s">
        <v>128</v>
      </c>
      <c r="K103" s="447"/>
      <c r="L103" s="341" t="s">
        <v>128</v>
      </c>
      <c r="M103" s="448">
        <f t="shared" si="6"/>
        <v>0</v>
      </c>
      <c r="N103" s="338" t="s">
        <v>128</v>
      </c>
      <c r="O103" s="412">
        <f t="shared" si="7"/>
        <v>0</v>
      </c>
      <c r="P103" s="389"/>
      <c r="R103" s="451">
        <f t="shared" si="8"/>
        <v>0</v>
      </c>
      <c r="S103" s="451">
        <f t="shared" si="9"/>
        <v>0</v>
      </c>
    </row>
    <row r="104" spans="3:19" ht="15" customHeight="1">
      <c r="C104" s="399" t="s">
        <v>138</v>
      </c>
      <c r="D104" s="449"/>
      <c r="E104" s="338" t="s">
        <v>128</v>
      </c>
      <c r="F104" s="441"/>
      <c r="G104" s="393" t="s">
        <v>128</v>
      </c>
      <c r="H104" s="442"/>
      <c r="I104" s="400"/>
      <c r="J104" s="341" t="s">
        <v>128</v>
      </c>
      <c r="K104" s="450"/>
      <c r="L104" s="341" t="s">
        <v>128</v>
      </c>
      <c r="M104" s="443">
        <f t="shared" si="6"/>
        <v>0</v>
      </c>
      <c r="N104" s="338" t="s">
        <v>128</v>
      </c>
      <c r="O104" s="406">
        <f t="shared" si="7"/>
        <v>0</v>
      </c>
      <c r="P104" s="389"/>
      <c r="R104" s="451">
        <f t="shared" si="8"/>
        <v>0</v>
      </c>
      <c r="S104" s="451">
        <f t="shared" si="9"/>
        <v>0</v>
      </c>
    </row>
    <row r="105" spans="3:19" ht="15" customHeight="1">
      <c r="C105" s="399" t="s">
        <v>139</v>
      </c>
      <c r="D105" s="452"/>
      <c r="E105" s="338" t="s">
        <v>128</v>
      </c>
      <c r="F105" s="445"/>
      <c r="G105" s="393" t="s">
        <v>128</v>
      </c>
      <c r="H105" s="446"/>
      <c r="I105" s="444"/>
      <c r="J105" s="341" t="s">
        <v>128</v>
      </c>
      <c r="K105" s="447"/>
      <c r="L105" s="341" t="s">
        <v>128</v>
      </c>
      <c r="M105" s="448">
        <f t="shared" si="6"/>
        <v>0</v>
      </c>
      <c r="N105" s="338" t="s">
        <v>128</v>
      </c>
      <c r="O105" s="412">
        <f t="shared" si="7"/>
        <v>0</v>
      </c>
      <c r="P105" s="389"/>
      <c r="R105" s="451">
        <f t="shared" si="8"/>
        <v>0</v>
      </c>
      <c r="S105" s="451">
        <f t="shared" si="9"/>
        <v>0</v>
      </c>
    </row>
    <row r="106" spans="3:19" ht="15" customHeight="1">
      <c r="C106" s="399" t="s">
        <v>140</v>
      </c>
      <c r="D106" s="449"/>
      <c r="E106" s="338" t="s">
        <v>128</v>
      </c>
      <c r="F106" s="441"/>
      <c r="G106" s="393" t="s">
        <v>128</v>
      </c>
      <c r="H106" s="442"/>
      <c r="I106" s="400"/>
      <c r="J106" s="341" t="s">
        <v>128</v>
      </c>
      <c r="K106" s="450"/>
      <c r="L106" s="341" t="s">
        <v>128</v>
      </c>
      <c r="M106" s="443">
        <f t="shared" si="6"/>
        <v>0</v>
      </c>
      <c r="N106" s="338" t="s">
        <v>128</v>
      </c>
      <c r="O106" s="406">
        <f t="shared" si="7"/>
        <v>0</v>
      </c>
      <c r="P106" s="389"/>
      <c r="R106" s="451">
        <f t="shared" si="8"/>
        <v>0</v>
      </c>
      <c r="S106" s="451">
        <f t="shared" si="9"/>
        <v>0</v>
      </c>
    </row>
    <row r="107" spans="3:19" ht="15" customHeight="1">
      <c r="C107" s="399" t="s">
        <v>141</v>
      </c>
      <c r="D107" s="444"/>
      <c r="E107" s="338" t="s">
        <v>128</v>
      </c>
      <c r="F107" s="445"/>
      <c r="G107" s="393" t="s">
        <v>128</v>
      </c>
      <c r="H107" s="446"/>
      <c r="I107" s="444"/>
      <c r="J107" s="341" t="s">
        <v>128</v>
      </c>
      <c r="K107" s="447"/>
      <c r="L107" s="341" t="s">
        <v>128</v>
      </c>
      <c r="M107" s="448">
        <f t="shared" si="6"/>
        <v>0</v>
      </c>
      <c r="N107" s="338" t="s">
        <v>128</v>
      </c>
      <c r="O107" s="412">
        <f t="shared" si="7"/>
        <v>0</v>
      </c>
      <c r="P107" s="389"/>
      <c r="R107" s="451">
        <f t="shared" si="8"/>
        <v>0</v>
      </c>
      <c r="S107" s="451">
        <f t="shared" si="9"/>
        <v>0</v>
      </c>
    </row>
    <row r="108" spans="3:19" ht="15" customHeight="1">
      <c r="C108" s="399" t="s">
        <v>142</v>
      </c>
      <c r="D108" s="449"/>
      <c r="E108" s="338" t="s">
        <v>128</v>
      </c>
      <c r="F108" s="453"/>
      <c r="G108" s="393" t="s">
        <v>128</v>
      </c>
      <c r="H108" s="442"/>
      <c r="I108" s="400"/>
      <c r="J108" s="341" t="s">
        <v>128</v>
      </c>
      <c r="K108" s="450"/>
      <c r="L108" s="341" t="s">
        <v>128</v>
      </c>
      <c r="M108" s="443">
        <f t="shared" si="6"/>
        <v>0</v>
      </c>
      <c r="N108" s="338" t="s">
        <v>128</v>
      </c>
      <c r="O108" s="406">
        <f t="shared" si="7"/>
        <v>0</v>
      </c>
      <c r="P108" s="389"/>
      <c r="R108" s="451">
        <f t="shared" si="8"/>
        <v>0</v>
      </c>
      <c r="S108" s="451">
        <f t="shared" si="9"/>
        <v>0</v>
      </c>
    </row>
    <row r="109" spans="3:19" ht="15" customHeight="1">
      <c r="C109" s="399" t="s">
        <v>170</v>
      </c>
      <c r="D109" s="452"/>
      <c r="E109" s="338" t="s">
        <v>128</v>
      </c>
      <c r="F109" s="454"/>
      <c r="G109" s="393" t="s">
        <v>128</v>
      </c>
      <c r="H109" s="446"/>
      <c r="I109" s="444"/>
      <c r="J109" s="341" t="s">
        <v>128</v>
      </c>
      <c r="K109" s="447"/>
      <c r="L109" s="341" t="s">
        <v>128</v>
      </c>
      <c r="M109" s="448">
        <f t="shared" si="6"/>
        <v>0</v>
      </c>
      <c r="N109" s="338" t="s">
        <v>128</v>
      </c>
      <c r="O109" s="412">
        <f t="shared" si="7"/>
        <v>0</v>
      </c>
      <c r="P109" s="389"/>
      <c r="R109" s="451">
        <f t="shared" si="8"/>
        <v>0</v>
      </c>
      <c r="S109" s="451">
        <f t="shared" si="9"/>
        <v>0</v>
      </c>
    </row>
    <row r="110" spans="3:19" ht="15" customHeight="1" thickBot="1">
      <c r="C110" s="420" t="s">
        <v>143</v>
      </c>
      <c r="D110" s="455"/>
      <c r="E110" s="347" t="s">
        <v>128</v>
      </c>
      <c r="F110" s="456"/>
      <c r="G110" s="423" t="s">
        <v>128</v>
      </c>
      <c r="H110" s="457"/>
      <c r="I110" s="458"/>
      <c r="J110" s="350" t="s">
        <v>128</v>
      </c>
      <c r="K110" s="459"/>
      <c r="L110" s="350" t="s">
        <v>128</v>
      </c>
      <c r="M110" s="460">
        <f t="shared" si="6"/>
        <v>0</v>
      </c>
      <c r="N110" s="347" t="s">
        <v>128</v>
      </c>
      <c r="O110" s="428">
        <f t="shared" si="7"/>
        <v>0</v>
      </c>
      <c r="P110" s="389"/>
      <c r="R110" s="451">
        <f t="shared" si="8"/>
        <v>0</v>
      </c>
      <c r="S110" s="451">
        <f t="shared" si="9"/>
        <v>0</v>
      </c>
    </row>
    <row r="111" spans="8:15" ht="15" customHeight="1" thickBot="1">
      <c r="H111" s="461"/>
      <c r="I111" s="462"/>
      <c r="K111" s="429" t="s">
        <v>157</v>
      </c>
      <c r="L111" s="430"/>
      <c r="M111" s="463"/>
      <c r="N111" s="347" t="s">
        <v>128</v>
      </c>
      <c r="O111" s="464"/>
    </row>
    <row r="112" ht="12">
      <c r="M112" s="465"/>
    </row>
  </sheetData>
  <printOptions/>
  <pageMargins left="0.75" right="0.75" top="1" bottom="1" header="0.512" footer="0.512"/>
  <pageSetup horizontalDpi="600" verticalDpi="600" orientation="landscape" paperSize="9" scale="83" r:id="rId2"/>
  <headerFooter alignWithMargins="0">
    <oddFooter>&amp;C&amp;A</oddFooter>
  </headerFooter>
  <rowBreaks count="3" manualBreakCount="3">
    <brk id="26" max="16" man="1"/>
    <brk id="51" max="16" man="1"/>
    <brk id="82" max="16" man="1"/>
  </rowBreaks>
  <drawing r:id="rId1"/>
</worksheet>
</file>

<file path=xl/worksheets/sheet2.xml><?xml version="1.0" encoding="utf-8"?>
<worksheet xmlns="http://schemas.openxmlformats.org/spreadsheetml/2006/main" xmlns:r="http://schemas.openxmlformats.org/officeDocument/2006/relationships">
  <sheetPr codeName="Sheet14">
    <pageSetUpPr fitToPage="1"/>
  </sheetPr>
  <dimension ref="B1:AC45"/>
  <sheetViews>
    <sheetView showGridLines="0" view="pageBreakPreview" zoomScaleSheetLayoutView="100" workbookViewId="0" topLeftCell="A1">
      <selection activeCell="O26" sqref="O26"/>
    </sheetView>
  </sheetViews>
  <sheetFormatPr defaultColWidth="9.00390625" defaultRowHeight="13.5"/>
  <cols>
    <col min="1" max="1" width="3.125" style="3" customWidth="1"/>
    <col min="2" max="2" width="7.125" style="9" customWidth="1"/>
    <col min="3" max="3" width="8.875" style="3" customWidth="1"/>
    <col min="4" max="4" width="6.125" style="3" customWidth="1"/>
    <col min="5" max="5" width="8.625" style="3" customWidth="1"/>
    <col min="6" max="6" width="6.125" style="3" customWidth="1"/>
    <col min="7" max="7" width="11.875" style="3" customWidth="1"/>
    <col min="8" max="8" width="7.375" style="3" customWidth="1"/>
    <col min="9" max="9" width="8.625" style="3" customWidth="1"/>
    <col min="10" max="10" width="6.125" style="3" customWidth="1"/>
    <col min="11" max="11" width="8.625" style="3" customWidth="1"/>
    <col min="12" max="12" width="6.125" style="3" customWidth="1"/>
    <col min="13" max="13" width="10.625" style="3" customWidth="1"/>
    <col min="14" max="14" width="8.375" style="3" customWidth="1"/>
    <col min="15" max="15" width="8.625" style="3" customWidth="1"/>
    <col min="16" max="16" width="6.125" style="3" customWidth="1"/>
    <col min="17" max="17" width="8.375" style="3" customWidth="1"/>
    <col min="18" max="18" width="4.625" style="8" customWidth="1"/>
    <col min="19" max="19" width="4.50390625" style="3" customWidth="1"/>
    <col min="20" max="20" width="4.875" style="3" customWidth="1"/>
    <col min="21" max="21" width="9.25390625" style="3" bestFit="1" customWidth="1"/>
    <col min="22" max="22" width="4.125" style="3" customWidth="1"/>
    <col min="23" max="23" width="3.625" style="3" customWidth="1"/>
    <col min="24" max="24" width="7.625" style="3" customWidth="1"/>
    <col min="25" max="30" width="3.625" style="3" customWidth="1"/>
    <col min="31" max="31" width="4.625" style="3" customWidth="1"/>
    <col min="32" max="62" width="3.125" style="3" customWidth="1"/>
    <col min="63" max="76" width="1.625" style="3" customWidth="1"/>
    <col min="77" max="16384" width="9.00390625" style="3" customWidth="1"/>
  </cols>
  <sheetData>
    <row r="1" spans="2:29" s="2" customFormat="1" ht="19.5" customHeight="1">
      <c r="B1" s="1"/>
      <c r="Z1" s="3"/>
      <c r="AA1" s="3"/>
      <c r="AB1" s="3"/>
      <c r="AC1" s="3"/>
    </row>
    <row r="2" spans="2:29" s="2" customFormat="1" ht="19.5" customHeight="1">
      <c r="B2" s="4">
        <v>5</v>
      </c>
      <c r="C2" s="5" t="s">
        <v>0</v>
      </c>
      <c r="Z2" s="3"/>
      <c r="AA2" s="3"/>
      <c r="AB2" s="3"/>
      <c r="AC2" s="3"/>
    </row>
    <row r="3" spans="2:29" s="2" customFormat="1" ht="19.5" customHeight="1">
      <c r="B3" s="4"/>
      <c r="C3" s="5"/>
      <c r="Z3" s="3"/>
      <c r="AA3" s="3"/>
      <c r="AB3" s="3"/>
      <c r="AC3" s="3"/>
    </row>
    <row r="4" spans="2:4" ht="19.5" customHeight="1">
      <c r="B4" s="6">
        <v>5.11</v>
      </c>
      <c r="C4" s="7" t="s">
        <v>1</v>
      </c>
      <c r="D4" s="7"/>
    </row>
    <row r="5" ht="19.5" customHeight="1">
      <c r="B5" s="6"/>
    </row>
    <row r="6" spans="3:4" ht="19.5" customHeight="1" thickBot="1">
      <c r="C6" s="10" t="s">
        <v>2</v>
      </c>
      <c r="D6" s="10"/>
    </row>
    <row r="7" spans="2:26" ht="15" customHeight="1">
      <c r="B7" s="479" t="s">
        <v>3</v>
      </c>
      <c r="C7" s="11" t="s">
        <v>33</v>
      </c>
      <c r="D7" s="12"/>
      <c r="E7" s="13" t="s">
        <v>34</v>
      </c>
      <c r="F7" s="14"/>
      <c r="G7" s="12"/>
      <c r="H7" s="12"/>
      <c r="I7" s="12"/>
      <c r="J7" s="12"/>
      <c r="K7" s="12"/>
      <c r="L7" s="12"/>
      <c r="M7" s="12"/>
      <c r="N7" s="12"/>
      <c r="O7" s="12"/>
      <c r="P7" s="15"/>
      <c r="Q7" s="13" t="s">
        <v>35</v>
      </c>
      <c r="R7" s="12"/>
      <c r="S7" s="12"/>
      <c r="T7" s="15"/>
      <c r="U7" s="16" t="s">
        <v>36</v>
      </c>
      <c r="V7" s="17"/>
      <c r="W7" s="18"/>
      <c r="X7" s="16" t="s">
        <v>37</v>
      </c>
      <c r="Y7" s="17"/>
      <c r="Z7" s="18"/>
    </row>
    <row r="8" spans="2:26" s="31" customFormat="1" ht="63.75" customHeight="1">
      <c r="B8" s="480"/>
      <c r="C8" s="19" t="s">
        <v>4</v>
      </c>
      <c r="D8" s="20"/>
      <c r="E8" s="21" t="s">
        <v>5</v>
      </c>
      <c r="F8" s="22"/>
      <c r="G8" s="23" t="s">
        <v>6</v>
      </c>
      <c r="H8" s="22"/>
      <c r="I8" s="23" t="s">
        <v>7</v>
      </c>
      <c r="J8" s="22"/>
      <c r="K8" s="23" t="s">
        <v>8</v>
      </c>
      <c r="L8" s="22"/>
      <c r="M8" s="23" t="s">
        <v>9</v>
      </c>
      <c r="N8" s="22"/>
      <c r="O8" s="24" t="s">
        <v>10</v>
      </c>
      <c r="P8" s="25"/>
      <c r="Q8" s="19" t="s">
        <v>11</v>
      </c>
      <c r="R8" s="22"/>
      <c r="S8" s="26" t="s">
        <v>12</v>
      </c>
      <c r="T8" s="27" t="s">
        <v>13</v>
      </c>
      <c r="U8" s="28" t="s">
        <v>14</v>
      </c>
      <c r="V8" s="29"/>
      <c r="W8" s="30"/>
      <c r="X8" s="28" t="s">
        <v>15</v>
      </c>
      <c r="Y8" s="29"/>
      <c r="Z8" s="30"/>
    </row>
    <row r="9" spans="2:26" s="8" customFormat="1" ht="15" customHeight="1">
      <c r="B9" s="32">
        <v>1</v>
      </c>
      <c r="C9" s="33"/>
      <c r="D9" s="34" t="s">
        <v>16</v>
      </c>
      <c r="E9" s="35"/>
      <c r="F9" s="36" t="s">
        <v>38</v>
      </c>
      <c r="G9" s="37"/>
      <c r="H9" s="36" t="s">
        <v>38</v>
      </c>
      <c r="I9" s="37"/>
      <c r="J9" s="36" t="s">
        <v>38</v>
      </c>
      <c r="K9" s="37"/>
      <c r="L9" s="36" t="s">
        <v>38</v>
      </c>
      <c r="M9" s="37"/>
      <c r="N9" s="36" t="s">
        <v>38</v>
      </c>
      <c r="O9" s="38">
        <f>E9+G9+I9+K9+M9</f>
        <v>0</v>
      </c>
      <c r="P9" s="39" t="s">
        <v>38</v>
      </c>
      <c r="Q9" s="33"/>
      <c r="R9" s="40" t="s">
        <v>16</v>
      </c>
      <c r="S9" s="41"/>
      <c r="T9" s="42"/>
      <c r="U9" s="43"/>
      <c r="V9" s="44" t="s">
        <v>17</v>
      </c>
      <c r="W9" s="45"/>
      <c r="X9" s="43"/>
      <c r="Y9" s="44" t="s">
        <v>17</v>
      </c>
      <c r="Z9" s="45"/>
    </row>
    <row r="10" spans="2:26" ht="15" customHeight="1">
      <c r="B10" s="46">
        <v>2</v>
      </c>
      <c r="C10" s="47"/>
      <c r="D10" s="34" t="s">
        <v>16</v>
      </c>
      <c r="E10" s="48"/>
      <c r="F10" s="36" t="s">
        <v>38</v>
      </c>
      <c r="G10" s="49"/>
      <c r="H10" s="36" t="s">
        <v>38</v>
      </c>
      <c r="I10" s="49"/>
      <c r="J10" s="36" t="s">
        <v>38</v>
      </c>
      <c r="K10" s="49"/>
      <c r="L10" s="36" t="s">
        <v>38</v>
      </c>
      <c r="M10" s="49"/>
      <c r="N10" s="36" t="s">
        <v>38</v>
      </c>
      <c r="O10" s="50">
        <f>E10+G10+I10+K10+M10</f>
        <v>0</v>
      </c>
      <c r="P10" s="39" t="s">
        <v>38</v>
      </c>
      <c r="Q10" s="47"/>
      <c r="R10" s="40" t="s">
        <v>16</v>
      </c>
      <c r="S10" s="51"/>
      <c r="T10" s="52"/>
      <c r="U10" s="53"/>
      <c r="V10" s="44" t="s">
        <v>17</v>
      </c>
      <c r="W10" s="45"/>
      <c r="X10" s="53"/>
      <c r="Y10" s="44" t="s">
        <v>17</v>
      </c>
      <c r="Z10" s="45"/>
    </row>
    <row r="11" spans="2:26" ht="15" customHeight="1">
      <c r="B11" s="32">
        <v>3</v>
      </c>
      <c r="C11" s="33"/>
      <c r="D11" s="34" t="s">
        <v>16</v>
      </c>
      <c r="E11" s="35"/>
      <c r="F11" s="36" t="s">
        <v>38</v>
      </c>
      <c r="G11" s="37"/>
      <c r="H11" s="36" t="s">
        <v>38</v>
      </c>
      <c r="I11" s="37"/>
      <c r="J11" s="36" t="s">
        <v>38</v>
      </c>
      <c r="K11" s="37"/>
      <c r="L11" s="36" t="s">
        <v>38</v>
      </c>
      <c r="M11" s="37"/>
      <c r="N11" s="36" t="s">
        <v>38</v>
      </c>
      <c r="O11" s="38">
        <f>E11+G11+I11+K11+M11</f>
        <v>0</v>
      </c>
      <c r="P11" s="39" t="s">
        <v>38</v>
      </c>
      <c r="Q11" s="33"/>
      <c r="R11" s="40" t="s">
        <v>16</v>
      </c>
      <c r="S11" s="41"/>
      <c r="T11" s="42"/>
      <c r="U11" s="43"/>
      <c r="V11" s="44" t="s">
        <v>17</v>
      </c>
      <c r="W11" s="45"/>
      <c r="X11" s="43"/>
      <c r="Y11" s="44" t="s">
        <v>17</v>
      </c>
      <c r="Z11" s="45"/>
    </row>
    <row r="12" spans="2:26" ht="15" customHeight="1">
      <c r="B12" s="46">
        <v>4</v>
      </c>
      <c r="C12" s="47"/>
      <c r="D12" s="34" t="s">
        <v>16</v>
      </c>
      <c r="E12" s="48"/>
      <c r="F12" s="36" t="s">
        <v>38</v>
      </c>
      <c r="G12" s="49"/>
      <c r="H12" s="36" t="s">
        <v>38</v>
      </c>
      <c r="I12" s="49"/>
      <c r="J12" s="36" t="s">
        <v>38</v>
      </c>
      <c r="K12" s="49"/>
      <c r="L12" s="36" t="s">
        <v>38</v>
      </c>
      <c r="M12" s="49"/>
      <c r="N12" s="36" t="s">
        <v>38</v>
      </c>
      <c r="O12" s="50">
        <f>E12+G12+I12+K12+M12</f>
        <v>0</v>
      </c>
      <c r="P12" s="39" t="s">
        <v>38</v>
      </c>
      <c r="Q12" s="47"/>
      <c r="R12" s="40" t="s">
        <v>16</v>
      </c>
      <c r="S12" s="51"/>
      <c r="T12" s="52"/>
      <c r="U12" s="53"/>
      <c r="V12" s="44" t="s">
        <v>17</v>
      </c>
      <c r="W12" s="45"/>
      <c r="X12" s="53"/>
      <c r="Y12" s="44" t="s">
        <v>17</v>
      </c>
      <c r="Z12" s="45"/>
    </row>
    <row r="13" spans="2:26" ht="15.75" customHeight="1" thickBot="1">
      <c r="B13" s="32">
        <v>5</v>
      </c>
      <c r="C13" s="54"/>
      <c r="D13" s="55" t="s">
        <v>16</v>
      </c>
      <c r="E13" s="56"/>
      <c r="F13" s="57" t="s">
        <v>38</v>
      </c>
      <c r="G13" s="58"/>
      <c r="H13" s="57" t="s">
        <v>38</v>
      </c>
      <c r="I13" s="58"/>
      <c r="J13" s="57" t="s">
        <v>38</v>
      </c>
      <c r="K13" s="58"/>
      <c r="L13" s="57" t="s">
        <v>38</v>
      </c>
      <c r="M13" s="58"/>
      <c r="N13" s="57" t="s">
        <v>38</v>
      </c>
      <c r="O13" s="59">
        <f>E13+G13+I13+K13+M13</f>
        <v>0</v>
      </c>
      <c r="P13" s="60" t="s">
        <v>38</v>
      </c>
      <c r="Q13" s="54"/>
      <c r="R13" s="61" t="s">
        <v>16</v>
      </c>
      <c r="S13" s="62"/>
      <c r="T13" s="63"/>
      <c r="U13" s="64"/>
      <c r="V13" s="65" t="s">
        <v>17</v>
      </c>
      <c r="W13" s="66"/>
      <c r="X13" s="67"/>
      <c r="Y13" s="68" t="s">
        <v>17</v>
      </c>
      <c r="Z13" s="69"/>
    </row>
    <row r="14" spans="2:24" s="79" customFormat="1" ht="15.75" customHeight="1">
      <c r="B14" s="70"/>
      <c r="C14" s="71"/>
      <c r="D14" s="72"/>
      <c r="E14" s="73"/>
      <c r="F14" s="70"/>
      <c r="G14" s="73"/>
      <c r="H14" s="70"/>
      <c r="I14" s="73"/>
      <c r="J14" s="70"/>
      <c r="K14" s="8"/>
      <c r="L14" s="70"/>
      <c r="M14" s="8"/>
      <c r="N14" s="70"/>
      <c r="O14" s="74"/>
      <c r="P14" s="70"/>
      <c r="Q14" s="71">
        <f>SUM(Q9:Q13)</f>
        <v>0</v>
      </c>
      <c r="R14" s="75"/>
      <c r="S14" s="8"/>
      <c r="T14" s="8"/>
      <c r="U14" s="76"/>
      <c r="V14" s="77"/>
      <c r="W14" s="77"/>
      <c r="X14" s="78"/>
    </row>
    <row r="15" spans="6:23" ht="15" customHeight="1">
      <c r="F15" s="80"/>
      <c r="G15" s="80"/>
      <c r="R15" s="3"/>
      <c r="U15" s="81"/>
      <c r="V15" s="75"/>
      <c r="W15" s="75"/>
    </row>
    <row r="16" spans="6:23" ht="15" customHeight="1">
      <c r="F16" s="80"/>
      <c r="G16" s="80"/>
      <c r="R16" s="3"/>
      <c r="U16" s="81"/>
      <c r="V16" s="75"/>
      <c r="W16" s="75"/>
    </row>
    <row r="17" spans="6:23" ht="15" customHeight="1" thickBot="1">
      <c r="F17" s="80"/>
      <c r="G17" s="80"/>
      <c r="R17" s="3"/>
      <c r="U17" s="81"/>
      <c r="V17" s="75"/>
      <c r="W17" s="75"/>
    </row>
    <row r="18" spans="4:23" s="31" customFormat="1" ht="63.75" customHeight="1">
      <c r="D18" s="46" t="s">
        <v>39</v>
      </c>
      <c r="E18" s="82" t="s">
        <v>18</v>
      </c>
      <c r="F18" s="83"/>
      <c r="G18" s="82" t="s">
        <v>19</v>
      </c>
      <c r="H18" s="84"/>
      <c r="I18" s="85" t="s">
        <v>20</v>
      </c>
      <c r="J18" s="83"/>
      <c r="K18" s="82" t="s">
        <v>21</v>
      </c>
      <c r="L18" s="84"/>
      <c r="M18" s="85" t="s">
        <v>22</v>
      </c>
      <c r="N18" s="84"/>
      <c r="U18" s="81"/>
      <c r="V18" s="75"/>
      <c r="W18" s="75"/>
    </row>
    <row r="19" spans="4:14" s="8" customFormat="1" ht="15" customHeight="1">
      <c r="D19" s="32">
        <v>1</v>
      </c>
      <c r="E19" s="86">
        <f>C9*E9/100</f>
        <v>0</v>
      </c>
      <c r="F19" s="87" t="s">
        <v>16</v>
      </c>
      <c r="G19" s="86">
        <f>C9*G9/100</f>
        <v>0</v>
      </c>
      <c r="H19" s="88" t="s">
        <v>16</v>
      </c>
      <c r="I19" s="89">
        <f>C9*I9/100</f>
        <v>0</v>
      </c>
      <c r="J19" s="87" t="s">
        <v>16</v>
      </c>
      <c r="K19" s="86">
        <f>C9*K9/100</f>
        <v>0</v>
      </c>
      <c r="L19" s="88" t="s">
        <v>16</v>
      </c>
      <c r="M19" s="89">
        <f>C9*M9/100</f>
        <v>0</v>
      </c>
      <c r="N19" s="88" t="s">
        <v>16</v>
      </c>
    </row>
    <row r="20" spans="2:18" ht="15" customHeight="1">
      <c r="B20" s="3"/>
      <c r="D20" s="46">
        <v>2</v>
      </c>
      <c r="E20" s="90">
        <f>C10*E10/100</f>
        <v>0</v>
      </c>
      <c r="F20" s="87" t="s">
        <v>16</v>
      </c>
      <c r="G20" s="90">
        <f>C10*G10/100</f>
        <v>0</v>
      </c>
      <c r="H20" s="88" t="s">
        <v>16</v>
      </c>
      <c r="I20" s="91">
        <f>C10*I10/100</f>
        <v>0</v>
      </c>
      <c r="J20" s="87" t="s">
        <v>16</v>
      </c>
      <c r="K20" s="90">
        <f>C10*K10/100</f>
        <v>0</v>
      </c>
      <c r="L20" s="88" t="s">
        <v>16</v>
      </c>
      <c r="M20" s="91">
        <f>C10*M10/100</f>
        <v>0</v>
      </c>
      <c r="N20" s="88" t="s">
        <v>16</v>
      </c>
      <c r="R20" s="3"/>
    </row>
    <row r="21" spans="2:18" ht="15" customHeight="1">
      <c r="B21" s="3"/>
      <c r="D21" s="32">
        <v>3</v>
      </c>
      <c r="E21" s="86">
        <f>C11*E11/100</f>
        <v>0</v>
      </c>
      <c r="F21" s="87" t="s">
        <v>16</v>
      </c>
      <c r="G21" s="86">
        <f>C11*G11/100</f>
        <v>0</v>
      </c>
      <c r="H21" s="88" t="s">
        <v>16</v>
      </c>
      <c r="I21" s="89">
        <f>C11*I11/100</f>
        <v>0</v>
      </c>
      <c r="J21" s="87" t="s">
        <v>16</v>
      </c>
      <c r="K21" s="86">
        <f>C11*K11/100</f>
        <v>0</v>
      </c>
      <c r="L21" s="88" t="s">
        <v>16</v>
      </c>
      <c r="M21" s="89">
        <f>C11*M11/100</f>
        <v>0</v>
      </c>
      <c r="N21" s="88" t="s">
        <v>16</v>
      </c>
      <c r="R21" s="3"/>
    </row>
    <row r="22" spans="2:18" ht="15" customHeight="1">
      <c r="B22" s="3"/>
      <c r="D22" s="46">
        <v>4</v>
      </c>
      <c r="E22" s="90">
        <f>C12*E12/100</f>
        <v>0</v>
      </c>
      <c r="F22" s="87" t="s">
        <v>16</v>
      </c>
      <c r="G22" s="90">
        <f>C12*G12/100</f>
        <v>0</v>
      </c>
      <c r="H22" s="88" t="s">
        <v>16</v>
      </c>
      <c r="I22" s="91">
        <f>C12*I12/100</f>
        <v>0</v>
      </c>
      <c r="J22" s="87" t="s">
        <v>16</v>
      </c>
      <c r="K22" s="90">
        <f>C12*K12/100</f>
        <v>0</v>
      </c>
      <c r="L22" s="88" t="s">
        <v>16</v>
      </c>
      <c r="M22" s="91">
        <f>C12*M12/100</f>
        <v>0</v>
      </c>
      <c r="N22" s="88" t="s">
        <v>16</v>
      </c>
      <c r="R22" s="3"/>
    </row>
    <row r="23" spans="2:18" ht="15.75" customHeight="1" thickBot="1">
      <c r="B23" s="3"/>
      <c r="D23" s="32">
        <v>5</v>
      </c>
      <c r="E23" s="92">
        <f>C13*E13/100</f>
        <v>0</v>
      </c>
      <c r="F23" s="93" t="s">
        <v>16</v>
      </c>
      <c r="G23" s="92">
        <f>C13*G13/100</f>
        <v>0</v>
      </c>
      <c r="H23" s="94" t="s">
        <v>16</v>
      </c>
      <c r="I23" s="95">
        <f>C13*I13/100</f>
        <v>0</v>
      </c>
      <c r="J23" s="93" t="s">
        <v>16</v>
      </c>
      <c r="K23" s="92">
        <f>C13*K13/100</f>
        <v>0</v>
      </c>
      <c r="L23" s="94" t="s">
        <v>16</v>
      </c>
      <c r="M23" s="95">
        <f>C13*M13/100</f>
        <v>0</v>
      </c>
      <c r="N23" s="94" t="s">
        <v>16</v>
      </c>
      <c r="R23" s="3"/>
    </row>
    <row r="24" spans="6:18" ht="15" customHeight="1" thickBot="1">
      <c r="F24" s="80"/>
      <c r="G24" s="80"/>
      <c r="R24" s="3"/>
    </row>
    <row r="25" spans="4:18" ht="15" customHeight="1">
      <c r="D25" s="485" t="s">
        <v>3</v>
      </c>
      <c r="E25" s="13" t="s">
        <v>40</v>
      </c>
      <c r="F25" s="12"/>
      <c r="G25" s="11" t="s">
        <v>41</v>
      </c>
      <c r="H25" s="96"/>
      <c r="I25" s="96" t="s">
        <v>42</v>
      </c>
      <c r="J25" s="96"/>
      <c r="K25" s="96" t="s">
        <v>43</v>
      </c>
      <c r="L25" s="97"/>
      <c r="R25" s="3"/>
    </row>
    <row r="26" spans="2:18" ht="28.5" customHeight="1">
      <c r="B26" s="3"/>
      <c r="D26" s="486"/>
      <c r="E26" s="477" t="s">
        <v>23</v>
      </c>
      <c r="F26" s="478"/>
      <c r="G26" s="483" t="s">
        <v>24</v>
      </c>
      <c r="H26" s="484"/>
      <c r="I26" s="481" t="s">
        <v>25</v>
      </c>
      <c r="J26" s="484"/>
      <c r="K26" s="481" t="s">
        <v>26</v>
      </c>
      <c r="L26" s="482"/>
      <c r="R26" s="3"/>
    </row>
    <row r="27" spans="2:18" ht="15" customHeight="1">
      <c r="B27" s="3"/>
      <c r="D27" s="32">
        <v>1</v>
      </c>
      <c r="E27" s="98"/>
      <c r="F27" s="44" t="s">
        <v>27</v>
      </c>
      <c r="G27" s="33"/>
      <c r="H27" s="40" t="s">
        <v>27</v>
      </c>
      <c r="I27" s="99"/>
      <c r="J27" s="40" t="s">
        <v>27</v>
      </c>
      <c r="K27" s="99"/>
      <c r="L27" s="45" t="s">
        <v>27</v>
      </c>
      <c r="R27" s="3"/>
    </row>
    <row r="28" spans="2:18" ht="15" customHeight="1">
      <c r="B28" s="3"/>
      <c r="D28" s="46">
        <v>2</v>
      </c>
      <c r="E28" s="100"/>
      <c r="F28" s="44" t="s">
        <v>27</v>
      </c>
      <c r="G28" s="47"/>
      <c r="H28" s="40" t="s">
        <v>27</v>
      </c>
      <c r="I28" s="101"/>
      <c r="J28" s="40" t="s">
        <v>27</v>
      </c>
      <c r="K28" s="101"/>
      <c r="L28" s="45" t="s">
        <v>27</v>
      </c>
      <c r="R28" s="3"/>
    </row>
    <row r="29" spans="2:18" ht="15" customHeight="1">
      <c r="B29" s="3"/>
      <c r="D29" s="32">
        <v>3</v>
      </c>
      <c r="E29" s="98"/>
      <c r="F29" s="44" t="s">
        <v>27</v>
      </c>
      <c r="G29" s="33"/>
      <c r="H29" s="40" t="s">
        <v>27</v>
      </c>
      <c r="I29" s="99"/>
      <c r="J29" s="40" t="s">
        <v>27</v>
      </c>
      <c r="K29" s="99"/>
      <c r="L29" s="45" t="s">
        <v>27</v>
      </c>
      <c r="R29" s="3"/>
    </row>
    <row r="30" spans="2:18" ht="12">
      <c r="B30" s="3"/>
      <c r="D30" s="46">
        <v>4</v>
      </c>
      <c r="E30" s="100"/>
      <c r="F30" s="44" t="s">
        <v>27</v>
      </c>
      <c r="G30" s="47"/>
      <c r="H30" s="40" t="s">
        <v>27</v>
      </c>
      <c r="I30" s="101"/>
      <c r="J30" s="40" t="s">
        <v>27</v>
      </c>
      <c r="K30" s="101"/>
      <c r="L30" s="45" t="s">
        <v>27</v>
      </c>
      <c r="R30" s="3"/>
    </row>
    <row r="31" spans="2:18" ht="15" customHeight="1" thickBot="1">
      <c r="B31" s="3"/>
      <c r="D31" s="32">
        <v>5</v>
      </c>
      <c r="E31" s="102"/>
      <c r="F31" s="68" t="s">
        <v>27</v>
      </c>
      <c r="G31" s="54"/>
      <c r="H31" s="61" t="s">
        <v>27</v>
      </c>
      <c r="I31" s="103"/>
      <c r="J31" s="61" t="s">
        <v>27</v>
      </c>
      <c r="K31" s="103"/>
      <c r="L31" s="69" t="s">
        <v>27</v>
      </c>
      <c r="R31" s="3"/>
    </row>
    <row r="32" spans="6:18" ht="15" customHeight="1">
      <c r="F32" s="80"/>
      <c r="G32" s="80"/>
      <c r="R32" s="3"/>
    </row>
    <row r="33" ht="15" customHeight="1"/>
    <row r="37" ht="12.75" thickBot="1">
      <c r="N37" s="3" t="s">
        <v>115</v>
      </c>
    </row>
    <row r="38" spans="2:20" ht="36.75" customHeight="1">
      <c r="B38" s="3"/>
      <c r="D38" s="9"/>
      <c r="F38" s="104" t="s">
        <v>3</v>
      </c>
      <c r="G38" s="473" t="s">
        <v>28</v>
      </c>
      <c r="H38" s="474"/>
      <c r="I38" s="475" t="s">
        <v>29</v>
      </c>
      <c r="J38" s="474"/>
      <c r="K38" s="475" t="s">
        <v>30</v>
      </c>
      <c r="L38" s="476"/>
      <c r="N38" s="104" t="s">
        <v>3</v>
      </c>
      <c r="O38" s="473" t="s">
        <v>28</v>
      </c>
      <c r="P38" s="474"/>
      <c r="Q38" s="475" t="s">
        <v>29</v>
      </c>
      <c r="R38" s="474"/>
      <c r="S38" s="475" t="s">
        <v>30</v>
      </c>
      <c r="T38" s="476"/>
    </row>
    <row r="39" spans="2:20" ht="15" customHeight="1">
      <c r="B39" s="3"/>
      <c r="D39" s="9"/>
      <c r="F39" s="32">
        <v>1</v>
      </c>
      <c r="G39" s="105">
        <f>IF(G19&gt;0,IF($E27&gt;G27,0,G19/G27),0)</f>
        <v>0</v>
      </c>
      <c r="H39" s="40" t="s">
        <v>31</v>
      </c>
      <c r="I39" s="106">
        <f>IF(I19&gt;0,IF($E27&gt;I27,0,I19/I27),0)</f>
        <v>0</v>
      </c>
      <c r="J39" s="40" t="s">
        <v>31</v>
      </c>
      <c r="K39" s="106">
        <f>IF(K19&gt;0,IF($E27&gt;K27,0,K19/K27),0)</f>
        <v>0</v>
      </c>
      <c r="L39" s="45" t="s">
        <v>31</v>
      </c>
      <c r="N39" s="32">
        <v>1</v>
      </c>
      <c r="O39" s="105">
        <f>IF(C9&lt;&gt;0,G39*($Q9/$C9),"")</f>
      </c>
      <c r="P39" s="40" t="s">
        <v>31</v>
      </c>
      <c r="Q39" s="106">
        <f>IF(C9&lt;&gt;0,I39*($Q9/$C9),"")</f>
      </c>
      <c r="R39" s="40" t="s">
        <v>31</v>
      </c>
      <c r="S39" s="106">
        <f>IF(C9&lt;&gt;0,K39*($Q9/$C9),"")</f>
      </c>
      <c r="T39" s="45" t="s">
        <v>31</v>
      </c>
    </row>
    <row r="40" spans="2:20" ht="15" customHeight="1">
      <c r="B40" s="3"/>
      <c r="D40" s="9"/>
      <c r="F40" s="46">
        <v>2</v>
      </c>
      <c r="G40" s="107">
        <f>IF(G20&gt;0,IF($E28&gt;G28,0,G20/G28),0)</f>
        <v>0</v>
      </c>
      <c r="H40" s="40" t="s">
        <v>31</v>
      </c>
      <c r="I40" s="108">
        <f>IF(I20&gt;0,IF($E28&gt;I28,0,I20/I28),0)</f>
        <v>0</v>
      </c>
      <c r="J40" s="40" t="s">
        <v>31</v>
      </c>
      <c r="K40" s="108">
        <f>IF(K20&gt;0,IF($E28&gt;K28,0,K20/K28),0)</f>
        <v>0</v>
      </c>
      <c r="L40" s="45" t="s">
        <v>31</v>
      </c>
      <c r="N40" s="46">
        <v>2</v>
      </c>
      <c r="O40" s="107">
        <f>IF(C10&lt;&gt;0,G40*($Q10/$C10),"")</f>
      </c>
      <c r="P40" s="40" t="s">
        <v>31</v>
      </c>
      <c r="Q40" s="108">
        <f>IF(C10&lt;&gt;0,I40*($Q10/$C10),"")</f>
      </c>
      <c r="R40" s="40" t="s">
        <v>31</v>
      </c>
      <c r="S40" s="108">
        <f>IF(C10&lt;&gt;0,K40*($Q10/$C10),"")</f>
      </c>
      <c r="T40" s="45" t="s">
        <v>31</v>
      </c>
    </row>
    <row r="41" spans="2:20" ht="15" customHeight="1">
      <c r="B41" s="3"/>
      <c r="D41" s="9"/>
      <c r="F41" s="32">
        <v>3</v>
      </c>
      <c r="G41" s="105">
        <f>IF(G21&gt;0,IF($E29&gt;G29,0,G21/G29),0)</f>
        <v>0</v>
      </c>
      <c r="H41" s="40" t="s">
        <v>31</v>
      </c>
      <c r="I41" s="106">
        <f>IF(I21&gt;0,IF($E29&gt;I29,0,I21/I29),0)</f>
        <v>0</v>
      </c>
      <c r="J41" s="40" t="s">
        <v>31</v>
      </c>
      <c r="K41" s="106">
        <f>IF(K21&gt;0,IF($E29&gt;K29,0,K21/K29),0)</f>
        <v>0</v>
      </c>
      <c r="L41" s="45" t="s">
        <v>31</v>
      </c>
      <c r="N41" s="32">
        <v>3</v>
      </c>
      <c r="O41" s="105">
        <f>IF(C11&lt;&gt;0,G41*($Q11/$C11),"")</f>
      </c>
      <c r="P41" s="40" t="s">
        <v>31</v>
      </c>
      <c r="Q41" s="106">
        <f>IF(C11&lt;&gt;0,I41*($Q11/$C11),"")</f>
      </c>
      <c r="R41" s="40" t="s">
        <v>31</v>
      </c>
      <c r="S41" s="106">
        <f>IF(C11&lt;&gt;0,K41*($Q11/$C11),"")</f>
      </c>
      <c r="T41" s="45" t="s">
        <v>31</v>
      </c>
    </row>
    <row r="42" spans="2:20" ht="15" customHeight="1">
      <c r="B42" s="3"/>
      <c r="D42" s="9"/>
      <c r="F42" s="46">
        <v>4</v>
      </c>
      <c r="G42" s="107">
        <f>IF(G22&gt;0,IF($E30&gt;G30,0,G22/G30),0)</f>
        <v>0</v>
      </c>
      <c r="H42" s="40" t="s">
        <v>31</v>
      </c>
      <c r="I42" s="108">
        <f>IF(I22&gt;0,IF($E30&gt;I30,0,I22/I30),0)</f>
        <v>0</v>
      </c>
      <c r="J42" s="40" t="s">
        <v>31</v>
      </c>
      <c r="K42" s="108">
        <f>IF(K22&gt;0,IF($E30&gt;K30,0,K22/K30),0)</f>
        <v>0</v>
      </c>
      <c r="L42" s="45" t="s">
        <v>31</v>
      </c>
      <c r="N42" s="46">
        <v>4</v>
      </c>
      <c r="O42" s="107">
        <f>IF(C12&lt;&gt;0,G42*($Q12/$C12),"")</f>
      </c>
      <c r="P42" s="40" t="s">
        <v>31</v>
      </c>
      <c r="Q42" s="108">
        <f>IF(C12&lt;&gt;0,I42*($Q12/$C12),"")</f>
      </c>
      <c r="R42" s="40" t="s">
        <v>31</v>
      </c>
      <c r="S42" s="108">
        <f>IF(C12&lt;&gt;0,K42*($Q12/$C12),"")</f>
      </c>
      <c r="T42" s="45" t="s">
        <v>31</v>
      </c>
    </row>
    <row r="43" spans="2:20" ht="15" customHeight="1" thickBot="1">
      <c r="B43" s="3"/>
      <c r="D43" s="9"/>
      <c r="F43" s="32">
        <v>5</v>
      </c>
      <c r="G43" s="109">
        <f>IF(G23&gt;0,IF($E31&gt;G31,0,G23/G31),0)</f>
        <v>0</v>
      </c>
      <c r="H43" s="61" t="s">
        <v>31</v>
      </c>
      <c r="I43" s="110">
        <f>IF(I23&gt;0,IF($E31&gt;I31,0,I23/I31),0)</f>
        <v>0</v>
      </c>
      <c r="J43" s="61" t="s">
        <v>31</v>
      </c>
      <c r="K43" s="110">
        <f>IF(K23&gt;0,IF($E31&gt;K31,0,K23/K31),0)</f>
        <v>0</v>
      </c>
      <c r="L43" s="69" t="s">
        <v>31</v>
      </c>
      <c r="N43" s="32">
        <v>5</v>
      </c>
      <c r="O43" s="109">
        <f>IF(C13&lt;&gt;0,G43*($Q13/$C13),"")</f>
      </c>
      <c r="P43" s="61" t="s">
        <v>31</v>
      </c>
      <c r="Q43" s="110">
        <f>IF(C13&lt;&gt;0,I43*($Q13/$C13),"")</f>
      </c>
      <c r="R43" s="61" t="s">
        <v>31</v>
      </c>
      <c r="S43" s="110">
        <f>IF(C13&lt;&gt;0,K43*($Q13/$C13),"")</f>
      </c>
      <c r="T43" s="69" t="s">
        <v>31</v>
      </c>
    </row>
    <row r="44" spans="7:20" ht="12.75" thickBot="1">
      <c r="G44" s="111"/>
      <c r="I44" s="111"/>
      <c r="K44" s="111"/>
      <c r="N44" s="32" t="s">
        <v>10</v>
      </c>
      <c r="O44" s="109">
        <f>SUM(O39:O43)</f>
        <v>0</v>
      </c>
      <c r="P44" s="61" t="s">
        <v>114</v>
      </c>
      <c r="Q44" s="110">
        <f>SUM(Q39:Q43)</f>
        <v>0</v>
      </c>
      <c r="R44" s="61" t="s">
        <v>114</v>
      </c>
      <c r="S44" s="110">
        <f>SUM(S39:S43)</f>
        <v>0</v>
      </c>
      <c r="T44" s="69" t="s">
        <v>114</v>
      </c>
    </row>
    <row r="45" spans="14:16" ht="12.75" thickBot="1">
      <c r="N45" s="32" t="s">
        <v>32</v>
      </c>
      <c r="O45" s="109">
        <f>O44+Q44+S44</f>
        <v>0</v>
      </c>
      <c r="P45" s="112" t="s">
        <v>114</v>
      </c>
    </row>
  </sheetData>
  <mergeCells count="12">
    <mergeCell ref="B7:B8"/>
    <mergeCell ref="I38:J38"/>
    <mergeCell ref="K26:L26"/>
    <mergeCell ref="K38:L38"/>
    <mergeCell ref="G38:H38"/>
    <mergeCell ref="G26:H26"/>
    <mergeCell ref="I26:J26"/>
    <mergeCell ref="D25:D26"/>
    <mergeCell ref="O38:P38"/>
    <mergeCell ref="Q38:R38"/>
    <mergeCell ref="S38:T38"/>
    <mergeCell ref="E26:F26"/>
  </mergeCells>
  <printOptions/>
  <pageMargins left="0.75" right="0.75" top="0.56" bottom="0.42" header="0.512" footer="0.2"/>
  <pageSetup fitToHeight="1" fitToWidth="1" horizontalDpi="600" verticalDpi="600" orientation="landscape" paperSize="9" scale="70" r:id="rId2"/>
  <headerFooter alignWithMargins="0">
    <oddFooter>&amp;C&amp;A</oddFooter>
  </headerFooter>
  <drawing r:id="rId1"/>
</worksheet>
</file>

<file path=xl/worksheets/sheet3.xml><?xml version="1.0" encoding="utf-8"?>
<worksheet xmlns="http://schemas.openxmlformats.org/spreadsheetml/2006/main" xmlns:r="http://schemas.openxmlformats.org/officeDocument/2006/relationships">
  <sheetPr codeName="Sheet32"/>
  <dimension ref="A1:AG84"/>
  <sheetViews>
    <sheetView showGridLines="0" view="pageBreakPreview" zoomScaleSheetLayoutView="100" workbookViewId="0" topLeftCell="A1">
      <selection activeCell="V24" sqref="V24"/>
    </sheetView>
  </sheetViews>
  <sheetFormatPr defaultColWidth="9.00390625" defaultRowHeight="13.5"/>
  <cols>
    <col min="1" max="1" width="3.125" style="113" customWidth="1"/>
    <col min="2" max="2" width="7.125" style="113" customWidth="1"/>
    <col min="3" max="3" width="6.125" style="113" customWidth="1"/>
    <col min="4" max="4" width="19.25390625" style="113" customWidth="1"/>
    <col min="5" max="5" width="4.75390625" style="113" customWidth="1"/>
    <col min="6" max="8" width="4.625" style="113" customWidth="1"/>
    <col min="9" max="9" width="13.375" style="113" customWidth="1"/>
    <col min="10" max="10" width="6.125" style="113" customWidth="1"/>
    <col min="11" max="11" width="12.125" style="113" bestFit="1" customWidth="1"/>
    <col min="12" max="12" width="6.125" style="113" customWidth="1"/>
    <col min="13" max="13" width="9.00390625" style="113" bestFit="1" customWidth="1"/>
    <col min="14" max="14" width="6.125" style="113" customWidth="1"/>
    <col min="15" max="15" width="9.00390625" style="113" bestFit="1" customWidth="1"/>
    <col min="16" max="16" width="6.125" style="113" customWidth="1"/>
    <col min="17" max="17" width="8.625" style="113" customWidth="1"/>
    <col min="18" max="18" width="6.125" style="113" customWidth="1"/>
    <col min="19" max="19" width="10.375" style="113" customWidth="1"/>
    <col min="20" max="24" width="4.625" style="113" customWidth="1"/>
    <col min="25" max="25" width="5.75390625" style="113" customWidth="1"/>
    <col min="26" max="26" width="5.875" style="113" customWidth="1"/>
    <col min="27" max="27" width="11.50390625" style="113" bestFit="1" customWidth="1"/>
    <col min="28" max="29" width="3.125" style="113" customWidth="1"/>
    <col min="30" max="30" width="7.875" style="113" customWidth="1"/>
    <col min="31" max="16384" width="3.125" style="113" customWidth="1"/>
  </cols>
  <sheetData>
    <row r="1" spans="2:33" s="2" customFormat="1" ht="19.5" customHeight="1">
      <c r="B1" s="1"/>
      <c r="AD1" s="3"/>
      <c r="AE1" s="3"/>
      <c r="AF1" s="3"/>
      <c r="AG1" s="3"/>
    </row>
    <row r="2" spans="2:33" s="2" customFormat="1" ht="19.5" customHeight="1">
      <c r="B2" s="4">
        <v>6</v>
      </c>
      <c r="C2" s="5" t="s">
        <v>44</v>
      </c>
      <c r="AD2" s="3"/>
      <c r="AE2" s="3"/>
      <c r="AF2" s="3"/>
      <c r="AG2" s="3"/>
    </row>
    <row r="3" spans="2:33" s="2" customFormat="1" ht="19.5" customHeight="1">
      <c r="B3" s="4"/>
      <c r="C3" s="5"/>
      <c r="AD3" s="3"/>
      <c r="AE3" s="3"/>
      <c r="AF3" s="3"/>
      <c r="AG3" s="3"/>
    </row>
    <row r="4" spans="1:15" s="116" customFormat="1" ht="19.5" customHeight="1">
      <c r="A4" s="113"/>
      <c r="B4" s="114">
        <v>6.3</v>
      </c>
      <c r="C4" s="115" t="s">
        <v>45</v>
      </c>
      <c r="D4" s="113"/>
      <c r="E4" s="113"/>
      <c r="F4" s="113"/>
      <c r="G4" s="113"/>
      <c r="H4" s="113"/>
      <c r="I4" s="113"/>
      <c r="J4" s="113"/>
      <c r="K4" s="113"/>
      <c r="L4" s="113"/>
      <c r="M4" s="113"/>
      <c r="N4" s="113"/>
      <c r="O4" s="113"/>
    </row>
    <row r="5" ht="19.5" customHeight="1" thickBot="1">
      <c r="A5" s="117"/>
    </row>
    <row r="6" spans="2:32" s="3" customFormat="1" ht="15" customHeight="1">
      <c r="B6" s="499" t="s">
        <v>3</v>
      </c>
      <c r="C6" s="500"/>
      <c r="D6" s="470" t="s">
        <v>46</v>
      </c>
      <c r="E6" s="11" t="s">
        <v>33</v>
      </c>
      <c r="F6" s="118"/>
      <c r="G6" s="118"/>
      <c r="H6" s="15"/>
      <c r="I6" s="13" t="s">
        <v>34</v>
      </c>
      <c r="J6" s="14"/>
      <c r="K6" s="12"/>
      <c r="L6" s="12"/>
      <c r="M6" s="12"/>
      <c r="N6" s="12"/>
      <c r="O6" s="12"/>
      <c r="P6" s="12"/>
      <c r="Q6" s="12"/>
      <c r="R6" s="12"/>
      <c r="S6" s="12"/>
      <c r="T6" s="15"/>
      <c r="U6" s="13" t="s">
        <v>35</v>
      </c>
      <c r="V6" s="14"/>
      <c r="W6" s="14"/>
      <c r="X6" s="12"/>
      <c r="Y6" s="12"/>
      <c r="Z6" s="12"/>
      <c r="AA6" s="16" t="s">
        <v>36</v>
      </c>
      <c r="AB6" s="17"/>
      <c r="AC6" s="18"/>
      <c r="AD6" s="16" t="s">
        <v>37</v>
      </c>
      <c r="AE6" s="17"/>
      <c r="AF6" s="18"/>
    </row>
    <row r="7" spans="2:32" s="31" customFormat="1" ht="83.25" customHeight="1" thickBot="1">
      <c r="B7" s="472"/>
      <c r="C7" s="467"/>
      <c r="D7" s="471"/>
      <c r="E7" s="19" t="s">
        <v>4</v>
      </c>
      <c r="F7" s="119"/>
      <c r="G7" s="119"/>
      <c r="H7" s="25"/>
      <c r="I7" s="21" t="s">
        <v>5</v>
      </c>
      <c r="J7" s="22"/>
      <c r="K7" s="23" t="s">
        <v>6</v>
      </c>
      <c r="L7" s="22"/>
      <c r="M7" s="23" t="s">
        <v>7</v>
      </c>
      <c r="N7" s="22"/>
      <c r="O7" s="23" t="s">
        <v>8</v>
      </c>
      <c r="P7" s="22"/>
      <c r="Q7" s="23" t="s">
        <v>47</v>
      </c>
      <c r="R7" s="22"/>
      <c r="S7" s="24" t="s">
        <v>10</v>
      </c>
      <c r="T7" s="25"/>
      <c r="U7" s="19" t="s">
        <v>11</v>
      </c>
      <c r="V7" s="119"/>
      <c r="W7" s="119"/>
      <c r="X7" s="22"/>
      <c r="Y7" s="26" t="s">
        <v>12</v>
      </c>
      <c r="Z7" s="120" t="s">
        <v>13</v>
      </c>
      <c r="AA7" s="121" t="s">
        <v>48</v>
      </c>
      <c r="AB7" s="122"/>
      <c r="AC7" s="123"/>
      <c r="AD7" s="121" t="s">
        <v>49</v>
      </c>
      <c r="AE7" s="122"/>
      <c r="AF7" s="123"/>
    </row>
    <row r="8" spans="2:32" s="8" customFormat="1" ht="15" customHeight="1">
      <c r="B8" s="496" t="s">
        <v>50</v>
      </c>
      <c r="C8" s="124">
        <v>1</v>
      </c>
      <c r="D8" s="125"/>
      <c r="E8" s="503"/>
      <c r="F8" s="504"/>
      <c r="G8" s="504"/>
      <c r="H8" s="127" t="s">
        <v>16</v>
      </c>
      <c r="I8" s="128"/>
      <c r="J8" s="129" t="s">
        <v>38</v>
      </c>
      <c r="K8" s="130"/>
      <c r="L8" s="129" t="s">
        <v>38</v>
      </c>
      <c r="M8" s="130"/>
      <c r="N8" s="129" t="s">
        <v>38</v>
      </c>
      <c r="O8" s="130"/>
      <c r="P8" s="129" t="s">
        <v>38</v>
      </c>
      <c r="Q8" s="130"/>
      <c r="R8" s="129" t="s">
        <v>38</v>
      </c>
      <c r="S8" s="131">
        <f aca="true" t="shared" si="0" ref="S8:S19">I8+K8+M8+O8+Q8</f>
        <v>0</v>
      </c>
      <c r="T8" s="132" t="s">
        <v>38</v>
      </c>
      <c r="U8" s="503"/>
      <c r="V8" s="504"/>
      <c r="W8" s="504"/>
      <c r="X8" s="133" t="s">
        <v>16</v>
      </c>
      <c r="Y8" s="134"/>
      <c r="Z8" s="135"/>
      <c r="AA8" s="136"/>
      <c r="AB8" s="137" t="s">
        <v>17</v>
      </c>
      <c r="AC8" s="138"/>
      <c r="AD8" s="136"/>
      <c r="AE8" s="137" t="s">
        <v>17</v>
      </c>
      <c r="AF8" s="138"/>
    </row>
    <row r="9" spans="2:32" s="3" customFormat="1" ht="15" customHeight="1">
      <c r="B9" s="497"/>
      <c r="C9" s="139">
        <v>2</v>
      </c>
      <c r="D9" s="140"/>
      <c r="E9" s="491"/>
      <c r="F9" s="492"/>
      <c r="G9" s="492"/>
      <c r="H9" s="141" t="s">
        <v>16</v>
      </c>
      <c r="I9" s="48"/>
      <c r="J9" s="36" t="s">
        <v>38</v>
      </c>
      <c r="K9" s="49"/>
      <c r="L9" s="36" t="s">
        <v>38</v>
      </c>
      <c r="M9" s="49"/>
      <c r="N9" s="36" t="s">
        <v>38</v>
      </c>
      <c r="O9" s="49"/>
      <c r="P9" s="36" t="s">
        <v>38</v>
      </c>
      <c r="Q9" s="49"/>
      <c r="R9" s="36" t="s">
        <v>38</v>
      </c>
      <c r="S9" s="50">
        <f t="shared" si="0"/>
        <v>0</v>
      </c>
      <c r="T9" s="39" t="s">
        <v>38</v>
      </c>
      <c r="U9" s="491"/>
      <c r="V9" s="492"/>
      <c r="W9" s="492"/>
      <c r="X9" s="40" t="s">
        <v>16</v>
      </c>
      <c r="Y9" s="51"/>
      <c r="Z9" s="142"/>
      <c r="AA9" s="53"/>
      <c r="AB9" s="44" t="s">
        <v>17</v>
      </c>
      <c r="AC9" s="45"/>
      <c r="AD9" s="53"/>
      <c r="AE9" s="44" t="s">
        <v>17</v>
      </c>
      <c r="AF9" s="45"/>
    </row>
    <row r="10" spans="2:32" s="3" customFormat="1" ht="15" customHeight="1">
      <c r="B10" s="497"/>
      <c r="C10" s="143">
        <v>3</v>
      </c>
      <c r="D10" s="140"/>
      <c r="E10" s="468"/>
      <c r="F10" s="469"/>
      <c r="G10" s="469"/>
      <c r="H10" s="141" t="s">
        <v>16</v>
      </c>
      <c r="I10" s="35"/>
      <c r="J10" s="36" t="s">
        <v>38</v>
      </c>
      <c r="K10" s="37"/>
      <c r="L10" s="36" t="s">
        <v>38</v>
      </c>
      <c r="M10" s="37"/>
      <c r="N10" s="36" t="s">
        <v>38</v>
      </c>
      <c r="O10" s="37"/>
      <c r="P10" s="36" t="s">
        <v>38</v>
      </c>
      <c r="Q10" s="37"/>
      <c r="R10" s="36" t="s">
        <v>38</v>
      </c>
      <c r="S10" s="38">
        <f t="shared" si="0"/>
        <v>0</v>
      </c>
      <c r="T10" s="39" t="s">
        <v>38</v>
      </c>
      <c r="U10" s="468"/>
      <c r="V10" s="469"/>
      <c r="W10" s="469"/>
      <c r="X10" s="40" t="s">
        <v>16</v>
      </c>
      <c r="Y10" s="41"/>
      <c r="Z10" s="144"/>
      <c r="AA10" s="43"/>
      <c r="AB10" s="44" t="s">
        <v>17</v>
      </c>
      <c r="AC10" s="45"/>
      <c r="AD10" s="43"/>
      <c r="AE10" s="44" t="s">
        <v>17</v>
      </c>
      <c r="AF10" s="45"/>
    </row>
    <row r="11" spans="2:32" s="3" customFormat="1" ht="15" customHeight="1">
      <c r="B11" s="497"/>
      <c r="C11" s="139">
        <v>4</v>
      </c>
      <c r="D11" s="140"/>
      <c r="E11" s="468"/>
      <c r="F11" s="469"/>
      <c r="G11" s="469"/>
      <c r="H11" s="141" t="s">
        <v>16</v>
      </c>
      <c r="I11" s="35"/>
      <c r="J11" s="36" t="s">
        <v>38</v>
      </c>
      <c r="K11" s="37"/>
      <c r="L11" s="36" t="s">
        <v>38</v>
      </c>
      <c r="M11" s="49"/>
      <c r="N11" s="36" t="s">
        <v>38</v>
      </c>
      <c r="O11" s="37"/>
      <c r="P11" s="36" t="s">
        <v>38</v>
      </c>
      <c r="Q11" s="49"/>
      <c r="R11" s="36" t="s">
        <v>38</v>
      </c>
      <c r="S11" s="50">
        <f t="shared" si="0"/>
        <v>0</v>
      </c>
      <c r="T11" s="39" t="s">
        <v>38</v>
      </c>
      <c r="U11" s="468"/>
      <c r="V11" s="469"/>
      <c r="W11" s="469"/>
      <c r="X11" s="40" t="s">
        <v>16</v>
      </c>
      <c r="Y11" s="51"/>
      <c r="Z11" s="142"/>
      <c r="AA11" s="43"/>
      <c r="AB11" s="44" t="s">
        <v>17</v>
      </c>
      <c r="AC11" s="45"/>
      <c r="AD11" s="43"/>
      <c r="AE11" s="44" t="s">
        <v>17</v>
      </c>
      <c r="AF11" s="45"/>
    </row>
    <row r="12" spans="2:32" s="3" customFormat="1" ht="15" customHeight="1">
      <c r="B12" s="497"/>
      <c r="C12" s="145">
        <v>5</v>
      </c>
      <c r="D12" s="146"/>
      <c r="E12" s="501"/>
      <c r="F12" s="502"/>
      <c r="G12" s="502"/>
      <c r="H12" s="147" t="s">
        <v>16</v>
      </c>
      <c r="I12" s="148"/>
      <c r="J12" s="149" t="s">
        <v>38</v>
      </c>
      <c r="K12" s="150"/>
      <c r="L12" s="149" t="s">
        <v>38</v>
      </c>
      <c r="M12" s="150"/>
      <c r="N12" s="149" t="s">
        <v>38</v>
      </c>
      <c r="O12" s="150"/>
      <c r="P12" s="149" t="s">
        <v>38</v>
      </c>
      <c r="Q12" s="150"/>
      <c r="R12" s="149" t="s">
        <v>38</v>
      </c>
      <c r="S12" s="151">
        <f t="shared" si="0"/>
        <v>0</v>
      </c>
      <c r="T12" s="152" t="s">
        <v>38</v>
      </c>
      <c r="U12" s="501"/>
      <c r="V12" s="502"/>
      <c r="W12" s="502"/>
      <c r="X12" s="153" t="s">
        <v>16</v>
      </c>
      <c r="Y12" s="154"/>
      <c r="Z12" s="155"/>
      <c r="AA12" s="64"/>
      <c r="AB12" s="65" t="s">
        <v>17</v>
      </c>
      <c r="AC12" s="66"/>
      <c r="AD12" s="64"/>
      <c r="AE12" s="65" t="s">
        <v>17</v>
      </c>
      <c r="AF12" s="66"/>
    </row>
    <row r="13" spans="2:32" s="3" customFormat="1" ht="15" customHeight="1">
      <c r="B13" s="497"/>
      <c r="C13" s="143">
        <v>6</v>
      </c>
      <c r="D13" s="140"/>
      <c r="E13" s="491"/>
      <c r="F13" s="492"/>
      <c r="G13" s="492"/>
      <c r="H13" s="141" t="s">
        <v>16</v>
      </c>
      <c r="I13" s="48"/>
      <c r="J13" s="36" t="s">
        <v>38</v>
      </c>
      <c r="K13" s="49"/>
      <c r="L13" s="36" t="s">
        <v>38</v>
      </c>
      <c r="M13" s="49"/>
      <c r="N13" s="36" t="s">
        <v>38</v>
      </c>
      <c r="O13" s="49"/>
      <c r="P13" s="36" t="s">
        <v>38</v>
      </c>
      <c r="Q13" s="49"/>
      <c r="R13" s="36" t="s">
        <v>38</v>
      </c>
      <c r="S13" s="50">
        <f t="shared" si="0"/>
        <v>0</v>
      </c>
      <c r="T13" s="39" t="s">
        <v>38</v>
      </c>
      <c r="U13" s="491"/>
      <c r="V13" s="492"/>
      <c r="W13" s="492"/>
      <c r="X13" s="40" t="s">
        <v>16</v>
      </c>
      <c r="Y13" s="51"/>
      <c r="Z13" s="142"/>
      <c r="AA13" s="53"/>
      <c r="AB13" s="44" t="s">
        <v>17</v>
      </c>
      <c r="AC13" s="45"/>
      <c r="AD13" s="53"/>
      <c r="AE13" s="44" t="s">
        <v>17</v>
      </c>
      <c r="AF13" s="45"/>
    </row>
    <row r="14" spans="2:32" s="3" customFormat="1" ht="15" customHeight="1">
      <c r="B14" s="497"/>
      <c r="C14" s="139">
        <v>7</v>
      </c>
      <c r="D14" s="140"/>
      <c r="E14" s="501"/>
      <c r="F14" s="502"/>
      <c r="G14" s="502"/>
      <c r="H14" s="147" t="s">
        <v>16</v>
      </c>
      <c r="I14" s="148"/>
      <c r="J14" s="149" t="s">
        <v>38</v>
      </c>
      <c r="K14" s="150"/>
      <c r="L14" s="149" t="s">
        <v>38</v>
      </c>
      <c r="M14" s="150"/>
      <c r="N14" s="149" t="s">
        <v>38</v>
      </c>
      <c r="O14" s="150"/>
      <c r="P14" s="149" t="s">
        <v>38</v>
      </c>
      <c r="Q14" s="150"/>
      <c r="R14" s="149" t="s">
        <v>38</v>
      </c>
      <c r="S14" s="151">
        <f t="shared" si="0"/>
        <v>0</v>
      </c>
      <c r="T14" s="152" t="s">
        <v>38</v>
      </c>
      <c r="U14" s="501"/>
      <c r="V14" s="502"/>
      <c r="W14" s="502"/>
      <c r="X14" s="153" t="s">
        <v>16</v>
      </c>
      <c r="Y14" s="154"/>
      <c r="Z14" s="155"/>
      <c r="AA14" s="64"/>
      <c r="AB14" s="65" t="s">
        <v>17</v>
      </c>
      <c r="AC14" s="66"/>
      <c r="AD14" s="64"/>
      <c r="AE14" s="65" t="s">
        <v>17</v>
      </c>
      <c r="AF14" s="66"/>
    </row>
    <row r="15" spans="2:32" s="3" customFormat="1" ht="15" customHeight="1">
      <c r="B15" s="497"/>
      <c r="C15" s="143">
        <v>8</v>
      </c>
      <c r="D15" s="140"/>
      <c r="E15" s="491"/>
      <c r="F15" s="492"/>
      <c r="G15" s="492"/>
      <c r="H15" s="141" t="s">
        <v>16</v>
      </c>
      <c r="I15" s="48"/>
      <c r="J15" s="36" t="s">
        <v>38</v>
      </c>
      <c r="K15" s="49"/>
      <c r="L15" s="36" t="s">
        <v>38</v>
      </c>
      <c r="M15" s="49"/>
      <c r="N15" s="36" t="s">
        <v>38</v>
      </c>
      <c r="O15" s="49"/>
      <c r="P15" s="36" t="s">
        <v>38</v>
      </c>
      <c r="Q15" s="49"/>
      <c r="R15" s="36" t="s">
        <v>38</v>
      </c>
      <c r="S15" s="50">
        <f t="shared" si="0"/>
        <v>0</v>
      </c>
      <c r="T15" s="39" t="s">
        <v>38</v>
      </c>
      <c r="U15" s="491"/>
      <c r="V15" s="492"/>
      <c r="W15" s="492"/>
      <c r="X15" s="40" t="s">
        <v>16</v>
      </c>
      <c r="Y15" s="51"/>
      <c r="Z15" s="142"/>
      <c r="AA15" s="53"/>
      <c r="AB15" s="44" t="s">
        <v>17</v>
      </c>
      <c r="AC15" s="45"/>
      <c r="AD15" s="53"/>
      <c r="AE15" s="44" t="s">
        <v>17</v>
      </c>
      <c r="AF15" s="45"/>
    </row>
    <row r="16" spans="2:32" s="3" customFormat="1" ht="15" customHeight="1">
      <c r="B16" s="497"/>
      <c r="C16" s="139">
        <v>9</v>
      </c>
      <c r="D16" s="140"/>
      <c r="E16" s="501"/>
      <c r="F16" s="502"/>
      <c r="G16" s="502"/>
      <c r="H16" s="147" t="s">
        <v>16</v>
      </c>
      <c r="I16" s="148"/>
      <c r="J16" s="149" t="s">
        <v>38</v>
      </c>
      <c r="K16" s="150"/>
      <c r="L16" s="149" t="s">
        <v>38</v>
      </c>
      <c r="M16" s="150"/>
      <c r="N16" s="149" t="s">
        <v>38</v>
      </c>
      <c r="O16" s="150"/>
      <c r="P16" s="149" t="s">
        <v>38</v>
      </c>
      <c r="Q16" s="150"/>
      <c r="R16" s="149" t="s">
        <v>38</v>
      </c>
      <c r="S16" s="151">
        <f t="shared" si="0"/>
        <v>0</v>
      </c>
      <c r="T16" s="152" t="s">
        <v>38</v>
      </c>
      <c r="U16" s="501"/>
      <c r="V16" s="502"/>
      <c r="W16" s="502"/>
      <c r="X16" s="153" t="s">
        <v>16</v>
      </c>
      <c r="Y16" s="154"/>
      <c r="Z16" s="155"/>
      <c r="AA16" s="64"/>
      <c r="AB16" s="65" t="s">
        <v>17</v>
      </c>
      <c r="AC16" s="66"/>
      <c r="AD16" s="64"/>
      <c r="AE16" s="65" t="s">
        <v>17</v>
      </c>
      <c r="AF16" s="66"/>
    </row>
    <row r="17" spans="2:32" s="3" customFormat="1" ht="15" customHeight="1" thickBot="1">
      <c r="B17" s="498"/>
      <c r="C17" s="156">
        <v>10</v>
      </c>
      <c r="D17" s="157"/>
      <c r="E17" s="505"/>
      <c r="F17" s="506"/>
      <c r="G17" s="506"/>
      <c r="H17" s="159" t="s">
        <v>16</v>
      </c>
      <c r="I17" s="160"/>
      <c r="J17" s="57" t="s">
        <v>38</v>
      </c>
      <c r="K17" s="161"/>
      <c r="L17" s="57" t="s">
        <v>38</v>
      </c>
      <c r="M17" s="161"/>
      <c r="N17" s="57" t="s">
        <v>38</v>
      </c>
      <c r="O17" s="161"/>
      <c r="P17" s="57" t="s">
        <v>38</v>
      </c>
      <c r="Q17" s="161"/>
      <c r="R17" s="57" t="s">
        <v>38</v>
      </c>
      <c r="S17" s="162">
        <f t="shared" si="0"/>
        <v>0</v>
      </c>
      <c r="T17" s="60" t="s">
        <v>38</v>
      </c>
      <c r="U17" s="505"/>
      <c r="V17" s="506"/>
      <c r="W17" s="506"/>
      <c r="X17" s="61" t="s">
        <v>16</v>
      </c>
      <c r="Y17" s="163"/>
      <c r="Z17" s="164"/>
      <c r="AA17" s="165"/>
      <c r="AB17" s="68" t="s">
        <v>17</v>
      </c>
      <c r="AC17" s="69"/>
      <c r="AD17" s="165"/>
      <c r="AE17" s="68" t="s">
        <v>17</v>
      </c>
      <c r="AF17" s="69"/>
    </row>
    <row r="18" spans="2:32" s="3" customFormat="1" ht="15" customHeight="1">
      <c r="B18" s="496" t="s">
        <v>51</v>
      </c>
      <c r="C18" s="124">
        <v>11</v>
      </c>
      <c r="D18" s="125"/>
      <c r="E18" s="503"/>
      <c r="F18" s="504"/>
      <c r="G18" s="504"/>
      <c r="H18" s="127" t="s">
        <v>16</v>
      </c>
      <c r="I18" s="128"/>
      <c r="J18" s="129" t="s">
        <v>38</v>
      </c>
      <c r="K18" s="130"/>
      <c r="L18" s="129" t="s">
        <v>38</v>
      </c>
      <c r="M18" s="130"/>
      <c r="N18" s="129" t="s">
        <v>38</v>
      </c>
      <c r="O18" s="130"/>
      <c r="P18" s="129" t="s">
        <v>38</v>
      </c>
      <c r="Q18" s="130"/>
      <c r="R18" s="129" t="s">
        <v>38</v>
      </c>
      <c r="S18" s="131">
        <f t="shared" si="0"/>
        <v>0</v>
      </c>
      <c r="T18" s="132" t="s">
        <v>38</v>
      </c>
      <c r="U18" s="503"/>
      <c r="V18" s="504"/>
      <c r="W18" s="504"/>
      <c r="X18" s="133" t="s">
        <v>16</v>
      </c>
      <c r="Y18" s="134"/>
      <c r="Z18" s="135"/>
      <c r="AA18" s="136"/>
      <c r="AB18" s="137" t="s">
        <v>17</v>
      </c>
      <c r="AC18" s="138"/>
      <c r="AD18" s="136"/>
      <c r="AE18" s="137" t="s">
        <v>17</v>
      </c>
      <c r="AF18" s="138"/>
    </row>
    <row r="19" spans="2:32" s="3" customFormat="1" ht="15" customHeight="1">
      <c r="B19" s="497"/>
      <c r="C19" s="139">
        <v>12</v>
      </c>
      <c r="D19" s="140"/>
      <c r="E19" s="491"/>
      <c r="F19" s="492"/>
      <c r="G19" s="492"/>
      <c r="H19" s="141" t="s">
        <v>16</v>
      </c>
      <c r="I19" s="48"/>
      <c r="J19" s="36" t="s">
        <v>38</v>
      </c>
      <c r="K19" s="49"/>
      <c r="L19" s="36" t="s">
        <v>38</v>
      </c>
      <c r="M19" s="49"/>
      <c r="N19" s="36" t="s">
        <v>38</v>
      </c>
      <c r="O19" s="49"/>
      <c r="P19" s="36" t="s">
        <v>38</v>
      </c>
      <c r="Q19" s="49"/>
      <c r="R19" s="36" t="s">
        <v>38</v>
      </c>
      <c r="S19" s="50">
        <f t="shared" si="0"/>
        <v>0</v>
      </c>
      <c r="T19" s="39" t="s">
        <v>38</v>
      </c>
      <c r="U19" s="491"/>
      <c r="V19" s="492"/>
      <c r="W19" s="492"/>
      <c r="X19" s="40" t="s">
        <v>16</v>
      </c>
      <c r="Y19" s="51"/>
      <c r="Z19" s="142"/>
      <c r="AA19" s="53"/>
      <c r="AB19" s="44" t="s">
        <v>17</v>
      </c>
      <c r="AC19" s="45"/>
      <c r="AD19" s="53"/>
      <c r="AE19" s="44" t="s">
        <v>17</v>
      </c>
      <c r="AF19" s="45"/>
    </row>
    <row r="20" spans="2:32" s="3" customFormat="1" ht="15" customHeight="1">
      <c r="B20" s="497"/>
      <c r="C20" s="143">
        <v>13</v>
      </c>
      <c r="D20" s="140"/>
      <c r="E20" s="468"/>
      <c r="F20" s="469"/>
      <c r="G20" s="469"/>
      <c r="H20" s="141" t="s">
        <v>16</v>
      </c>
      <c r="I20" s="35"/>
      <c r="J20" s="36" t="s">
        <v>38</v>
      </c>
      <c r="K20" s="37"/>
      <c r="L20" s="36" t="s">
        <v>38</v>
      </c>
      <c r="M20" s="37"/>
      <c r="N20" s="36" t="s">
        <v>38</v>
      </c>
      <c r="O20" s="37"/>
      <c r="P20" s="36" t="s">
        <v>38</v>
      </c>
      <c r="Q20" s="37"/>
      <c r="R20" s="36" t="s">
        <v>38</v>
      </c>
      <c r="S20" s="38">
        <f>I20+K20+M20+O20+Q20</f>
        <v>0</v>
      </c>
      <c r="T20" s="39" t="s">
        <v>38</v>
      </c>
      <c r="U20" s="468"/>
      <c r="V20" s="469"/>
      <c r="W20" s="469"/>
      <c r="X20" s="40" t="s">
        <v>16</v>
      </c>
      <c r="Y20" s="41"/>
      <c r="Z20" s="144"/>
      <c r="AA20" s="43"/>
      <c r="AB20" s="44" t="s">
        <v>17</v>
      </c>
      <c r="AC20" s="45"/>
      <c r="AD20" s="43"/>
      <c r="AE20" s="44" t="s">
        <v>17</v>
      </c>
      <c r="AF20" s="45"/>
    </row>
    <row r="21" spans="2:32" s="3" customFormat="1" ht="15" customHeight="1">
      <c r="B21" s="497"/>
      <c r="C21" s="139">
        <v>14</v>
      </c>
      <c r="D21" s="140"/>
      <c r="E21" s="491"/>
      <c r="F21" s="492"/>
      <c r="G21" s="492"/>
      <c r="H21" s="141" t="s">
        <v>16</v>
      </c>
      <c r="I21" s="48"/>
      <c r="J21" s="36" t="s">
        <v>38</v>
      </c>
      <c r="K21" s="49"/>
      <c r="L21" s="36" t="s">
        <v>38</v>
      </c>
      <c r="M21" s="49"/>
      <c r="N21" s="36" t="s">
        <v>38</v>
      </c>
      <c r="O21" s="49"/>
      <c r="P21" s="36" t="s">
        <v>38</v>
      </c>
      <c r="Q21" s="49"/>
      <c r="R21" s="36" t="s">
        <v>38</v>
      </c>
      <c r="S21" s="50">
        <f>I21+K21+M21+O21+Q21</f>
        <v>0</v>
      </c>
      <c r="T21" s="39" t="s">
        <v>38</v>
      </c>
      <c r="U21" s="491"/>
      <c r="V21" s="492"/>
      <c r="W21" s="492"/>
      <c r="X21" s="40" t="s">
        <v>16</v>
      </c>
      <c r="Y21" s="51"/>
      <c r="Z21" s="142"/>
      <c r="AA21" s="53"/>
      <c r="AB21" s="44" t="s">
        <v>17</v>
      </c>
      <c r="AC21" s="45"/>
      <c r="AD21" s="53"/>
      <c r="AE21" s="44" t="s">
        <v>17</v>
      </c>
      <c r="AF21" s="45"/>
    </row>
    <row r="22" spans="2:32" s="3" customFormat="1" ht="15" customHeight="1" thickBot="1">
      <c r="B22" s="498"/>
      <c r="C22" s="156">
        <v>15</v>
      </c>
      <c r="D22" s="157"/>
      <c r="E22" s="493"/>
      <c r="F22" s="494"/>
      <c r="G22" s="494"/>
      <c r="H22" s="159" t="s">
        <v>16</v>
      </c>
      <c r="I22" s="56"/>
      <c r="J22" s="57" t="s">
        <v>38</v>
      </c>
      <c r="K22" s="58"/>
      <c r="L22" s="57" t="s">
        <v>38</v>
      </c>
      <c r="M22" s="58"/>
      <c r="N22" s="57" t="s">
        <v>38</v>
      </c>
      <c r="O22" s="58"/>
      <c r="P22" s="57" t="s">
        <v>38</v>
      </c>
      <c r="Q22" s="58"/>
      <c r="R22" s="57" t="s">
        <v>38</v>
      </c>
      <c r="S22" s="59">
        <f>I22+K22+M22+O22+Q22</f>
        <v>0</v>
      </c>
      <c r="T22" s="60" t="s">
        <v>38</v>
      </c>
      <c r="U22" s="493"/>
      <c r="V22" s="494"/>
      <c r="W22" s="494"/>
      <c r="X22" s="61" t="s">
        <v>16</v>
      </c>
      <c r="Y22" s="62"/>
      <c r="Z22" s="166"/>
      <c r="AA22" s="67"/>
      <c r="AB22" s="68" t="s">
        <v>17</v>
      </c>
      <c r="AC22" s="69"/>
      <c r="AD22" s="67"/>
      <c r="AE22" s="68" t="s">
        <v>17</v>
      </c>
      <c r="AF22" s="69"/>
    </row>
    <row r="23" spans="3:30" s="3" customFormat="1" ht="15" customHeight="1">
      <c r="C23" s="9"/>
      <c r="D23" s="9"/>
      <c r="J23" s="80"/>
      <c r="K23" s="80"/>
      <c r="U23" s="495">
        <f>SUM(U8:W22)</f>
        <v>0</v>
      </c>
      <c r="V23" s="495"/>
      <c r="W23" s="495"/>
      <c r="AA23" s="167"/>
      <c r="AD23" s="167"/>
    </row>
    <row r="24" spans="2:23" s="79" customFormat="1" ht="15.75" customHeight="1">
      <c r="B24" s="70"/>
      <c r="C24" s="71"/>
      <c r="D24" s="72"/>
      <c r="E24" s="73"/>
      <c r="F24" s="70"/>
      <c r="G24" s="73"/>
      <c r="H24" s="70"/>
      <c r="I24" s="73"/>
      <c r="J24" s="70"/>
      <c r="K24" s="8"/>
      <c r="L24" s="70"/>
      <c r="M24" s="8"/>
      <c r="N24" s="70"/>
      <c r="O24" s="74"/>
      <c r="P24" s="70"/>
      <c r="Q24" s="71"/>
      <c r="R24" s="75"/>
      <c r="S24" s="8"/>
      <c r="T24" s="8"/>
      <c r="W24" s="168" t="s">
        <v>52</v>
      </c>
    </row>
    <row r="25" spans="2:7" s="3" customFormat="1" ht="15" customHeight="1">
      <c r="B25" s="9"/>
      <c r="F25" s="80"/>
      <c r="G25" s="80"/>
    </row>
    <row r="26" spans="2:7" s="3" customFormat="1" ht="15" customHeight="1" thickBot="1">
      <c r="B26" s="9"/>
      <c r="F26" s="80"/>
      <c r="G26" s="80"/>
    </row>
    <row r="27" spans="2:18" s="3" customFormat="1" ht="40.5" customHeight="1">
      <c r="B27" s="9"/>
      <c r="F27" s="80"/>
      <c r="G27" s="80"/>
      <c r="H27" s="169" t="s">
        <v>54</v>
      </c>
      <c r="I27" s="82" t="s">
        <v>18</v>
      </c>
      <c r="J27" s="84"/>
      <c r="K27" s="82" t="s">
        <v>19</v>
      </c>
      <c r="L27" s="84"/>
      <c r="M27" s="82" t="s">
        <v>20</v>
      </c>
      <c r="N27" s="84"/>
      <c r="O27" s="82" t="s">
        <v>21</v>
      </c>
      <c r="P27" s="84"/>
      <c r="Q27" s="170" t="s">
        <v>22</v>
      </c>
      <c r="R27" s="171"/>
    </row>
    <row r="28" spans="8:18" s="31" customFormat="1" ht="15" customHeight="1">
      <c r="H28" s="32">
        <v>1</v>
      </c>
      <c r="I28" s="86">
        <f aca="true" t="shared" si="1" ref="I28:I42">$E8*I8/100</f>
        <v>0</v>
      </c>
      <c r="J28" s="88" t="s">
        <v>16</v>
      </c>
      <c r="K28" s="86">
        <f aca="true" t="shared" si="2" ref="K28:K42">$E8*K8/100</f>
        <v>0</v>
      </c>
      <c r="L28" s="88" t="s">
        <v>16</v>
      </c>
      <c r="M28" s="86">
        <f aca="true" t="shared" si="3" ref="M28:M42">$E8*M8/100</f>
        <v>0</v>
      </c>
      <c r="N28" s="88" t="s">
        <v>16</v>
      </c>
      <c r="O28" s="86">
        <f>$E8*O8/100</f>
        <v>0</v>
      </c>
      <c r="P28" s="88" t="s">
        <v>16</v>
      </c>
      <c r="Q28" s="86">
        <f aca="true" t="shared" si="4" ref="Q28:Q42">$E8*Q8/100</f>
        <v>0</v>
      </c>
      <c r="R28" s="88" t="s">
        <v>16</v>
      </c>
    </row>
    <row r="29" spans="8:18" s="8" customFormat="1" ht="15" customHeight="1">
      <c r="H29" s="46">
        <v>2</v>
      </c>
      <c r="I29" s="90">
        <f t="shared" si="1"/>
        <v>0</v>
      </c>
      <c r="J29" s="88" t="s">
        <v>16</v>
      </c>
      <c r="K29" s="90">
        <f t="shared" si="2"/>
        <v>0</v>
      </c>
      <c r="L29" s="88" t="s">
        <v>16</v>
      </c>
      <c r="M29" s="90">
        <f t="shared" si="3"/>
        <v>0</v>
      </c>
      <c r="N29" s="88" t="s">
        <v>16</v>
      </c>
      <c r="O29" s="90">
        <f>$E9*O9/100</f>
        <v>0</v>
      </c>
      <c r="P29" s="88" t="s">
        <v>16</v>
      </c>
      <c r="Q29" s="90">
        <f t="shared" si="4"/>
        <v>0</v>
      </c>
      <c r="R29" s="88" t="s">
        <v>16</v>
      </c>
    </row>
    <row r="30" spans="8:18" s="3" customFormat="1" ht="15" customHeight="1">
      <c r="H30" s="32">
        <v>3</v>
      </c>
      <c r="I30" s="86">
        <f t="shared" si="1"/>
        <v>0</v>
      </c>
      <c r="J30" s="88" t="s">
        <v>16</v>
      </c>
      <c r="K30" s="86">
        <f t="shared" si="2"/>
        <v>0</v>
      </c>
      <c r="L30" s="88" t="s">
        <v>16</v>
      </c>
      <c r="M30" s="86">
        <f t="shared" si="3"/>
        <v>0</v>
      </c>
      <c r="N30" s="88" t="s">
        <v>16</v>
      </c>
      <c r="O30" s="86">
        <f>$E10*O10/100</f>
        <v>0</v>
      </c>
      <c r="P30" s="88" t="s">
        <v>16</v>
      </c>
      <c r="Q30" s="86">
        <f t="shared" si="4"/>
        <v>0</v>
      </c>
      <c r="R30" s="88" t="s">
        <v>16</v>
      </c>
    </row>
    <row r="31" spans="8:18" s="3" customFormat="1" ht="15" customHeight="1">
      <c r="H31" s="46">
        <v>4</v>
      </c>
      <c r="I31" s="90">
        <f t="shared" si="1"/>
        <v>0</v>
      </c>
      <c r="J31" s="88" t="s">
        <v>16</v>
      </c>
      <c r="K31" s="90">
        <f t="shared" si="2"/>
        <v>0</v>
      </c>
      <c r="L31" s="88" t="s">
        <v>16</v>
      </c>
      <c r="M31" s="90">
        <f t="shared" si="3"/>
        <v>0</v>
      </c>
      <c r="N31" s="88" t="s">
        <v>16</v>
      </c>
      <c r="O31" s="90">
        <f>$E11*O11/100</f>
        <v>0</v>
      </c>
      <c r="P31" s="88" t="s">
        <v>16</v>
      </c>
      <c r="Q31" s="90">
        <f t="shared" si="4"/>
        <v>0</v>
      </c>
      <c r="R31" s="88" t="s">
        <v>16</v>
      </c>
    </row>
    <row r="32" spans="8:18" s="3" customFormat="1" ht="15" customHeight="1">
      <c r="H32" s="32">
        <v>5</v>
      </c>
      <c r="I32" s="86">
        <f t="shared" si="1"/>
        <v>0</v>
      </c>
      <c r="J32" s="88" t="s">
        <v>16</v>
      </c>
      <c r="K32" s="86">
        <f t="shared" si="2"/>
        <v>0</v>
      </c>
      <c r="L32" s="88" t="s">
        <v>16</v>
      </c>
      <c r="M32" s="86">
        <f t="shared" si="3"/>
        <v>0</v>
      </c>
      <c r="N32" s="88" t="s">
        <v>16</v>
      </c>
      <c r="O32" s="86">
        <f aca="true" t="shared" si="5" ref="O32:O42">$E12*O12/100</f>
        <v>0</v>
      </c>
      <c r="P32" s="88" t="s">
        <v>16</v>
      </c>
      <c r="Q32" s="86">
        <f t="shared" si="4"/>
        <v>0</v>
      </c>
      <c r="R32" s="88" t="s">
        <v>16</v>
      </c>
    </row>
    <row r="33" spans="8:18" s="3" customFormat="1" ht="15" customHeight="1">
      <c r="H33" s="32">
        <v>6</v>
      </c>
      <c r="I33" s="90">
        <f t="shared" si="1"/>
        <v>0</v>
      </c>
      <c r="J33" s="88" t="s">
        <v>53</v>
      </c>
      <c r="K33" s="90">
        <f t="shared" si="2"/>
        <v>0</v>
      </c>
      <c r="L33" s="88" t="s">
        <v>53</v>
      </c>
      <c r="M33" s="90">
        <f t="shared" si="3"/>
        <v>0</v>
      </c>
      <c r="N33" s="88" t="s">
        <v>53</v>
      </c>
      <c r="O33" s="90">
        <f t="shared" si="5"/>
        <v>0</v>
      </c>
      <c r="P33" s="88" t="s">
        <v>53</v>
      </c>
      <c r="Q33" s="90">
        <f t="shared" si="4"/>
        <v>0</v>
      </c>
      <c r="R33" s="88" t="s">
        <v>53</v>
      </c>
    </row>
    <row r="34" spans="8:18" s="3" customFormat="1" ht="15" customHeight="1">
      <c r="H34" s="46">
        <v>7</v>
      </c>
      <c r="I34" s="86">
        <f t="shared" si="1"/>
        <v>0</v>
      </c>
      <c r="J34" s="88" t="s">
        <v>53</v>
      </c>
      <c r="K34" s="86">
        <f t="shared" si="2"/>
        <v>0</v>
      </c>
      <c r="L34" s="88" t="s">
        <v>53</v>
      </c>
      <c r="M34" s="86">
        <f t="shared" si="3"/>
        <v>0</v>
      </c>
      <c r="N34" s="88" t="s">
        <v>53</v>
      </c>
      <c r="O34" s="86">
        <f t="shared" si="5"/>
        <v>0</v>
      </c>
      <c r="P34" s="88" t="s">
        <v>53</v>
      </c>
      <c r="Q34" s="86">
        <f t="shared" si="4"/>
        <v>0</v>
      </c>
      <c r="R34" s="88" t="s">
        <v>53</v>
      </c>
    </row>
    <row r="35" spans="8:18" s="3" customFormat="1" ht="15" customHeight="1">
      <c r="H35" s="32">
        <v>8</v>
      </c>
      <c r="I35" s="90">
        <f t="shared" si="1"/>
        <v>0</v>
      </c>
      <c r="J35" s="88" t="s">
        <v>53</v>
      </c>
      <c r="K35" s="90">
        <f t="shared" si="2"/>
        <v>0</v>
      </c>
      <c r="L35" s="88" t="s">
        <v>53</v>
      </c>
      <c r="M35" s="90">
        <f t="shared" si="3"/>
        <v>0</v>
      </c>
      <c r="N35" s="88" t="s">
        <v>53</v>
      </c>
      <c r="O35" s="90">
        <f t="shared" si="5"/>
        <v>0</v>
      </c>
      <c r="P35" s="88" t="s">
        <v>53</v>
      </c>
      <c r="Q35" s="90">
        <f t="shared" si="4"/>
        <v>0</v>
      </c>
      <c r="R35" s="88" t="s">
        <v>53</v>
      </c>
    </row>
    <row r="36" spans="8:18" s="3" customFormat="1" ht="15" customHeight="1">
      <c r="H36" s="46">
        <v>9</v>
      </c>
      <c r="I36" s="86">
        <f t="shared" si="1"/>
        <v>0</v>
      </c>
      <c r="J36" s="88" t="s">
        <v>53</v>
      </c>
      <c r="K36" s="86">
        <f t="shared" si="2"/>
        <v>0</v>
      </c>
      <c r="L36" s="88" t="s">
        <v>53</v>
      </c>
      <c r="M36" s="86">
        <f t="shared" si="3"/>
        <v>0</v>
      </c>
      <c r="N36" s="88" t="s">
        <v>53</v>
      </c>
      <c r="O36" s="86">
        <f t="shared" si="5"/>
        <v>0</v>
      </c>
      <c r="P36" s="88" t="s">
        <v>53</v>
      </c>
      <c r="Q36" s="86">
        <f t="shared" si="4"/>
        <v>0</v>
      </c>
      <c r="R36" s="88" t="s">
        <v>53</v>
      </c>
    </row>
    <row r="37" spans="8:18" s="3" customFormat="1" ht="15" customHeight="1">
      <c r="H37" s="32">
        <v>10</v>
      </c>
      <c r="I37" s="90">
        <f t="shared" si="1"/>
        <v>0</v>
      </c>
      <c r="J37" s="88" t="s">
        <v>53</v>
      </c>
      <c r="K37" s="90">
        <f t="shared" si="2"/>
        <v>0</v>
      </c>
      <c r="L37" s="88" t="s">
        <v>53</v>
      </c>
      <c r="M37" s="90">
        <f t="shared" si="3"/>
        <v>0</v>
      </c>
      <c r="N37" s="88" t="s">
        <v>53</v>
      </c>
      <c r="O37" s="90">
        <f t="shared" si="5"/>
        <v>0</v>
      </c>
      <c r="P37" s="88" t="s">
        <v>53</v>
      </c>
      <c r="Q37" s="90">
        <f t="shared" si="4"/>
        <v>0</v>
      </c>
      <c r="R37" s="88" t="s">
        <v>53</v>
      </c>
    </row>
    <row r="38" spans="8:18" s="3" customFormat="1" ht="15" customHeight="1">
      <c r="H38" s="32">
        <v>11</v>
      </c>
      <c r="I38" s="86">
        <f t="shared" si="1"/>
        <v>0</v>
      </c>
      <c r="J38" s="88" t="s">
        <v>16</v>
      </c>
      <c r="K38" s="86">
        <f t="shared" si="2"/>
        <v>0</v>
      </c>
      <c r="L38" s="88" t="s">
        <v>16</v>
      </c>
      <c r="M38" s="86">
        <f t="shared" si="3"/>
        <v>0</v>
      </c>
      <c r="N38" s="88" t="s">
        <v>16</v>
      </c>
      <c r="O38" s="86">
        <f t="shared" si="5"/>
        <v>0</v>
      </c>
      <c r="P38" s="88" t="s">
        <v>16</v>
      </c>
      <c r="Q38" s="86">
        <f t="shared" si="4"/>
        <v>0</v>
      </c>
      <c r="R38" s="88" t="s">
        <v>16</v>
      </c>
    </row>
    <row r="39" spans="8:18" s="3" customFormat="1" ht="15" customHeight="1">
      <c r="H39" s="46">
        <v>12</v>
      </c>
      <c r="I39" s="90">
        <f t="shared" si="1"/>
        <v>0</v>
      </c>
      <c r="J39" s="88" t="s">
        <v>16</v>
      </c>
      <c r="K39" s="90">
        <f t="shared" si="2"/>
        <v>0</v>
      </c>
      <c r="L39" s="88" t="s">
        <v>16</v>
      </c>
      <c r="M39" s="90">
        <f t="shared" si="3"/>
        <v>0</v>
      </c>
      <c r="N39" s="88" t="s">
        <v>16</v>
      </c>
      <c r="O39" s="90">
        <f t="shared" si="5"/>
        <v>0</v>
      </c>
      <c r="P39" s="88" t="s">
        <v>16</v>
      </c>
      <c r="Q39" s="90">
        <f t="shared" si="4"/>
        <v>0</v>
      </c>
      <c r="R39" s="88" t="s">
        <v>16</v>
      </c>
    </row>
    <row r="40" spans="8:18" s="3" customFormat="1" ht="15" customHeight="1">
      <c r="H40" s="32">
        <v>13</v>
      </c>
      <c r="I40" s="86">
        <f t="shared" si="1"/>
        <v>0</v>
      </c>
      <c r="J40" s="88" t="s">
        <v>16</v>
      </c>
      <c r="K40" s="86">
        <f t="shared" si="2"/>
        <v>0</v>
      </c>
      <c r="L40" s="88" t="s">
        <v>16</v>
      </c>
      <c r="M40" s="86">
        <f t="shared" si="3"/>
        <v>0</v>
      </c>
      <c r="N40" s="88" t="s">
        <v>16</v>
      </c>
      <c r="O40" s="86">
        <f t="shared" si="5"/>
        <v>0</v>
      </c>
      <c r="P40" s="88" t="s">
        <v>16</v>
      </c>
      <c r="Q40" s="86">
        <f t="shared" si="4"/>
        <v>0</v>
      </c>
      <c r="R40" s="88" t="s">
        <v>16</v>
      </c>
    </row>
    <row r="41" spans="8:18" s="3" customFormat="1" ht="15" customHeight="1">
      <c r="H41" s="46">
        <v>14</v>
      </c>
      <c r="I41" s="90">
        <f t="shared" si="1"/>
        <v>0</v>
      </c>
      <c r="J41" s="88" t="s">
        <v>16</v>
      </c>
      <c r="K41" s="90">
        <f t="shared" si="2"/>
        <v>0</v>
      </c>
      <c r="L41" s="88" t="s">
        <v>16</v>
      </c>
      <c r="M41" s="90">
        <f t="shared" si="3"/>
        <v>0</v>
      </c>
      <c r="N41" s="88" t="s">
        <v>16</v>
      </c>
      <c r="O41" s="90">
        <f t="shared" si="5"/>
        <v>0</v>
      </c>
      <c r="P41" s="88" t="s">
        <v>16</v>
      </c>
      <c r="Q41" s="90">
        <f t="shared" si="4"/>
        <v>0</v>
      </c>
      <c r="R41" s="88" t="s">
        <v>16</v>
      </c>
    </row>
    <row r="42" spans="8:18" s="3" customFormat="1" ht="15" customHeight="1" thickBot="1">
      <c r="H42" s="32">
        <v>15</v>
      </c>
      <c r="I42" s="92">
        <f t="shared" si="1"/>
        <v>0</v>
      </c>
      <c r="J42" s="94" t="s">
        <v>16</v>
      </c>
      <c r="K42" s="92">
        <f t="shared" si="2"/>
        <v>0</v>
      </c>
      <c r="L42" s="94" t="s">
        <v>16</v>
      </c>
      <c r="M42" s="92">
        <f t="shared" si="3"/>
        <v>0</v>
      </c>
      <c r="N42" s="94" t="s">
        <v>16</v>
      </c>
      <c r="O42" s="92">
        <f t="shared" si="5"/>
        <v>0</v>
      </c>
      <c r="P42" s="94" t="s">
        <v>16</v>
      </c>
      <c r="Q42" s="92">
        <f t="shared" si="4"/>
        <v>0</v>
      </c>
      <c r="R42" s="94" t="s">
        <v>16</v>
      </c>
    </row>
    <row r="43" s="3" customFormat="1" ht="15.75" customHeight="1" thickBot="1"/>
    <row r="44" spans="2:16" s="3" customFormat="1" ht="15" customHeight="1">
      <c r="B44" s="9"/>
      <c r="H44" s="485" t="s">
        <v>3</v>
      </c>
      <c r="I44" s="13" t="s">
        <v>40</v>
      </c>
      <c r="J44" s="12"/>
      <c r="K44" s="11" t="s">
        <v>41</v>
      </c>
      <c r="L44" s="96"/>
      <c r="M44" s="96" t="s">
        <v>42</v>
      </c>
      <c r="N44" s="96"/>
      <c r="O44" s="96" t="s">
        <v>43</v>
      </c>
      <c r="P44" s="97"/>
    </row>
    <row r="45" spans="8:16" s="3" customFormat="1" ht="28.5" customHeight="1">
      <c r="H45" s="486"/>
      <c r="I45" s="477" t="s">
        <v>23</v>
      </c>
      <c r="J45" s="478"/>
      <c r="K45" s="509" t="s">
        <v>24</v>
      </c>
      <c r="L45" s="508"/>
      <c r="M45" s="507" t="s">
        <v>25</v>
      </c>
      <c r="N45" s="508"/>
      <c r="O45" s="507" t="s">
        <v>26</v>
      </c>
      <c r="P45" s="478"/>
    </row>
    <row r="46" spans="8:16" s="3" customFormat="1" ht="15" customHeight="1">
      <c r="H46" s="32">
        <v>1</v>
      </c>
      <c r="I46" s="98"/>
      <c r="J46" s="44" t="s">
        <v>27</v>
      </c>
      <c r="K46" s="33"/>
      <c r="L46" s="40" t="s">
        <v>27</v>
      </c>
      <c r="M46" s="99"/>
      <c r="N46" s="40" t="s">
        <v>27</v>
      </c>
      <c r="O46" s="99"/>
      <c r="P46" s="45" t="s">
        <v>27</v>
      </c>
    </row>
    <row r="47" spans="8:16" s="3" customFormat="1" ht="15" customHeight="1">
      <c r="H47" s="46">
        <v>2</v>
      </c>
      <c r="I47" s="100"/>
      <c r="J47" s="44" t="s">
        <v>27</v>
      </c>
      <c r="K47" s="47"/>
      <c r="L47" s="40" t="s">
        <v>27</v>
      </c>
      <c r="M47" s="101"/>
      <c r="N47" s="40" t="s">
        <v>27</v>
      </c>
      <c r="O47" s="101"/>
      <c r="P47" s="45" t="s">
        <v>27</v>
      </c>
    </row>
    <row r="48" spans="8:16" s="3" customFormat="1" ht="15" customHeight="1">
      <c r="H48" s="32">
        <v>3</v>
      </c>
      <c r="I48" s="98"/>
      <c r="J48" s="44" t="s">
        <v>27</v>
      </c>
      <c r="K48" s="33"/>
      <c r="L48" s="40" t="s">
        <v>27</v>
      </c>
      <c r="M48" s="99"/>
      <c r="N48" s="40" t="s">
        <v>27</v>
      </c>
      <c r="O48" s="99"/>
      <c r="P48" s="45" t="s">
        <v>27</v>
      </c>
    </row>
    <row r="49" spans="8:16" s="3" customFormat="1" ht="15" customHeight="1">
      <c r="H49" s="46">
        <v>4</v>
      </c>
      <c r="I49" s="100"/>
      <c r="J49" s="44" t="s">
        <v>27</v>
      </c>
      <c r="K49" s="47"/>
      <c r="L49" s="40" t="s">
        <v>27</v>
      </c>
      <c r="M49" s="101"/>
      <c r="N49" s="40" t="s">
        <v>27</v>
      </c>
      <c r="O49" s="101"/>
      <c r="P49" s="45" t="s">
        <v>27</v>
      </c>
    </row>
    <row r="50" spans="8:16" s="3" customFormat="1" ht="15" customHeight="1">
      <c r="H50" s="32">
        <v>5</v>
      </c>
      <c r="I50" s="98"/>
      <c r="J50" s="44" t="s">
        <v>27</v>
      </c>
      <c r="K50" s="33"/>
      <c r="L50" s="40" t="s">
        <v>27</v>
      </c>
      <c r="M50" s="99"/>
      <c r="N50" s="40" t="s">
        <v>27</v>
      </c>
      <c r="O50" s="99"/>
      <c r="P50" s="45" t="s">
        <v>27</v>
      </c>
    </row>
    <row r="51" spans="8:16" s="3" customFormat="1" ht="15" customHeight="1">
      <c r="H51" s="32">
        <v>6</v>
      </c>
      <c r="I51" s="100"/>
      <c r="J51" s="44" t="s">
        <v>27</v>
      </c>
      <c r="K51" s="47"/>
      <c r="L51" s="40" t="s">
        <v>27</v>
      </c>
      <c r="M51" s="101"/>
      <c r="N51" s="40" t="s">
        <v>27</v>
      </c>
      <c r="O51" s="101"/>
      <c r="P51" s="45" t="s">
        <v>27</v>
      </c>
    </row>
    <row r="52" spans="8:16" s="3" customFormat="1" ht="15" customHeight="1">
      <c r="H52" s="46">
        <v>7</v>
      </c>
      <c r="I52" s="98"/>
      <c r="J52" s="44" t="s">
        <v>27</v>
      </c>
      <c r="K52" s="33"/>
      <c r="L52" s="40" t="s">
        <v>27</v>
      </c>
      <c r="M52" s="99"/>
      <c r="N52" s="40" t="s">
        <v>27</v>
      </c>
      <c r="O52" s="99"/>
      <c r="P52" s="45" t="s">
        <v>27</v>
      </c>
    </row>
    <row r="53" spans="8:16" s="3" customFormat="1" ht="15" customHeight="1">
      <c r="H53" s="32">
        <v>8</v>
      </c>
      <c r="I53" s="100"/>
      <c r="J53" s="44" t="s">
        <v>27</v>
      </c>
      <c r="K53" s="47"/>
      <c r="L53" s="40" t="s">
        <v>27</v>
      </c>
      <c r="M53" s="101"/>
      <c r="N53" s="40" t="s">
        <v>27</v>
      </c>
      <c r="O53" s="101"/>
      <c r="P53" s="45" t="s">
        <v>27</v>
      </c>
    </row>
    <row r="54" spans="8:16" s="3" customFormat="1" ht="15" customHeight="1">
      <c r="H54" s="46">
        <v>9</v>
      </c>
      <c r="I54" s="98"/>
      <c r="J54" s="44" t="s">
        <v>27</v>
      </c>
      <c r="K54" s="33"/>
      <c r="L54" s="40" t="s">
        <v>27</v>
      </c>
      <c r="M54" s="99"/>
      <c r="N54" s="40" t="s">
        <v>27</v>
      </c>
      <c r="O54" s="99"/>
      <c r="P54" s="45" t="s">
        <v>27</v>
      </c>
    </row>
    <row r="55" spans="8:16" s="3" customFormat="1" ht="15" customHeight="1" thickBot="1">
      <c r="H55" s="172">
        <v>10</v>
      </c>
      <c r="I55" s="173"/>
      <c r="J55" s="65" t="s">
        <v>27</v>
      </c>
      <c r="K55" s="174"/>
      <c r="L55" s="153" t="s">
        <v>27</v>
      </c>
      <c r="M55" s="175"/>
      <c r="N55" s="153" t="s">
        <v>27</v>
      </c>
      <c r="O55" s="175"/>
      <c r="P55" s="66" t="s">
        <v>27</v>
      </c>
    </row>
    <row r="56" spans="8:16" s="3" customFormat="1" ht="15" customHeight="1">
      <c r="H56" s="176">
        <v>11</v>
      </c>
      <c r="I56" s="177"/>
      <c r="J56" s="137" t="s">
        <v>27</v>
      </c>
      <c r="K56" s="126"/>
      <c r="L56" s="133" t="s">
        <v>27</v>
      </c>
      <c r="M56" s="178"/>
      <c r="N56" s="133" t="s">
        <v>27</v>
      </c>
      <c r="O56" s="178"/>
      <c r="P56" s="138" t="s">
        <v>27</v>
      </c>
    </row>
    <row r="57" spans="8:16" s="3" customFormat="1" ht="15" customHeight="1">
      <c r="H57" s="46">
        <v>12</v>
      </c>
      <c r="I57" s="100"/>
      <c r="J57" s="44" t="s">
        <v>27</v>
      </c>
      <c r="K57" s="47"/>
      <c r="L57" s="40" t="s">
        <v>27</v>
      </c>
      <c r="M57" s="101"/>
      <c r="N57" s="40" t="s">
        <v>27</v>
      </c>
      <c r="O57" s="101"/>
      <c r="P57" s="45" t="s">
        <v>27</v>
      </c>
    </row>
    <row r="58" spans="8:16" s="3" customFormat="1" ht="15" customHeight="1">
      <c r="H58" s="32">
        <v>13</v>
      </c>
      <c r="I58" s="98"/>
      <c r="J58" s="44" t="s">
        <v>27</v>
      </c>
      <c r="K58" s="33"/>
      <c r="L58" s="40" t="s">
        <v>27</v>
      </c>
      <c r="M58" s="99"/>
      <c r="N58" s="40" t="s">
        <v>27</v>
      </c>
      <c r="O58" s="99"/>
      <c r="P58" s="45" t="s">
        <v>27</v>
      </c>
    </row>
    <row r="59" spans="8:16" s="3" customFormat="1" ht="15" customHeight="1">
      <c r="H59" s="46">
        <v>14</v>
      </c>
      <c r="I59" s="100"/>
      <c r="J59" s="44" t="s">
        <v>27</v>
      </c>
      <c r="K59" s="47"/>
      <c r="L59" s="40" t="s">
        <v>27</v>
      </c>
      <c r="M59" s="101"/>
      <c r="N59" s="40" t="s">
        <v>27</v>
      </c>
      <c r="O59" s="101"/>
      <c r="P59" s="45" t="s">
        <v>27</v>
      </c>
    </row>
    <row r="60" spans="8:16" s="3" customFormat="1" ht="15" customHeight="1" thickBot="1">
      <c r="H60" s="32">
        <v>15</v>
      </c>
      <c r="I60" s="102"/>
      <c r="J60" s="68" t="s">
        <v>27</v>
      </c>
      <c r="K60" s="54"/>
      <c r="L60" s="61" t="s">
        <v>27</v>
      </c>
      <c r="M60" s="103"/>
      <c r="N60" s="61" t="s">
        <v>27</v>
      </c>
      <c r="O60" s="103"/>
      <c r="P60" s="69" t="s">
        <v>27</v>
      </c>
    </row>
    <row r="61" spans="2:7" s="3" customFormat="1" ht="15" customHeight="1">
      <c r="B61" s="9"/>
      <c r="F61" s="80"/>
      <c r="G61" s="80"/>
    </row>
    <row r="62" spans="2:18" s="3" customFormat="1" ht="15" customHeight="1">
      <c r="B62" s="9"/>
      <c r="R62" s="8"/>
    </row>
    <row r="63" spans="2:18" s="3" customFormat="1" ht="12">
      <c r="B63" s="9"/>
      <c r="R63" s="8"/>
    </row>
    <row r="64" spans="2:18" s="3" customFormat="1" ht="12">
      <c r="B64" s="9"/>
      <c r="R64" s="8"/>
    </row>
    <row r="65" spans="2:18" s="3" customFormat="1" ht="12">
      <c r="B65" s="9"/>
      <c r="R65" s="8"/>
    </row>
    <row r="66" spans="2:18" s="3" customFormat="1" ht="12.75" thickBot="1">
      <c r="B66" s="9"/>
      <c r="R66" s="8" t="s">
        <v>115</v>
      </c>
    </row>
    <row r="67" spans="2:24" s="3" customFormat="1" ht="36.75" customHeight="1">
      <c r="B67" s="9"/>
      <c r="J67" s="104" t="s">
        <v>3</v>
      </c>
      <c r="K67" s="487" t="s">
        <v>28</v>
      </c>
      <c r="L67" s="488"/>
      <c r="M67" s="487" t="s">
        <v>29</v>
      </c>
      <c r="N67" s="489"/>
      <c r="O67" s="490" t="s">
        <v>30</v>
      </c>
      <c r="P67" s="489"/>
      <c r="R67" s="104" t="s">
        <v>3</v>
      </c>
      <c r="S67" s="487" t="s">
        <v>28</v>
      </c>
      <c r="T67" s="488"/>
      <c r="U67" s="487" t="s">
        <v>29</v>
      </c>
      <c r="V67" s="489"/>
      <c r="W67" s="490" t="s">
        <v>30</v>
      </c>
      <c r="X67" s="489"/>
    </row>
    <row r="68" spans="2:24" s="3" customFormat="1" ht="15" customHeight="1">
      <c r="B68" s="9"/>
      <c r="J68" s="32">
        <v>1</v>
      </c>
      <c r="K68" s="105">
        <f aca="true" t="shared" si="6" ref="K68:K82">IF(K28&gt;0,IF($I46&gt;K46,0,K28/K46),0)</f>
        <v>0</v>
      </c>
      <c r="L68" s="44" t="s">
        <v>31</v>
      </c>
      <c r="M68" s="105">
        <f aca="true" t="shared" si="7" ref="M68:M82">IF(M28&gt;0,IF($I46&gt;M46,0,M28/M46),0)</f>
        <v>0</v>
      </c>
      <c r="N68" s="45" t="s">
        <v>31</v>
      </c>
      <c r="O68" s="105">
        <f aca="true" t="shared" si="8" ref="O68:O82">IF(O28&gt;0,IF($I46&gt;O46,0,O28/O46),0)</f>
        <v>0</v>
      </c>
      <c r="P68" s="45" t="s">
        <v>31</v>
      </c>
      <c r="R68" s="32">
        <v>1</v>
      </c>
      <c r="S68" s="105">
        <f aca="true" t="shared" si="9" ref="S68:S82">IF($E8&lt;&gt;0,K68*($U8/$E8),"")</f>
      </c>
      <c r="T68" s="44" t="s">
        <v>31</v>
      </c>
      <c r="U68" s="105">
        <f aca="true" t="shared" si="10" ref="U68:U82">IF($E8&lt;&gt;0,M68*($U8/$E8),"")</f>
      </c>
      <c r="V68" s="45" t="s">
        <v>31</v>
      </c>
      <c r="W68" s="105">
        <f aca="true" t="shared" si="11" ref="W68:W82">IF($E8&lt;&gt;0,O68*($U8/$E8),"")</f>
      </c>
      <c r="X68" s="45" t="s">
        <v>31</v>
      </c>
    </row>
    <row r="69" spans="2:24" s="3" customFormat="1" ht="15" customHeight="1">
      <c r="B69" s="9"/>
      <c r="J69" s="46">
        <v>2</v>
      </c>
      <c r="K69" s="107">
        <f t="shared" si="6"/>
        <v>0</v>
      </c>
      <c r="L69" s="44" t="s">
        <v>31</v>
      </c>
      <c r="M69" s="107">
        <f t="shared" si="7"/>
        <v>0</v>
      </c>
      <c r="N69" s="45" t="s">
        <v>31</v>
      </c>
      <c r="O69" s="107">
        <f t="shared" si="8"/>
        <v>0</v>
      </c>
      <c r="P69" s="45" t="s">
        <v>31</v>
      </c>
      <c r="R69" s="46">
        <v>2</v>
      </c>
      <c r="S69" s="107">
        <f t="shared" si="9"/>
      </c>
      <c r="T69" s="44" t="s">
        <v>31</v>
      </c>
      <c r="U69" s="107">
        <f t="shared" si="10"/>
      </c>
      <c r="V69" s="45" t="s">
        <v>31</v>
      </c>
      <c r="W69" s="107">
        <f t="shared" si="11"/>
      </c>
      <c r="X69" s="45" t="s">
        <v>31</v>
      </c>
    </row>
    <row r="70" spans="2:24" s="3" customFormat="1" ht="15" customHeight="1">
      <c r="B70" s="9"/>
      <c r="J70" s="32">
        <v>3</v>
      </c>
      <c r="K70" s="105">
        <f t="shared" si="6"/>
        <v>0</v>
      </c>
      <c r="L70" s="44" t="s">
        <v>31</v>
      </c>
      <c r="M70" s="105">
        <f t="shared" si="7"/>
        <v>0</v>
      </c>
      <c r="N70" s="45" t="s">
        <v>31</v>
      </c>
      <c r="O70" s="105">
        <f t="shared" si="8"/>
        <v>0</v>
      </c>
      <c r="P70" s="45" t="s">
        <v>31</v>
      </c>
      <c r="R70" s="32">
        <v>3</v>
      </c>
      <c r="S70" s="105">
        <f t="shared" si="9"/>
      </c>
      <c r="T70" s="44" t="s">
        <v>31</v>
      </c>
      <c r="U70" s="105">
        <f t="shared" si="10"/>
      </c>
      <c r="V70" s="45" t="s">
        <v>31</v>
      </c>
      <c r="W70" s="105">
        <f t="shared" si="11"/>
      </c>
      <c r="X70" s="45" t="s">
        <v>31</v>
      </c>
    </row>
    <row r="71" spans="2:24" s="3" customFormat="1" ht="15" customHeight="1">
      <c r="B71" s="9"/>
      <c r="J71" s="46">
        <v>4</v>
      </c>
      <c r="K71" s="107">
        <f t="shared" si="6"/>
        <v>0</v>
      </c>
      <c r="L71" s="44" t="s">
        <v>31</v>
      </c>
      <c r="M71" s="107">
        <f t="shared" si="7"/>
        <v>0</v>
      </c>
      <c r="N71" s="45" t="s">
        <v>31</v>
      </c>
      <c r="O71" s="107">
        <f t="shared" si="8"/>
        <v>0</v>
      </c>
      <c r="P71" s="45" t="s">
        <v>31</v>
      </c>
      <c r="R71" s="46">
        <v>4</v>
      </c>
      <c r="S71" s="107">
        <f t="shared" si="9"/>
      </c>
      <c r="T71" s="44" t="s">
        <v>31</v>
      </c>
      <c r="U71" s="107">
        <f t="shared" si="10"/>
      </c>
      <c r="V71" s="45" t="s">
        <v>31</v>
      </c>
      <c r="W71" s="107">
        <f t="shared" si="11"/>
      </c>
      <c r="X71" s="45" t="s">
        <v>31</v>
      </c>
    </row>
    <row r="72" spans="2:24" s="3" customFormat="1" ht="15" customHeight="1">
      <c r="B72" s="9"/>
      <c r="J72" s="32">
        <v>5</v>
      </c>
      <c r="K72" s="105">
        <f t="shared" si="6"/>
        <v>0</v>
      </c>
      <c r="L72" s="44" t="s">
        <v>31</v>
      </c>
      <c r="M72" s="105">
        <f t="shared" si="7"/>
        <v>0</v>
      </c>
      <c r="N72" s="45" t="s">
        <v>31</v>
      </c>
      <c r="O72" s="105">
        <f t="shared" si="8"/>
        <v>0</v>
      </c>
      <c r="P72" s="45" t="s">
        <v>31</v>
      </c>
      <c r="R72" s="32">
        <v>5</v>
      </c>
      <c r="S72" s="105">
        <f t="shared" si="9"/>
      </c>
      <c r="T72" s="44" t="s">
        <v>31</v>
      </c>
      <c r="U72" s="105">
        <f t="shared" si="10"/>
      </c>
      <c r="V72" s="45" t="s">
        <v>31</v>
      </c>
      <c r="W72" s="105">
        <f t="shared" si="11"/>
      </c>
      <c r="X72" s="45" t="s">
        <v>31</v>
      </c>
    </row>
    <row r="73" spans="2:24" s="3" customFormat="1" ht="15" customHeight="1">
      <c r="B73" s="9"/>
      <c r="J73" s="32">
        <v>6</v>
      </c>
      <c r="K73" s="107">
        <f t="shared" si="6"/>
        <v>0</v>
      </c>
      <c r="L73" s="44" t="s">
        <v>31</v>
      </c>
      <c r="M73" s="107">
        <f t="shared" si="7"/>
        <v>0</v>
      </c>
      <c r="N73" s="45" t="s">
        <v>31</v>
      </c>
      <c r="O73" s="107">
        <f t="shared" si="8"/>
        <v>0</v>
      </c>
      <c r="P73" s="45" t="s">
        <v>31</v>
      </c>
      <c r="R73" s="32">
        <v>6</v>
      </c>
      <c r="S73" s="107">
        <f t="shared" si="9"/>
      </c>
      <c r="T73" s="44" t="s">
        <v>31</v>
      </c>
      <c r="U73" s="107">
        <f t="shared" si="10"/>
      </c>
      <c r="V73" s="45" t="s">
        <v>31</v>
      </c>
      <c r="W73" s="107">
        <f t="shared" si="11"/>
      </c>
      <c r="X73" s="45" t="s">
        <v>31</v>
      </c>
    </row>
    <row r="74" spans="2:24" s="3" customFormat="1" ht="15" customHeight="1">
      <c r="B74" s="9"/>
      <c r="J74" s="46">
        <v>7</v>
      </c>
      <c r="K74" s="105">
        <f t="shared" si="6"/>
        <v>0</v>
      </c>
      <c r="L74" s="44" t="s">
        <v>31</v>
      </c>
      <c r="M74" s="105">
        <f t="shared" si="7"/>
        <v>0</v>
      </c>
      <c r="N74" s="45" t="s">
        <v>31</v>
      </c>
      <c r="O74" s="105">
        <f t="shared" si="8"/>
        <v>0</v>
      </c>
      <c r="P74" s="45" t="s">
        <v>31</v>
      </c>
      <c r="R74" s="46">
        <v>7</v>
      </c>
      <c r="S74" s="105">
        <f t="shared" si="9"/>
      </c>
      <c r="T74" s="44" t="s">
        <v>31</v>
      </c>
      <c r="U74" s="105">
        <f t="shared" si="10"/>
      </c>
      <c r="V74" s="45" t="s">
        <v>31</v>
      </c>
      <c r="W74" s="105">
        <f t="shared" si="11"/>
      </c>
      <c r="X74" s="45" t="s">
        <v>31</v>
      </c>
    </row>
    <row r="75" spans="2:24" s="3" customFormat="1" ht="15" customHeight="1">
      <c r="B75" s="9"/>
      <c r="J75" s="32">
        <v>8</v>
      </c>
      <c r="K75" s="107">
        <f t="shared" si="6"/>
        <v>0</v>
      </c>
      <c r="L75" s="44" t="s">
        <v>31</v>
      </c>
      <c r="M75" s="107">
        <f t="shared" si="7"/>
        <v>0</v>
      </c>
      <c r="N75" s="45" t="s">
        <v>31</v>
      </c>
      <c r="O75" s="107">
        <f t="shared" si="8"/>
        <v>0</v>
      </c>
      <c r="P75" s="45" t="s">
        <v>31</v>
      </c>
      <c r="R75" s="32">
        <v>8</v>
      </c>
      <c r="S75" s="107">
        <f t="shared" si="9"/>
      </c>
      <c r="T75" s="44" t="s">
        <v>31</v>
      </c>
      <c r="U75" s="107">
        <f t="shared" si="10"/>
      </c>
      <c r="V75" s="45" t="s">
        <v>31</v>
      </c>
      <c r="W75" s="107">
        <f t="shared" si="11"/>
      </c>
      <c r="X75" s="45" t="s">
        <v>31</v>
      </c>
    </row>
    <row r="76" spans="2:24" s="3" customFormat="1" ht="15" customHeight="1">
      <c r="B76" s="9"/>
      <c r="J76" s="46">
        <v>9</v>
      </c>
      <c r="K76" s="105">
        <f t="shared" si="6"/>
        <v>0</v>
      </c>
      <c r="L76" s="44" t="s">
        <v>31</v>
      </c>
      <c r="M76" s="105">
        <f t="shared" si="7"/>
        <v>0</v>
      </c>
      <c r="N76" s="45" t="s">
        <v>31</v>
      </c>
      <c r="O76" s="105">
        <f t="shared" si="8"/>
        <v>0</v>
      </c>
      <c r="P76" s="45" t="s">
        <v>31</v>
      </c>
      <c r="R76" s="46">
        <v>9</v>
      </c>
      <c r="S76" s="105">
        <f t="shared" si="9"/>
      </c>
      <c r="T76" s="44" t="s">
        <v>31</v>
      </c>
      <c r="U76" s="105">
        <f t="shared" si="10"/>
      </c>
      <c r="V76" s="45" t="s">
        <v>31</v>
      </c>
      <c r="W76" s="105">
        <f t="shared" si="11"/>
      </c>
      <c r="X76" s="45" t="s">
        <v>31</v>
      </c>
    </row>
    <row r="77" spans="2:24" s="3" customFormat="1" ht="15" customHeight="1" thickBot="1">
      <c r="B77" s="9"/>
      <c r="J77" s="156">
        <v>10</v>
      </c>
      <c r="K77" s="179">
        <f t="shared" si="6"/>
        <v>0</v>
      </c>
      <c r="L77" s="68" t="s">
        <v>31</v>
      </c>
      <c r="M77" s="179">
        <f t="shared" si="7"/>
        <v>0</v>
      </c>
      <c r="N77" s="69" t="s">
        <v>31</v>
      </c>
      <c r="O77" s="179">
        <f t="shared" si="8"/>
        <v>0</v>
      </c>
      <c r="P77" s="69" t="s">
        <v>31</v>
      </c>
      <c r="R77" s="156">
        <v>10</v>
      </c>
      <c r="S77" s="179">
        <f t="shared" si="9"/>
      </c>
      <c r="T77" s="68" t="s">
        <v>31</v>
      </c>
      <c r="U77" s="179">
        <f t="shared" si="10"/>
      </c>
      <c r="V77" s="69" t="s">
        <v>31</v>
      </c>
      <c r="W77" s="179">
        <f t="shared" si="11"/>
      </c>
      <c r="X77" s="69" t="s">
        <v>31</v>
      </c>
    </row>
    <row r="78" spans="2:24" s="3" customFormat="1" ht="15" customHeight="1">
      <c r="B78" s="9"/>
      <c r="J78" s="180">
        <v>11</v>
      </c>
      <c r="K78" s="181">
        <f t="shared" si="6"/>
        <v>0</v>
      </c>
      <c r="L78" s="182" t="s">
        <v>31</v>
      </c>
      <c r="M78" s="181">
        <f t="shared" si="7"/>
        <v>0</v>
      </c>
      <c r="N78" s="183" t="s">
        <v>31</v>
      </c>
      <c r="O78" s="181">
        <f t="shared" si="8"/>
        <v>0</v>
      </c>
      <c r="P78" s="183" t="s">
        <v>31</v>
      </c>
      <c r="R78" s="180">
        <v>11</v>
      </c>
      <c r="S78" s="181">
        <f t="shared" si="9"/>
      </c>
      <c r="T78" s="182" t="s">
        <v>31</v>
      </c>
      <c r="U78" s="181">
        <f t="shared" si="10"/>
      </c>
      <c r="V78" s="183" t="s">
        <v>31</v>
      </c>
      <c r="W78" s="181">
        <f t="shared" si="11"/>
      </c>
      <c r="X78" s="183" t="s">
        <v>31</v>
      </c>
    </row>
    <row r="79" spans="2:24" s="3" customFormat="1" ht="15" customHeight="1">
      <c r="B79" s="9"/>
      <c r="J79" s="46">
        <v>12</v>
      </c>
      <c r="K79" s="107">
        <f t="shared" si="6"/>
        <v>0</v>
      </c>
      <c r="L79" s="44" t="s">
        <v>31</v>
      </c>
      <c r="M79" s="107">
        <f t="shared" si="7"/>
        <v>0</v>
      </c>
      <c r="N79" s="45" t="s">
        <v>31</v>
      </c>
      <c r="O79" s="107">
        <f t="shared" si="8"/>
        <v>0</v>
      </c>
      <c r="P79" s="45" t="s">
        <v>31</v>
      </c>
      <c r="R79" s="46">
        <v>12</v>
      </c>
      <c r="S79" s="107">
        <f t="shared" si="9"/>
      </c>
      <c r="T79" s="44" t="s">
        <v>31</v>
      </c>
      <c r="U79" s="107">
        <f t="shared" si="10"/>
      </c>
      <c r="V79" s="45" t="s">
        <v>31</v>
      </c>
      <c r="W79" s="107">
        <f t="shared" si="11"/>
      </c>
      <c r="X79" s="45" t="s">
        <v>31</v>
      </c>
    </row>
    <row r="80" spans="10:24" ht="15" customHeight="1">
      <c r="J80" s="32">
        <v>13</v>
      </c>
      <c r="K80" s="105">
        <f t="shared" si="6"/>
        <v>0</v>
      </c>
      <c r="L80" s="44" t="s">
        <v>31</v>
      </c>
      <c r="M80" s="105">
        <f t="shared" si="7"/>
        <v>0</v>
      </c>
      <c r="N80" s="45" t="s">
        <v>31</v>
      </c>
      <c r="O80" s="105">
        <f t="shared" si="8"/>
        <v>0</v>
      </c>
      <c r="P80" s="45" t="s">
        <v>31</v>
      </c>
      <c r="R80" s="32">
        <v>13</v>
      </c>
      <c r="S80" s="105">
        <f t="shared" si="9"/>
      </c>
      <c r="T80" s="44" t="s">
        <v>31</v>
      </c>
      <c r="U80" s="105">
        <f t="shared" si="10"/>
      </c>
      <c r="V80" s="45" t="s">
        <v>31</v>
      </c>
      <c r="W80" s="105">
        <f t="shared" si="11"/>
      </c>
      <c r="X80" s="45" t="s">
        <v>31</v>
      </c>
    </row>
    <row r="81" spans="10:24" ht="15" customHeight="1">
      <c r="J81" s="46">
        <v>14</v>
      </c>
      <c r="K81" s="107">
        <f t="shared" si="6"/>
        <v>0</v>
      </c>
      <c r="L81" s="44" t="s">
        <v>31</v>
      </c>
      <c r="M81" s="107">
        <f t="shared" si="7"/>
        <v>0</v>
      </c>
      <c r="N81" s="45" t="s">
        <v>31</v>
      </c>
      <c r="O81" s="107">
        <f t="shared" si="8"/>
        <v>0</v>
      </c>
      <c r="P81" s="45" t="s">
        <v>31</v>
      </c>
      <c r="R81" s="46">
        <v>14</v>
      </c>
      <c r="S81" s="107">
        <f t="shared" si="9"/>
      </c>
      <c r="T81" s="44" t="s">
        <v>31</v>
      </c>
      <c r="U81" s="107">
        <f t="shared" si="10"/>
      </c>
      <c r="V81" s="45" t="s">
        <v>31</v>
      </c>
      <c r="W81" s="107">
        <f t="shared" si="11"/>
      </c>
      <c r="X81" s="45" t="s">
        <v>31</v>
      </c>
    </row>
    <row r="82" spans="10:24" ht="15" customHeight="1" thickBot="1">
      <c r="J82" s="32">
        <v>15</v>
      </c>
      <c r="K82" s="105">
        <f t="shared" si="6"/>
        <v>0</v>
      </c>
      <c r="L82" s="68" t="s">
        <v>31</v>
      </c>
      <c r="M82" s="109">
        <f t="shared" si="7"/>
        <v>0</v>
      </c>
      <c r="N82" s="69" t="s">
        <v>31</v>
      </c>
      <c r="O82" s="109">
        <f t="shared" si="8"/>
        <v>0</v>
      </c>
      <c r="P82" s="69" t="s">
        <v>31</v>
      </c>
      <c r="R82" s="172">
        <v>15</v>
      </c>
      <c r="S82" s="184">
        <f t="shared" si="9"/>
      </c>
      <c r="T82" s="68" t="s">
        <v>31</v>
      </c>
      <c r="U82" s="109">
        <f t="shared" si="10"/>
      </c>
      <c r="V82" s="69" t="s">
        <v>31</v>
      </c>
      <c r="W82" s="109">
        <f t="shared" si="11"/>
      </c>
      <c r="X82" s="69" t="s">
        <v>31</v>
      </c>
    </row>
    <row r="83" spans="11:24" ht="15" customHeight="1" thickBot="1">
      <c r="K83" s="185"/>
      <c r="M83" s="185"/>
      <c r="O83" s="185"/>
      <c r="R83" s="186" t="s">
        <v>10</v>
      </c>
      <c r="S83" s="187">
        <f>SUM(S68:S82)</f>
        <v>0</v>
      </c>
      <c r="T83" s="112" t="s">
        <v>31</v>
      </c>
      <c r="U83" s="109">
        <f>SUM(U68:U82)</f>
        <v>0</v>
      </c>
      <c r="V83" s="69" t="s">
        <v>31</v>
      </c>
      <c r="W83" s="109">
        <f>SUM(W68:W82)</f>
        <v>0</v>
      </c>
      <c r="X83" s="69" t="s">
        <v>31</v>
      </c>
    </row>
    <row r="84" spans="18:24" ht="12.75" thickBot="1">
      <c r="R84" s="186" t="s">
        <v>32</v>
      </c>
      <c r="S84" s="187">
        <f>S83+U83+W83</f>
        <v>0</v>
      </c>
      <c r="T84" s="69" t="s">
        <v>31</v>
      </c>
      <c r="U84" s="188"/>
      <c r="V84" s="77"/>
      <c r="W84" s="189"/>
      <c r="X84" s="77"/>
    </row>
  </sheetData>
  <mergeCells count="46">
    <mergeCell ref="H44:H45"/>
    <mergeCell ref="O45:P45"/>
    <mergeCell ref="M45:N45"/>
    <mergeCell ref="K67:L67"/>
    <mergeCell ref="M67:N67"/>
    <mergeCell ref="O67:P67"/>
    <mergeCell ref="I45:J45"/>
    <mergeCell ref="K45:L45"/>
    <mergeCell ref="E21:G21"/>
    <mergeCell ref="U21:W21"/>
    <mergeCell ref="U12:W12"/>
    <mergeCell ref="E18:G18"/>
    <mergeCell ref="U18:W18"/>
    <mergeCell ref="U13:W13"/>
    <mergeCell ref="U14:W14"/>
    <mergeCell ref="U17:W17"/>
    <mergeCell ref="E15:G15"/>
    <mergeCell ref="E19:G19"/>
    <mergeCell ref="E20:G20"/>
    <mergeCell ref="U20:W20"/>
    <mergeCell ref="E14:G14"/>
    <mergeCell ref="E17:G17"/>
    <mergeCell ref="U8:W8"/>
    <mergeCell ref="E9:G9"/>
    <mergeCell ref="U9:W9"/>
    <mergeCell ref="U19:W19"/>
    <mergeCell ref="U10:W10"/>
    <mergeCell ref="U11:W11"/>
    <mergeCell ref="E16:G16"/>
    <mergeCell ref="U16:W16"/>
    <mergeCell ref="B18:B22"/>
    <mergeCell ref="B6:C7"/>
    <mergeCell ref="B8:B17"/>
    <mergeCell ref="E11:G11"/>
    <mergeCell ref="E22:G22"/>
    <mergeCell ref="D6:D7"/>
    <mergeCell ref="E12:G12"/>
    <mergeCell ref="E13:G13"/>
    <mergeCell ref="E10:G10"/>
    <mergeCell ref="E8:G8"/>
    <mergeCell ref="S67:T67"/>
    <mergeCell ref="U67:V67"/>
    <mergeCell ref="W67:X67"/>
    <mergeCell ref="U15:W15"/>
    <mergeCell ref="U22:W22"/>
    <mergeCell ref="U23:W23"/>
  </mergeCells>
  <printOptions/>
  <pageMargins left="0.75" right="0.34" top="0.48" bottom="0.21" header="0.26" footer="0.2"/>
  <pageSetup horizontalDpi="600" verticalDpi="600" orientation="landscape" paperSize="9" scale="40" r:id="rId2"/>
  <headerFooter alignWithMargins="0">
    <oddFooter>&amp;C&amp;A</oddFooter>
  </headerFooter>
  <drawing r:id="rId1"/>
</worksheet>
</file>

<file path=xl/worksheets/sheet4.xml><?xml version="1.0" encoding="utf-8"?>
<worksheet xmlns="http://schemas.openxmlformats.org/spreadsheetml/2006/main" xmlns:r="http://schemas.openxmlformats.org/officeDocument/2006/relationships">
  <sheetPr codeName="Sheet35"/>
  <dimension ref="A1:AD200"/>
  <sheetViews>
    <sheetView showGridLines="0" view="pageBreakPreview" zoomScaleNormal="85" zoomScaleSheetLayoutView="100" workbookViewId="0" topLeftCell="B1">
      <selection activeCell="AB192" sqref="AB192"/>
    </sheetView>
  </sheetViews>
  <sheetFormatPr defaultColWidth="9.00390625" defaultRowHeight="13.5"/>
  <cols>
    <col min="1" max="1" width="3.125" style="113" customWidth="1"/>
    <col min="2" max="2" width="7.125" style="196" customWidth="1"/>
    <col min="3" max="3" width="6.875" style="113" customWidth="1"/>
    <col min="4" max="4" width="4.625" style="113" customWidth="1"/>
    <col min="5" max="5" width="10.625" style="113" customWidth="1"/>
    <col min="6" max="6" width="4.625" style="113" customWidth="1"/>
    <col min="7" max="7" width="10.625" style="113" customWidth="1"/>
    <col min="8" max="10" width="4.625" style="113" customWidth="1"/>
    <col min="11" max="11" width="10.625" style="113" customWidth="1"/>
    <col min="12" max="14" width="4.625" style="113" customWidth="1"/>
    <col min="15" max="15" width="9.875" style="113" customWidth="1"/>
    <col min="16" max="17" width="10.125" style="113" customWidth="1"/>
    <col min="18" max="16384" width="3.125" style="113" customWidth="1"/>
  </cols>
  <sheetData>
    <row r="1" spans="2:30" s="2" customFormat="1" ht="19.5" customHeight="1">
      <c r="B1" s="1"/>
      <c r="AA1" s="3"/>
      <c r="AB1" s="3"/>
      <c r="AC1" s="3"/>
      <c r="AD1" s="3"/>
    </row>
    <row r="2" spans="2:30" s="2" customFormat="1" ht="19.5" customHeight="1">
      <c r="B2" s="4">
        <v>6</v>
      </c>
      <c r="C2" s="5" t="s">
        <v>44</v>
      </c>
      <c r="AA2" s="3"/>
      <c r="AB2" s="3"/>
      <c r="AC2" s="3"/>
      <c r="AD2" s="3"/>
    </row>
    <row r="3" spans="2:30" s="2" customFormat="1" ht="19.5" customHeight="1">
      <c r="B3" s="4"/>
      <c r="C3" s="5"/>
      <c r="AA3" s="3"/>
      <c r="AB3" s="3"/>
      <c r="AC3" s="3"/>
      <c r="AD3" s="3"/>
    </row>
    <row r="4" spans="1:12" s="116" customFormat="1" ht="19.5" customHeight="1">
      <c r="A4" s="113"/>
      <c r="B4" s="114">
        <v>6.5</v>
      </c>
      <c r="C4" s="115" t="s">
        <v>55</v>
      </c>
      <c r="D4" s="113"/>
      <c r="E4" s="113"/>
      <c r="F4" s="113"/>
      <c r="G4" s="113"/>
      <c r="H4" s="113"/>
      <c r="I4" s="113"/>
      <c r="J4" s="113"/>
      <c r="K4" s="113"/>
      <c r="L4" s="113"/>
    </row>
    <row r="5" ht="15" customHeight="1">
      <c r="B5" s="190" t="s">
        <v>56</v>
      </c>
    </row>
    <row r="6" ht="15" customHeight="1" thickBot="1">
      <c r="B6" s="117" t="s">
        <v>57</v>
      </c>
    </row>
    <row r="7" spans="2:5" ht="15" customHeight="1" thickBot="1">
      <c r="B7" s="191" t="s">
        <v>58</v>
      </c>
      <c r="C7" s="510"/>
      <c r="D7" s="511"/>
      <c r="E7" s="512"/>
    </row>
    <row r="8" spans="2:4" s="193" customFormat="1" ht="15" customHeight="1" thickBot="1">
      <c r="B8" s="194"/>
      <c r="C8" s="195"/>
      <c r="D8" s="195"/>
    </row>
    <row r="9" spans="3:12" ht="14.25" customHeight="1">
      <c r="C9" s="197" t="s">
        <v>72</v>
      </c>
      <c r="D9" s="198"/>
      <c r="E9" s="197" t="s">
        <v>59</v>
      </c>
      <c r="F9" s="198"/>
      <c r="G9" s="197" t="s">
        <v>60</v>
      </c>
      <c r="H9" s="199"/>
      <c r="I9" s="199"/>
      <c r="J9" s="198"/>
      <c r="K9" s="197" t="s">
        <v>61</v>
      </c>
      <c r="L9" s="198"/>
    </row>
    <row r="10" spans="2:17" s="200" customFormat="1" ht="18.75" customHeight="1" thickBot="1">
      <c r="B10" s="201"/>
      <c r="C10" s="518" t="s">
        <v>62</v>
      </c>
      <c r="D10" s="519"/>
      <c r="E10" s="514" t="s">
        <v>63</v>
      </c>
      <c r="F10" s="522"/>
      <c r="G10" s="514" t="s">
        <v>64</v>
      </c>
      <c r="H10" s="525"/>
      <c r="I10" s="527" t="s">
        <v>12</v>
      </c>
      <c r="J10" s="513" t="s">
        <v>13</v>
      </c>
      <c r="K10" s="514" t="s">
        <v>65</v>
      </c>
      <c r="L10" s="515"/>
      <c r="Q10" s="202" t="s">
        <v>115</v>
      </c>
    </row>
    <row r="11" spans="3:17" ht="54.75" customHeight="1" thickBot="1">
      <c r="C11" s="520"/>
      <c r="D11" s="521"/>
      <c r="E11" s="523"/>
      <c r="F11" s="524"/>
      <c r="G11" s="523"/>
      <c r="H11" s="526"/>
      <c r="I11" s="527"/>
      <c r="J11" s="513"/>
      <c r="K11" s="516"/>
      <c r="L11" s="517"/>
      <c r="P11" s="203" t="s">
        <v>66</v>
      </c>
      <c r="Q11" s="203" t="s">
        <v>66</v>
      </c>
    </row>
    <row r="12" spans="3:17" ht="15" customHeight="1">
      <c r="C12" s="204"/>
      <c r="D12" s="45" t="s">
        <v>27</v>
      </c>
      <c r="E12" s="205"/>
      <c r="F12" s="206" t="s">
        <v>16</v>
      </c>
      <c r="G12" s="205"/>
      <c r="H12" s="207" t="s">
        <v>16</v>
      </c>
      <c r="I12" s="208"/>
      <c r="J12" s="209"/>
      <c r="K12" s="210"/>
      <c r="L12" s="211" t="s">
        <v>27</v>
      </c>
      <c r="P12" s="212">
        <f>IF(E12&gt;0,IF($C12&gt;K12,0,E12/K12),0)</f>
        <v>0</v>
      </c>
      <c r="Q12" s="212">
        <f>IF(E12&lt;&gt;0,P12*(G12/E12),"")</f>
      </c>
    </row>
    <row r="13" spans="3:17" ht="15" customHeight="1">
      <c r="C13" s="213"/>
      <c r="D13" s="45" t="s">
        <v>27</v>
      </c>
      <c r="E13" s="214"/>
      <c r="F13" s="206" t="s">
        <v>16</v>
      </c>
      <c r="G13" s="214"/>
      <c r="H13" s="207" t="s">
        <v>16</v>
      </c>
      <c r="I13" s="215"/>
      <c r="J13" s="216"/>
      <c r="K13" s="217"/>
      <c r="L13" s="211" t="s">
        <v>27</v>
      </c>
      <c r="P13" s="218">
        <f>IF(E13&gt;0,IF($C13&gt;K13,0,E13/K13),0)</f>
        <v>0</v>
      </c>
      <c r="Q13" s="218">
        <f>IF(E13&lt;&gt;0,P13*(G13/E13),"")</f>
      </c>
    </row>
    <row r="14" spans="3:17" ht="15" customHeight="1">
      <c r="C14" s="204"/>
      <c r="D14" s="45" t="s">
        <v>27</v>
      </c>
      <c r="E14" s="205"/>
      <c r="F14" s="206" t="s">
        <v>16</v>
      </c>
      <c r="G14" s="205"/>
      <c r="H14" s="207" t="s">
        <v>16</v>
      </c>
      <c r="I14" s="208"/>
      <c r="J14" s="209"/>
      <c r="K14" s="210"/>
      <c r="L14" s="211" t="s">
        <v>27</v>
      </c>
      <c r="P14" s="219">
        <f>IF(E14&gt;0,IF($C14&gt;K14,0,E14/K14),0)</f>
        <v>0</v>
      </c>
      <c r="Q14" s="219">
        <f>IF(E14&lt;&gt;0,P14*(G14/E14),"")</f>
      </c>
    </row>
    <row r="15" spans="3:17" ht="15" customHeight="1">
      <c r="C15" s="213"/>
      <c r="D15" s="45" t="s">
        <v>27</v>
      </c>
      <c r="E15" s="214"/>
      <c r="F15" s="206" t="s">
        <v>16</v>
      </c>
      <c r="G15" s="214"/>
      <c r="H15" s="207" t="s">
        <v>16</v>
      </c>
      <c r="I15" s="215"/>
      <c r="J15" s="216"/>
      <c r="K15" s="217"/>
      <c r="L15" s="211" t="s">
        <v>27</v>
      </c>
      <c r="P15" s="218">
        <f>IF(E15&gt;0,IF($C15&gt;K15,0,E15/K15),0)</f>
        <v>0</v>
      </c>
      <c r="Q15" s="218">
        <f>IF(E15&lt;&gt;0,P15*(G15/E15),"")</f>
      </c>
    </row>
    <row r="16" spans="3:17" ht="15" customHeight="1" thickBot="1">
      <c r="C16" s="220"/>
      <c r="D16" s="69" t="s">
        <v>27</v>
      </c>
      <c r="E16" s="221"/>
      <c r="F16" s="222" t="s">
        <v>16</v>
      </c>
      <c r="G16" s="221"/>
      <c r="H16" s="223" t="s">
        <v>16</v>
      </c>
      <c r="I16" s="224"/>
      <c r="J16" s="225"/>
      <c r="K16" s="226"/>
      <c r="L16" s="227" t="s">
        <v>27</v>
      </c>
      <c r="O16" s="228"/>
      <c r="P16" s="229">
        <f>IF(E16&gt;0,IF($C16&gt;K16,0,E16/K16),0)</f>
        <v>0</v>
      </c>
      <c r="Q16" s="229">
        <f>IF(E16&lt;&gt;0,P16*(G16/E16),"")</f>
      </c>
    </row>
    <row r="17" spans="1:17" s="193" customFormat="1" ht="15" customHeight="1">
      <c r="A17" s="113"/>
      <c r="B17" s="196"/>
      <c r="G17" s="466">
        <f>SUM(G12:G16)</f>
        <v>0</v>
      </c>
      <c r="I17" s="231"/>
      <c r="J17" s="231"/>
      <c r="O17" s="232"/>
      <c r="P17" s="81"/>
      <c r="Q17" s="233">
        <f>SUM(Q12:Q16)</f>
        <v>0</v>
      </c>
    </row>
    <row r="18" spans="1:16" s="193" customFormat="1" ht="15" customHeight="1">
      <c r="A18" s="113"/>
      <c r="B18" s="196"/>
      <c r="P18" s="234"/>
    </row>
    <row r="19" s="193" customFormat="1" ht="15" customHeight="1" thickBot="1">
      <c r="B19" s="235" t="s">
        <v>57</v>
      </c>
    </row>
    <row r="20" spans="2:5" ht="15" customHeight="1" thickBot="1">
      <c r="B20" s="192" t="s">
        <v>67</v>
      </c>
      <c r="C20" s="236"/>
      <c r="D20" s="237"/>
      <c r="E20" s="238"/>
    </row>
    <row r="21" spans="2:4" s="193" customFormat="1" ht="15" customHeight="1" thickBot="1">
      <c r="B21" s="194"/>
      <c r="C21" s="195"/>
      <c r="D21" s="195"/>
    </row>
    <row r="22" spans="3:12" ht="14.25" customHeight="1">
      <c r="C22" s="197" t="s">
        <v>72</v>
      </c>
      <c r="D22" s="198"/>
      <c r="E22" s="197" t="s">
        <v>59</v>
      </c>
      <c r="F22" s="198"/>
      <c r="G22" s="197" t="s">
        <v>60</v>
      </c>
      <c r="H22" s="199"/>
      <c r="I22" s="199"/>
      <c r="J22" s="198"/>
      <c r="K22" s="197" t="s">
        <v>61</v>
      </c>
      <c r="L22" s="198"/>
    </row>
    <row r="23" spans="2:12" s="200" customFormat="1" ht="18.75" customHeight="1" thickBot="1">
      <c r="B23" s="201"/>
      <c r="C23" s="518" t="s">
        <v>62</v>
      </c>
      <c r="D23" s="519"/>
      <c r="E23" s="514" t="s">
        <v>63</v>
      </c>
      <c r="F23" s="522"/>
      <c r="G23" s="514" t="s">
        <v>64</v>
      </c>
      <c r="H23" s="525"/>
      <c r="I23" s="527" t="s">
        <v>12</v>
      </c>
      <c r="J23" s="513" t="s">
        <v>13</v>
      </c>
      <c r="K23" s="514" t="s">
        <v>65</v>
      </c>
      <c r="L23" s="515"/>
    </row>
    <row r="24" spans="3:17" ht="54.75" customHeight="1" thickBot="1">
      <c r="C24" s="520"/>
      <c r="D24" s="521"/>
      <c r="E24" s="523"/>
      <c r="F24" s="524"/>
      <c r="G24" s="523"/>
      <c r="H24" s="526"/>
      <c r="I24" s="527"/>
      <c r="J24" s="513"/>
      <c r="K24" s="516"/>
      <c r="L24" s="517"/>
      <c r="P24" s="203" t="s">
        <v>66</v>
      </c>
      <c r="Q24" s="203" t="s">
        <v>66</v>
      </c>
    </row>
    <row r="25" spans="3:17" ht="15" customHeight="1">
      <c r="C25" s="204"/>
      <c r="D25" s="45" t="s">
        <v>27</v>
      </c>
      <c r="E25" s="205"/>
      <c r="F25" s="206" t="s">
        <v>16</v>
      </c>
      <c r="G25" s="205"/>
      <c r="H25" s="207" t="s">
        <v>16</v>
      </c>
      <c r="I25" s="208"/>
      <c r="J25" s="209"/>
      <c r="K25" s="210"/>
      <c r="L25" s="211" t="s">
        <v>27</v>
      </c>
      <c r="P25" s="212">
        <f>IF(E25&gt;0,IF($C25&gt;K25,0,E25/K25),0)</f>
        <v>0</v>
      </c>
      <c r="Q25" s="212">
        <f>IF(E25&lt;&gt;0,P25*(G25/E25),"")</f>
      </c>
    </row>
    <row r="26" spans="3:17" ht="15" customHeight="1">
      <c r="C26" s="213"/>
      <c r="D26" s="45" t="s">
        <v>27</v>
      </c>
      <c r="E26" s="214"/>
      <c r="F26" s="206" t="s">
        <v>16</v>
      </c>
      <c r="G26" s="214"/>
      <c r="H26" s="207" t="s">
        <v>16</v>
      </c>
      <c r="I26" s="215"/>
      <c r="J26" s="216"/>
      <c r="K26" s="217"/>
      <c r="L26" s="211" t="s">
        <v>27</v>
      </c>
      <c r="P26" s="218">
        <f>IF(E26&gt;0,IF($C26&gt;K26,0,E26/K26),0)</f>
        <v>0</v>
      </c>
      <c r="Q26" s="218">
        <f>IF(E26&lt;&gt;0,P26*(G26/E26),"")</f>
      </c>
    </row>
    <row r="27" spans="3:17" ht="15" customHeight="1">
      <c r="C27" s="204"/>
      <c r="D27" s="45" t="s">
        <v>27</v>
      </c>
      <c r="E27" s="205"/>
      <c r="F27" s="206" t="s">
        <v>16</v>
      </c>
      <c r="G27" s="205"/>
      <c r="H27" s="207" t="s">
        <v>16</v>
      </c>
      <c r="I27" s="208"/>
      <c r="J27" s="209"/>
      <c r="K27" s="210"/>
      <c r="L27" s="211" t="s">
        <v>27</v>
      </c>
      <c r="P27" s="219">
        <f>IF(E27&gt;0,IF($C27&gt;K27,0,E27/K27),0)</f>
        <v>0</v>
      </c>
      <c r="Q27" s="219">
        <f>IF(E27&lt;&gt;0,P27*(G27/E27),"")</f>
      </c>
    </row>
    <row r="28" spans="3:17" ht="15" customHeight="1">
      <c r="C28" s="100"/>
      <c r="D28" s="45" t="s">
        <v>27</v>
      </c>
      <c r="E28" s="214"/>
      <c r="F28" s="206" t="s">
        <v>16</v>
      </c>
      <c r="G28" s="214"/>
      <c r="H28" s="207" t="s">
        <v>16</v>
      </c>
      <c r="I28" s="215"/>
      <c r="J28" s="216"/>
      <c r="K28" s="217"/>
      <c r="L28" s="211" t="s">
        <v>27</v>
      </c>
      <c r="P28" s="218">
        <f>IF(E28&gt;0,IF($C28&gt;K28,0,E28/K28),0)</f>
        <v>0</v>
      </c>
      <c r="Q28" s="218">
        <f>IF(E28&lt;&gt;0,P28*(G28/E28),"")</f>
      </c>
    </row>
    <row r="29" spans="3:19" ht="15" customHeight="1" thickBot="1">
      <c r="C29" s="102"/>
      <c r="D29" s="69" t="s">
        <v>27</v>
      </c>
      <c r="E29" s="221"/>
      <c r="F29" s="222" t="s">
        <v>16</v>
      </c>
      <c r="G29" s="221"/>
      <c r="H29" s="223" t="s">
        <v>16</v>
      </c>
      <c r="I29" s="224"/>
      <c r="J29" s="225"/>
      <c r="K29" s="226"/>
      <c r="L29" s="227" t="s">
        <v>27</v>
      </c>
      <c r="O29" s="228"/>
      <c r="P29" s="229">
        <f>IF(E29&gt;0,IF($C29&gt;K29,0,E29/K29),0)</f>
        <v>0</v>
      </c>
      <c r="Q29" s="229">
        <f>IF(E29&lt;&gt;0,P29*(G29/E29),"")</f>
      </c>
      <c r="S29" s="79"/>
    </row>
    <row r="30" spans="2:17" s="79" customFormat="1" ht="15" customHeight="1">
      <c r="B30" s="239"/>
      <c r="E30" s="8"/>
      <c r="F30" s="8"/>
      <c r="G30" s="240">
        <f>SUM(G25:G29)</f>
        <v>0</v>
      </c>
      <c r="H30" s="232"/>
      <c r="P30" s="78"/>
      <c r="Q30" s="233">
        <f>SUM(Q25:Q29)</f>
        <v>0</v>
      </c>
    </row>
    <row r="31" spans="2:6" s="79" customFormat="1" ht="15" customHeight="1">
      <c r="B31" s="239"/>
      <c r="C31" s="8"/>
      <c r="D31" s="8"/>
      <c r="E31" s="240"/>
      <c r="F31" s="232"/>
    </row>
    <row r="32" ht="15" customHeight="1" thickBot="1">
      <c r="B32" s="117" t="s">
        <v>57</v>
      </c>
    </row>
    <row r="33" spans="2:5" ht="15" customHeight="1" thickBot="1">
      <c r="B33" s="192" t="s">
        <v>68</v>
      </c>
      <c r="C33" s="236"/>
      <c r="D33" s="237"/>
      <c r="E33" s="238"/>
    </row>
    <row r="34" spans="2:4" s="193" customFormat="1" ht="15" customHeight="1" thickBot="1">
      <c r="B34" s="194"/>
      <c r="C34" s="195"/>
      <c r="D34" s="195"/>
    </row>
    <row r="35" spans="3:12" ht="14.25" customHeight="1">
      <c r="C35" s="197" t="s">
        <v>72</v>
      </c>
      <c r="D35" s="198"/>
      <c r="E35" s="197" t="s">
        <v>59</v>
      </c>
      <c r="F35" s="198"/>
      <c r="G35" s="197" t="s">
        <v>60</v>
      </c>
      <c r="H35" s="199"/>
      <c r="I35" s="199"/>
      <c r="J35" s="198"/>
      <c r="K35" s="197" t="s">
        <v>61</v>
      </c>
      <c r="L35" s="198"/>
    </row>
    <row r="36" spans="2:12" s="200" customFormat="1" ht="18.75" customHeight="1" thickBot="1">
      <c r="B36" s="201"/>
      <c r="C36" s="518" t="s">
        <v>62</v>
      </c>
      <c r="D36" s="519"/>
      <c r="E36" s="514" t="s">
        <v>63</v>
      </c>
      <c r="F36" s="522"/>
      <c r="G36" s="514" t="s">
        <v>64</v>
      </c>
      <c r="H36" s="525"/>
      <c r="I36" s="527" t="s">
        <v>12</v>
      </c>
      <c r="J36" s="513" t="s">
        <v>13</v>
      </c>
      <c r="K36" s="514" t="s">
        <v>65</v>
      </c>
      <c r="L36" s="515"/>
    </row>
    <row r="37" spans="3:17" ht="54.75" customHeight="1" thickBot="1">
      <c r="C37" s="520"/>
      <c r="D37" s="521"/>
      <c r="E37" s="523"/>
      <c r="F37" s="524"/>
      <c r="G37" s="523"/>
      <c r="H37" s="526"/>
      <c r="I37" s="527"/>
      <c r="J37" s="513"/>
      <c r="K37" s="516"/>
      <c r="L37" s="517"/>
      <c r="P37" s="203" t="s">
        <v>66</v>
      </c>
      <c r="Q37" s="203" t="s">
        <v>66</v>
      </c>
    </row>
    <row r="38" spans="3:17" ht="15" customHeight="1">
      <c r="C38" s="98"/>
      <c r="D38" s="45" t="s">
        <v>27</v>
      </c>
      <c r="E38" s="205"/>
      <c r="F38" s="206" t="s">
        <v>16</v>
      </c>
      <c r="G38" s="205"/>
      <c r="H38" s="207" t="s">
        <v>16</v>
      </c>
      <c r="I38" s="208"/>
      <c r="J38" s="209"/>
      <c r="K38" s="210"/>
      <c r="L38" s="211" t="s">
        <v>27</v>
      </c>
      <c r="P38" s="212">
        <f>IF(E38&gt;0,IF($C38&gt;K38,0,E38/K38),0)</f>
        <v>0</v>
      </c>
      <c r="Q38" s="212">
        <f>IF(E38&lt;&gt;0,P38*(G38/E38),"")</f>
      </c>
    </row>
    <row r="39" spans="3:17" ht="15" customHeight="1">
      <c r="C39" s="100"/>
      <c r="D39" s="45" t="s">
        <v>27</v>
      </c>
      <c r="E39" s="214"/>
      <c r="F39" s="206" t="s">
        <v>16</v>
      </c>
      <c r="G39" s="214"/>
      <c r="H39" s="207" t="s">
        <v>16</v>
      </c>
      <c r="I39" s="215"/>
      <c r="J39" s="216"/>
      <c r="K39" s="217"/>
      <c r="L39" s="211" t="s">
        <v>27</v>
      </c>
      <c r="P39" s="218">
        <f>IF(E39&gt;0,IF($C39&gt;K39,0,E39/K39),0)</f>
        <v>0</v>
      </c>
      <c r="Q39" s="218">
        <f>IF(E39&lt;&gt;0,P39*(G39/E39),"")</f>
      </c>
    </row>
    <row r="40" spans="3:17" ht="15" customHeight="1">
      <c r="C40" s="98"/>
      <c r="D40" s="45" t="s">
        <v>27</v>
      </c>
      <c r="E40" s="205"/>
      <c r="F40" s="206" t="s">
        <v>16</v>
      </c>
      <c r="G40" s="205"/>
      <c r="H40" s="207" t="s">
        <v>16</v>
      </c>
      <c r="I40" s="208"/>
      <c r="J40" s="209"/>
      <c r="K40" s="210"/>
      <c r="L40" s="211" t="s">
        <v>27</v>
      </c>
      <c r="P40" s="219">
        <f>IF(E40&gt;0,IF($C40&gt;K40,0,E40/K40),0)</f>
        <v>0</v>
      </c>
      <c r="Q40" s="219">
        <f>IF(E40&lt;&gt;0,P40*(G40/E40),"")</f>
      </c>
    </row>
    <row r="41" spans="3:17" ht="15" customHeight="1">
      <c r="C41" s="100"/>
      <c r="D41" s="45" t="s">
        <v>27</v>
      </c>
      <c r="E41" s="214"/>
      <c r="F41" s="206" t="s">
        <v>16</v>
      </c>
      <c r="G41" s="214"/>
      <c r="H41" s="207" t="s">
        <v>16</v>
      </c>
      <c r="I41" s="215"/>
      <c r="J41" s="216"/>
      <c r="K41" s="217"/>
      <c r="L41" s="211" t="s">
        <v>27</v>
      </c>
      <c r="P41" s="218">
        <f>IF(E41&gt;0,IF($C41&gt;K41,0,E41/K41),0)</f>
        <v>0</v>
      </c>
      <c r="Q41" s="218">
        <f>IF(E41&lt;&gt;0,P41*(G41/E41),"")</f>
      </c>
    </row>
    <row r="42" spans="3:17" ht="15" customHeight="1" thickBot="1">
      <c r="C42" s="102"/>
      <c r="D42" s="69" t="s">
        <v>27</v>
      </c>
      <c r="E42" s="221"/>
      <c r="F42" s="222" t="s">
        <v>16</v>
      </c>
      <c r="G42" s="221"/>
      <c r="H42" s="223" t="s">
        <v>16</v>
      </c>
      <c r="I42" s="224"/>
      <c r="J42" s="225"/>
      <c r="K42" s="226"/>
      <c r="L42" s="227" t="s">
        <v>27</v>
      </c>
      <c r="O42" s="228"/>
      <c r="P42" s="229">
        <f>IF(E42&gt;0,IF($C42&gt;K42,0,E42/K42),0)</f>
        <v>0</v>
      </c>
      <c r="Q42" s="229">
        <f>IF(E42&lt;&gt;0,P42*(G42/E42),"")</f>
      </c>
    </row>
    <row r="43" spans="2:17" s="193" customFormat="1" ht="15" customHeight="1">
      <c r="B43" s="194"/>
      <c r="C43" s="195"/>
      <c r="D43" s="195"/>
      <c r="G43" s="230">
        <f>SUM(G38:G42)</f>
        <v>0</v>
      </c>
      <c r="P43" s="230"/>
      <c r="Q43" s="233">
        <f>SUM(Q38:Q42)</f>
        <v>0</v>
      </c>
    </row>
    <row r="44" spans="2:8" s="79" customFormat="1" ht="15" customHeight="1">
      <c r="B44" s="239"/>
      <c r="E44" s="8"/>
      <c r="F44" s="8"/>
      <c r="G44" s="240"/>
      <c r="H44" s="232"/>
    </row>
    <row r="45" spans="2:8" s="79" customFormat="1" ht="15" customHeight="1" thickBot="1">
      <c r="B45" s="117" t="s">
        <v>57</v>
      </c>
      <c r="E45" s="8"/>
      <c r="F45" s="8"/>
      <c r="G45" s="240"/>
      <c r="H45" s="232"/>
    </row>
    <row r="46" spans="2:5" ht="15" customHeight="1" thickBot="1">
      <c r="B46" s="192" t="s">
        <v>69</v>
      </c>
      <c r="C46" s="236"/>
      <c r="D46" s="237"/>
      <c r="E46" s="238"/>
    </row>
    <row r="47" spans="2:4" s="193" customFormat="1" ht="15" customHeight="1" thickBot="1">
      <c r="B47" s="194"/>
      <c r="C47" s="195"/>
      <c r="D47" s="195"/>
    </row>
    <row r="48" spans="3:12" ht="14.25" customHeight="1">
      <c r="C48" s="197" t="s">
        <v>72</v>
      </c>
      <c r="D48" s="198"/>
      <c r="E48" s="197" t="s">
        <v>59</v>
      </c>
      <c r="F48" s="198"/>
      <c r="G48" s="197" t="s">
        <v>60</v>
      </c>
      <c r="H48" s="199"/>
      <c r="I48" s="199"/>
      <c r="J48" s="198"/>
      <c r="K48" s="197" t="s">
        <v>61</v>
      </c>
      <c r="L48" s="198"/>
    </row>
    <row r="49" spans="2:12" s="200" customFormat="1" ht="18.75" customHeight="1" thickBot="1">
      <c r="B49" s="201"/>
      <c r="C49" s="518" t="s">
        <v>62</v>
      </c>
      <c r="D49" s="519"/>
      <c r="E49" s="514" t="s">
        <v>63</v>
      </c>
      <c r="F49" s="522"/>
      <c r="G49" s="514" t="s">
        <v>64</v>
      </c>
      <c r="H49" s="525"/>
      <c r="I49" s="527" t="s">
        <v>12</v>
      </c>
      <c r="J49" s="513" t="s">
        <v>13</v>
      </c>
      <c r="K49" s="514" t="s">
        <v>65</v>
      </c>
      <c r="L49" s="515"/>
    </row>
    <row r="50" spans="3:17" ht="54.75" customHeight="1" thickBot="1">
      <c r="C50" s="520"/>
      <c r="D50" s="521"/>
      <c r="E50" s="523"/>
      <c r="F50" s="524"/>
      <c r="G50" s="523"/>
      <c r="H50" s="526"/>
      <c r="I50" s="527"/>
      <c r="J50" s="513"/>
      <c r="K50" s="516"/>
      <c r="L50" s="517"/>
      <c r="P50" s="203" t="s">
        <v>66</v>
      </c>
      <c r="Q50" s="203" t="s">
        <v>66</v>
      </c>
    </row>
    <row r="51" spans="3:17" ht="15" customHeight="1">
      <c r="C51" s="98"/>
      <c r="D51" s="45" t="s">
        <v>27</v>
      </c>
      <c r="E51" s="205"/>
      <c r="F51" s="206" t="s">
        <v>16</v>
      </c>
      <c r="G51" s="205"/>
      <c r="H51" s="207" t="s">
        <v>16</v>
      </c>
      <c r="I51" s="208"/>
      <c r="J51" s="209"/>
      <c r="K51" s="210"/>
      <c r="L51" s="211" t="s">
        <v>27</v>
      </c>
      <c r="P51" s="212">
        <f>IF(E51&gt;0,IF($C51&gt;K51,0,E51/K51),0)</f>
        <v>0</v>
      </c>
      <c r="Q51" s="212">
        <f>IF(E51&lt;&gt;0,P51*(G51/E51),"")</f>
      </c>
    </row>
    <row r="52" spans="3:17" ht="15" customHeight="1">
      <c r="C52" s="100"/>
      <c r="D52" s="45" t="s">
        <v>27</v>
      </c>
      <c r="E52" s="214"/>
      <c r="F52" s="206" t="s">
        <v>16</v>
      </c>
      <c r="G52" s="214"/>
      <c r="H52" s="207" t="s">
        <v>16</v>
      </c>
      <c r="I52" s="215"/>
      <c r="J52" s="216"/>
      <c r="K52" s="217"/>
      <c r="L52" s="211" t="s">
        <v>27</v>
      </c>
      <c r="P52" s="218">
        <f>IF(E52&gt;0,IF($C52&gt;K52,0,E52/K52),0)</f>
        <v>0</v>
      </c>
      <c r="Q52" s="218">
        <f>IF(E52&lt;&gt;0,P52*(G52/E52),"")</f>
      </c>
    </row>
    <row r="53" spans="3:17" ht="15" customHeight="1">
      <c r="C53" s="98"/>
      <c r="D53" s="45" t="s">
        <v>27</v>
      </c>
      <c r="E53" s="205"/>
      <c r="F53" s="206" t="s">
        <v>16</v>
      </c>
      <c r="G53" s="205"/>
      <c r="H53" s="207" t="s">
        <v>16</v>
      </c>
      <c r="I53" s="208"/>
      <c r="J53" s="209"/>
      <c r="K53" s="210"/>
      <c r="L53" s="211" t="s">
        <v>27</v>
      </c>
      <c r="P53" s="219">
        <f>IF(E53&gt;0,IF($C53&gt;K53,0,E53/K53),0)</f>
        <v>0</v>
      </c>
      <c r="Q53" s="219">
        <f>IF(E53&lt;&gt;0,P53*(G53/E53),"")</f>
      </c>
    </row>
    <row r="54" spans="3:17" ht="15" customHeight="1">
      <c r="C54" s="100"/>
      <c r="D54" s="45" t="s">
        <v>27</v>
      </c>
      <c r="E54" s="214"/>
      <c r="F54" s="206" t="s">
        <v>16</v>
      </c>
      <c r="G54" s="214"/>
      <c r="H54" s="207" t="s">
        <v>16</v>
      </c>
      <c r="I54" s="215"/>
      <c r="J54" s="216"/>
      <c r="K54" s="217"/>
      <c r="L54" s="211" t="s">
        <v>27</v>
      </c>
      <c r="P54" s="218">
        <f>IF(E54&gt;0,IF($C54&gt;K54,0,E54/K54),0)</f>
        <v>0</v>
      </c>
      <c r="Q54" s="218">
        <f>IF(E54&lt;&gt;0,P54*(G54/E54),"")</f>
      </c>
    </row>
    <row r="55" spans="3:17" ht="15" customHeight="1" thickBot="1">
      <c r="C55" s="102"/>
      <c r="D55" s="69" t="s">
        <v>27</v>
      </c>
      <c r="E55" s="221"/>
      <c r="F55" s="222" t="s">
        <v>16</v>
      </c>
      <c r="G55" s="221"/>
      <c r="H55" s="223" t="s">
        <v>16</v>
      </c>
      <c r="I55" s="224"/>
      <c r="J55" s="225"/>
      <c r="K55" s="226"/>
      <c r="L55" s="227" t="s">
        <v>27</v>
      </c>
      <c r="O55" s="228"/>
      <c r="P55" s="229">
        <f>IF(E55&gt;0,IF($C55&gt;K55,0,E55/K55),0)</f>
        <v>0</v>
      </c>
      <c r="Q55" s="229">
        <f>IF(E55&lt;&gt;0,P55*(G55/E55),"")</f>
      </c>
    </row>
    <row r="56" spans="2:17" s="193" customFormat="1" ht="15" customHeight="1">
      <c r="B56" s="194"/>
      <c r="C56" s="195"/>
      <c r="D56" s="195"/>
      <c r="G56" s="230">
        <f>SUM(G51:G55)</f>
        <v>0</v>
      </c>
      <c r="P56" s="230"/>
      <c r="Q56" s="233">
        <f>SUM(Q51:Q55)</f>
        <v>0</v>
      </c>
    </row>
    <row r="57" spans="2:8" s="79" customFormat="1" ht="15" customHeight="1">
      <c r="B57" s="239"/>
      <c r="E57" s="8"/>
      <c r="F57" s="8"/>
      <c r="G57" s="240"/>
      <c r="H57" s="232"/>
    </row>
    <row r="58" spans="2:8" s="79" customFormat="1" ht="15" customHeight="1" thickBot="1">
      <c r="B58" s="117" t="s">
        <v>57</v>
      </c>
      <c r="E58" s="8"/>
      <c r="F58" s="8"/>
      <c r="G58" s="240"/>
      <c r="H58" s="232"/>
    </row>
    <row r="59" spans="2:5" ht="15" customHeight="1" thickBot="1">
      <c r="B59" s="192" t="s">
        <v>70</v>
      </c>
      <c r="C59" s="236"/>
      <c r="D59" s="237"/>
      <c r="E59" s="238"/>
    </row>
    <row r="60" spans="2:4" s="193" customFormat="1" ht="15" customHeight="1" thickBot="1">
      <c r="B60" s="194"/>
      <c r="C60" s="195"/>
      <c r="D60" s="195"/>
    </row>
    <row r="61" spans="3:12" ht="14.25" customHeight="1">
      <c r="C61" s="197" t="s">
        <v>72</v>
      </c>
      <c r="D61" s="198"/>
      <c r="E61" s="197" t="s">
        <v>59</v>
      </c>
      <c r="F61" s="198"/>
      <c r="G61" s="197" t="s">
        <v>60</v>
      </c>
      <c r="H61" s="199"/>
      <c r="I61" s="199"/>
      <c r="J61" s="198"/>
      <c r="K61" s="197" t="s">
        <v>61</v>
      </c>
      <c r="L61" s="198"/>
    </row>
    <row r="62" spans="2:12" s="200" customFormat="1" ht="18.75" customHeight="1" thickBot="1">
      <c r="B62" s="201"/>
      <c r="C62" s="518" t="s">
        <v>62</v>
      </c>
      <c r="D62" s="519"/>
      <c r="E62" s="514" t="s">
        <v>63</v>
      </c>
      <c r="F62" s="522"/>
      <c r="G62" s="514" t="s">
        <v>64</v>
      </c>
      <c r="H62" s="525"/>
      <c r="I62" s="527" t="s">
        <v>12</v>
      </c>
      <c r="J62" s="513" t="s">
        <v>13</v>
      </c>
      <c r="K62" s="514" t="s">
        <v>65</v>
      </c>
      <c r="L62" s="515"/>
    </row>
    <row r="63" spans="3:17" ht="54.75" customHeight="1" thickBot="1">
      <c r="C63" s="520"/>
      <c r="D63" s="521"/>
      <c r="E63" s="523"/>
      <c r="F63" s="524"/>
      <c r="G63" s="523"/>
      <c r="H63" s="526"/>
      <c r="I63" s="527"/>
      <c r="J63" s="513"/>
      <c r="K63" s="516"/>
      <c r="L63" s="517"/>
      <c r="P63" s="203" t="s">
        <v>66</v>
      </c>
      <c r="Q63" s="203" t="s">
        <v>66</v>
      </c>
    </row>
    <row r="64" spans="3:17" ht="15" customHeight="1">
      <c r="C64" s="98"/>
      <c r="D64" s="45" t="s">
        <v>27</v>
      </c>
      <c r="E64" s="205"/>
      <c r="F64" s="206" t="s">
        <v>16</v>
      </c>
      <c r="G64" s="205"/>
      <c r="H64" s="207" t="s">
        <v>16</v>
      </c>
      <c r="I64" s="208"/>
      <c r="J64" s="209"/>
      <c r="K64" s="210"/>
      <c r="L64" s="211" t="s">
        <v>27</v>
      </c>
      <c r="P64" s="212">
        <f>IF(E64&gt;0,IF($C64&gt;K64,0,E64/K64),0)</f>
        <v>0</v>
      </c>
      <c r="Q64" s="212">
        <f>IF(E64&lt;&gt;0,P64*(G64/E64),"")</f>
      </c>
    </row>
    <row r="65" spans="3:17" ht="15" customHeight="1">
      <c r="C65" s="100"/>
      <c r="D65" s="45" t="s">
        <v>27</v>
      </c>
      <c r="E65" s="214"/>
      <c r="F65" s="206" t="s">
        <v>16</v>
      </c>
      <c r="G65" s="214"/>
      <c r="H65" s="207" t="s">
        <v>16</v>
      </c>
      <c r="I65" s="215"/>
      <c r="J65" s="216"/>
      <c r="K65" s="217"/>
      <c r="L65" s="211" t="s">
        <v>27</v>
      </c>
      <c r="P65" s="218">
        <f>IF(E65&gt;0,IF($C65&gt;K65,0,E65/K65),0)</f>
        <v>0</v>
      </c>
      <c r="Q65" s="218">
        <f>IF(E65&lt;&gt;0,P65*(G65/E65),"")</f>
      </c>
    </row>
    <row r="66" spans="3:17" ht="15" customHeight="1">
      <c r="C66" s="98"/>
      <c r="D66" s="45" t="s">
        <v>27</v>
      </c>
      <c r="E66" s="205"/>
      <c r="F66" s="206" t="s">
        <v>16</v>
      </c>
      <c r="G66" s="205"/>
      <c r="H66" s="207" t="s">
        <v>16</v>
      </c>
      <c r="I66" s="208"/>
      <c r="J66" s="209"/>
      <c r="K66" s="210"/>
      <c r="L66" s="211" t="s">
        <v>27</v>
      </c>
      <c r="P66" s="219">
        <f>IF(E66&gt;0,IF($C66&gt;K66,0,E66/K66),0)</f>
        <v>0</v>
      </c>
      <c r="Q66" s="219">
        <f>IF(E66&lt;&gt;0,P66*(G66/E66),"")</f>
      </c>
    </row>
    <row r="67" spans="3:17" ht="15" customHeight="1">
      <c r="C67" s="100"/>
      <c r="D67" s="45" t="s">
        <v>27</v>
      </c>
      <c r="E67" s="214"/>
      <c r="F67" s="206" t="s">
        <v>16</v>
      </c>
      <c r="G67" s="214"/>
      <c r="H67" s="207" t="s">
        <v>16</v>
      </c>
      <c r="I67" s="215"/>
      <c r="J67" s="216"/>
      <c r="K67" s="217"/>
      <c r="L67" s="211" t="s">
        <v>27</v>
      </c>
      <c r="P67" s="218">
        <f>IF(E67&gt;0,IF($C67&gt;K67,0,E67/K67),0)</f>
        <v>0</v>
      </c>
      <c r="Q67" s="218">
        <f>IF(E67&lt;&gt;0,P67*(G67/E67),"")</f>
      </c>
    </row>
    <row r="68" spans="3:17" ht="15" customHeight="1" thickBot="1">
      <c r="C68" s="102"/>
      <c r="D68" s="69" t="s">
        <v>27</v>
      </c>
      <c r="E68" s="221"/>
      <c r="F68" s="222" t="s">
        <v>16</v>
      </c>
      <c r="G68" s="221"/>
      <c r="H68" s="223" t="s">
        <v>16</v>
      </c>
      <c r="I68" s="224"/>
      <c r="J68" s="225"/>
      <c r="K68" s="226"/>
      <c r="L68" s="227" t="s">
        <v>27</v>
      </c>
      <c r="O68" s="228"/>
      <c r="P68" s="229">
        <f>IF(E68&gt;0,IF($C68&gt;K68,0,E68/K68),0)</f>
        <v>0</v>
      </c>
      <c r="Q68" s="229">
        <f>IF(E68&lt;&gt;0,P68*(G68/E68),"")</f>
      </c>
    </row>
    <row r="69" spans="2:17" s="193" customFormat="1" ht="15" customHeight="1">
      <c r="B69" s="194"/>
      <c r="C69" s="195"/>
      <c r="D69" s="195"/>
      <c r="G69" s="230">
        <f>SUM(G64:G68)</f>
        <v>0</v>
      </c>
      <c r="P69" s="230">
        <f>SUM(P64:P68)</f>
        <v>0</v>
      </c>
      <c r="Q69" s="233">
        <f>SUM(Q64:Q68)</f>
        <v>0</v>
      </c>
    </row>
    <row r="70" ht="15" customHeight="1" thickBot="1">
      <c r="B70" s="117" t="s">
        <v>57</v>
      </c>
    </row>
    <row r="71" spans="2:5" ht="15" customHeight="1" thickBot="1">
      <c r="B71" s="191" t="s">
        <v>73</v>
      </c>
      <c r="C71" s="236"/>
      <c r="D71" s="237"/>
      <c r="E71" s="238"/>
    </row>
    <row r="72" spans="2:4" s="193" customFormat="1" ht="15" customHeight="1" thickBot="1">
      <c r="B72" s="194"/>
      <c r="C72" s="195"/>
      <c r="D72" s="195"/>
    </row>
    <row r="73" spans="3:12" ht="14.25" customHeight="1">
      <c r="C73" s="197" t="s">
        <v>72</v>
      </c>
      <c r="D73" s="198"/>
      <c r="E73" s="197" t="s">
        <v>59</v>
      </c>
      <c r="F73" s="198"/>
      <c r="G73" s="197" t="s">
        <v>60</v>
      </c>
      <c r="H73" s="199"/>
      <c r="I73" s="199"/>
      <c r="J73" s="198"/>
      <c r="K73" s="197" t="s">
        <v>61</v>
      </c>
      <c r="L73" s="198"/>
    </row>
    <row r="74" spans="2:12" s="200" customFormat="1" ht="18.75" customHeight="1" thickBot="1">
      <c r="B74" s="201"/>
      <c r="C74" s="518" t="s">
        <v>62</v>
      </c>
      <c r="D74" s="519"/>
      <c r="E74" s="514" t="s">
        <v>63</v>
      </c>
      <c r="F74" s="522"/>
      <c r="G74" s="514" t="s">
        <v>64</v>
      </c>
      <c r="H74" s="525"/>
      <c r="I74" s="527" t="s">
        <v>12</v>
      </c>
      <c r="J74" s="513" t="s">
        <v>13</v>
      </c>
      <c r="K74" s="514" t="s">
        <v>65</v>
      </c>
      <c r="L74" s="515"/>
    </row>
    <row r="75" spans="3:17" ht="54.75" customHeight="1" thickBot="1">
      <c r="C75" s="520"/>
      <c r="D75" s="521"/>
      <c r="E75" s="523"/>
      <c r="F75" s="524"/>
      <c r="G75" s="523"/>
      <c r="H75" s="526"/>
      <c r="I75" s="527"/>
      <c r="J75" s="513"/>
      <c r="K75" s="516"/>
      <c r="L75" s="517"/>
      <c r="P75" s="203" t="s">
        <v>66</v>
      </c>
      <c r="Q75" s="203" t="s">
        <v>66</v>
      </c>
    </row>
    <row r="76" spans="3:17" ht="15" customHeight="1">
      <c r="C76" s="204"/>
      <c r="D76" s="45" t="s">
        <v>27</v>
      </c>
      <c r="E76" s="205"/>
      <c r="F76" s="206" t="s">
        <v>16</v>
      </c>
      <c r="G76" s="205"/>
      <c r="H76" s="207" t="s">
        <v>16</v>
      </c>
      <c r="I76" s="208"/>
      <c r="J76" s="209"/>
      <c r="K76" s="210"/>
      <c r="L76" s="211" t="s">
        <v>27</v>
      </c>
      <c r="P76" s="212">
        <f>IF(E76&gt;0,IF($C76&gt;K76,0,E76/K76),0)</f>
        <v>0</v>
      </c>
      <c r="Q76" s="212">
        <f>IF(E76&lt;&gt;0,P76*(G76/E76),"")</f>
      </c>
    </row>
    <row r="77" spans="3:17" ht="15" customHeight="1">
      <c r="C77" s="213"/>
      <c r="D77" s="45" t="s">
        <v>27</v>
      </c>
      <c r="E77" s="214"/>
      <c r="F77" s="206" t="s">
        <v>16</v>
      </c>
      <c r="G77" s="214"/>
      <c r="H77" s="207" t="s">
        <v>16</v>
      </c>
      <c r="I77" s="215"/>
      <c r="J77" s="216"/>
      <c r="K77" s="217"/>
      <c r="L77" s="211" t="s">
        <v>27</v>
      </c>
      <c r="P77" s="218">
        <f>IF(E77&gt;0,IF($C77&gt;K77,0,E77/K77),0)</f>
        <v>0</v>
      </c>
      <c r="Q77" s="218">
        <f>IF(E77&lt;&gt;0,P77*(G77/E77),"")</f>
      </c>
    </row>
    <row r="78" spans="3:17" ht="15" customHeight="1">
      <c r="C78" s="204"/>
      <c r="D78" s="45" t="s">
        <v>27</v>
      </c>
      <c r="E78" s="205"/>
      <c r="F78" s="206" t="s">
        <v>16</v>
      </c>
      <c r="G78" s="205"/>
      <c r="H78" s="207" t="s">
        <v>16</v>
      </c>
      <c r="I78" s="208"/>
      <c r="J78" s="209"/>
      <c r="K78" s="210"/>
      <c r="L78" s="211" t="s">
        <v>27</v>
      </c>
      <c r="P78" s="219">
        <f>IF(E78&gt;0,IF($C78&gt;K78,0,E78/K78),0)</f>
        <v>0</v>
      </c>
      <c r="Q78" s="219">
        <f>IF(E78&lt;&gt;0,P78*(G78/E78),"")</f>
      </c>
    </row>
    <row r="79" spans="3:17" ht="15" customHeight="1">
      <c r="C79" s="213"/>
      <c r="D79" s="45" t="s">
        <v>27</v>
      </c>
      <c r="E79" s="214"/>
      <c r="F79" s="206" t="s">
        <v>16</v>
      </c>
      <c r="G79" s="214"/>
      <c r="H79" s="207" t="s">
        <v>16</v>
      </c>
      <c r="I79" s="215"/>
      <c r="J79" s="216"/>
      <c r="K79" s="217"/>
      <c r="L79" s="211" t="s">
        <v>27</v>
      </c>
      <c r="P79" s="218">
        <f>IF(E79&gt;0,IF($C79&gt;K79,0,E79/K79),0)</f>
        <v>0</v>
      </c>
      <c r="Q79" s="218">
        <f>IF(E79&lt;&gt;0,P79*(G79/E79),"")</f>
      </c>
    </row>
    <row r="80" spans="3:17" ht="15" customHeight="1" thickBot="1">
      <c r="C80" s="220"/>
      <c r="D80" s="69" t="s">
        <v>27</v>
      </c>
      <c r="E80" s="221"/>
      <c r="F80" s="222" t="s">
        <v>16</v>
      </c>
      <c r="G80" s="221"/>
      <c r="H80" s="223" t="s">
        <v>16</v>
      </c>
      <c r="I80" s="224"/>
      <c r="J80" s="225"/>
      <c r="K80" s="226"/>
      <c r="L80" s="227" t="s">
        <v>27</v>
      </c>
      <c r="O80" s="228"/>
      <c r="P80" s="229">
        <f>IF(E80&gt;0,IF($C80&gt;K80,0,E80/K80),0)</f>
        <v>0</v>
      </c>
      <c r="Q80" s="229">
        <f>IF(E80&lt;&gt;0,P80*(G80/E80),"")</f>
      </c>
    </row>
    <row r="81" spans="1:17" s="193" customFormat="1" ht="15" customHeight="1">
      <c r="A81" s="113"/>
      <c r="B81" s="196"/>
      <c r="G81" s="230">
        <f>SUM(G76:G80)</f>
        <v>0</v>
      </c>
      <c r="I81" s="231"/>
      <c r="J81" s="231"/>
      <c r="O81" s="232"/>
      <c r="P81" s="81"/>
      <c r="Q81" s="233">
        <f>SUM(Q76:Q80)</f>
        <v>0</v>
      </c>
    </row>
    <row r="82" spans="1:16" s="193" customFormat="1" ht="15" customHeight="1">
      <c r="A82" s="113"/>
      <c r="B82" s="196"/>
      <c r="P82" s="234"/>
    </row>
    <row r="83" s="193" customFormat="1" ht="15" customHeight="1" thickBot="1">
      <c r="B83" s="235" t="s">
        <v>57</v>
      </c>
    </row>
    <row r="84" spans="2:5" ht="15" customHeight="1" thickBot="1">
      <c r="B84" s="192" t="s">
        <v>74</v>
      </c>
      <c r="C84" s="236"/>
      <c r="D84" s="237"/>
      <c r="E84" s="238"/>
    </row>
    <row r="85" spans="2:4" s="193" customFormat="1" ht="15" customHeight="1" thickBot="1">
      <c r="B85" s="194"/>
      <c r="C85" s="195"/>
      <c r="D85" s="195"/>
    </row>
    <row r="86" spans="3:12" ht="14.25" customHeight="1">
      <c r="C86" s="197" t="s">
        <v>72</v>
      </c>
      <c r="D86" s="198"/>
      <c r="E86" s="197" t="s">
        <v>59</v>
      </c>
      <c r="F86" s="198"/>
      <c r="G86" s="197" t="s">
        <v>60</v>
      </c>
      <c r="H86" s="199"/>
      <c r="I86" s="199"/>
      <c r="J86" s="198"/>
      <c r="K86" s="197" t="s">
        <v>61</v>
      </c>
      <c r="L86" s="198"/>
    </row>
    <row r="87" spans="2:12" s="200" customFormat="1" ht="18.75" customHeight="1" thickBot="1">
      <c r="B87" s="201"/>
      <c r="C87" s="518" t="s">
        <v>62</v>
      </c>
      <c r="D87" s="519"/>
      <c r="E87" s="514" t="s">
        <v>63</v>
      </c>
      <c r="F87" s="522"/>
      <c r="G87" s="514" t="s">
        <v>64</v>
      </c>
      <c r="H87" s="525"/>
      <c r="I87" s="527" t="s">
        <v>12</v>
      </c>
      <c r="J87" s="513" t="s">
        <v>13</v>
      </c>
      <c r="K87" s="514" t="s">
        <v>65</v>
      </c>
      <c r="L87" s="515"/>
    </row>
    <row r="88" spans="3:17" ht="54.75" customHeight="1" thickBot="1">
      <c r="C88" s="520"/>
      <c r="D88" s="521"/>
      <c r="E88" s="523"/>
      <c r="F88" s="524"/>
      <c r="G88" s="523"/>
      <c r="H88" s="526"/>
      <c r="I88" s="527"/>
      <c r="J88" s="513"/>
      <c r="K88" s="516"/>
      <c r="L88" s="517"/>
      <c r="P88" s="203" t="s">
        <v>66</v>
      </c>
      <c r="Q88" s="203" t="s">
        <v>66</v>
      </c>
    </row>
    <row r="89" spans="3:17" ht="15" customHeight="1">
      <c r="C89" s="204"/>
      <c r="D89" s="45" t="s">
        <v>27</v>
      </c>
      <c r="E89" s="205"/>
      <c r="F89" s="206" t="s">
        <v>16</v>
      </c>
      <c r="G89" s="205"/>
      <c r="H89" s="207" t="s">
        <v>16</v>
      </c>
      <c r="I89" s="208"/>
      <c r="J89" s="209"/>
      <c r="K89" s="210"/>
      <c r="L89" s="211" t="s">
        <v>27</v>
      </c>
      <c r="P89" s="212">
        <f>IF(E89&gt;0,IF($C89&gt;K89,0,E89/K89),0)</f>
        <v>0</v>
      </c>
      <c r="Q89" s="212">
        <f>IF(E89&lt;&gt;0,P89*(G89/E89),"")</f>
      </c>
    </row>
    <row r="90" spans="3:17" ht="15" customHeight="1">
      <c r="C90" s="213"/>
      <c r="D90" s="45" t="s">
        <v>27</v>
      </c>
      <c r="E90" s="214"/>
      <c r="F90" s="206" t="s">
        <v>16</v>
      </c>
      <c r="G90" s="214"/>
      <c r="H90" s="207" t="s">
        <v>16</v>
      </c>
      <c r="I90" s="215"/>
      <c r="J90" s="216"/>
      <c r="K90" s="217"/>
      <c r="L90" s="211" t="s">
        <v>27</v>
      </c>
      <c r="P90" s="218">
        <f>IF(E90&gt;0,IF($C90&gt;K90,0,E90/K90),0)</f>
        <v>0</v>
      </c>
      <c r="Q90" s="218">
        <f>IF(E90&lt;&gt;0,P90*(G90/E90),"")</f>
      </c>
    </row>
    <row r="91" spans="3:17" ht="15" customHeight="1">
      <c r="C91" s="204"/>
      <c r="D91" s="45" t="s">
        <v>27</v>
      </c>
      <c r="E91" s="205"/>
      <c r="F91" s="206" t="s">
        <v>16</v>
      </c>
      <c r="G91" s="205"/>
      <c r="H91" s="207" t="s">
        <v>16</v>
      </c>
      <c r="I91" s="208"/>
      <c r="J91" s="209"/>
      <c r="K91" s="210"/>
      <c r="L91" s="211" t="s">
        <v>27</v>
      </c>
      <c r="P91" s="219">
        <f>IF(E91&gt;0,IF($C91&gt;K91,0,E91/K91),0)</f>
        <v>0</v>
      </c>
      <c r="Q91" s="219">
        <f>IF(E91&lt;&gt;0,P91*(G91/E91),"")</f>
      </c>
    </row>
    <row r="92" spans="3:17" ht="15" customHeight="1">
      <c r="C92" s="100"/>
      <c r="D92" s="45" t="s">
        <v>27</v>
      </c>
      <c r="E92" s="214"/>
      <c r="F92" s="206" t="s">
        <v>16</v>
      </c>
      <c r="G92" s="214"/>
      <c r="H92" s="207" t="s">
        <v>16</v>
      </c>
      <c r="I92" s="215"/>
      <c r="J92" s="216"/>
      <c r="K92" s="217"/>
      <c r="L92" s="211" t="s">
        <v>27</v>
      </c>
      <c r="P92" s="218">
        <f>IF(E92&gt;0,IF($C92&gt;K92,0,E92/K92),0)</f>
        <v>0</v>
      </c>
      <c r="Q92" s="218">
        <f>IF(E92&lt;&gt;0,P92*(G92/E92),"")</f>
      </c>
    </row>
    <row r="93" spans="3:19" ht="15" customHeight="1" thickBot="1">
      <c r="C93" s="102"/>
      <c r="D93" s="69" t="s">
        <v>27</v>
      </c>
      <c r="E93" s="221"/>
      <c r="F93" s="222" t="s">
        <v>16</v>
      </c>
      <c r="G93" s="221"/>
      <c r="H93" s="223" t="s">
        <v>16</v>
      </c>
      <c r="I93" s="224"/>
      <c r="J93" s="225"/>
      <c r="K93" s="226"/>
      <c r="L93" s="227" t="s">
        <v>27</v>
      </c>
      <c r="O93" s="228"/>
      <c r="P93" s="229">
        <f>IF(E93&gt;0,IF($C93&gt;K93,0,E93/K93),0)</f>
        <v>0</v>
      </c>
      <c r="Q93" s="229">
        <f>IF(E93&lt;&gt;0,P93*(G93/E93),"")</f>
      </c>
      <c r="S93" s="79"/>
    </row>
    <row r="94" spans="2:17" s="79" customFormat="1" ht="15" customHeight="1">
      <c r="B94" s="239"/>
      <c r="E94" s="8"/>
      <c r="F94" s="8"/>
      <c r="G94" s="240">
        <f>SUM(G89:G93)</f>
        <v>0</v>
      </c>
      <c r="H94" s="232"/>
      <c r="P94" s="78"/>
      <c r="Q94" s="233">
        <f>SUM(Q89:Q93)</f>
        <v>0</v>
      </c>
    </row>
    <row r="95" spans="2:6" s="79" customFormat="1" ht="15" customHeight="1">
      <c r="B95" s="239"/>
      <c r="C95" s="8"/>
      <c r="D95" s="8"/>
      <c r="E95" s="240"/>
      <c r="F95" s="232"/>
    </row>
    <row r="96" ht="15" customHeight="1" thickBot="1">
      <c r="B96" s="117" t="s">
        <v>57</v>
      </c>
    </row>
    <row r="97" spans="2:5" ht="15" customHeight="1" thickBot="1">
      <c r="B97" s="192" t="s">
        <v>75</v>
      </c>
      <c r="C97" s="236"/>
      <c r="D97" s="237"/>
      <c r="E97" s="238"/>
    </row>
    <row r="98" spans="2:4" s="193" customFormat="1" ht="15" customHeight="1" thickBot="1">
      <c r="B98" s="194"/>
      <c r="C98" s="195"/>
      <c r="D98" s="195"/>
    </row>
    <row r="99" spans="3:12" ht="14.25" customHeight="1">
      <c r="C99" s="197" t="s">
        <v>72</v>
      </c>
      <c r="D99" s="198"/>
      <c r="E99" s="197" t="s">
        <v>59</v>
      </c>
      <c r="F99" s="198"/>
      <c r="G99" s="197" t="s">
        <v>60</v>
      </c>
      <c r="H99" s="199"/>
      <c r="I99" s="199"/>
      <c r="J99" s="198"/>
      <c r="K99" s="197" t="s">
        <v>61</v>
      </c>
      <c r="L99" s="198"/>
    </row>
    <row r="100" spans="2:12" s="200" customFormat="1" ht="18.75" customHeight="1" thickBot="1">
      <c r="B100" s="201"/>
      <c r="C100" s="518" t="s">
        <v>62</v>
      </c>
      <c r="D100" s="519"/>
      <c r="E100" s="514" t="s">
        <v>63</v>
      </c>
      <c r="F100" s="522"/>
      <c r="G100" s="514" t="s">
        <v>64</v>
      </c>
      <c r="H100" s="525"/>
      <c r="I100" s="527" t="s">
        <v>12</v>
      </c>
      <c r="J100" s="513" t="s">
        <v>13</v>
      </c>
      <c r="K100" s="514" t="s">
        <v>65</v>
      </c>
      <c r="L100" s="515"/>
    </row>
    <row r="101" spans="3:17" ht="54.75" customHeight="1" thickBot="1">
      <c r="C101" s="520"/>
      <c r="D101" s="521"/>
      <c r="E101" s="523"/>
      <c r="F101" s="524"/>
      <c r="G101" s="523"/>
      <c r="H101" s="526"/>
      <c r="I101" s="527"/>
      <c r="J101" s="513"/>
      <c r="K101" s="516"/>
      <c r="L101" s="517"/>
      <c r="P101" s="203" t="s">
        <v>66</v>
      </c>
      <c r="Q101" s="203" t="s">
        <v>66</v>
      </c>
    </row>
    <row r="102" spans="3:17" ht="15" customHeight="1">
      <c r="C102" s="98"/>
      <c r="D102" s="45" t="s">
        <v>27</v>
      </c>
      <c r="E102" s="205"/>
      <c r="F102" s="206" t="s">
        <v>16</v>
      </c>
      <c r="G102" s="205"/>
      <c r="H102" s="207" t="s">
        <v>16</v>
      </c>
      <c r="I102" s="208"/>
      <c r="J102" s="209"/>
      <c r="K102" s="210"/>
      <c r="L102" s="211" t="s">
        <v>27</v>
      </c>
      <c r="P102" s="212">
        <f>IF(E102&gt;0,IF($C102&gt;K102,0,E102/K102),0)</f>
        <v>0</v>
      </c>
      <c r="Q102" s="212">
        <f>IF(E102&lt;&gt;0,P102*(G102/E102),"")</f>
      </c>
    </row>
    <row r="103" spans="3:17" ht="15" customHeight="1">
      <c r="C103" s="100"/>
      <c r="D103" s="45" t="s">
        <v>27</v>
      </c>
      <c r="E103" s="214"/>
      <c r="F103" s="206" t="s">
        <v>16</v>
      </c>
      <c r="G103" s="214"/>
      <c r="H103" s="207" t="s">
        <v>16</v>
      </c>
      <c r="I103" s="215"/>
      <c r="J103" s="216"/>
      <c r="K103" s="217"/>
      <c r="L103" s="211" t="s">
        <v>27</v>
      </c>
      <c r="P103" s="218">
        <f>IF(E103&gt;0,IF($C103&gt;K103,0,E103/K103),0)</f>
        <v>0</v>
      </c>
      <c r="Q103" s="218">
        <f>IF(E103&lt;&gt;0,P103*(G103/E103),"")</f>
      </c>
    </row>
    <row r="104" spans="3:17" ht="15" customHeight="1">
      <c r="C104" s="98"/>
      <c r="D104" s="45" t="s">
        <v>27</v>
      </c>
      <c r="E104" s="205"/>
      <c r="F104" s="206" t="s">
        <v>16</v>
      </c>
      <c r="G104" s="205"/>
      <c r="H104" s="207" t="s">
        <v>16</v>
      </c>
      <c r="I104" s="208"/>
      <c r="J104" s="209"/>
      <c r="K104" s="210"/>
      <c r="L104" s="211" t="s">
        <v>27</v>
      </c>
      <c r="P104" s="219">
        <f>IF(E104&gt;0,IF($C104&gt;K104,0,E104/K104),0)</f>
        <v>0</v>
      </c>
      <c r="Q104" s="219">
        <f>IF(E104&lt;&gt;0,P104*(G104/E104),"")</f>
      </c>
    </row>
    <row r="105" spans="3:17" ht="15" customHeight="1">
      <c r="C105" s="100"/>
      <c r="D105" s="45" t="s">
        <v>27</v>
      </c>
      <c r="E105" s="214"/>
      <c r="F105" s="206" t="s">
        <v>16</v>
      </c>
      <c r="G105" s="214"/>
      <c r="H105" s="207" t="s">
        <v>16</v>
      </c>
      <c r="I105" s="215"/>
      <c r="J105" s="216"/>
      <c r="K105" s="217"/>
      <c r="L105" s="211" t="s">
        <v>27</v>
      </c>
      <c r="P105" s="218">
        <f>IF(E105&gt;0,IF($C105&gt;K105,0,E105/K105),0)</f>
        <v>0</v>
      </c>
      <c r="Q105" s="218">
        <f>IF(E105&lt;&gt;0,P105*(G105/E105),"")</f>
      </c>
    </row>
    <row r="106" spans="3:17" ht="15" customHeight="1" thickBot="1">
      <c r="C106" s="102"/>
      <c r="D106" s="69" t="s">
        <v>27</v>
      </c>
      <c r="E106" s="221"/>
      <c r="F106" s="222" t="s">
        <v>16</v>
      </c>
      <c r="G106" s="221"/>
      <c r="H106" s="223" t="s">
        <v>16</v>
      </c>
      <c r="I106" s="224"/>
      <c r="J106" s="225"/>
      <c r="K106" s="226"/>
      <c r="L106" s="227" t="s">
        <v>27</v>
      </c>
      <c r="O106" s="228"/>
      <c r="P106" s="229">
        <f>IF(E106&gt;0,IF($C106&gt;K106,0,E106/K106),0)</f>
        <v>0</v>
      </c>
      <c r="Q106" s="229">
        <f>IF(E106&lt;&gt;0,P106*(G106/E106),"")</f>
      </c>
    </row>
    <row r="107" spans="2:17" s="193" customFormat="1" ht="15" customHeight="1">
      <c r="B107" s="194"/>
      <c r="C107" s="195"/>
      <c r="D107" s="195"/>
      <c r="G107" s="230">
        <f>SUM(G102:G106)</f>
        <v>0</v>
      </c>
      <c r="P107" s="230"/>
      <c r="Q107" s="233">
        <f>SUM(Q102:Q106)</f>
        <v>0</v>
      </c>
    </row>
    <row r="108" spans="2:8" s="79" customFormat="1" ht="15" customHeight="1">
      <c r="B108" s="239"/>
      <c r="E108" s="8"/>
      <c r="F108" s="8"/>
      <c r="G108" s="240"/>
      <c r="H108" s="232"/>
    </row>
    <row r="109" spans="2:8" s="79" customFormat="1" ht="15" customHeight="1" thickBot="1">
      <c r="B109" s="117" t="s">
        <v>57</v>
      </c>
      <c r="E109" s="8"/>
      <c r="F109" s="8"/>
      <c r="G109" s="240"/>
      <c r="H109" s="232"/>
    </row>
    <row r="110" spans="2:5" ht="15" customHeight="1" thickBot="1">
      <c r="B110" s="192" t="s">
        <v>76</v>
      </c>
      <c r="C110" s="236"/>
      <c r="D110" s="237"/>
      <c r="E110" s="238"/>
    </row>
    <row r="111" spans="2:4" s="193" customFormat="1" ht="15" customHeight="1" thickBot="1">
      <c r="B111" s="194"/>
      <c r="C111" s="195"/>
      <c r="D111" s="195"/>
    </row>
    <row r="112" spans="3:12" ht="14.25" customHeight="1">
      <c r="C112" s="197" t="s">
        <v>72</v>
      </c>
      <c r="D112" s="198"/>
      <c r="E112" s="197" t="s">
        <v>59</v>
      </c>
      <c r="F112" s="198"/>
      <c r="G112" s="197" t="s">
        <v>60</v>
      </c>
      <c r="H112" s="199"/>
      <c r="I112" s="199"/>
      <c r="J112" s="198"/>
      <c r="K112" s="197" t="s">
        <v>61</v>
      </c>
      <c r="L112" s="198"/>
    </row>
    <row r="113" spans="2:12" s="200" customFormat="1" ht="18.75" customHeight="1" thickBot="1">
      <c r="B113" s="201"/>
      <c r="C113" s="518" t="s">
        <v>62</v>
      </c>
      <c r="D113" s="519"/>
      <c r="E113" s="514" t="s">
        <v>63</v>
      </c>
      <c r="F113" s="522"/>
      <c r="G113" s="514" t="s">
        <v>64</v>
      </c>
      <c r="H113" s="525"/>
      <c r="I113" s="527" t="s">
        <v>12</v>
      </c>
      <c r="J113" s="513" t="s">
        <v>13</v>
      </c>
      <c r="K113" s="514" t="s">
        <v>65</v>
      </c>
      <c r="L113" s="515"/>
    </row>
    <row r="114" spans="3:17" ht="54.75" customHeight="1" thickBot="1">
      <c r="C114" s="520"/>
      <c r="D114" s="521"/>
      <c r="E114" s="523"/>
      <c r="F114" s="524"/>
      <c r="G114" s="523"/>
      <c r="H114" s="526"/>
      <c r="I114" s="527"/>
      <c r="J114" s="513"/>
      <c r="K114" s="516"/>
      <c r="L114" s="517"/>
      <c r="P114" s="203" t="s">
        <v>66</v>
      </c>
      <c r="Q114" s="203" t="s">
        <v>66</v>
      </c>
    </row>
    <row r="115" spans="3:17" ht="15" customHeight="1">
      <c r="C115" s="98"/>
      <c r="D115" s="45" t="s">
        <v>27</v>
      </c>
      <c r="E115" s="205"/>
      <c r="F115" s="206" t="s">
        <v>16</v>
      </c>
      <c r="G115" s="205"/>
      <c r="H115" s="207" t="s">
        <v>16</v>
      </c>
      <c r="I115" s="208"/>
      <c r="J115" s="209"/>
      <c r="K115" s="210"/>
      <c r="L115" s="211" t="s">
        <v>27</v>
      </c>
      <c r="P115" s="212">
        <f>IF(E115&gt;0,IF($C115&gt;K115,0,E115/K115),0)</f>
        <v>0</v>
      </c>
      <c r="Q115" s="212">
        <f>IF(E115&lt;&gt;0,P115*(G115/E115),"")</f>
      </c>
    </row>
    <row r="116" spans="3:17" ht="15" customHeight="1">
      <c r="C116" s="100"/>
      <c r="D116" s="45" t="s">
        <v>27</v>
      </c>
      <c r="E116" s="214"/>
      <c r="F116" s="206" t="s">
        <v>16</v>
      </c>
      <c r="G116" s="214"/>
      <c r="H116" s="207" t="s">
        <v>16</v>
      </c>
      <c r="I116" s="215"/>
      <c r="J116" s="216"/>
      <c r="K116" s="217"/>
      <c r="L116" s="211" t="s">
        <v>27</v>
      </c>
      <c r="P116" s="218">
        <f>IF(E116&gt;0,IF($C116&gt;K116,0,E116/K116),0)</f>
        <v>0</v>
      </c>
      <c r="Q116" s="218">
        <f>IF(E116&lt;&gt;0,P116*(G116/E116),"")</f>
      </c>
    </row>
    <row r="117" spans="3:17" ht="15" customHeight="1">
      <c r="C117" s="98"/>
      <c r="D117" s="45" t="s">
        <v>27</v>
      </c>
      <c r="E117" s="205"/>
      <c r="F117" s="206" t="s">
        <v>16</v>
      </c>
      <c r="G117" s="205"/>
      <c r="H117" s="207" t="s">
        <v>16</v>
      </c>
      <c r="I117" s="208"/>
      <c r="J117" s="209"/>
      <c r="K117" s="210"/>
      <c r="L117" s="211" t="s">
        <v>27</v>
      </c>
      <c r="P117" s="219">
        <f>IF(E117&gt;0,IF($C117&gt;K117,0,E117/K117),0)</f>
        <v>0</v>
      </c>
      <c r="Q117" s="219">
        <f>IF(E117&lt;&gt;0,P117*(G117/E117),"")</f>
      </c>
    </row>
    <row r="118" spans="3:17" ht="15" customHeight="1">
      <c r="C118" s="100"/>
      <c r="D118" s="45" t="s">
        <v>27</v>
      </c>
      <c r="E118" s="214"/>
      <c r="F118" s="206" t="s">
        <v>16</v>
      </c>
      <c r="G118" s="214"/>
      <c r="H118" s="207" t="s">
        <v>16</v>
      </c>
      <c r="I118" s="215"/>
      <c r="J118" s="216"/>
      <c r="K118" s="217"/>
      <c r="L118" s="211" t="s">
        <v>27</v>
      </c>
      <c r="P118" s="218">
        <f>IF(E118&gt;0,IF($C118&gt;K118,0,E118/K118),0)</f>
        <v>0</v>
      </c>
      <c r="Q118" s="218">
        <f>IF(E118&lt;&gt;0,P118*(G118/E118),"")</f>
      </c>
    </row>
    <row r="119" spans="3:17" ht="15" customHeight="1" thickBot="1">
      <c r="C119" s="102"/>
      <c r="D119" s="69" t="s">
        <v>27</v>
      </c>
      <c r="E119" s="221"/>
      <c r="F119" s="222" t="s">
        <v>16</v>
      </c>
      <c r="G119" s="221"/>
      <c r="H119" s="223" t="s">
        <v>16</v>
      </c>
      <c r="I119" s="224"/>
      <c r="J119" s="225"/>
      <c r="K119" s="226"/>
      <c r="L119" s="227" t="s">
        <v>27</v>
      </c>
      <c r="O119" s="228"/>
      <c r="P119" s="229">
        <f>IF(E119&gt;0,IF($C119&gt;K119,0,E119/K119),0)</f>
        <v>0</v>
      </c>
      <c r="Q119" s="229">
        <f>IF(E119&lt;&gt;0,P119*(G119/E119),"")</f>
      </c>
    </row>
    <row r="120" spans="2:17" s="193" customFormat="1" ht="15" customHeight="1">
      <c r="B120" s="194"/>
      <c r="C120" s="195"/>
      <c r="D120" s="195"/>
      <c r="G120" s="230">
        <f>SUM(G115:G119)</f>
        <v>0</v>
      </c>
      <c r="P120" s="230"/>
      <c r="Q120" s="233">
        <f>SUM(Q115:Q119)</f>
        <v>0</v>
      </c>
    </row>
    <row r="121" spans="2:8" s="79" customFormat="1" ht="15" customHeight="1">
      <c r="B121" s="239"/>
      <c r="E121" s="8"/>
      <c r="F121" s="8"/>
      <c r="G121" s="240"/>
      <c r="H121" s="232"/>
    </row>
    <row r="122" spans="2:8" s="79" customFormat="1" ht="15" customHeight="1" thickBot="1">
      <c r="B122" s="117" t="s">
        <v>57</v>
      </c>
      <c r="E122" s="8"/>
      <c r="F122" s="8"/>
      <c r="G122" s="240"/>
      <c r="H122" s="232"/>
    </row>
    <row r="123" spans="2:5" ht="15" customHeight="1" thickBot="1">
      <c r="B123" s="192" t="s">
        <v>77</v>
      </c>
      <c r="C123" s="236"/>
      <c r="D123" s="237"/>
      <c r="E123" s="238"/>
    </row>
    <row r="124" spans="2:4" s="193" customFormat="1" ht="15" customHeight="1" thickBot="1">
      <c r="B124" s="194"/>
      <c r="C124" s="195"/>
      <c r="D124" s="195"/>
    </row>
    <row r="125" spans="3:12" ht="14.25" customHeight="1">
      <c r="C125" s="197" t="s">
        <v>72</v>
      </c>
      <c r="D125" s="198"/>
      <c r="E125" s="197" t="s">
        <v>59</v>
      </c>
      <c r="F125" s="198"/>
      <c r="G125" s="197" t="s">
        <v>60</v>
      </c>
      <c r="H125" s="199"/>
      <c r="I125" s="199"/>
      <c r="J125" s="198"/>
      <c r="K125" s="197" t="s">
        <v>61</v>
      </c>
      <c r="L125" s="198"/>
    </row>
    <row r="126" spans="2:12" s="200" customFormat="1" ht="18.75" customHeight="1" thickBot="1">
      <c r="B126" s="201"/>
      <c r="C126" s="518" t="s">
        <v>62</v>
      </c>
      <c r="D126" s="519"/>
      <c r="E126" s="514" t="s">
        <v>63</v>
      </c>
      <c r="F126" s="522"/>
      <c r="G126" s="514" t="s">
        <v>64</v>
      </c>
      <c r="H126" s="525"/>
      <c r="I126" s="527" t="s">
        <v>12</v>
      </c>
      <c r="J126" s="513" t="s">
        <v>13</v>
      </c>
      <c r="K126" s="514" t="s">
        <v>65</v>
      </c>
      <c r="L126" s="515"/>
    </row>
    <row r="127" spans="3:17" ht="54.75" customHeight="1" thickBot="1">
      <c r="C127" s="520"/>
      <c r="D127" s="521"/>
      <c r="E127" s="523"/>
      <c r="F127" s="524"/>
      <c r="G127" s="523"/>
      <c r="H127" s="526"/>
      <c r="I127" s="527"/>
      <c r="J127" s="513"/>
      <c r="K127" s="516"/>
      <c r="L127" s="517"/>
      <c r="P127" s="203" t="s">
        <v>66</v>
      </c>
      <c r="Q127" s="203" t="s">
        <v>66</v>
      </c>
    </row>
    <row r="128" spans="3:17" ht="15" customHeight="1">
      <c r="C128" s="98"/>
      <c r="D128" s="45" t="s">
        <v>27</v>
      </c>
      <c r="E128" s="205"/>
      <c r="F128" s="206" t="s">
        <v>16</v>
      </c>
      <c r="G128" s="205"/>
      <c r="H128" s="207" t="s">
        <v>16</v>
      </c>
      <c r="I128" s="208"/>
      <c r="J128" s="209"/>
      <c r="K128" s="210"/>
      <c r="L128" s="211" t="s">
        <v>27</v>
      </c>
      <c r="P128" s="212">
        <f>IF(E128&gt;0,IF($C128&gt;K128,0,E128/K128),0)</f>
        <v>0</v>
      </c>
      <c r="Q128" s="212">
        <f>IF(E128&lt;&gt;0,P128*(G128/E128),"")</f>
      </c>
    </row>
    <row r="129" spans="3:17" ht="15" customHeight="1">
      <c r="C129" s="100"/>
      <c r="D129" s="45" t="s">
        <v>27</v>
      </c>
      <c r="E129" s="214"/>
      <c r="F129" s="206" t="s">
        <v>16</v>
      </c>
      <c r="G129" s="214"/>
      <c r="H129" s="207" t="s">
        <v>16</v>
      </c>
      <c r="I129" s="215"/>
      <c r="J129" s="216"/>
      <c r="K129" s="217"/>
      <c r="L129" s="211" t="s">
        <v>27</v>
      </c>
      <c r="P129" s="218">
        <f>IF(E129&gt;0,IF($C129&gt;K129,0,E129/K129),0)</f>
        <v>0</v>
      </c>
      <c r="Q129" s="218">
        <f>IF(E129&lt;&gt;0,P129*(G129/E129),"")</f>
      </c>
    </row>
    <row r="130" spans="3:17" ht="15" customHeight="1">
      <c r="C130" s="98"/>
      <c r="D130" s="45" t="s">
        <v>27</v>
      </c>
      <c r="E130" s="205"/>
      <c r="F130" s="206" t="s">
        <v>16</v>
      </c>
      <c r="G130" s="205"/>
      <c r="H130" s="207" t="s">
        <v>16</v>
      </c>
      <c r="I130" s="208"/>
      <c r="J130" s="209"/>
      <c r="K130" s="210"/>
      <c r="L130" s="211" t="s">
        <v>27</v>
      </c>
      <c r="P130" s="219">
        <f>IF(E130&gt;0,IF($C130&gt;K130,0,E130/K130),0)</f>
        <v>0</v>
      </c>
      <c r="Q130" s="219">
        <f>IF(E130&lt;&gt;0,P130*(G130/E130),"")</f>
      </c>
    </row>
    <row r="131" spans="3:17" ht="15" customHeight="1">
      <c r="C131" s="100"/>
      <c r="D131" s="45" t="s">
        <v>27</v>
      </c>
      <c r="E131" s="214"/>
      <c r="F131" s="206" t="s">
        <v>16</v>
      </c>
      <c r="G131" s="214"/>
      <c r="H131" s="207" t="s">
        <v>16</v>
      </c>
      <c r="I131" s="215"/>
      <c r="J131" s="216"/>
      <c r="K131" s="217"/>
      <c r="L131" s="211" t="s">
        <v>27</v>
      </c>
      <c r="P131" s="218">
        <f>IF(E131&gt;0,IF($C131&gt;K131,0,E131/K131),0)</f>
        <v>0</v>
      </c>
      <c r="Q131" s="218">
        <f>IF(E131&lt;&gt;0,P131*(G131/E131),"")</f>
      </c>
    </row>
    <row r="132" spans="3:17" ht="15" customHeight="1" thickBot="1">
      <c r="C132" s="102"/>
      <c r="D132" s="69" t="s">
        <v>27</v>
      </c>
      <c r="E132" s="221"/>
      <c r="F132" s="222" t="s">
        <v>16</v>
      </c>
      <c r="G132" s="221"/>
      <c r="H132" s="223" t="s">
        <v>16</v>
      </c>
      <c r="I132" s="224"/>
      <c r="J132" s="225"/>
      <c r="K132" s="226"/>
      <c r="L132" s="227" t="s">
        <v>27</v>
      </c>
      <c r="O132" s="228"/>
      <c r="P132" s="229">
        <f>IF(E132&gt;0,IF($C132&gt;K132,0,E132/K132),0)</f>
        <v>0</v>
      </c>
      <c r="Q132" s="229">
        <f>IF(E132&lt;&gt;0,P132*(G132/E132),"")</f>
      </c>
    </row>
    <row r="133" spans="2:17" s="193" customFormat="1" ht="15" customHeight="1">
      <c r="B133" s="194"/>
      <c r="C133" s="195"/>
      <c r="D133" s="195"/>
      <c r="G133" s="230">
        <f>SUM(G128:G132)</f>
        <v>0</v>
      </c>
      <c r="P133" s="230"/>
      <c r="Q133" s="233">
        <f>SUM(Q128:Q132)</f>
        <v>0</v>
      </c>
    </row>
    <row r="134" spans="2:8" s="79" customFormat="1" ht="15.75" customHeight="1">
      <c r="B134" s="190" t="s">
        <v>71</v>
      </c>
      <c r="E134" s="8"/>
      <c r="F134" s="8"/>
      <c r="G134" s="240"/>
      <c r="H134" s="232"/>
    </row>
    <row r="135" spans="2:8" s="79" customFormat="1" ht="15" customHeight="1" thickBot="1">
      <c r="B135" s="117" t="s">
        <v>57</v>
      </c>
      <c r="E135" s="8"/>
      <c r="F135" s="8"/>
      <c r="G135" s="240"/>
      <c r="H135" s="232"/>
    </row>
    <row r="136" spans="2:5" ht="15" customHeight="1" thickBot="1">
      <c r="B136" s="192" t="s">
        <v>78</v>
      </c>
      <c r="C136" s="236"/>
      <c r="D136" s="237"/>
      <c r="E136" s="238"/>
    </row>
    <row r="137" spans="2:4" s="193" customFormat="1" ht="15" customHeight="1" thickBot="1">
      <c r="B137" s="194"/>
      <c r="C137" s="195"/>
      <c r="D137" s="195"/>
    </row>
    <row r="138" spans="3:12" ht="14.25" customHeight="1">
      <c r="C138" s="197" t="s">
        <v>72</v>
      </c>
      <c r="D138" s="198"/>
      <c r="E138" s="197" t="s">
        <v>59</v>
      </c>
      <c r="F138" s="198"/>
      <c r="G138" s="197" t="s">
        <v>60</v>
      </c>
      <c r="H138" s="199"/>
      <c r="I138" s="199"/>
      <c r="J138" s="198"/>
      <c r="K138" s="197" t="s">
        <v>61</v>
      </c>
      <c r="L138" s="198"/>
    </row>
    <row r="139" spans="2:12" s="200" customFormat="1" ht="18.75" customHeight="1" thickBot="1">
      <c r="B139" s="201"/>
      <c r="C139" s="518" t="s">
        <v>62</v>
      </c>
      <c r="D139" s="519"/>
      <c r="E139" s="514" t="s">
        <v>63</v>
      </c>
      <c r="F139" s="522"/>
      <c r="G139" s="514" t="s">
        <v>64</v>
      </c>
      <c r="H139" s="525"/>
      <c r="I139" s="527" t="s">
        <v>12</v>
      </c>
      <c r="J139" s="513" t="s">
        <v>13</v>
      </c>
      <c r="K139" s="514" t="s">
        <v>65</v>
      </c>
      <c r="L139" s="515"/>
    </row>
    <row r="140" spans="3:17" ht="54.75" customHeight="1" thickBot="1">
      <c r="C140" s="520"/>
      <c r="D140" s="521"/>
      <c r="E140" s="523"/>
      <c r="F140" s="524"/>
      <c r="G140" s="523"/>
      <c r="H140" s="526"/>
      <c r="I140" s="527"/>
      <c r="J140" s="513"/>
      <c r="K140" s="516"/>
      <c r="L140" s="517"/>
      <c r="P140" s="203" t="s">
        <v>66</v>
      </c>
      <c r="Q140" s="203" t="s">
        <v>66</v>
      </c>
    </row>
    <row r="141" spans="3:17" ht="15" customHeight="1">
      <c r="C141" s="98"/>
      <c r="D141" s="45" t="s">
        <v>27</v>
      </c>
      <c r="E141" s="205"/>
      <c r="F141" s="206" t="s">
        <v>16</v>
      </c>
      <c r="G141" s="205"/>
      <c r="H141" s="207" t="s">
        <v>16</v>
      </c>
      <c r="I141" s="208"/>
      <c r="J141" s="209"/>
      <c r="K141" s="210"/>
      <c r="L141" s="211" t="s">
        <v>27</v>
      </c>
      <c r="P141" s="212">
        <f>IF(E141&gt;0,IF($C141&gt;K141,0,E141/K141),0)</f>
        <v>0</v>
      </c>
      <c r="Q141" s="212">
        <f>IF(E141&lt;&gt;0,P141*(G141/E141),"")</f>
      </c>
    </row>
    <row r="142" spans="3:17" ht="15" customHeight="1">
      <c r="C142" s="100"/>
      <c r="D142" s="45" t="s">
        <v>27</v>
      </c>
      <c r="E142" s="214"/>
      <c r="F142" s="206" t="s">
        <v>16</v>
      </c>
      <c r="G142" s="214"/>
      <c r="H142" s="207" t="s">
        <v>16</v>
      </c>
      <c r="I142" s="215"/>
      <c r="J142" s="216"/>
      <c r="K142" s="217"/>
      <c r="L142" s="211" t="s">
        <v>27</v>
      </c>
      <c r="P142" s="218">
        <f>IF(E142&gt;0,IF($C142&gt;K142,0,E142/K142),0)</f>
        <v>0</v>
      </c>
      <c r="Q142" s="218">
        <f>IF(E142&lt;&gt;0,P142*(G142/E142),"")</f>
      </c>
    </row>
    <row r="143" spans="3:17" ht="15" customHeight="1">
      <c r="C143" s="98"/>
      <c r="D143" s="45" t="s">
        <v>27</v>
      </c>
      <c r="E143" s="205"/>
      <c r="F143" s="206" t="s">
        <v>16</v>
      </c>
      <c r="G143" s="205"/>
      <c r="H143" s="207" t="s">
        <v>16</v>
      </c>
      <c r="I143" s="208"/>
      <c r="J143" s="209"/>
      <c r="K143" s="210"/>
      <c r="L143" s="211" t="s">
        <v>27</v>
      </c>
      <c r="P143" s="219">
        <f>IF(E143&gt;0,IF($C143&gt;K143,0,E143/K143),0)</f>
        <v>0</v>
      </c>
      <c r="Q143" s="219">
        <f>IF(E143&lt;&gt;0,P143*(G143/E143),"")</f>
      </c>
    </row>
    <row r="144" spans="3:17" ht="15" customHeight="1">
      <c r="C144" s="100"/>
      <c r="D144" s="45" t="s">
        <v>27</v>
      </c>
      <c r="E144" s="214"/>
      <c r="F144" s="206" t="s">
        <v>16</v>
      </c>
      <c r="G144" s="214"/>
      <c r="H144" s="207" t="s">
        <v>16</v>
      </c>
      <c r="I144" s="215"/>
      <c r="J144" s="216"/>
      <c r="K144" s="217"/>
      <c r="L144" s="211" t="s">
        <v>27</v>
      </c>
      <c r="P144" s="218">
        <f>IF(E144&gt;0,IF($C144&gt;K144,0,E144/K144),0)</f>
        <v>0</v>
      </c>
      <c r="Q144" s="218">
        <f>IF(E144&lt;&gt;0,P144*(G144/E144),"")</f>
      </c>
    </row>
    <row r="145" spans="3:17" ht="15" customHeight="1" thickBot="1">
      <c r="C145" s="102"/>
      <c r="D145" s="69" t="s">
        <v>27</v>
      </c>
      <c r="E145" s="221"/>
      <c r="F145" s="222" t="s">
        <v>16</v>
      </c>
      <c r="G145" s="221"/>
      <c r="H145" s="223" t="s">
        <v>16</v>
      </c>
      <c r="I145" s="224"/>
      <c r="J145" s="225"/>
      <c r="K145" s="226"/>
      <c r="L145" s="227" t="s">
        <v>27</v>
      </c>
      <c r="O145" s="228"/>
      <c r="P145" s="229">
        <f>IF(E145&gt;0,IF($C145&gt;K145,0,E145/K145),0)</f>
        <v>0</v>
      </c>
      <c r="Q145" s="229">
        <f>IF(E145&lt;&gt;0,P145*(G145/E145),"")</f>
      </c>
    </row>
    <row r="146" spans="2:17" s="193" customFormat="1" ht="15" customHeight="1">
      <c r="B146" s="194"/>
      <c r="C146" s="195"/>
      <c r="D146" s="195"/>
      <c r="G146" s="230">
        <f>SUM(G141:G145)</f>
        <v>0</v>
      </c>
      <c r="P146" s="230"/>
      <c r="Q146" s="233">
        <f>SUM(Q141:Q145)</f>
        <v>0</v>
      </c>
    </row>
    <row r="147" spans="2:8" s="79" customFormat="1" ht="15.75" customHeight="1">
      <c r="B147" s="239"/>
      <c r="E147" s="8"/>
      <c r="F147" s="8"/>
      <c r="G147" s="240"/>
      <c r="H147" s="232"/>
    </row>
    <row r="148" spans="2:8" s="79" customFormat="1" ht="15" customHeight="1" thickBot="1">
      <c r="B148" s="117" t="s">
        <v>57</v>
      </c>
      <c r="E148" s="8"/>
      <c r="F148" s="8"/>
      <c r="G148" s="240"/>
      <c r="H148" s="232"/>
    </row>
    <row r="149" spans="2:5" ht="15" customHeight="1" thickBot="1">
      <c r="B149" s="192" t="s">
        <v>79</v>
      </c>
      <c r="C149" s="236"/>
      <c r="D149" s="237"/>
      <c r="E149" s="238"/>
    </row>
    <row r="150" spans="2:4" s="193" customFormat="1" ht="15" customHeight="1" thickBot="1">
      <c r="B150" s="194"/>
      <c r="C150" s="195"/>
      <c r="D150" s="195"/>
    </row>
    <row r="151" spans="3:12" ht="14.25" customHeight="1">
      <c r="C151" s="197" t="s">
        <v>72</v>
      </c>
      <c r="D151" s="198"/>
      <c r="E151" s="197" t="s">
        <v>59</v>
      </c>
      <c r="F151" s="198"/>
      <c r="G151" s="197" t="s">
        <v>60</v>
      </c>
      <c r="H151" s="199"/>
      <c r="I151" s="199"/>
      <c r="J151" s="198"/>
      <c r="K151" s="197" t="s">
        <v>61</v>
      </c>
      <c r="L151" s="198"/>
    </row>
    <row r="152" spans="2:12" s="200" customFormat="1" ht="18.75" customHeight="1" thickBot="1">
      <c r="B152" s="201"/>
      <c r="C152" s="518" t="s">
        <v>62</v>
      </c>
      <c r="D152" s="519"/>
      <c r="E152" s="514" t="s">
        <v>63</v>
      </c>
      <c r="F152" s="522"/>
      <c r="G152" s="514" t="s">
        <v>64</v>
      </c>
      <c r="H152" s="525"/>
      <c r="I152" s="527" t="s">
        <v>12</v>
      </c>
      <c r="J152" s="513" t="s">
        <v>13</v>
      </c>
      <c r="K152" s="514" t="s">
        <v>65</v>
      </c>
      <c r="L152" s="515"/>
    </row>
    <row r="153" spans="3:17" ht="54.75" customHeight="1" thickBot="1">
      <c r="C153" s="520"/>
      <c r="D153" s="521"/>
      <c r="E153" s="523"/>
      <c r="F153" s="524"/>
      <c r="G153" s="523"/>
      <c r="H153" s="526"/>
      <c r="I153" s="527"/>
      <c r="J153" s="513"/>
      <c r="K153" s="516"/>
      <c r="L153" s="517"/>
      <c r="P153" s="203" t="s">
        <v>66</v>
      </c>
      <c r="Q153" s="203" t="s">
        <v>66</v>
      </c>
    </row>
    <row r="154" spans="3:17" ht="15" customHeight="1">
      <c r="C154" s="98"/>
      <c r="D154" s="45" t="s">
        <v>27</v>
      </c>
      <c r="E154" s="205"/>
      <c r="F154" s="206" t="s">
        <v>16</v>
      </c>
      <c r="G154" s="205"/>
      <c r="H154" s="207" t="s">
        <v>16</v>
      </c>
      <c r="I154" s="208"/>
      <c r="J154" s="209"/>
      <c r="K154" s="210"/>
      <c r="L154" s="211" t="s">
        <v>27</v>
      </c>
      <c r="P154" s="212">
        <f>IF(E154&gt;0,IF($C154&gt;K154,0,E154/K154),0)</f>
        <v>0</v>
      </c>
      <c r="Q154" s="212">
        <f>IF(E154&lt;&gt;0,P154*(G154/E154),"")</f>
      </c>
    </row>
    <row r="155" spans="3:17" ht="15" customHeight="1">
      <c r="C155" s="100"/>
      <c r="D155" s="45" t="s">
        <v>27</v>
      </c>
      <c r="E155" s="214"/>
      <c r="F155" s="206" t="s">
        <v>16</v>
      </c>
      <c r="G155" s="214"/>
      <c r="H155" s="207" t="s">
        <v>16</v>
      </c>
      <c r="I155" s="215"/>
      <c r="J155" s="216"/>
      <c r="K155" s="217"/>
      <c r="L155" s="211" t="s">
        <v>27</v>
      </c>
      <c r="P155" s="218">
        <f>IF(E155&gt;0,IF($C155&gt;K155,0,E155/K155),0)</f>
        <v>0</v>
      </c>
      <c r="Q155" s="218">
        <f>IF(E155&lt;&gt;0,P155*(G155/E155),"")</f>
      </c>
    </row>
    <row r="156" spans="3:17" ht="15" customHeight="1">
      <c r="C156" s="98"/>
      <c r="D156" s="45" t="s">
        <v>27</v>
      </c>
      <c r="E156" s="205"/>
      <c r="F156" s="206" t="s">
        <v>16</v>
      </c>
      <c r="G156" s="205"/>
      <c r="H156" s="207" t="s">
        <v>16</v>
      </c>
      <c r="I156" s="208"/>
      <c r="J156" s="209"/>
      <c r="K156" s="210"/>
      <c r="L156" s="211" t="s">
        <v>27</v>
      </c>
      <c r="P156" s="219">
        <f>IF(E156&gt;0,IF($C156&gt;K156,0,E156/K156),0)</f>
        <v>0</v>
      </c>
      <c r="Q156" s="219">
        <f>IF(E156&lt;&gt;0,P156*(G156/E156),"")</f>
      </c>
    </row>
    <row r="157" spans="3:17" ht="15" customHeight="1">
      <c r="C157" s="100"/>
      <c r="D157" s="45" t="s">
        <v>27</v>
      </c>
      <c r="E157" s="214"/>
      <c r="F157" s="206" t="s">
        <v>16</v>
      </c>
      <c r="G157" s="214"/>
      <c r="H157" s="207" t="s">
        <v>16</v>
      </c>
      <c r="I157" s="215"/>
      <c r="J157" s="216"/>
      <c r="K157" s="217"/>
      <c r="L157" s="211" t="s">
        <v>27</v>
      </c>
      <c r="P157" s="218">
        <f>IF(E157&gt;0,IF($C157&gt;K157,0,E157/K157),0)</f>
        <v>0</v>
      </c>
      <c r="Q157" s="218">
        <f>IF(E157&lt;&gt;0,P157*(G157/E157),"")</f>
      </c>
    </row>
    <row r="158" spans="3:17" ht="15" customHeight="1" thickBot="1">
      <c r="C158" s="102"/>
      <c r="D158" s="69" t="s">
        <v>27</v>
      </c>
      <c r="E158" s="221"/>
      <c r="F158" s="222" t="s">
        <v>16</v>
      </c>
      <c r="G158" s="221"/>
      <c r="H158" s="223" t="s">
        <v>16</v>
      </c>
      <c r="I158" s="224"/>
      <c r="J158" s="225"/>
      <c r="K158" s="226"/>
      <c r="L158" s="227" t="s">
        <v>27</v>
      </c>
      <c r="O158" s="228"/>
      <c r="P158" s="229">
        <f>IF(E158&gt;0,IF($C158&gt;K158,0,E158/K158),0)</f>
        <v>0</v>
      </c>
      <c r="Q158" s="229">
        <f>IF(E158&lt;&gt;0,P158*(G158/E158),"")</f>
      </c>
    </row>
    <row r="159" spans="2:17" s="193" customFormat="1" ht="15" customHeight="1">
      <c r="B159" s="194"/>
      <c r="C159" s="195"/>
      <c r="D159" s="195"/>
      <c r="G159" s="230">
        <f>SUM(G154:G158)</f>
        <v>0</v>
      </c>
      <c r="P159" s="230"/>
      <c r="Q159" s="233">
        <f>SUM(Q154:Q158)</f>
        <v>0</v>
      </c>
    </row>
    <row r="160" spans="2:8" s="79" customFormat="1" ht="15" customHeight="1">
      <c r="B160" s="239"/>
      <c r="E160" s="8"/>
      <c r="F160" s="8"/>
      <c r="G160" s="240"/>
      <c r="H160" s="232"/>
    </row>
    <row r="161" spans="2:8" s="79" customFormat="1" ht="15" customHeight="1" thickBot="1">
      <c r="B161" s="117" t="s">
        <v>57</v>
      </c>
      <c r="E161" s="8"/>
      <c r="F161" s="8"/>
      <c r="G161" s="240"/>
      <c r="H161" s="232"/>
    </row>
    <row r="162" spans="2:5" ht="15" customHeight="1" thickBot="1">
      <c r="B162" s="192" t="s">
        <v>80</v>
      </c>
      <c r="C162" s="236"/>
      <c r="D162" s="237"/>
      <c r="E162" s="238"/>
    </row>
    <row r="163" spans="2:4" s="193" customFormat="1" ht="15" customHeight="1" thickBot="1">
      <c r="B163" s="194"/>
      <c r="C163" s="195"/>
      <c r="D163" s="195"/>
    </row>
    <row r="164" spans="3:12" ht="14.25" customHeight="1">
      <c r="C164" s="197" t="s">
        <v>72</v>
      </c>
      <c r="D164" s="198"/>
      <c r="E164" s="197" t="s">
        <v>59</v>
      </c>
      <c r="F164" s="198"/>
      <c r="G164" s="197" t="s">
        <v>60</v>
      </c>
      <c r="H164" s="199"/>
      <c r="I164" s="199"/>
      <c r="J164" s="198"/>
      <c r="K164" s="197" t="s">
        <v>61</v>
      </c>
      <c r="L164" s="198"/>
    </row>
    <row r="165" spans="2:12" s="200" customFormat="1" ht="18.75" customHeight="1" thickBot="1">
      <c r="B165" s="201"/>
      <c r="C165" s="518" t="s">
        <v>62</v>
      </c>
      <c r="D165" s="519"/>
      <c r="E165" s="514" t="s">
        <v>63</v>
      </c>
      <c r="F165" s="522"/>
      <c r="G165" s="514" t="s">
        <v>64</v>
      </c>
      <c r="H165" s="525"/>
      <c r="I165" s="527" t="s">
        <v>12</v>
      </c>
      <c r="J165" s="513" t="s">
        <v>13</v>
      </c>
      <c r="K165" s="514" t="s">
        <v>65</v>
      </c>
      <c r="L165" s="515"/>
    </row>
    <row r="166" spans="3:17" ht="54.75" customHeight="1" thickBot="1">
      <c r="C166" s="520"/>
      <c r="D166" s="521"/>
      <c r="E166" s="523"/>
      <c r="F166" s="524"/>
      <c r="G166" s="523"/>
      <c r="H166" s="526"/>
      <c r="I166" s="527"/>
      <c r="J166" s="513"/>
      <c r="K166" s="516"/>
      <c r="L166" s="517"/>
      <c r="P166" s="203" t="s">
        <v>66</v>
      </c>
      <c r="Q166" s="203" t="s">
        <v>66</v>
      </c>
    </row>
    <row r="167" spans="3:17" ht="15" customHeight="1">
      <c r="C167" s="241"/>
      <c r="D167" s="45" t="s">
        <v>27</v>
      </c>
      <c r="E167" s="205"/>
      <c r="F167" s="206" t="s">
        <v>16</v>
      </c>
      <c r="G167" s="205"/>
      <c r="H167" s="207" t="s">
        <v>16</v>
      </c>
      <c r="I167" s="208"/>
      <c r="J167" s="209"/>
      <c r="K167" s="210"/>
      <c r="L167" s="211" t="s">
        <v>27</v>
      </c>
      <c r="P167" s="212">
        <f>IF(E167&gt;0,IF($C167&gt;K167,0,E167/K167),0)</f>
        <v>0</v>
      </c>
      <c r="Q167" s="212">
        <f>IF(E167&lt;&gt;0,P167*(G167/E167),"")</f>
      </c>
    </row>
    <row r="168" spans="3:17" ht="15" customHeight="1">
      <c r="C168" s="242"/>
      <c r="D168" s="45" t="s">
        <v>27</v>
      </c>
      <c r="E168" s="214"/>
      <c r="F168" s="206" t="s">
        <v>16</v>
      </c>
      <c r="G168" s="214"/>
      <c r="H168" s="207" t="s">
        <v>16</v>
      </c>
      <c r="I168" s="215"/>
      <c r="J168" s="216"/>
      <c r="K168" s="217"/>
      <c r="L168" s="211" t="s">
        <v>27</v>
      </c>
      <c r="P168" s="218">
        <f>IF(E168&gt;0,IF($C168&gt;K168,0,E168/K168),0)</f>
        <v>0</v>
      </c>
      <c r="Q168" s="218">
        <f>IF(E168&lt;&gt;0,P168*(G168/E168),"")</f>
      </c>
    </row>
    <row r="169" spans="3:17" ht="15" customHeight="1">
      <c r="C169" s="241"/>
      <c r="D169" s="45" t="s">
        <v>27</v>
      </c>
      <c r="E169" s="205"/>
      <c r="F169" s="206" t="s">
        <v>16</v>
      </c>
      <c r="G169" s="205"/>
      <c r="H169" s="207" t="s">
        <v>16</v>
      </c>
      <c r="I169" s="208"/>
      <c r="J169" s="209"/>
      <c r="K169" s="210"/>
      <c r="L169" s="211" t="s">
        <v>27</v>
      </c>
      <c r="P169" s="219">
        <f>IF(E169&gt;0,IF($C169&gt;K169,0,E169/K169),0)</f>
        <v>0</v>
      </c>
      <c r="Q169" s="219">
        <f>IF(E169&lt;&gt;0,P169*(G169/E169),"")</f>
      </c>
    </row>
    <row r="170" spans="3:17" ht="15" customHeight="1">
      <c r="C170" s="242"/>
      <c r="D170" s="45" t="s">
        <v>27</v>
      </c>
      <c r="E170" s="214"/>
      <c r="F170" s="206" t="s">
        <v>16</v>
      </c>
      <c r="G170" s="214"/>
      <c r="H170" s="207" t="s">
        <v>16</v>
      </c>
      <c r="I170" s="215"/>
      <c r="J170" s="216"/>
      <c r="K170" s="217"/>
      <c r="L170" s="211" t="s">
        <v>27</v>
      </c>
      <c r="P170" s="218">
        <f>IF(E170&gt;0,IF($C170&gt;K170,0,E170/K170),0)</f>
        <v>0</v>
      </c>
      <c r="Q170" s="218">
        <f>IF(E170&lt;&gt;0,P170*(G170/E170),"")</f>
      </c>
    </row>
    <row r="171" spans="3:17" ht="15" customHeight="1" thickBot="1">
      <c r="C171" s="243"/>
      <c r="D171" s="69" t="s">
        <v>27</v>
      </c>
      <c r="E171" s="221"/>
      <c r="F171" s="222" t="s">
        <v>16</v>
      </c>
      <c r="G171" s="221"/>
      <c r="H171" s="223" t="s">
        <v>16</v>
      </c>
      <c r="I171" s="224"/>
      <c r="J171" s="225"/>
      <c r="K171" s="226"/>
      <c r="L171" s="227" t="s">
        <v>27</v>
      </c>
      <c r="O171" s="228"/>
      <c r="P171" s="229">
        <f>IF(E171&gt;0,IF($C171&gt;K171,0,E171/K171),0)</f>
        <v>0</v>
      </c>
      <c r="Q171" s="229">
        <f>IF(E171&lt;&gt;0,P171*(G171/E171),"")</f>
      </c>
    </row>
    <row r="172" spans="2:17" s="193" customFormat="1" ht="15" customHeight="1">
      <c r="B172" s="194"/>
      <c r="C172" s="195"/>
      <c r="D172" s="195"/>
      <c r="G172" s="230">
        <f>SUM(G167:G171)</f>
        <v>0</v>
      </c>
      <c r="P172" s="230"/>
      <c r="Q172" s="233">
        <f>SUM(Q167:Q171)</f>
        <v>0</v>
      </c>
    </row>
    <row r="173" spans="2:8" s="79" customFormat="1" ht="15.75" customHeight="1">
      <c r="B173" s="239"/>
      <c r="E173" s="8"/>
      <c r="F173" s="8"/>
      <c r="G173" s="240"/>
      <c r="H173" s="232"/>
    </row>
    <row r="174" spans="2:8" s="79" customFormat="1" ht="15" customHeight="1" thickBot="1">
      <c r="B174" s="117" t="s">
        <v>57</v>
      </c>
      <c r="E174" s="8"/>
      <c r="F174" s="8"/>
      <c r="G174" s="240"/>
      <c r="H174" s="232"/>
    </row>
    <row r="175" spans="2:5" ht="15" customHeight="1" thickBot="1">
      <c r="B175" s="192" t="s">
        <v>81</v>
      </c>
      <c r="C175" s="236"/>
      <c r="D175" s="237"/>
      <c r="E175" s="238"/>
    </row>
    <row r="176" spans="2:4" s="193" customFormat="1" ht="15" customHeight="1" thickBot="1">
      <c r="B176" s="194"/>
      <c r="C176" s="195"/>
      <c r="D176" s="195"/>
    </row>
    <row r="177" spans="3:12" ht="14.25" customHeight="1">
      <c r="C177" s="197" t="s">
        <v>72</v>
      </c>
      <c r="D177" s="198"/>
      <c r="E177" s="197" t="s">
        <v>59</v>
      </c>
      <c r="F177" s="198"/>
      <c r="G177" s="197" t="s">
        <v>60</v>
      </c>
      <c r="H177" s="199"/>
      <c r="I177" s="199"/>
      <c r="J177" s="198"/>
      <c r="K177" s="197" t="s">
        <v>61</v>
      </c>
      <c r="L177" s="198"/>
    </row>
    <row r="178" spans="2:12" s="200" customFormat="1" ht="18.75" customHeight="1" thickBot="1">
      <c r="B178" s="201"/>
      <c r="C178" s="518" t="s">
        <v>62</v>
      </c>
      <c r="D178" s="519"/>
      <c r="E178" s="514" t="s">
        <v>63</v>
      </c>
      <c r="F178" s="522"/>
      <c r="G178" s="514" t="s">
        <v>64</v>
      </c>
      <c r="H178" s="525"/>
      <c r="I178" s="527" t="s">
        <v>12</v>
      </c>
      <c r="J178" s="513" t="s">
        <v>13</v>
      </c>
      <c r="K178" s="514" t="s">
        <v>65</v>
      </c>
      <c r="L178" s="515"/>
    </row>
    <row r="179" spans="3:17" ht="54.75" customHeight="1" thickBot="1">
      <c r="C179" s="520"/>
      <c r="D179" s="521"/>
      <c r="E179" s="523"/>
      <c r="F179" s="524"/>
      <c r="G179" s="523"/>
      <c r="H179" s="526"/>
      <c r="I179" s="527"/>
      <c r="J179" s="513"/>
      <c r="K179" s="516"/>
      <c r="L179" s="517"/>
      <c r="P179" s="203" t="s">
        <v>66</v>
      </c>
      <c r="Q179" s="203" t="s">
        <v>66</v>
      </c>
    </row>
    <row r="180" spans="3:17" ht="15" customHeight="1">
      <c r="C180" s="241"/>
      <c r="D180" s="45" t="s">
        <v>27</v>
      </c>
      <c r="E180" s="205"/>
      <c r="F180" s="206" t="s">
        <v>16</v>
      </c>
      <c r="G180" s="205"/>
      <c r="H180" s="207" t="s">
        <v>16</v>
      </c>
      <c r="I180" s="208"/>
      <c r="J180" s="209"/>
      <c r="K180" s="210"/>
      <c r="L180" s="211" t="s">
        <v>27</v>
      </c>
      <c r="P180" s="212">
        <f>IF(E180&gt;0,IF($C180&gt;K180,0,E180/K180),0)</f>
        <v>0</v>
      </c>
      <c r="Q180" s="212">
        <f>IF(E180&lt;&gt;0,P180*(G180/E180),"")</f>
      </c>
    </row>
    <row r="181" spans="3:17" ht="15" customHeight="1">
      <c r="C181" s="242"/>
      <c r="D181" s="45" t="s">
        <v>27</v>
      </c>
      <c r="E181" s="214"/>
      <c r="F181" s="206" t="s">
        <v>16</v>
      </c>
      <c r="G181" s="214"/>
      <c r="H181" s="207" t="s">
        <v>16</v>
      </c>
      <c r="I181" s="215"/>
      <c r="J181" s="216"/>
      <c r="K181" s="217"/>
      <c r="L181" s="211" t="s">
        <v>27</v>
      </c>
      <c r="P181" s="218">
        <f>IF(E181&gt;0,IF($C181&gt;K181,0,E181/K181),0)</f>
        <v>0</v>
      </c>
      <c r="Q181" s="218">
        <f>IF(E181&lt;&gt;0,P181*(G181/E181),"")</f>
      </c>
    </row>
    <row r="182" spans="3:17" ht="15" customHeight="1">
      <c r="C182" s="241"/>
      <c r="D182" s="45" t="s">
        <v>27</v>
      </c>
      <c r="E182" s="205"/>
      <c r="F182" s="206" t="s">
        <v>16</v>
      </c>
      <c r="G182" s="205"/>
      <c r="H182" s="207" t="s">
        <v>16</v>
      </c>
      <c r="I182" s="208"/>
      <c r="J182" s="209"/>
      <c r="K182" s="210"/>
      <c r="L182" s="211" t="s">
        <v>27</v>
      </c>
      <c r="P182" s="219">
        <f>IF(E182&gt;0,IF($C182&gt;K182,0,E182/K182),0)</f>
        <v>0</v>
      </c>
      <c r="Q182" s="219">
        <f>IF(E182&lt;&gt;0,P182*(G182/E182),"")</f>
      </c>
    </row>
    <row r="183" spans="3:17" ht="15" customHeight="1">
      <c r="C183" s="242"/>
      <c r="D183" s="45" t="s">
        <v>27</v>
      </c>
      <c r="E183" s="214"/>
      <c r="F183" s="206" t="s">
        <v>16</v>
      </c>
      <c r="G183" s="214"/>
      <c r="H183" s="207" t="s">
        <v>16</v>
      </c>
      <c r="I183" s="215"/>
      <c r="J183" s="216"/>
      <c r="K183" s="217"/>
      <c r="L183" s="211" t="s">
        <v>27</v>
      </c>
      <c r="P183" s="218">
        <f>IF(E183&gt;0,IF($C183&gt;K183,0,E183/K183),0)</f>
        <v>0</v>
      </c>
      <c r="Q183" s="218">
        <f>IF(E183&lt;&gt;0,P183*(G183/E183),"")</f>
      </c>
    </row>
    <row r="184" spans="3:17" ht="15" customHeight="1" thickBot="1">
      <c r="C184" s="243"/>
      <c r="D184" s="69" t="s">
        <v>27</v>
      </c>
      <c r="E184" s="221"/>
      <c r="F184" s="222" t="s">
        <v>16</v>
      </c>
      <c r="G184" s="221"/>
      <c r="H184" s="223" t="s">
        <v>16</v>
      </c>
      <c r="I184" s="224"/>
      <c r="J184" s="225"/>
      <c r="K184" s="226"/>
      <c r="L184" s="227" t="s">
        <v>27</v>
      </c>
      <c r="O184" s="228"/>
      <c r="P184" s="229">
        <f>IF(E184&gt;0,IF($C184&gt;K184,0,E184/K184),0)</f>
        <v>0</v>
      </c>
      <c r="Q184" s="229">
        <f>IF(E184&lt;&gt;0,P184*(G184/E184),"")</f>
      </c>
    </row>
    <row r="185" spans="2:17" s="193" customFormat="1" ht="15" customHeight="1">
      <c r="B185" s="194"/>
      <c r="C185" s="195"/>
      <c r="D185" s="195"/>
      <c r="G185" s="230">
        <f>SUM(G180:G184)</f>
        <v>0</v>
      </c>
      <c r="P185" s="230"/>
      <c r="Q185" s="233">
        <f>SUM(Q180:Q184)</f>
        <v>0</v>
      </c>
    </row>
    <row r="186" spans="2:8" s="79" customFormat="1" ht="15.75" customHeight="1">
      <c r="B186" s="239"/>
      <c r="E186" s="8"/>
      <c r="F186" s="8"/>
      <c r="G186" s="240"/>
      <c r="H186" s="232"/>
    </row>
    <row r="187" spans="2:8" s="79" customFormat="1" ht="15" customHeight="1" thickBot="1">
      <c r="B187" s="117" t="s">
        <v>57</v>
      </c>
      <c r="E187" s="8"/>
      <c r="F187" s="8"/>
      <c r="G187" s="240"/>
      <c r="H187" s="232"/>
    </row>
    <row r="188" spans="2:5" ht="15" customHeight="1" thickBot="1">
      <c r="B188" s="192" t="s">
        <v>82</v>
      </c>
      <c r="C188" s="236"/>
      <c r="D188" s="237"/>
      <c r="E188" s="238"/>
    </row>
    <row r="189" spans="2:4" s="193" customFormat="1" ht="15" customHeight="1" thickBot="1">
      <c r="B189" s="194"/>
      <c r="C189" s="195"/>
      <c r="D189" s="195"/>
    </row>
    <row r="190" spans="3:12" ht="14.25" customHeight="1">
      <c r="C190" s="197" t="s">
        <v>72</v>
      </c>
      <c r="D190" s="198"/>
      <c r="E190" s="197" t="s">
        <v>59</v>
      </c>
      <c r="F190" s="198"/>
      <c r="G190" s="197" t="s">
        <v>60</v>
      </c>
      <c r="H190" s="199"/>
      <c r="I190" s="199"/>
      <c r="J190" s="198"/>
      <c r="K190" s="197" t="s">
        <v>61</v>
      </c>
      <c r="L190" s="198"/>
    </row>
    <row r="191" spans="2:12" s="200" customFormat="1" ht="18.75" customHeight="1" thickBot="1">
      <c r="B191" s="201"/>
      <c r="C191" s="518" t="s">
        <v>62</v>
      </c>
      <c r="D191" s="519"/>
      <c r="E191" s="514" t="s">
        <v>63</v>
      </c>
      <c r="F191" s="522"/>
      <c r="G191" s="514" t="s">
        <v>64</v>
      </c>
      <c r="H191" s="525"/>
      <c r="I191" s="527" t="s">
        <v>12</v>
      </c>
      <c r="J191" s="513" t="s">
        <v>13</v>
      </c>
      <c r="K191" s="514" t="s">
        <v>65</v>
      </c>
      <c r="L191" s="515"/>
    </row>
    <row r="192" spans="3:17" ht="54.75" customHeight="1" thickBot="1">
      <c r="C192" s="520"/>
      <c r="D192" s="521"/>
      <c r="E192" s="523"/>
      <c r="F192" s="524"/>
      <c r="G192" s="523"/>
      <c r="H192" s="526"/>
      <c r="I192" s="527"/>
      <c r="J192" s="513"/>
      <c r="K192" s="516"/>
      <c r="L192" s="517"/>
      <c r="P192" s="203" t="s">
        <v>66</v>
      </c>
      <c r="Q192" s="203" t="s">
        <v>66</v>
      </c>
    </row>
    <row r="193" spans="3:17" ht="15" customHeight="1">
      <c r="C193" s="241"/>
      <c r="D193" s="45" t="s">
        <v>27</v>
      </c>
      <c r="E193" s="205"/>
      <c r="F193" s="206" t="s">
        <v>16</v>
      </c>
      <c r="G193" s="205"/>
      <c r="H193" s="207" t="s">
        <v>16</v>
      </c>
      <c r="I193" s="208"/>
      <c r="J193" s="209"/>
      <c r="K193" s="210"/>
      <c r="L193" s="211" t="s">
        <v>27</v>
      </c>
      <c r="P193" s="212">
        <f>IF(E193&gt;0,IF($C193&gt;K193,0,E193/K193),0)</f>
        <v>0</v>
      </c>
      <c r="Q193" s="212">
        <f>IF(E193&lt;&gt;0,P193*(G193/E193),"")</f>
      </c>
    </row>
    <row r="194" spans="3:17" ht="15" customHeight="1">
      <c r="C194" s="242"/>
      <c r="D194" s="45" t="s">
        <v>27</v>
      </c>
      <c r="E194" s="214"/>
      <c r="F194" s="206" t="s">
        <v>16</v>
      </c>
      <c r="G194" s="214"/>
      <c r="H194" s="207" t="s">
        <v>16</v>
      </c>
      <c r="I194" s="215"/>
      <c r="J194" s="216"/>
      <c r="K194" s="217"/>
      <c r="L194" s="211" t="s">
        <v>27</v>
      </c>
      <c r="P194" s="218">
        <f>IF(E194&gt;0,IF($C194&gt;K194,0,E194/K194),0)</f>
        <v>0</v>
      </c>
      <c r="Q194" s="218">
        <f>IF(E194&lt;&gt;0,P194*(G194/E194),"")</f>
      </c>
    </row>
    <row r="195" spans="3:17" ht="15" customHeight="1">
      <c r="C195" s="241"/>
      <c r="D195" s="45" t="s">
        <v>27</v>
      </c>
      <c r="E195" s="205"/>
      <c r="F195" s="206" t="s">
        <v>16</v>
      </c>
      <c r="G195" s="205"/>
      <c r="H195" s="207" t="s">
        <v>16</v>
      </c>
      <c r="I195" s="208"/>
      <c r="J195" s="209"/>
      <c r="K195" s="210"/>
      <c r="L195" s="211" t="s">
        <v>27</v>
      </c>
      <c r="P195" s="219">
        <f>IF(E195&gt;0,IF($C195&gt;K195,0,E195/K195),0)</f>
        <v>0</v>
      </c>
      <c r="Q195" s="219">
        <f>IF(E195&lt;&gt;0,P195*(G195/E195),"")</f>
      </c>
    </row>
    <row r="196" spans="3:17" ht="15" customHeight="1">
      <c r="C196" s="242"/>
      <c r="D196" s="45" t="s">
        <v>27</v>
      </c>
      <c r="E196" s="214"/>
      <c r="F196" s="206" t="s">
        <v>16</v>
      </c>
      <c r="G196" s="214"/>
      <c r="H196" s="207" t="s">
        <v>16</v>
      </c>
      <c r="I196" s="215"/>
      <c r="J196" s="216"/>
      <c r="K196" s="217"/>
      <c r="L196" s="211" t="s">
        <v>27</v>
      </c>
      <c r="P196" s="218">
        <f>IF(E196&gt;0,IF($C196&gt;K196,0,E196/K196),0)</f>
        <v>0</v>
      </c>
      <c r="Q196" s="218">
        <f>IF(E196&lt;&gt;0,P196*(G196/E196),"")</f>
      </c>
    </row>
    <row r="197" spans="3:17" ht="15" customHeight="1" thickBot="1">
      <c r="C197" s="243"/>
      <c r="D197" s="69" t="s">
        <v>27</v>
      </c>
      <c r="E197" s="221"/>
      <c r="F197" s="222" t="s">
        <v>16</v>
      </c>
      <c r="G197" s="221"/>
      <c r="H197" s="223" t="s">
        <v>16</v>
      </c>
      <c r="I197" s="224"/>
      <c r="J197" s="225"/>
      <c r="K197" s="226"/>
      <c r="L197" s="227" t="s">
        <v>27</v>
      </c>
      <c r="O197" s="228"/>
      <c r="P197" s="229">
        <f>IF(E197&gt;0,IF($C197&gt;K197,0,E197/K197),0)</f>
        <v>0</v>
      </c>
      <c r="Q197" s="229">
        <f>IF(E197&lt;&gt;0,P197*(G197/E197),"")</f>
      </c>
    </row>
    <row r="198" spans="7:17" ht="12">
      <c r="G198" s="244">
        <f>SUM(G193:G197)</f>
        <v>0</v>
      </c>
      <c r="P198" s="244"/>
      <c r="Q198" s="233">
        <f>SUM(Q193:Q197)</f>
        <v>0</v>
      </c>
    </row>
    <row r="200" ht="12">
      <c r="Q200" s="245">
        <f>Q17+Q30+Q43+Q56+Q69+Q81+Q94+Q107+Q120+Q133+Q146+Q159+Q172+Q185+Q198</f>
        <v>0</v>
      </c>
    </row>
  </sheetData>
  <mergeCells count="91">
    <mergeCell ref="J191:J192"/>
    <mergeCell ref="K191:L192"/>
    <mergeCell ref="C178:D179"/>
    <mergeCell ref="E178:F179"/>
    <mergeCell ref="C191:D192"/>
    <mergeCell ref="E191:F192"/>
    <mergeCell ref="G191:H192"/>
    <mergeCell ref="I191:I192"/>
    <mergeCell ref="G178:H179"/>
    <mergeCell ref="I178:I179"/>
    <mergeCell ref="J152:J153"/>
    <mergeCell ref="K152:L153"/>
    <mergeCell ref="J165:J166"/>
    <mergeCell ref="K165:L166"/>
    <mergeCell ref="J178:J179"/>
    <mergeCell ref="K178:L179"/>
    <mergeCell ref="C165:D166"/>
    <mergeCell ref="E165:F166"/>
    <mergeCell ref="G165:H166"/>
    <mergeCell ref="I165:I166"/>
    <mergeCell ref="C152:D153"/>
    <mergeCell ref="E152:F153"/>
    <mergeCell ref="G152:H153"/>
    <mergeCell ref="I152:I153"/>
    <mergeCell ref="K62:L63"/>
    <mergeCell ref="C139:D140"/>
    <mergeCell ref="E139:F140"/>
    <mergeCell ref="G139:H140"/>
    <mergeCell ref="I139:I140"/>
    <mergeCell ref="J139:J140"/>
    <mergeCell ref="K139:L140"/>
    <mergeCell ref="J62:J63"/>
    <mergeCell ref="C62:D63"/>
    <mergeCell ref="E62:F63"/>
    <mergeCell ref="G62:H63"/>
    <mergeCell ref="I62:I63"/>
    <mergeCell ref="C36:D37"/>
    <mergeCell ref="E36:F37"/>
    <mergeCell ref="G36:H37"/>
    <mergeCell ref="I36:I37"/>
    <mergeCell ref="C49:D50"/>
    <mergeCell ref="E49:F50"/>
    <mergeCell ref="G49:H50"/>
    <mergeCell ref="I49:I50"/>
    <mergeCell ref="C10:D11"/>
    <mergeCell ref="C23:D24"/>
    <mergeCell ref="E23:F24"/>
    <mergeCell ref="G23:H24"/>
    <mergeCell ref="E10:F11"/>
    <mergeCell ref="G10:H11"/>
    <mergeCell ref="I10:I11"/>
    <mergeCell ref="J10:J11"/>
    <mergeCell ref="K49:L50"/>
    <mergeCell ref="K36:L37"/>
    <mergeCell ref="K23:L24"/>
    <mergeCell ref="K10:L11"/>
    <mergeCell ref="I23:I24"/>
    <mergeCell ref="J23:J24"/>
    <mergeCell ref="J36:J37"/>
    <mergeCell ref="J49:J50"/>
    <mergeCell ref="C74:D75"/>
    <mergeCell ref="E74:F75"/>
    <mergeCell ref="G74:H75"/>
    <mergeCell ref="I74:I75"/>
    <mergeCell ref="C87:D88"/>
    <mergeCell ref="E87:F88"/>
    <mergeCell ref="G87:H88"/>
    <mergeCell ref="I87:I88"/>
    <mergeCell ref="K74:L75"/>
    <mergeCell ref="J87:J88"/>
    <mergeCell ref="K87:L88"/>
    <mergeCell ref="J100:J101"/>
    <mergeCell ref="K100:L101"/>
    <mergeCell ref="I113:I114"/>
    <mergeCell ref="G100:H101"/>
    <mergeCell ref="I100:I101"/>
    <mergeCell ref="J74:J75"/>
    <mergeCell ref="E100:F101"/>
    <mergeCell ref="C113:D114"/>
    <mergeCell ref="E113:F114"/>
    <mergeCell ref="G113:H114"/>
    <mergeCell ref="C7:E7"/>
    <mergeCell ref="J126:J127"/>
    <mergeCell ref="K126:L127"/>
    <mergeCell ref="C126:D127"/>
    <mergeCell ref="E126:F127"/>
    <mergeCell ref="G126:H127"/>
    <mergeCell ref="I126:I127"/>
    <mergeCell ref="J113:J114"/>
    <mergeCell ref="K113:L114"/>
    <mergeCell ref="C100:D101"/>
  </mergeCells>
  <printOptions/>
  <pageMargins left="0.75" right="0.75" top="0.74" bottom="0.35" header="0.512" footer="0.22"/>
  <pageSetup horizontalDpi="600" verticalDpi="600" orientation="landscape" paperSize="9" r:id="rId2"/>
  <headerFooter alignWithMargins="0">
    <oddFooter>&amp;C&amp;A</oddFooter>
  </headerFooter>
  <rowBreaks count="7" manualBreakCount="7">
    <brk id="30" max="15" man="1"/>
    <brk id="56" max="15" man="1"/>
    <brk id="81" max="15" man="1"/>
    <brk id="107" max="15" man="1"/>
    <brk id="133" max="15" man="1"/>
    <brk id="159" max="15" man="1"/>
    <brk id="185" max="15" man="1"/>
  </rowBreaks>
  <drawing r:id="rId1"/>
</worksheet>
</file>

<file path=xl/worksheets/sheet5.xml><?xml version="1.0" encoding="utf-8"?>
<worksheet xmlns="http://schemas.openxmlformats.org/spreadsheetml/2006/main" xmlns:r="http://schemas.openxmlformats.org/officeDocument/2006/relationships">
  <sheetPr codeName="Sheet16"/>
  <dimension ref="B1:AK68"/>
  <sheetViews>
    <sheetView showGridLines="0" view="pageBreakPreview" zoomScaleNormal="85" zoomScaleSheetLayoutView="100" workbookViewId="0" topLeftCell="A1">
      <selection activeCell="H3" sqref="H3"/>
    </sheetView>
  </sheetViews>
  <sheetFormatPr defaultColWidth="9.00390625" defaultRowHeight="13.5"/>
  <cols>
    <col min="1" max="1" width="3.125" style="247" customWidth="1"/>
    <col min="2" max="3" width="7.125" style="247" customWidth="1"/>
    <col min="4" max="4" width="14.00390625" style="247" bestFit="1" customWidth="1"/>
    <col min="5" max="7" width="4.625" style="247" customWidth="1"/>
    <col min="8" max="8" width="5.625" style="247" customWidth="1"/>
    <col min="9" max="9" width="10.875" style="247" customWidth="1"/>
    <col min="10" max="10" width="7.625" style="247" customWidth="1"/>
    <col min="11" max="11" width="10.375" style="247" customWidth="1"/>
    <col min="12" max="12" width="5.625" style="247" customWidth="1"/>
    <col min="13" max="13" width="8.625" style="247" customWidth="1"/>
    <col min="14" max="14" width="5.625" style="247" customWidth="1"/>
    <col min="15" max="15" width="8.625" style="247" customWidth="1"/>
    <col min="16" max="16" width="5.625" style="247" customWidth="1"/>
    <col min="17" max="17" width="8.625" style="247" customWidth="1"/>
    <col min="18" max="18" width="4.625" style="247" customWidth="1"/>
    <col min="19" max="19" width="9.875" style="247" customWidth="1"/>
    <col min="20" max="26" width="4.625" style="247" customWidth="1"/>
    <col min="27" max="31" width="4.625" style="247" hidden="1" customWidth="1"/>
    <col min="32" max="32" width="10.50390625" style="247" customWidth="1"/>
    <col min="33" max="34" width="3.125" style="247" customWidth="1"/>
    <col min="35" max="35" width="10.50390625" style="247" customWidth="1"/>
    <col min="36" max="82" width="3.125" style="247" customWidth="1"/>
    <col min="83" max="16384" width="9.00390625" style="247" customWidth="1"/>
  </cols>
  <sheetData>
    <row r="1" ht="19.5" customHeight="1">
      <c r="B1" s="246"/>
    </row>
    <row r="2" spans="2:3" ht="19.5" customHeight="1">
      <c r="B2" s="248">
        <v>7</v>
      </c>
      <c r="C2" s="249" t="s">
        <v>83</v>
      </c>
    </row>
    <row r="3" ht="19.5" customHeight="1"/>
    <row r="4" spans="2:36" s="252" customFormat="1" ht="19.5" customHeight="1">
      <c r="B4" s="248">
        <v>7.3</v>
      </c>
      <c r="C4" s="249" t="s">
        <v>84</v>
      </c>
      <c r="D4" s="250"/>
      <c r="E4" s="251"/>
      <c r="F4" s="251"/>
      <c r="G4" s="251"/>
      <c r="H4" s="251"/>
      <c r="I4" s="251"/>
      <c r="J4" s="251"/>
      <c r="K4" s="251"/>
      <c r="L4" s="251"/>
      <c r="M4" s="251"/>
      <c r="N4" s="251"/>
      <c r="O4" s="251"/>
      <c r="P4" s="251"/>
      <c r="Q4" s="251"/>
      <c r="R4" s="251"/>
      <c r="S4" s="251"/>
      <c r="T4" s="251"/>
      <c r="U4" s="250"/>
      <c r="V4" s="251"/>
      <c r="W4" s="251"/>
      <c r="X4" s="251"/>
      <c r="Y4" s="250"/>
      <c r="Z4" s="250"/>
      <c r="AA4" s="250"/>
      <c r="AB4" s="250"/>
      <c r="AC4" s="250"/>
      <c r="AD4" s="250"/>
      <c r="AE4" s="250"/>
      <c r="AF4" s="250"/>
      <c r="AG4" s="250"/>
      <c r="AH4" s="251"/>
      <c r="AI4" s="251"/>
      <c r="AJ4" s="251"/>
    </row>
    <row r="5" ht="19.5" customHeight="1" thickBot="1"/>
    <row r="6" spans="3:37" s="3" customFormat="1" ht="15" customHeight="1">
      <c r="C6" s="530" t="s">
        <v>3</v>
      </c>
      <c r="D6" s="479" t="s">
        <v>46</v>
      </c>
      <c r="E6" s="11" t="s">
        <v>33</v>
      </c>
      <c r="F6" s="118"/>
      <c r="G6" s="118"/>
      <c r="H6" s="15"/>
      <c r="I6" s="13" t="s">
        <v>34</v>
      </c>
      <c r="J6" s="14"/>
      <c r="K6" s="12"/>
      <c r="L6" s="12"/>
      <c r="M6" s="12"/>
      <c r="N6" s="12"/>
      <c r="O6" s="12"/>
      <c r="P6" s="12"/>
      <c r="Q6" s="12"/>
      <c r="R6" s="12"/>
      <c r="S6" s="12"/>
      <c r="T6" s="15"/>
      <c r="U6" s="13" t="s">
        <v>35</v>
      </c>
      <c r="V6" s="14"/>
      <c r="W6" s="14"/>
      <c r="X6" s="12"/>
      <c r="Y6" s="12"/>
      <c r="Z6" s="15"/>
      <c r="AA6" s="13" t="s">
        <v>85</v>
      </c>
      <c r="AB6" s="12"/>
      <c r="AC6" s="12"/>
      <c r="AD6" s="12"/>
      <c r="AE6" s="15"/>
      <c r="AF6" s="16" t="s">
        <v>36</v>
      </c>
      <c r="AG6" s="17"/>
      <c r="AH6" s="18"/>
      <c r="AI6" s="16" t="s">
        <v>37</v>
      </c>
      <c r="AJ6" s="17"/>
      <c r="AK6" s="18"/>
    </row>
    <row r="7" spans="3:37" s="31" customFormat="1" ht="157.5">
      <c r="C7" s="531"/>
      <c r="D7" s="532"/>
      <c r="E7" s="19" t="s">
        <v>4</v>
      </c>
      <c r="F7" s="119"/>
      <c r="G7" s="119"/>
      <c r="H7" s="253"/>
      <c r="I7" s="254" t="s">
        <v>5</v>
      </c>
      <c r="J7" s="255"/>
      <c r="K7" s="256" t="s">
        <v>6</v>
      </c>
      <c r="L7" s="255"/>
      <c r="M7" s="256" t="s">
        <v>7</v>
      </c>
      <c r="N7" s="255"/>
      <c r="O7" s="256" t="s">
        <v>8</v>
      </c>
      <c r="P7" s="255"/>
      <c r="Q7" s="256" t="s">
        <v>86</v>
      </c>
      <c r="R7" s="255"/>
      <c r="S7" s="257" t="s">
        <v>10</v>
      </c>
      <c r="T7" s="253"/>
      <c r="U7" s="19" t="s">
        <v>11</v>
      </c>
      <c r="V7" s="119"/>
      <c r="W7" s="119"/>
      <c r="X7" s="255"/>
      <c r="Y7" s="258" t="s">
        <v>12</v>
      </c>
      <c r="Z7" s="259" t="s">
        <v>13</v>
      </c>
      <c r="AA7" s="260" t="s">
        <v>87</v>
      </c>
      <c r="AB7" s="261" t="s">
        <v>88</v>
      </c>
      <c r="AC7" s="261" t="s">
        <v>89</v>
      </c>
      <c r="AD7" s="261" t="s">
        <v>90</v>
      </c>
      <c r="AE7" s="262" t="s">
        <v>91</v>
      </c>
      <c r="AF7" s="28" t="s">
        <v>92</v>
      </c>
      <c r="AG7" s="29"/>
      <c r="AH7" s="30"/>
      <c r="AI7" s="28" t="s">
        <v>15</v>
      </c>
      <c r="AJ7" s="29"/>
      <c r="AK7" s="30"/>
    </row>
    <row r="8" spans="3:37" s="8" customFormat="1" ht="15" customHeight="1">
      <c r="C8" s="263">
        <v>1</v>
      </c>
      <c r="D8" s="264"/>
      <c r="E8" s="468"/>
      <c r="F8" s="533"/>
      <c r="G8" s="533"/>
      <c r="H8" s="141" t="s">
        <v>16</v>
      </c>
      <c r="I8" s="35"/>
      <c r="J8" s="36" t="s">
        <v>38</v>
      </c>
      <c r="K8" s="37"/>
      <c r="L8" s="36" t="s">
        <v>38</v>
      </c>
      <c r="M8" s="37"/>
      <c r="N8" s="36" t="s">
        <v>38</v>
      </c>
      <c r="O8" s="37"/>
      <c r="P8" s="36" t="s">
        <v>38</v>
      </c>
      <c r="Q8" s="37"/>
      <c r="R8" s="36" t="s">
        <v>38</v>
      </c>
      <c r="S8" s="38">
        <f aca="true" t="shared" si="0" ref="S8:S17">I8+K8+M8+O8+Q8</f>
        <v>0</v>
      </c>
      <c r="T8" s="39" t="s">
        <v>38</v>
      </c>
      <c r="U8" s="468"/>
      <c r="V8" s="533"/>
      <c r="W8" s="533"/>
      <c r="X8" s="40" t="s">
        <v>16</v>
      </c>
      <c r="Y8" s="41"/>
      <c r="Z8" s="42"/>
      <c r="AA8" s="265"/>
      <c r="AB8" s="266"/>
      <c r="AC8" s="266"/>
      <c r="AD8" s="266"/>
      <c r="AE8" s="267"/>
      <c r="AF8" s="43"/>
      <c r="AG8" s="44" t="s">
        <v>17</v>
      </c>
      <c r="AH8" s="45"/>
      <c r="AI8" s="43"/>
      <c r="AJ8" s="44" t="s">
        <v>17</v>
      </c>
      <c r="AK8" s="45"/>
    </row>
    <row r="9" spans="3:37" s="3" customFormat="1" ht="15" customHeight="1">
      <c r="C9" s="268">
        <v>2</v>
      </c>
      <c r="D9" s="264"/>
      <c r="E9" s="491"/>
      <c r="F9" s="534"/>
      <c r="G9" s="534"/>
      <c r="H9" s="141" t="s">
        <v>16</v>
      </c>
      <c r="I9" s="35"/>
      <c r="J9" s="36" t="s">
        <v>38</v>
      </c>
      <c r="K9" s="37"/>
      <c r="L9" s="36" t="s">
        <v>38</v>
      </c>
      <c r="M9" s="49"/>
      <c r="N9" s="36" t="s">
        <v>38</v>
      </c>
      <c r="O9" s="37"/>
      <c r="P9" s="36" t="s">
        <v>38</v>
      </c>
      <c r="Q9" s="49"/>
      <c r="R9" s="36" t="s">
        <v>38</v>
      </c>
      <c r="S9" s="50">
        <f t="shared" si="0"/>
        <v>0</v>
      </c>
      <c r="T9" s="39" t="s">
        <v>38</v>
      </c>
      <c r="U9" s="468"/>
      <c r="V9" s="533"/>
      <c r="W9" s="533"/>
      <c r="X9" s="40" t="s">
        <v>16</v>
      </c>
      <c r="Y9" s="51"/>
      <c r="Z9" s="52"/>
      <c r="AA9" s="269"/>
      <c r="AB9" s="270"/>
      <c r="AC9" s="270"/>
      <c r="AD9" s="270"/>
      <c r="AE9" s="271"/>
      <c r="AF9" s="53"/>
      <c r="AG9" s="44" t="s">
        <v>17</v>
      </c>
      <c r="AH9" s="45"/>
      <c r="AI9" s="53"/>
      <c r="AJ9" s="44" t="s">
        <v>17</v>
      </c>
      <c r="AK9" s="45"/>
    </row>
    <row r="10" spans="3:37" s="3" customFormat="1" ht="15" customHeight="1">
      <c r="C10" s="263">
        <v>3</v>
      </c>
      <c r="D10" s="264"/>
      <c r="E10" s="468"/>
      <c r="F10" s="533"/>
      <c r="G10" s="533"/>
      <c r="H10" s="141" t="s">
        <v>16</v>
      </c>
      <c r="I10" s="35"/>
      <c r="J10" s="36" t="s">
        <v>38</v>
      </c>
      <c r="K10" s="37"/>
      <c r="L10" s="36" t="s">
        <v>38</v>
      </c>
      <c r="M10" s="37"/>
      <c r="N10" s="36" t="s">
        <v>38</v>
      </c>
      <c r="O10" s="37"/>
      <c r="P10" s="36" t="s">
        <v>38</v>
      </c>
      <c r="Q10" s="37"/>
      <c r="R10" s="36" t="s">
        <v>38</v>
      </c>
      <c r="S10" s="38">
        <f t="shared" si="0"/>
        <v>0</v>
      </c>
      <c r="T10" s="39" t="s">
        <v>38</v>
      </c>
      <c r="U10" s="468"/>
      <c r="V10" s="533"/>
      <c r="W10" s="533"/>
      <c r="X10" s="40" t="s">
        <v>16</v>
      </c>
      <c r="Y10" s="41"/>
      <c r="Z10" s="42"/>
      <c r="AA10" s="265"/>
      <c r="AB10" s="266"/>
      <c r="AC10" s="266"/>
      <c r="AD10" s="266"/>
      <c r="AE10" s="267"/>
      <c r="AF10" s="43"/>
      <c r="AG10" s="44" t="s">
        <v>17</v>
      </c>
      <c r="AH10" s="45"/>
      <c r="AI10" s="43"/>
      <c r="AJ10" s="44" t="s">
        <v>17</v>
      </c>
      <c r="AK10" s="45"/>
    </row>
    <row r="11" spans="3:37" s="3" customFormat="1" ht="15" customHeight="1">
      <c r="C11" s="268">
        <v>4</v>
      </c>
      <c r="D11" s="264"/>
      <c r="E11" s="491"/>
      <c r="F11" s="534"/>
      <c r="G11" s="534"/>
      <c r="H11" s="141" t="s">
        <v>16</v>
      </c>
      <c r="I11" s="48"/>
      <c r="J11" s="36" t="s">
        <v>38</v>
      </c>
      <c r="K11" s="49"/>
      <c r="L11" s="36" t="s">
        <v>38</v>
      </c>
      <c r="M11" s="49"/>
      <c r="N11" s="36" t="s">
        <v>38</v>
      </c>
      <c r="O11" s="49"/>
      <c r="P11" s="36" t="s">
        <v>38</v>
      </c>
      <c r="Q11" s="49"/>
      <c r="R11" s="36" t="s">
        <v>38</v>
      </c>
      <c r="S11" s="50">
        <f t="shared" si="0"/>
        <v>0</v>
      </c>
      <c r="T11" s="39" t="s">
        <v>38</v>
      </c>
      <c r="U11" s="491"/>
      <c r="V11" s="534"/>
      <c r="W11" s="534"/>
      <c r="X11" s="40" t="s">
        <v>16</v>
      </c>
      <c r="Y11" s="51"/>
      <c r="Z11" s="52"/>
      <c r="AA11" s="269"/>
      <c r="AB11" s="270"/>
      <c r="AC11" s="270"/>
      <c r="AD11" s="270"/>
      <c r="AE11" s="271"/>
      <c r="AF11" s="53"/>
      <c r="AG11" s="44" t="s">
        <v>17</v>
      </c>
      <c r="AH11" s="45"/>
      <c r="AI11" s="53"/>
      <c r="AJ11" s="44" t="s">
        <v>17</v>
      </c>
      <c r="AK11" s="45"/>
    </row>
    <row r="12" spans="3:37" s="3" customFormat="1" ht="15" customHeight="1">
      <c r="C12" s="263">
        <v>5</v>
      </c>
      <c r="D12" s="264"/>
      <c r="E12" s="468"/>
      <c r="F12" s="533"/>
      <c r="G12" s="533"/>
      <c r="H12" s="141" t="s">
        <v>16</v>
      </c>
      <c r="I12" s="35"/>
      <c r="J12" s="36" t="s">
        <v>38</v>
      </c>
      <c r="K12" s="37"/>
      <c r="L12" s="36" t="s">
        <v>38</v>
      </c>
      <c r="M12" s="37"/>
      <c r="N12" s="36" t="s">
        <v>38</v>
      </c>
      <c r="O12" s="37"/>
      <c r="P12" s="36" t="s">
        <v>38</v>
      </c>
      <c r="Q12" s="37"/>
      <c r="R12" s="36" t="s">
        <v>38</v>
      </c>
      <c r="S12" s="38">
        <f t="shared" si="0"/>
        <v>0</v>
      </c>
      <c r="T12" s="39" t="s">
        <v>38</v>
      </c>
      <c r="U12" s="468"/>
      <c r="V12" s="533"/>
      <c r="W12" s="533"/>
      <c r="X12" s="40" t="s">
        <v>16</v>
      </c>
      <c r="Y12" s="41"/>
      <c r="Z12" s="42"/>
      <c r="AA12" s="265"/>
      <c r="AB12" s="266"/>
      <c r="AC12" s="266"/>
      <c r="AD12" s="266"/>
      <c r="AE12" s="267"/>
      <c r="AF12" s="43"/>
      <c r="AG12" s="44" t="s">
        <v>17</v>
      </c>
      <c r="AH12" s="45"/>
      <c r="AI12" s="43"/>
      <c r="AJ12" s="44" t="s">
        <v>17</v>
      </c>
      <c r="AK12" s="45"/>
    </row>
    <row r="13" spans="3:37" s="3" customFormat="1" ht="15" customHeight="1">
      <c r="C13" s="263">
        <v>6</v>
      </c>
      <c r="D13" s="264"/>
      <c r="E13" s="491"/>
      <c r="F13" s="534"/>
      <c r="G13" s="534"/>
      <c r="H13" s="141" t="s">
        <v>16</v>
      </c>
      <c r="I13" s="48"/>
      <c r="J13" s="36" t="s">
        <v>38</v>
      </c>
      <c r="K13" s="49"/>
      <c r="L13" s="36" t="s">
        <v>38</v>
      </c>
      <c r="M13" s="49"/>
      <c r="N13" s="36" t="s">
        <v>38</v>
      </c>
      <c r="O13" s="49"/>
      <c r="P13" s="36" t="s">
        <v>38</v>
      </c>
      <c r="Q13" s="49"/>
      <c r="R13" s="36" t="s">
        <v>38</v>
      </c>
      <c r="S13" s="50">
        <f t="shared" si="0"/>
        <v>0</v>
      </c>
      <c r="T13" s="39" t="s">
        <v>38</v>
      </c>
      <c r="U13" s="491"/>
      <c r="V13" s="534"/>
      <c r="W13" s="534"/>
      <c r="X13" s="40" t="s">
        <v>16</v>
      </c>
      <c r="Y13" s="51"/>
      <c r="Z13" s="52"/>
      <c r="AA13" s="269"/>
      <c r="AB13" s="270"/>
      <c r="AC13" s="270"/>
      <c r="AD13" s="270"/>
      <c r="AE13" s="271"/>
      <c r="AF13" s="53"/>
      <c r="AG13" s="44" t="s">
        <v>17</v>
      </c>
      <c r="AH13" s="45"/>
      <c r="AI13" s="53"/>
      <c r="AJ13" s="44" t="s">
        <v>17</v>
      </c>
      <c r="AK13" s="45"/>
    </row>
    <row r="14" spans="3:37" s="3" customFormat="1" ht="15" customHeight="1">
      <c r="C14" s="263">
        <v>7</v>
      </c>
      <c r="D14" s="264"/>
      <c r="E14" s="468"/>
      <c r="F14" s="533"/>
      <c r="G14" s="533"/>
      <c r="H14" s="141" t="s">
        <v>16</v>
      </c>
      <c r="I14" s="35"/>
      <c r="J14" s="36" t="s">
        <v>38</v>
      </c>
      <c r="K14" s="37"/>
      <c r="L14" s="36" t="s">
        <v>38</v>
      </c>
      <c r="M14" s="37"/>
      <c r="N14" s="36" t="s">
        <v>38</v>
      </c>
      <c r="O14" s="37"/>
      <c r="P14" s="36" t="s">
        <v>38</v>
      </c>
      <c r="Q14" s="37"/>
      <c r="R14" s="36" t="s">
        <v>38</v>
      </c>
      <c r="S14" s="38">
        <f t="shared" si="0"/>
        <v>0</v>
      </c>
      <c r="T14" s="39" t="s">
        <v>38</v>
      </c>
      <c r="U14" s="468"/>
      <c r="V14" s="533"/>
      <c r="W14" s="533"/>
      <c r="X14" s="40" t="s">
        <v>16</v>
      </c>
      <c r="Y14" s="41"/>
      <c r="Z14" s="42"/>
      <c r="AA14" s="265"/>
      <c r="AB14" s="266"/>
      <c r="AC14" s="266"/>
      <c r="AD14" s="266"/>
      <c r="AE14" s="267"/>
      <c r="AF14" s="43"/>
      <c r="AG14" s="44" t="s">
        <v>17</v>
      </c>
      <c r="AH14" s="45"/>
      <c r="AI14" s="43"/>
      <c r="AJ14" s="44" t="s">
        <v>17</v>
      </c>
      <c r="AK14" s="45"/>
    </row>
    <row r="15" spans="3:37" s="3" customFormat="1" ht="15" customHeight="1">
      <c r="C15" s="263">
        <v>8</v>
      </c>
      <c r="D15" s="264"/>
      <c r="E15" s="491"/>
      <c r="F15" s="534"/>
      <c r="G15" s="534"/>
      <c r="H15" s="141" t="s">
        <v>16</v>
      </c>
      <c r="I15" s="48"/>
      <c r="J15" s="36" t="s">
        <v>38</v>
      </c>
      <c r="K15" s="49"/>
      <c r="L15" s="36" t="s">
        <v>38</v>
      </c>
      <c r="M15" s="49"/>
      <c r="N15" s="36" t="s">
        <v>38</v>
      </c>
      <c r="O15" s="49"/>
      <c r="P15" s="36" t="s">
        <v>38</v>
      </c>
      <c r="Q15" s="49"/>
      <c r="R15" s="36" t="s">
        <v>38</v>
      </c>
      <c r="S15" s="50">
        <f t="shared" si="0"/>
        <v>0</v>
      </c>
      <c r="T15" s="39" t="s">
        <v>38</v>
      </c>
      <c r="U15" s="491"/>
      <c r="V15" s="534"/>
      <c r="W15" s="534"/>
      <c r="X15" s="40" t="s">
        <v>16</v>
      </c>
      <c r="Y15" s="51"/>
      <c r="Z15" s="52"/>
      <c r="AA15" s="269"/>
      <c r="AB15" s="270"/>
      <c r="AC15" s="270"/>
      <c r="AD15" s="270"/>
      <c r="AE15" s="271"/>
      <c r="AF15" s="53"/>
      <c r="AG15" s="44" t="s">
        <v>17</v>
      </c>
      <c r="AH15" s="45"/>
      <c r="AI15" s="53"/>
      <c r="AJ15" s="44" t="s">
        <v>17</v>
      </c>
      <c r="AK15" s="45"/>
    </row>
    <row r="16" spans="3:37" s="3" customFormat="1" ht="15" customHeight="1">
      <c r="C16" s="263">
        <v>9</v>
      </c>
      <c r="D16" s="264"/>
      <c r="E16" s="468"/>
      <c r="F16" s="533"/>
      <c r="G16" s="533"/>
      <c r="H16" s="141" t="s">
        <v>16</v>
      </c>
      <c r="I16" s="35"/>
      <c r="J16" s="36" t="s">
        <v>38</v>
      </c>
      <c r="K16" s="37"/>
      <c r="L16" s="36" t="s">
        <v>38</v>
      </c>
      <c r="M16" s="37"/>
      <c r="N16" s="36" t="s">
        <v>38</v>
      </c>
      <c r="O16" s="37"/>
      <c r="P16" s="36" t="s">
        <v>38</v>
      </c>
      <c r="Q16" s="37"/>
      <c r="R16" s="36" t="s">
        <v>38</v>
      </c>
      <c r="S16" s="38">
        <f t="shared" si="0"/>
        <v>0</v>
      </c>
      <c r="T16" s="39" t="s">
        <v>38</v>
      </c>
      <c r="U16" s="468"/>
      <c r="V16" s="533"/>
      <c r="W16" s="533"/>
      <c r="X16" s="40" t="s">
        <v>16</v>
      </c>
      <c r="Y16" s="41"/>
      <c r="Z16" s="42"/>
      <c r="AA16" s="265"/>
      <c r="AB16" s="266"/>
      <c r="AC16" s="266"/>
      <c r="AD16" s="266"/>
      <c r="AE16" s="267"/>
      <c r="AF16" s="43"/>
      <c r="AG16" s="44" t="s">
        <v>17</v>
      </c>
      <c r="AH16" s="45"/>
      <c r="AI16" s="43"/>
      <c r="AJ16" s="44" t="s">
        <v>17</v>
      </c>
      <c r="AK16" s="45"/>
    </row>
    <row r="17" spans="3:37" s="3" customFormat="1" ht="15" customHeight="1" thickBot="1">
      <c r="C17" s="263">
        <v>10</v>
      </c>
      <c r="D17" s="264"/>
      <c r="E17" s="505"/>
      <c r="F17" s="535"/>
      <c r="G17" s="535"/>
      <c r="H17" s="159" t="s">
        <v>16</v>
      </c>
      <c r="I17" s="160"/>
      <c r="J17" s="57" t="s">
        <v>38</v>
      </c>
      <c r="K17" s="161"/>
      <c r="L17" s="57" t="s">
        <v>38</v>
      </c>
      <c r="M17" s="161"/>
      <c r="N17" s="57" t="s">
        <v>38</v>
      </c>
      <c r="O17" s="161"/>
      <c r="P17" s="57" t="s">
        <v>38</v>
      </c>
      <c r="Q17" s="161"/>
      <c r="R17" s="57" t="s">
        <v>38</v>
      </c>
      <c r="S17" s="162">
        <f t="shared" si="0"/>
        <v>0</v>
      </c>
      <c r="T17" s="60" t="s">
        <v>38</v>
      </c>
      <c r="U17" s="505"/>
      <c r="V17" s="535"/>
      <c r="W17" s="535"/>
      <c r="X17" s="61" t="s">
        <v>16</v>
      </c>
      <c r="Y17" s="163"/>
      <c r="Z17" s="272"/>
      <c r="AA17" s="273"/>
      <c r="AB17" s="274"/>
      <c r="AC17" s="274"/>
      <c r="AD17" s="274"/>
      <c r="AE17" s="275"/>
      <c r="AF17" s="165"/>
      <c r="AG17" s="68" t="s">
        <v>17</v>
      </c>
      <c r="AH17" s="69"/>
      <c r="AI17" s="165"/>
      <c r="AJ17" s="68" t="s">
        <v>17</v>
      </c>
      <c r="AK17" s="69"/>
    </row>
    <row r="18" spans="3:35" s="3" customFormat="1" ht="15" customHeight="1">
      <c r="C18" s="9"/>
      <c r="D18" s="9"/>
      <c r="J18" s="80"/>
      <c r="K18" s="80"/>
      <c r="U18" s="111">
        <f>SUM(U8:W17)</f>
        <v>0</v>
      </c>
      <c r="AF18" s="167"/>
      <c r="AI18" s="167"/>
    </row>
    <row r="19" spans="2:20" s="79" customFormat="1" ht="15.75" customHeight="1">
      <c r="B19" s="70"/>
      <c r="C19" s="71"/>
      <c r="D19" s="72"/>
      <c r="E19" s="73"/>
      <c r="F19" s="70"/>
      <c r="G19" s="73"/>
      <c r="H19" s="70"/>
      <c r="I19" s="73"/>
      <c r="J19" s="70"/>
      <c r="K19" s="8"/>
      <c r="L19" s="70"/>
      <c r="M19" s="8"/>
      <c r="N19" s="70"/>
      <c r="O19" s="74"/>
      <c r="P19" s="70"/>
      <c r="Q19" s="71"/>
      <c r="R19" s="75"/>
      <c r="S19" s="8"/>
      <c r="T19" s="8"/>
    </row>
    <row r="20" spans="2:7" s="3" customFormat="1" ht="15" customHeight="1">
      <c r="B20" s="9"/>
      <c r="F20" s="80"/>
      <c r="G20" s="80"/>
    </row>
    <row r="21" spans="2:7" s="3" customFormat="1" ht="15" customHeight="1" thickBot="1">
      <c r="B21" s="9"/>
      <c r="F21" s="80"/>
      <c r="G21" s="80"/>
    </row>
    <row r="22" spans="2:18" s="3" customFormat="1" ht="40.5" customHeight="1">
      <c r="B22" s="9"/>
      <c r="F22" s="80"/>
      <c r="G22" s="80"/>
      <c r="H22" s="169" t="s">
        <v>93</v>
      </c>
      <c r="I22" s="276" t="s">
        <v>18</v>
      </c>
      <c r="J22" s="277"/>
      <c r="K22" s="276" t="s">
        <v>19</v>
      </c>
      <c r="L22" s="277"/>
      <c r="M22" s="276" t="s">
        <v>20</v>
      </c>
      <c r="N22" s="277"/>
      <c r="O22" s="276" t="s">
        <v>21</v>
      </c>
      <c r="P22" s="277"/>
      <c r="Q22" s="278" t="s">
        <v>22</v>
      </c>
      <c r="R22" s="279"/>
    </row>
    <row r="23" spans="8:18" s="31" customFormat="1" ht="15" customHeight="1">
      <c r="H23" s="32">
        <v>1</v>
      </c>
      <c r="I23" s="280">
        <f aca="true" t="shared" si="1" ref="I23:I32">$E8*I8/100</f>
        <v>0</v>
      </c>
      <c r="J23" s="88" t="s">
        <v>16</v>
      </c>
      <c r="K23" s="280">
        <f aca="true" t="shared" si="2" ref="K23:K32">$E8*K8/100</f>
        <v>0</v>
      </c>
      <c r="L23" s="88" t="s">
        <v>16</v>
      </c>
      <c r="M23" s="280">
        <f aca="true" t="shared" si="3" ref="M23:M32">$E8*M8/100</f>
        <v>0</v>
      </c>
      <c r="N23" s="88" t="s">
        <v>16</v>
      </c>
      <c r="O23" s="280">
        <f aca="true" t="shared" si="4" ref="O23:O32">$E8*O8/100</f>
        <v>0</v>
      </c>
      <c r="P23" s="88" t="s">
        <v>16</v>
      </c>
      <c r="Q23" s="280">
        <f aca="true" t="shared" si="5" ref="Q23:Q32">$E8*Q8/100</f>
        <v>0</v>
      </c>
      <c r="R23" s="88" t="s">
        <v>16</v>
      </c>
    </row>
    <row r="24" spans="8:18" s="8" customFormat="1" ht="15" customHeight="1">
      <c r="H24" s="46">
        <v>2</v>
      </c>
      <c r="I24" s="281">
        <f t="shared" si="1"/>
        <v>0</v>
      </c>
      <c r="J24" s="88" t="s">
        <v>16</v>
      </c>
      <c r="K24" s="281">
        <f t="shared" si="2"/>
        <v>0</v>
      </c>
      <c r="L24" s="88" t="s">
        <v>16</v>
      </c>
      <c r="M24" s="281">
        <f t="shared" si="3"/>
        <v>0</v>
      </c>
      <c r="N24" s="88" t="s">
        <v>16</v>
      </c>
      <c r="O24" s="281">
        <f t="shared" si="4"/>
        <v>0</v>
      </c>
      <c r="P24" s="88" t="s">
        <v>16</v>
      </c>
      <c r="Q24" s="281">
        <f t="shared" si="5"/>
        <v>0</v>
      </c>
      <c r="R24" s="88" t="s">
        <v>16</v>
      </c>
    </row>
    <row r="25" spans="8:18" s="3" customFormat="1" ht="15" customHeight="1">
      <c r="H25" s="32">
        <v>3</v>
      </c>
      <c r="I25" s="280">
        <f t="shared" si="1"/>
        <v>0</v>
      </c>
      <c r="J25" s="88" t="s">
        <v>16</v>
      </c>
      <c r="K25" s="280">
        <f t="shared" si="2"/>
        <v>0</v>
      </c>
      <c r="L25" s="88" t="s">
        <v>16</v>
      </c>
      <c r="M25" s="280">
        <f t="shared" si="3"/>
        <v>0</v>
      </c>
      <c r="N25" s="88" t="s">
        <v>16</v>
      </c>
      <c r="O25" s="280">
        <f t="shared" si="4"/>
        <v>0</v>
      </c>
      <c r="P25" s="88" t="s">
        <v>16</v>
      </c>
      <c r="Q25" s="280">
        <f t="shared" si="5"/>
        <v>0</v>
      </c>
      <c r="R25" s="88" t="s">
        <v>16</v>
      </c>
    </row>
    <row r="26" spans="8:18" s="3" customFormat="1" ht="15" customHeight="1">
      <c r="H26" s="46">
        <v>4</v>
      </c>
      <c r="I26" s="281">
        <f t="shared" si="1"/>
        <v>0</v>
      </c>
      <c r="J26" s="88" t="s">
        <v>16</v>
      </c>
      <c r="K26" s="281">
        <f t="shared" si="2"/>
        <v>0</v>
      </c>
      <c r="L26" s="88" t="s">
        <v>16</v>
      </c>
      <c r="M26" s="281">
        <f t="shared" si="3"/>
        <v>0</v>
      </c>
      <c r="N26" s="88" t="s">
        <v>16</v>
      </c>
      <c r="O26" s="281">
        <f t="shared" si="4"/>
        <v>0</v>
      </c>
      <c r="P26" s="88" t="s">
        <v>16</v>
      </c>
      <c r="Q26" s="281">
        <f t="shared" si="5"/>
        <v>0</v>
      </c>
      <c r="R26" s="88" t="s">
        <v>16</v>
      </c>
    </row>
    <row r="27" spans="8:18" s="3" customFormat="1" ht="15" customHeight="1">
      <c r="H27" s="32">
        <v>5</v>
      </c>
      <c r="I27" s="280">
        <f t="shared" si="1"/>
        <v>0</v>
      </c>
      <c r="J27" s="88" t="s">
        <v>16</v>
      </c>
      <c r="K27" s="280">
        <f t="shared" si="2"/>
        <v>0</v>
      </c>
      <c r="L27" s="88" t="s">
        <v>16</v>
      </c>
      <c r="M27" s="280">
        <f t="shared" si="3"/>
        <v>0</v>
      </c>
      <c r="N27" s="88" t="s">
        <v>16</v>
      </c>
      <c r="O27" s="280">
        <f t="shared" si="4"/>
        <v>0</v>
      </c>
      <c r="P27" s="88" t="s">
        <v>16</v>
      </c>
      <c r="Q27" s="280">
        <f t="shared" si="5"/>
        <v>0</v>
      </c>
      <c r="R27" s="88" t="s">
        <v>16</v>
      </c>
    </row>
    <row r="28" spans="8:18" s="3" customFormat="1" ht="15" customHeight="1">
      <c r="H28" s="46">
        <v>6</v>
      </c>
      <c r="I28" s="281">
        <f t="shared" si="1"/>
        <v>0</v>
      </c>
      <c r="J28" s="88" t="s">
        <v>16</v>
      </c>
      <c r="K28" s="281">
        <f t="shared" si="2"/>
        <v>0</v>
      </c>
      <c r="L28" s="88" t="s">
        <v>16</v>
      </c>
      <c r="M28" s="281">
        <f t="shared" si="3"/>
        <v>0</v>
      </c>
      <c r="N28" s="88" t="s">
        <v>16</v>
      </c>
      <c r="O28" s="281">
        <f t="shared" si="4"/>
        <v>0</v>
      </c>
      <c r="P28" s="88" t="s">
        <v>16</v>
      </c>
      <c r="Q28" s="281">
        <f t="shared" si="5"/>
        <v>0</v>
      </c>
      <c r="R28" s="88" t="s">
        <v>16</v>
      </c>
    </row>
    <row r="29" spans="8:18" s="3" customFormat="1" ht="15" customHeight="1">
      <c r="H29" s="32">
        <v>7</v>
      </c>
      <c r="I29" s="280">
        <f t="shared" si="1"/>
        <v>0</v>
      </c>
      <c r="J29" s="88" t="s">
        <v>16</v>
      </c>
      <c r="K29" s="280">
        <f t="shared" si="2"/>
        <v>0</v>
      </c>
      <c r="L29" s="88" t="s">
        <v>16</v>
      </c>
      <c r="M29" s="280">
        <f t="shared" si="3"/>
        <v>0</v>
      </c>
      <c r="N29" s="88" t="s">
        <v>16</v>
      </c>
      <c r="O29" s="280">
        <f t="shared" si="4"/>
        <v>0</v>
      </c>
      <c r="P29" s="88" t="s">
        <v>16</v>
      </c>
      <c r="Q29" s="280">
        <f t="shared" si="5"/>
        <v>0</v>
      </c>
      <c r="R29" s="88" t="s">
        <v>16</v>
      </c>
    </row>
    <row r="30" spans="8:18" s="3" customFormat="1" ht="15" customHeight="1">
      <c r="H30" s="46">
        <v>8</v>
      </c>
      <c r="I30" s="281">
        <f t="shared" si="1"/>
        <v>0</v>
      </c>
      <c r="J30" s="88" t="s">
        <v>16</v>
      </c>
      <c r="K30" s="281">
        <f t="shared" si="2"/>
        <v>0</v>
      </c>
      <c r="L30" s="88" t="s">
        <v>16</v>
      </c>
      <c r="M30" s="281">
        <f t="shared" si="3"/>
        <v>0</v>
      </c>
      <c r="N30" s="88" t="s">
        <v>16</v>
      </c>
      <c r="O30" s="281">
        <f t="shared" si="4"/>
        <v>0</v>
      </c>
      <c r="P30" s="88" t="s">
        <v>16</v>
      </c>
      <c r="Q30" s="281">
        <f t="shared" si="5"/>
        <v>0</v>
      </c>
      <c r="R30" s="88" t="s">
        <v>16</v>
      </c>
    </row>
    <row r="31" spans="8:18" s="3" customFormat="1" ht="15" customHeight="1">
      <c r="H31" s="32">
        <v>9</v>
      </c>
      <c r="I31" s="280">
        <f t="shared" si="1"/>
        <v>0</v>
      </c>
      <c r="J31" s="88" t="s">
        <v>16</v>
      </c>
      <c r="K31" s="280">
        <f t="shared" si="2"/>
        <v>0</v>
      </c>
      <c r="L31" s="88" t="s">
        <v>16</v>
      </c>
      <c r="M31" s="280">
        <f t="shared" si="3"/>
        <v>0</v>
      </c>
      <c r="N31" s="88" t="s">
        <v>16</v>
      </c>
      <c r="O31" s="280">
        <f t="shared" si="4"/>
        <v>0</v>
      </c>
      <c r="P31" s="88" t="s">
        <v>16</v>
      </c>
      <c r="Q31" s="280">
        <f t="shared" si="5"/>
        <v>0</v>
      </c>
      <c r="R31" s="88" t="s">
        <v>16</v>
      </c>
    </row>
    <row r="32" spans="8:18" s="3" customFormat="1" ht="15" customHeight="1" thickBot="1">
      <c r="H32" s="46">
        <v>10</v>
      </c>
      <c r="I32" s="282">
        <f t="shared" si="1"/>
        <v>0</v>
      </c>
      <c r="J32" s="94" t="s">
        <v>16</v>
      </c>
      <c r="K32" s="282">
        <f t="shared" si="2"/>
        <v>0</v>
      </c>
      <c r="L32" s="94" t="s">
        <v>16</v>
      </c>
      <c r="M32" s="282">
        <f t="shared" si="3"/>
        <v>0</v>
      </c>
      <c r="N32" s="94" t="s">
        <v>16</v>
      </c>
      <c r="O32" s="282">
        <f t="shared" si="4"/>
        <v>0</v>
      </c>
      <c r="P32" s="94" t="s">
        <v>16</v>
      </c>
      <c r="Q32" s="282">
        <f t="shared" si="5"/>
        <v>0</v>
      </c>
      <c r="R32" s="94" t="s">
        <v>16</v>
      </c>
    </row>
    <row r="33" s="3" customFormat="1" ht="15.75" customHeight="1" thickBot="1"/>
    <row r="34" spans="2:16" s="3" customFormat="1" ht="15" customHeight="1">
      <c r="B34" s="9"/>
      <c r="H34" s="485" t="s">
        <v>3</v>
      </c>
      <c r="I34" s="13" t="s">
        <v>40</v>
      </c>
      <c r="J34" s="12"/>
      <c r="K34" s="11" t="s">
        <v>41</v>
      </c>
      <c r="L34" s="96"/>
      <c r="M34" s="96" t="s">
        <v>42</v>
      </c>
      <c r="N34" s="96"/>
      <c r="O34" s="96" t="s">
        <v>43</v>
      </c>
      <c r="P34" s="97"/>
    </row>
    <row r="35" spans="8:16" s="3" customFormat="1" ht="28.5" customHeight="1">
      <c r="H35" s="536"/>
      <c r="I35" s="477" t="s">
        <v>23</v>
      </c>
      <c r="J35" s="537"/>
      <c r="K35" s="509" t="s">
        <v>24</v>
      </c>
      <c r="L35" s="538"/>
      <c r="M35" s="507" t="s">
        <v>25</v>
      </c>
      <c r="N35" s="538"/>
      <c r="O35" s="507" t="s">
        <v>26</v>
      </c>
      <c r="P35" s="537"/>
    </row>
    <row r="36" spans="8:16" s="3" customFormat="1" ht="15" customHeight="1">
      <c r="H36" s="32">
        <v>1</v>
      </c>
      <c r="I36" s="98"/>
      <c r="J36" s="44" t="s">
        <v>27</v>
      </c>
      <c r="K36" s="33"/>
      <c r="L36" s="40" t="s">
        <v>27</v>
      </c>
      <c r="M36" s="99"/>
      <c r="N36" s="40" t="s">
        <v>27</v>
      </c>
      <c r="O36" s="99"/>
      <c r="P36" s="45" t="s">
        <v>27</v>
      </c>
    </row>
    <row r="37" spans="8:16" s="3" customFormat="1" ht="15" customHeight="1">
      <c r="H37" s="46">
        <v>2</v>
      </c>
      <c r="I37" s="98"/>
      <c r="J37" s="44" t="s">
        <v>27</v>
      </c>
      <c r="K37" s="33"/>
      <c r="L37" s="40" t="s">
        <v>27</v>
      </c>
      <c r="M37" s="101"/>
      <c r="N37" s="40" t="s">
        <v>27</v>
      </c>
      <c r="O37" s="101"/>
      <c r="P37" s="45" t="s">
        <v>27</v>
      </c>
    </row>
    <row r="38" spans="8:16" s="3" customFormat="1" ht="15" customHeight="1">
      <c r="H38" s="32">
        <v>3</v>
      </c>
      <c r="I38" s="98"/>
      <c r="J38" s="44" t="s">
        <v>27</v>
      </c>
      <c r="K38" s="33"/>
      <c r="L38" s="40" t="s">
        <v>27</v>
      </c>
      <c r="M38" s="99"/>
      <c r="N38" s="40" t="s">
        <v>27</v>
      </c>
      <c r="O38" s="99"/>
      <c r="P38" s="45" t="s">
        <v>27</v>
      </c>
    </row>
    <row r="39" spans="8:16" s="3" customFormat="1" ht="15" customHeight="1">
      <c r="H39" s="46">
        <v>4</v>
      </c>
      <c r="I39" s="100"/>
      <c r="J39" s="44" t="s">
        <v>27</v>
      </c>
      <c r="K39" s="47"/>
      <c r="L39" s="40" t="s">
        <v>27</v>
      </c>
      <c r="M39" s="101"/>
      <c r="N39" s="40" t="s">
        <v>27</v>
      </c>
      <c r="O39" s="101"/>
      <c r="P39" s="45" t="s">
        <v>27</v>
      </c>
    </row>
    <row r="40" spans="8:16" s="3" customFormat="1" ht="15" customHeight="1">
      <c r="H40" s="32">
        <v>5</v>
      </c>
      <c r="I40" s="98"/>
      <c r="J40" s="44" t="s">
        <v>27</v>
      </c>
      <c r="K40" s="33"/>
      <c r="L40" s="40" t="s">
        <v>27</v>
      </c>
      <c r="M40" s="99"/>
      <c r="N40" s="40" t="s">
        <v>27</v>
      </c>
      <c r="O40" s="99"/>
      <c r="P40" s="45" t="s">
        <v>27</v>
      </c>
    </row>
    <row r="41" spans="8:16" s="3" customFormat="1" ht="15" customHeight="1">
      <c r="H41" s="32">
        <v>6</v>
      </c>
      <c r="I41" s="100"/>
      <c r="J41" s="44" t="s">
        <v>27</v>
      </c>
      <c r="K41" s="47"/>
      <c r="L41" s="40" t="s">
        <v>27</v>
      </c>
      <c r="M41" s="101"/>
      <c r="N41" s="40" t="s">
        <v>27</v>
      </c>
      <c r="O41" s="101"/>
      <c r="P41" s="45" t="s">
        <v>27</v>
      </c>
    </row>
    <row r="42" spans="8:16" s="3" customFormat="1" ht="15" customHeight="1">
      <c r="H42" s="32">
        <v>7</v>
      </c>
      <c r="I42" s="98"/>
      <c r="J42" s="44" t="s">
        <v>27</v>
      </c>
      <c r="K42" s="33"/>
      <c r="L42" s="40" t="s">
        <v>27</v>
      </c>
      <c r="M42" s="99"/>
      <c r="N42" s="40" t="s">
        <v>27</v>
      </c>
      <c r="O42" s="99"/>
      <c r="P42" s="45" t="s">
        <v>27</v>
      </c>
    </row>
    <row r="43" spans="8:16" s="3" customFormat="1" ht="15" customHeight="1">
      <c r="H43" s="32">
        <v>8</v>
      </c>
      <c r="I43" s="100"/>
      <c r="J43" s="44" t="s">
        <v>27</v>
      </c>
      <c r="K43" s="47"/>
      <c r="L43" s="40" t="s">
        <v>27</v>
      </c>
      <c r="M43" s="101"/>
      <c r="N43" s="40" t="s">
        <v>27</v>
      </c>
      <c r="O43" s="101"/>
      <c r="P43" s="45" t="s">
        <v>27</v>
      </c>
    </row>
    <row r="44" spans="8:16" s="3" customFormat="1" ht="15" customHeight="1">
      <c r="H44" s="32">
        <v>9</v>
      </c>
      <c r="I44" s="98"/>
      <c r="J44" s="44" t="s">
        <v>27</v>
      </c>
      <c r="K44" s="33"/>
      <c r="L44" s="40" t="s">
        <v>27</v>
      </c>
      <c r="M44" s="99"/>
      <c r="N44" s="40" t="s">
        <v>27</v>
      </c>
      <c r="O44" s="99"/>
      <c r="P44" s="45" t="s">
        <v>27</v>
      </c>
    </row>
    <row r="45" spans="8:16" s="3" customFormat="1" ht="15" customHeight="1" thickBot="1">
      <c r="H45" s="32">
        <v>10</v>
      </c>
      <c r="I45" s="283"/>
      <c r="J45" s="68" t="s">
        <v>27</v>
      </c>
      <c r="K45" s="158"/>
      <c r="L45" s="61" t="s">
        <v>27</v>
      </c>
      <c r="M45" s="284"/>
      <c r="N45" s="61" t="s">
        <v>27</v>
      </c>
      <c r="O45" s="284"/>
      <c r="P45" s="69" t="s">
        <v>27</v>
      </c>
    </row>
    <row r="46" spans="2:7" s="3" customFormat="1" ht="15" customHeight="1">
      <c r="B46" s="9"/>
      <c r="F46" s="80"/>
      <c r="G46" s="80"/>
    </row>
    <row r="47" spans="2:18" s="3" customFormat="1" ht="15" customHeight="1">
      <c r="B47" s="9"/>
      <c r="R47" s="8"/>
    </row>
    <row r="48" spans="2:18" s="3" customFormat="1" ht="12">
      <c r="B48" s="9"/>
      <c r="R48" s="8"/>
    </row>
    <row r="49" spans="2:18" s="3" customFormat="1" ht="12">
      <c r="B49" s="9"/>
      <c r="R49" s="8"/>
    </row>
    <row r="50" spans="2:18" s="3" customFormat="1" ht="12">
      <c r="B50" s="9"/>
      <c r="R50" s="8"/>
    </row>
    <row r="51" spans="2:18" s="3" customFormat="1" ht="12">
      <c r="B51" s="9"/>
      <c r="R51" s="8"/>
    </row>
    <row r="52" spans="2:18" s="3" customFormat="1" ht="12.75" thickBot="1">
      <c r="B52" s="9"/>
      <c r="R52" s="8" t="s">
        <v>116</v>
      </c>
    </row>
    <row r="53" spans="2:24" s="3" customFormat="1" ht="36.75" customHeight="1">
      <c r="B53" s="9"/>
      <c r="J53" s="104" t="s">
        <v>3</v>
      </c>
      <c r="K53" s="487" t="s">
        <v>28</v>
      </c>
      <c r="L53" s="528"/>
      <c r="M53" s="487" t="s">
        <v>29</v>
      </c>
      <c r="N53" s="529"/>
      <c r="O53" s="490" t="s">
        <v>30</v>
      </c>
      <c r="P53" s="529"/>
      <c r="R53" s="104" t="s">
        <v>3</v>
      </c>
      <c r="S53" s="487" t="s">
        <v>28</v>
      </c>
      <c r="T53" s="528"/>
      <c r="U53" s="487" t="s">
        <v>29</v>
      </c>
      <c r="V53" s="529"/>
      <c r="W53" s="490" t="s">
        <v>30</v>
      </c>
      <c r="X53" s="529"/>
    </row>
    <row r="54" spans="2:24" s="3" customFormat="1" ht="15" customHeight="1">
      <c r="B54" s="9"/>
      <c r="J54" s="32">
        <v>1</v>
      </c>
      <c r="K54" s="285">
        <f aca="true" t="shared" si="6" ref="K54:K63">IF(K23&gt;0,IF($I36&gt;K36,0,K23/K36),0)</f>
        <v>0</v>
      </c>
      <c r="L54" s="34" t="s">
        <v>31</v>
      </c>
      <c r="M54" s="285">
        <f aca="true" t="shared" si="7" ref="M54:M63">IF(M23&gt;0,IF($I36&gt;M36,0,M23/M36),0)</f>
        <v>0</v>
      </c>
      <c r="N54" s="141" t="s">
        <v>31</v>
      </c>
      <c r="O54" s="285">
        <f aca="true" t="shared" si="8" ref="O54:O63">IF(O23&gt;0,IF($I36&gt;O36,0,O23/O36),0)</f>
        <v>0</v>
      </c>
      <c r="P54" s="45" t="s">
        <v>31</v>
      </c>
      <c r="R54" s="32">
        <v>1</v>
      </c>
      <c r="S54" s="285">
        <f aca="true" t="shared" si="9" ref="S54:S63">IF($E8&lt;&gt;0,K54*($U8/$E8),"")</f>
      </c>
      <c r="T54" s="34" t="s">
        <v>31</v>
      </c>
      <c r="U54" s="285">
        <f aca="true" t="shared" si="10" ref="U54:U63">IF($E8&lt;&gt;0,M54*($U8/$E8),"")</f>
      </c>
      <c r="V54" s="141" t="s">
        <v>31</v>
      </c>
      <c r="W54" s="285">
        <f aca="true" t="shared" si="11" ref="W54:W63">IF($E8&lt;&gt;0,O54*($U8/$E8),"")</f>
      </c>
      <c r="X54" s="45" t="s">
        <v>31</v>
      </c>
    </row>
    <row r="55" spans="2:24" s="3" customFormat="1" ht="15" customHeight="1">
      <c r="B55" s="9"/>
      <c r="J55" s="46">
        <v>2</v>
      </c>
      <c r="K55" s="286">
        <f t="shared" si="6"/>
        <v>0</v>
      </c>
      <c r="L55" s="34" t="s">
        <v>31</v>
      </c>
      <c r="M55" s="286">
        <f t="shared" si="7"/>
        <v>0</v>
      </c>
      <c r="N55" s="141" t="s">
        <v>31</v>
      </c>
      <c r="O55" s="286">
        <f t="shared" si="8"/>
        <v>0</v>
      </c>
      <c r="P55" s="45" t="s">
        <v>31</v>
      </c>
      <c r="R55" s="46">
        <v>2</v>
      </c>
      <c r="S55" s="286">
        <f t="shared" si="9"/>
      </c>
      <c r="T55" s="34" t="s">
        <v>31</v>
      </c>
      <c r="U55" s="286">
        <f t="shared" si="10"/>
      </c>
      <c r="V55" s="141" t="s">
        <v>31</v>
      </c>
      <c r="W55" s="286">
        <f t="shared" si="11"/>
      </c>
      <c r="X55" s="45" t="s">
        <v>31</v>
      </c>
    </row>
    <row r="56" spans="2:24" s="3" customFormat="1" ht="15" customHeight="1">
      <c r="B56" s="9"/>
      <c r="J56" s="32">
        <v>3</v>
      </c>
      <c r="K56" s="285">
        <f t="shared" si="6"/>
        <v>0</v>
      </c>
      <c r="L56" s="34" t="s">
        <v>31</v>
      </c>
      <c r="M56" s="285">
        <f t="shared" si="7"/>
        <v>0</v>
      </c>
      <c r="N56" s="141" t="s">
        <v>31</v>
      </c>
      <c r="O56" s="285">
        <f t="shared" si="8"/>
        <v>0</v>
      </c>
      <c r="P56" s="45" t="s">
        <v>31</v>
      </c>
      <c r="R56" s="32">
        <v>3</v>
      </c>
      <c r="S56" s="285">
        <f t="shared" si="9"/>
      </c>
      <c r="T56" s="34" t="s">
        <v>31</v>
      </c>
      <c r="U56" s="285">
        <f t="shared" si="10"/>
      </c>
      <c r="V56" s="141" t="s">
        <v>31</v>
      </c>
      <c r="W56" s="285">
        <f t="shared" si="11"/>
      </c>
      <c r="X56" s="45" t="s">
        <v>31</v>
      </c>
    </row>
    <row r="57" spans="2:24" s="3" customFormat="1" ht="15" customHeight="1">
      <c r="B57" s="9"/>
      <c r="J57" s="46">
        <v>4</v>
      </c>
      <c r="K57" s="286">
        <f t="shared" si="6"/>
        <v>0</v>
      </c>
      <c r="L57" s="34" t="s">
        <v>31</v>
      </c>
      <c r="M57" s="286">
        <f t="shared" si="7"/>
        <v>0</v>
      </c>
      <c r="N57" s="141" t="s">
        <v>31</v>
      </c>
      <c r="O57" s="286">
        <f t="shared" si="8"/>
        <v>0</v>
      </c>
      <c r="P57" s="45" t="s">
        <v>31</v>
      </c>
      <c r="R57" s="46">
        <v>4</v>
      </c>
      <c r="S57" s="286">
        <f t="shared" si="9"/>
      </c>
      <c r="T57" s="34" t="s">
        <v>31</v>
      </c>
      <c r="U57" s="286">
        <f t="shared" si="10"/>
      </c>
      <c r="V57" s="141" t="s">
        <v>31</v>
      </c>
      <c r="W57" s="286">
        <f t="shared" si="11"/>
      </c>
      <c r="X57" s="45" t="s">
        <v>31</v>
      </c>
    </row>
    <row r="58" spans="2:24" s="3" customFormat="1" ht="15" customHeight="1">
      <c r="B58" s="9"/>
      <c r="J58" s="32">
        <v>5</v>
      </c>
      <c r="K58" s="285">
        <f t="shared" si="6"/>
        <v>0</v>
      </c>
      <c r="L58" s="34" t="s">
        <v>31</v>
      </c>
      <c r="M58" s="285">
        <f t="shared" si="7"/>
        <v>0</v>
      </c>
      <c r="N58" s="141" t="s">
        <v>31</v>
      </c>
      <c r="O58" s="285">
        <f t="shared" si="8"/>
        <v>0</v>
      </c>
      <c r="P58" s="45" t="s">
        <v>31</v>
      </c>
      <c r="R58" s="32">
        <v>5</v>
      </c>
      <c r="S58" s="285">
        <f t="shared" si="9"/>
      </c>
      <c r="T58" s="34" t="s">
        <v>31</v>
      </c>
      <c r="U58" s="285">
        <f t="shared" si="10"/>
      </c>
      <c r="V58" s="141" t="s">
        <v>31</v>
      </c>
      <c r="W58" s="285">
        <f t="shared" si="11"/>
      </c>
      <c r="X58" s="45" t="s">
        <v>31</v>
      </c>
    </row>
    <row r="59" spans="2:24" s="3" customFormat="1" ht="15" customHeight="1">
      <c r="B59" s="9"/>
      <c r="J59" s="46">
        <v>6</v>
      </c>
      <c r="K59" s="286">
        <f t="shared" si="6"/>
        <v>0</v>
      </c>
      <c r="L59" s="34" t="s">
        <v>31</v>
      </c>
      <c r="M59" s="286">
        <f t="shared" si="7"/>
        <v>0</v>
      </c>
      <c r="N59" s="141" t="s">
        <v>31</v>
      </c>
      <c r="O59" s="286">
        <f t="shared" si="8"/>
        <v>0</v>
      </c>
      <c r="P59" s="45" t="s">
        <v>31</v>
      </c>
      <c r="R59" s="46">
        <v>6</v>
      </c>
      <c r="S59" s="286">
        <f t="shared" si="9"/>
      </c>
      <c r="T59" s="34" t="s">
        <v>31</v>
      </c>
      <c r="U59" s="286">
        <f t="shared" si="10"/>
      </c>
      <c r="V59" s="141" t="s">
        <v>31</v>
      </c>
      <c r="W59" s="286">
        <f t="shared" si="11"/>
      </c>
      <c r="X59" s="45" t="s">
        <v>31</v>
      </c>
    </row>
    <row r="60" spans="2:24" s="3" customFormat="1" ht="15" customHeight="1">
      <c r="B60" s="9"/>
      <c r="J60" s="32">
        <v>7</v>
      </c>
      <c r="K60" s="285">
        <f t="shared" si="6"/>
        <v>0</v>
      </c>
      <c r="L60" s="34" t="s">
        <v>31</v>
      </c>
      <c r="M60" s="285">
        <f t="shared" si="7"/>
        <v>0</v>
      </c>
      <c r="N60" s="141" t="s">
        <v>31</v>
      </c>
      <c r="O60" s="285">
        <f t="shared" si="8"/>
        <v>0</v>
      </c>
      <c r="P60" s="45" t="s">
        <v>31</v>
      </c>
      <c r="R60" s="32">
        <v>7</v>
      </c>
      <c r="S60" s="285">
        <f t="shared" si="9"/>
      </c>
      <c r="T60" s="34" t="s">
        <v>31</v>
      </c>
      <c r="U60" s="285">
        <f t="shared" si="10"/>
      </c>
      <c r="V60" s="141" t="s">
        <v>31</v>
      </c>
      <c r="W60" s="285">
        <f t="shared" si="11"/>
      </c>
      <c r="X60" s="45" t="s">
        <v>31</v>
      </c>
    </row>
    <row r="61" spans="10:24" s="113" customFormat="1" ht="15" customHeight="1">
      <c r="J61" s="46">
        <v>8</v>
      </c>
      <c r="K61" s="286">
        <f t="shared" si="6"/>
        <v>0</v>
      </c>
      <c r="L61" s="34" t="s">
        <v>31</v>
      </c>
      <c r="M61" s="286">
        <f t="shared" si="7"/>
        <v>0</v>
      </c>
      <c r="N61" s="141" t="s">
        <v>31</v>
      </c>
      <c r="O61" s="286">
        <f t="shared" si="8"/>
        <v>0</v>
      </c>
      <c r="P61" s="45" t="s">
        <v>31</v>
      </c>
      <c r="R61" s="46">
        <v>8</v>
      </c>
      <c r="S61" s="286">
        <f t="shared" si="9"/>
      </c>
      <c r="T61" s="34" t="s">
        <v>31</v>
      </c>
      <c r="U61" s="286">
        <f t="shared" si="10"/>
      </c>
      <c r="V61" s="141" t="s">
        <v>31</v>
      </c>
      <c r="W61" s="286">
        <f t="shared" si="11"/>
      </c>
      <c r="X61" s="45" t="s">
        <v>31</v>
      </c>
    </row>
    <row r="62" spans="10:24" s="113" customFormat="1" ht="15" customHeight="1">
      <c r="J62" s="32">
        <v>9</v>
      </c>
      <c r="K62" s="285">
        <f t="shared" si="6"/>
        <v>0</v>
      </c>
      <c r="L62" s="34" t="s">
        <v>31</v>
      </c>
      <c r="M62" s="285">
        <f t="shared" si="7"/>
        <v>0</v>
      </c>
      <c r="N62" s="141" t="s">
        <v>31</v>
      </c>
      <c r="O62" s="285">
        <f t="shared" si="8"/>
        <v>0</v>
      </c>
      <c r="P62" s="45" t="s">
        <v>31</v>
      </c>
      <c r="R62" s="32">
        <v>9</v>
      </c>
      <c r="S62" s="285">
        <f t="shared" si="9"/>
      </c>
      <c r="T62" s="34" t="s">
        <v>31</v>
      </c>
      <c r="U62" s="285">
        <f t="shared" si="10"/>
      </c>
      <c r="V62" s="141" t="s">
        <v>31</v>
      </c>
      <c r="W62" s="285">
        <f t="shared" si="11"/>
      </c>
      <c r="X62" s="45" t="s">
        <v>31</v>
      </c>
    </row>
    <row r="63" spans="10:24" s="113" customFormat="1" ht="15" customHeight="1" thickBot="1">
      <c r="J63" s="46">
        <v>10</v>
      </c>
      <c r="K63" s="286">
        <f t="shared" si="6"/>
        <v>0</v>
      </c>
      <c r="L63" s="55" t="s">
        <v>31</v>
      </c>
      <c r="M63" s="287">
        <f t="shared" si="7"/>
        <v>0</v>
      </c>
      <c r="N63" s="159" t="s">
        <v>31</v>
      </c>
      <c r="O63" s="287">
        <f t="shared" si="8"/>
        <v>0</v>
      </c>
      <c r="P63" s="69" t="s">
        <v>31</v>
      </c>
      <c r="R63" s="46">
        <v>10</v>
      </c>
      <c r="S63" s="286">
        <f t="shared" si="9"/>
      </c>
      <c r="T63" s="55" t="s">
        <v>31</v>
      </c>
      <c r="U63" s="287">
        <f t="shared" si="10"/>
      </c>
      <c r="V63" s="159" t="s">
        <v>31</v>
      </c>
      <c r="W63" s="287">
        <f t="shared" si="11"/>
      </c>
      <c r="X63" s="69" t="s">
        <v>31</v>
      </c>
    </row>
    <row r="64" spans="11:24" s="113" customFormat="1" ht="15" customHeight="1">
      <c r="K64" s="244"/>
      <c r="M64" s="244"/>
      <c r="O64" s="244"/>
      <c r="R64" s="288" t="s">
        <v>10</v>
      </c>
      <c r="S64" s="285">
        <f>SUM(S54:S63)</f>
        <v>0</v>
      </c>
      <c r="T64" s="34" t="s">
        <v>31</v>
      </c>
      <c r="U64" s="285">
        <f>SUM(U54:U63)</f>
        <v>0</v>
      </c>
      <c r="V64" s="141" t="s">
        <v>31</v>
      </c>
      <c r="W64" s="285">
        <f>SUM(W54:W63)</f>
        <v>0</v>
      </c>
      <c r="X64" s="45" t="s">
        <v>31</v>
      </c>
    </row>
    <row r="65" spans="18:24" ht="12.75" thickBot="1">
      <c r="R65" s="289" t="s">
        <v>32</v>
      </c>
      <c r="S65" s="287">
        <f>S64+U64+W64</f>
        <v>0</v>
      </c>
      <c r="T65" s="55" t="s">
        <v>31</v>
      </c>
      <c r="U65" s="290"/>
      <c r="V65" s="291"/>
      <c r="W65" s="292"/>
      <c r="X65" s="65"/>
    </row>
    <row r="68" ht="12">
      <c r="B68" s="293"/>
    </row>
  </sheetData>
  <mergeCells count="33">
    <mergeCell ref="K53:L53"/>
    <mergeCell ref="M53:N53"/>
    <mergeCell ref="O53:P53"/>
    <mergeCell ref="E17:G17"/>
    <mergeCell ref="U17:W17"/>
    <mergeCell ref="H34:H35"/>
    <mergeCell ref="I35:J35"/>
    <mergeCell ref="K35:L35"/>
    <mergeCell ref="M35:N35"/>
    <mergeCell ref="O35:P35"/>
    <mergeCell ref="E15:G15"/>
    <mergeCell ref="U15:W15"/>
    <mergeCell ref="E16:G16"/>
    <mergeCell ref="U16:W16"/>
    <mergeCell ref="E13:G13"/>
    <mergeCell ref="U13:W13"/>
    <mergeCell ref="E14:G14"/>
    <mergeCell ref="U14:W14"/>
    <mergeCell ref="U10:W10"/>
    <mergeCell ref="E11:G11"/>
    <mergeCell ref="U11:W11"/>
    <mergeCell ref="E12:G12"/>
    <mergeCell ref="U12:W12"/>
    <mergeCell ref="S53:T53"/>
    <mergeCell ref="U53:V53"/>
    <mergeCell ref="W53:X53"/>
    <mergeCell ref="C6:C7"/>
    <mergeCell ref="D6:D7"/>
    <mergeCell ref="E8:G8"/>
    <mergeCell ref="U8:W8"/>
    <mergeCell ref="E9:G9"/>
    <mergeCell ref="U9:W9"/>
    <mergeCell ref="E10:G10"/>
  </mergeCells>
  <printOptions/>
  <pageMargins left="0.75" right="0.75" top="1" bottom="1" header="0.512" footer="0.512"/>
  <pageSetup horizontalDpi="600" verticalDpi="600" orientation="landscape" paperSize="9" scale="42" r:id="rId2"/>
  <headerFooter alignWithMargins="0">
    <oddFooter>&amp;C&amp;A</oddFooter>
  </headerFooter>
  <drawing r:id="rId1"/>
</worksheet>
</file>

<file path=xl/worksheets/sheet6.xml><?xml version="1.0" encoding="utf-8"?>
<worksheet xmlns="http://schemas.openxmlformats.org/spreadsheetml/2006/main" xmlns:r="http://schemas.openxmlformats.org/officeDocument/2006/relationships">
  <sheetPr codeName="Sheet25"/>
  <dimension ref="A2:AN137"/>
  <sheetViews>
    <sheetView showGridLines="0" tabSelected="1" view="pageBreakPreview" zoomScale="115" zoomScaleSheetLayoutView="115" workbookViewId="0" topLeftCell="A1">
      <selection activeCell="C12" sqref="C12"/>
    </sheetView>
  </sheetViews>
  <sheetFormatPr defaultColWidth="9.00390625" defaultRowHeight="13.5"/>
  <cols>
    <col min="1" max="1" width="3.125" style="247" customWidth="1"/>
    <col min="2" max="2" width="7.125" style="246" customWidth="1"/>
    <col min="3" max="3" width="6.25390625" style="247" customWidth="1"/>
    <col min="4" max="4" width="3.125" style="247" customWidth="1"/>
    <col min="5" max="5" width="11.75390625" style="247" customWidth="1"/>
    <col min="6" max="6" width="3.125" style="247" customWidth="1"/>
    <col min="7" max="7" width="13.125" style="247" customWidth="1"/>
    <col min="8" max="10" width="3.625" style="247" customWidth="1"/>
    <col min="11" max="11" width="5.625" style="247" customWidth="1"/>
    <col min="12" max="12" width="3.625" style="247" customWidth="1"/>
    <col min="13" max="14" width="3.125" style="247" customWidth="1"/>
    <col min="15" max="15" width="5.375" style="247" customWidth="1"/>
    <col min="16" max="17" width="10.875" style="247" customWidth="1"/>
    <col min="18" max="20" width="3.125" style="247" customWidth="1"/>
    <col min="21" max="21" width="3.00390625" style="247" customWidth="1"/>
    <col min="22" max="34" width="3.125" style="247" customWidth="1"/>
    <col min="35" max="35" width="2.875" style="247" customWidth="1"/>
    <col min="36" max="86" width="3.125" style="247" customWidth="1"/>
    <col min="87" max="16384" width="9.00390625" style="247" customWidth="1"/>
  </cols>
  <sheetData>
    <row r="1" ht="19.5" customHeight="1"/>
    <row r="2" spans="2:3" ht="19.5" customHeight="1">
      <c r="B2" s="248">
        <v>7</v>
      </c>
      <c r="C2" s="249" t="s">
        <v>83</v>
      </c>
    </row>
    <row r="3" spans="2:8" s="251" customFormat="1" ht="19.5" customHeight="1">
      <c r="B3" s="294"/>
      <c r="C3" s="247"/>
      <c r="D3" s="295"/>
      <c r="E3" s="295"/>
      <c r="F3" s="295"/>
      <c r="G3" s="295"/>
      <c r="H3" s="295"/>
    </row>
    <row r="4" spans="1:40" s="252" customFormat="1" ht="19.5" customHeight="1">
      <c r="A4" s="247"/>
      <c r="B4" s="248">
        <v>7.5</v>
      </c>
      <c r="C4" s="249" t="s">
        <v>94</v>
      </c>
      <c r="D4" s="250"/>
      <c r="E4" s="251"/>
      <c r="F4" s="251"/>
      <c r="G4" s="251"/>
      <c r="H4" s="251"/>
      <c r="I4" s="251"/>
      <c r="J4" s="251"/>
      <c r="K4" s="251"/>
      <c r="L4" s="251"/>
      <c r="M4" s="251"/>
      <c r="N4" s="251"/>
      <c r="O4" s="251"/>
      <c r="P4" s="251"/>
      <c r="Q4" s="251"/>
      <c r="R4" s="251"/>
      <c r="S4" s="251"/>
      <c r="T4" s="251"/>
      <c r="U4" s="250"/>
      <c r="V4" s="251"/>
      <c r="W4" s="250"/>
      <c r="X4" s="250"/>
      <c r="Y4" s="250"/>
      <c r="Z4" s="250"/>
      <c r="AA4" s="250"/>
      <c r="AB4" s="250"/>
      <c r="AC4" s="250"/>
      <c r="AD4" s="251"/>
      <c r="AE4" s="250"/>
      <c r="AF4" s="250"/>
      <c r="AG4" s="250"/>
      <c r="AH4" s="250"/>
      <c r="AI4" s="250"/>
      <c r="AJ4" s="250"/>
      <c r="AK4" s="250"/>
      <c r="AL4" s="251"/>
      <c r="AM4" s="251"/>
      <c r="AN4" s="251"/>
    </row>
    <row r="5" s="113" customFormat="1" ht="19.5" customHeight="1">
      <c r="B5" s="114"/>
    </row>
    <row r="6" s="113" customFormat="1" ht="15" customHeight="1" thickBot="1">
      <c r="B6" s="117" t="s">
        <v>57</v>
      </c>
    </row>
    <row r="7" spans="2:5" s="113" customFormat="1" ht="15" customHeight="1" thickBot="1">
      <c r="B7" s="191" t="s">
        <v>95</v>
      </c>
      <c r="C7" s="510"/>
      <c r="D7" s="511"/>
      <c r="E7" s="512"/>
    </row>
    <row r="8" spans="2:4" s="193" customFormat="1" ht="15" customHeight="1" thickBot="1">
      <c r="B8" s="194"/>
      <c r="C8" s="195"/>
      <c r="D8" s="195"/>
    </row>
    <row r="9" spans="2:12" s="113" customFormat="1" ht="14.25" customHeight="1">
      <c r="B9" s="196"/>
      <c r="C9" s="197" t="s">
        <v>96</v>
      </c>
      <c r="D9" s="198"/>
      <c r="E9" s="197" t="s">
        <v>97</v>
      </c>
      <c r="F9" s="198"/>
      <c r="G9" s="197" t="s">
        <v>98</v>
      </c>
      <c r="H9" s="199"/>
      <c r="I9" s="199"/>
      <c r="J9" s="198"/>
      <c r="K9" s="197" t="s">
        <v>99</v>
      </c>
      <c r="L9" s="198"/>
    </row>
    <row r="10" spans="2:17" s="200" customFormat="1" ht="18.75" customHeight="1" thickBot="1">
      <c r="B10" s="201"/>
      <c r="C10" s="518" t="s">
        <v>62</v>
      </c>
      <c r="D10" s="543"/>
      <c r="E10" s="514" t="s">
        <v>100</v>
      </c>
      <c r="F10" s="546"/>
      <c r="G10" s="514" t="s">
        <v>64</v>
      </c>
      <c r="H10" s="549"/>
      <c r="I10" s="551" t="s">
        <v>12</v>
      </c>
      <c r="J10" s="539" t="s">
        <v>13</v>
      </c>
      <c r="K10" s="514" t="s">
        <v>65</v>
      </c>
      <c r="L10" s="540"/>
      <c r="Q10" s="202" t="s">
        <v>115</v>
      </c>
    </row>
    <row r="11" spans="2:17" s="113" customFormat="1" ht="54.75" customHeight="1" thickBot="1">
      <c r="B11" s="196"/>
      <c r="C11" s="544"/>
      <c r="D11" s="545"/>
      <c r="E11" s="547"/>
      <c r="F11" s="548"/>
      <c r="G11" s="547"/>
      <c r="H11" s="550"/>
      <c r="I11" s="551"/>
      <c r="J11" s="539"/>
      <c r="K11" s="541"/>
      <c r="L11" s="542"/>
      <c r="P11" s="203" t="s">
        <v>66</v>
      </c>
      <c r="Q11" s="203" t="s">
        <v>66</v>
      </c>
    </row>
    <row r="12" spans="2:17" s="113" customFormat="1" ht="15" customHeight="1">
      <c r="B12" s="196"/>
      <c r="C12" s="204"/>
      <c r="D12" s="45" t="s">
        <v>27</v>
      </c>
      <c r="E12" s="205"/>
      <c r="F12" s="206" t="s">
        <v>16</v>
      </c>
      <c r="G12" s="205"/>
      <c r="H12" s="207" t="s">
        <v>16</v>
      </c>
      <c r="I12" s="208"/>
      <c r="J12" s="209"/>
      <c r="K12" s="210"/>
      <c r="L12" s="211" t="s">
        <v>27</v>
      </c>
      <c r="P12" s="212">
        <f>IF(E12&gt;0,IF($C12&gt;K12,0,E12/K12),0)</f>
        <v>0</v>
      </c>
      <c r="Q12" s="212">
        <f>IF(E12&lt;&gt;0,P12*(G12/E12),"")</f>
      </c>
    </row>
    <row r="13" spans="2:17" s="113" customFormat="1" ht="15" customHeight="1">
      <c r="B13" s="196"/>
      <c r="C13" s="213"/>
      <c r="D13" s="45" t="s">
        <v>27</v>
      </c>
      <c r="E13" s="214"/>
      <c r="F13" s="206" t="s">
        <v>16</v>
      </c>
      <c r="G13" s="214"/>
      <c r="H13" s="207" t="s">
        <v>16</v>
      </c>
      <c r="I13" s="215"/>
      <c r="J13" s="216"/>
      <c r="K13" s="217"/>
      <c r="L13" s="211" t="s">
        <v>27</v>
      </c>
      <c r="P13" s="218">
        <f>IF(E13&gt;0,IF($C13&gt;K13,0,E13/K13),0)</f>
        <v>0</v>
      </c>
      <c r="Q13" s="218">
        <f>IF(E13&lt;&gt;0,P13*(G13/E13),"")</f>
      </c>
    </row>
    <row r="14" spans="2:17" s="113" customFormat="1" ht="15" customHeight="1">
      <c r="B14" s="196"/>
      <c r="C14" s="204"/>
      <c r="D14" s="45" t="s">
        <v>27</v>
      </c>
      <c r="E14" s="205"/>
      <c r="F14" s="206" t="s">
        <v>16</v>
      </c>
      <c r="G14" s="205"/>
      <c r="H14" s="207" t="s">
        <v>16</v>
      </c>
      <c r="I14" s="208"/>
      <c r="J14" s="209"/>
      <c r="K14" s="210"/>
      <c r="L14" s="211" t="s">
        <v>27</v>
      </c>
      <c r="P14" s="219">
        <f>IF(E14&gt;0,IF($C14&gt;K14,0,E14/K14),0)</f>
        <v>0</v>
      </c>
      <c r="Q14" s="219">
        <f>IF(E14&lt;&gt;0,P14*(G14/E14),"")</f>
      </c>
    </row>
    <row r="15" spans="2:17" s="113" customFormat="1" ht="15" customHeight="1">
      <c r="B15" s="196"/>
      <c r="C15" s="213"/>
      <c r="D15" s="45" t="s">
        <v>27</v>
      </c>
      <c r="E15" s="214"/>
      <c r="F15" s="206" t="s">
        <v>16</v>
      </c>
      <c r="G15" s="214"/>
      <c r="H15" s="207" t="s">
        <v>16</v>
      </c>
      <c r="I15" s="296"/>
      <c r="J15" s="297"/>
      <c r="K15" s="217"/>
      <c r="L15" s="211" t="s">
        <v>27</v>
      </c>
      <c r="P15" s="218">
        <f>IF(E15&gt;0,IF($C15&gt;K15,0,E15/K15),0)</f>
        <v>0</v>
      </c>
      <c r="Q15" s="218">
        <f>IF(E15&lt;&gt;0,P15*(G15/E15),"")</f>
      </c>
    </row>
    <row r="16" spans="2:17" s="113" customFormat="1" ht="15" customHeight="1" thickBot="1">
      <c r="B16" s="196"/>
      <c r="C16" s="220"/>
      <c r="D16" s="69" t="s">
        <v>27</v>
      </c>
      <c r="E16" s="221"/>
      <c r="F16" s="222" t="s">
        <v>16</v>
      </c>
      <c r="G16" s="221"/>
      <c r="H16" s="223" t="s">
        <v>16</v>
      </c>
      <c r="I16" s="298"/>
      <c r="J16" s="299"/>
      <c r="K16" s="226"/>
      <c r="L16" s="227" t="s">
        <v>27</v>
      </c>
      <c r="O16" s="228"/>
      <c r="P16" s="229">
        <f>IF(E16&gt;0,IF($C16&gt;K16,0,E16/K16),0)</f>
        <v>0</v>
      </c>
      <c r="Q16" s="229">
        <f>IF(E16&lt;&gt;0,P16*(G16/E16),"")</f>
      </c>
    </row>
    <row r="17" spans="1:17" s="193" customFormat="1" ht="15" customHeight="1">
      <c r="A17" s="113"/>
      <c r="B17" s="196"/>
      <c r="G17" s="230">
        <f>SUM(G12:G16)</f>
        <v>0</v>
      </c>
      <c r="O17" s="232"/>
      <c r="P17" s="81"/>
      <c r="Q17" s="233">
        <f>SUM(Q12:Q16)</f>
        <v>0</v>
      </c>
    </row>
    <row r="18" spans="1:16" s="193" customFormat="1" ht="15" customHeight="1">
      <c r="A18" s="113"/>
      <c r="B18" s="196"/>
      <c r="P18" s="234"/>
    </row>
    <row r="19" s="193" customFormat="1" ht="15" customHeight="1" thickBot="1">
      <c r="B19" s="235" t="s">
        <v>57</v>
      </c>
    </row>
    <row r="20" spans="2:5" s="113" customFormat="1" ht="15" customHeight="1" thickBot="1">
      <c r="B20" s="192" t="s">
        <v>101</v>
      </c>
      <c r="C20" s="236"/>
      <c r="D20" s="237"/>
      <c r="E20" s="238"/>
    </row>
    <row r="21" spans="2:4" s="193" customFormat="1" ht="15" customHeight="1" thickBot="1">
      <c r="B21" s="194"/>
      <c r="C21" s="195"/>
      <c r="D21" s="195"/>
    </row>
    <row r="22" spans="2:12" s="113" customFormat="1" ht="14.25" customHeight="1">
      <c r="B22" s="196"/>
      <c r="C22" s="197" t="s">
        <v>102</v>
      </c>
      <c r="D22" s="198"/>
      <c r="E22" s="197" t="s">
        <v>103</v>
      </c>
      <c r="F22" s="198"/>
      <c r="G22" s="197" t="s">
        <v>104</v>
      </c>
      <c r="H22" s="199"/>
      <c r="I22" s="199"/>
      <c r="J22" s="198"/>
      <c r="K22" s="197" t="s">
        <v>105</v>
      </c>
      <c r="L22" s="198"/>
    </row>
    <row r="23" spans="2:12" s="200" customFormat="1" ht="18.75" customHeight="1" thickBot="1">
      <c r="B23" s="201"/>
      <c r="C23" s="518" t="s">
        <v>62</v>
      </c>
      <c r="D23" s="543"/>
      <c r="E23" s="514" t="s">
        <v>100</v>
      </c>
      <c r="F23" s="546"/>
      <c r="G23" s="514" t="s">
        <v>64</v>
      </c>
      <c r="H23" s="549"/>
      <c r="I23" s="551" t="s">
        <v>12</v>
      </c>
      <c r="J23" s="539" t="s">
        <v>13</v>
      </c>
      <c r="K23" s="514" t="s">
        <v>65</v>
      </c>
      <c r="L23" s="540"/>
    </row>
    <row r="24" spans="2:17" s="113" customFormat="1" ht="54.75" customHeight="1" thickBot="1">
      <c r="B24" s="196"/>
      <c r="C24" s="544"/>
      <c r="D24" s="545"/>
      <c r="E24" s="547"/>
      <c r="F24" s="548"/>
      <c r="G24" s="547"/>
      <c r="H24" s="550"/>
      <c r="I24" s="551"/>
      <c r="J24" s="539"/>
      <c r="K24" s="541"/>
      <c r="L24" s="542"/>
      <c r="P24" s="203" t="s">
        <v>66</v>
      </c>
      <c r="Q24" s="203" t="s">
        <v>66</v>
      </c>
    </row>
    <row r="25" spans="2:17" s="113" customFormat="1" ht="15" customHeight="1">
      <c r="B25" s="196"/>
      <c r="C25" s="204"/>
      <c r="D25" s="45" t="s">
        <v>27</v>
      </c>
      <c r="E25" s="205"/>
      <c r="F25" s="206" t="s">
        <v>16</v>
      </c>
      <c r="G25" s="205"/>
      <c r="H25" s="207" t="s">
        <v>16</v>
      </c>
      <c r="I25" s="208"/>
      <c r="J25" s="209"/>
      <c r="K25" s="210"/>
      <c r="L25" s="211" t="s">
        <v>27</v>
      </c>
      <c r="P25" s="212">
        <f>IF(E25&gt;0,IF($C25&gt;K25,0,E25/K25),0)</f>
        <v>0</v>
      </c>
      <c r="Q25" s="212">
        <f>IF(E25&lt;&gt;0,P25*(G25/E25),"")</f>
      </c>
    </row>
    <row r="26" spans="2:17" s="113" customFormat="1" ht="15" customHeight="1">
      <c r="B26" s="196"/>
      <c r="C26" s="213"/>
      <c r="D26" s="45" t="s">
        <v>27</v>
      </c>
      <c r="E26" s="214"/>
      <c r="F26" s="206" t="s">
        <v>16</v>
      </c>
      <c r="G26" s="214"/>
      <c r="H26" s="207" t="s">
        <v>16</v>
      </c>
      <c r="I26" s="215"/>
      <c r="J26" s="216"/>
      <c r="K26" s="217"/>
      <c r="L26" s="211" t="s">
        <v>27</v>
      </c>
      <c r="P26" s="218">
        <f>IF(E26&gt;0,IF($C26&gt;K26,0,E26/K26),0)</f>
        <v>0</v>
      </c>
      <c r="Q26" s="218">
        <f>IF(E26&lt;&gt;0,P26*(G26/E26),"")</f>
      </c>
    </row>
    <row r="27" spans="2:17" s="113" customFormat="1" ht="15" customHeight="1">
      <c r="B27" s="196"/>
      <c r="C27" s="204"/>
      <c r="D27" s="45" t="s">
        <v>27</v>
      </c>
      <c r="E27" s="205"/>
      <c r="F27" s="206" t="s">
        <v>16</v>
      </c>
      <c r="G27" s="205"/>
      <c r="H27" s="207" t="s">
        <v>16</v>
      </c>
      <c r="I27" s="208"/>
      <c r="J27" s="209"/>
      <c r="K27" s="210"/>
      <c r="L27" s="211" t="s">
        <v>27</v>
      </c>
      <c r="P27" s="219">
        <f>IF(E27&gt;0,IF($C27&gt;K27,0,E27/K27),0)</f>
        <v>0</v>
      </c>
      <c r="Q27" s="219">
        <f>IF(E27&lt;&gt;0,P27*(G27/E27),"")</f>
      </c>
    </row>
    <row r="28" spans="2:17" s="113" customFormat="1" ht="15" customHeight="1">
      <c r="B28" s="196"/>
      <c r="C28" s="100"/>
      <c r="D28" s="45" t="s">
        <v>27</v>
      </c>
      <c r="E28" s="214"/>
      <c r="F28" s="206" t="s">
        <v>16</v>
      </c>
      <c r="G28" s="214"/>
      <c r="H28" s="207" t="s">
        <v>16</v>
      </c>
      <c r="I28" s="296"/>
      <c r="J28" s="297"/>
      <c r="K28" s="217"/>
      <c r="L28" s="211" t="s">
        <v>27</v>
      </c>
      <c r="P28" s="218">
        <f>IF(E28&gt;0,IF($C28&gt;K28,0,E28/K28),0)</f>
        <v>0</v>
      </c>
      <c r="Q28" s="218">
        <f>IF(E28&lt;&gt;0,P28*(G28/E28),"")</f>
      </c>
    </row>
    <row r="29" spans="2:19" s="113" customFormat="1" ht="15" customHeight="1" thickBot="1">
      <c r="B29" s="196"/>
      <c r="C29" s="102"/>
      <c r="D29" s="69" t="s">
        <v>27</v>
      </c>
      <c r="E29" s="221"/>
      <c r="F29" s="222" t="s">
        <v>16</v>
      </c>
      <c r="G29" s="221"/>
      <c r="H29" s="223" t="s">
        <v>16</v>
      </c>
      <c r="I29" s="298"/>
      <c r="J29" s="299"/>
      <c r="K29" s="226"/>
      <c r="L29" s="227" t="s">
        <v>27</v>
      </c>
      <c r="O29" s="228"/>
      <c r="P29" s="229">
        <f>IF(E29&gt;0,IF($C29&gt;K29,0,E29/K29),0)</f>
        <v>0</v>
      </c>
      <c r="Q29" s="229">
        <f>IF(E29&lt;&gt;0,P29*(G29/E29),"")</f>
      </c>
      <c r="S29" s="79"/>
    </row>
    <row r="30" spans="2:17" s="79" customFormat="1" ht="15" customHeight="1">
      <c r="B30" s="239"/>
      <c r="E30" s="8"/>
      <c r="F30" s="8"/>
      <c r="G30" s="240">
        <f>SUM(G25:G29)</f>
        <v>0</v>
      </c>
      <c r="H30" s="232"/>
      <c r="P30" s="78"/>
      <c r="Q30" s="233">
        <f>SUM(Q25:Q29)</f>
        <v>0</v>
      </c>
    </row>
    <row r="31" spans="2:6" s="79" customFormat="1" ht="15" customHeight="1">
      <c r="B31" s="239"/>
      <c r="C31" s="8"/>
      <c r="D31" s="8"/>
      <c r="E31" s="240"/>
      <c r="F31" s="232"/>
    </row>
    <row r="32" s="113" customFormat="1" ht="15" customHeight="1" thickBot="1">
      <c r="B32" s="117" t="s">
        <v>57</v>
      </c>
    </row>
    <row r="33" spans="2:5" s="113" customFormat="1" ht="15" customHeight="1" thickBot="1">
      <c r="B33" s="192" t="s">
        <v>106</v>
      </c>
      <c r="C33" s="236"/>
      <c r="D33" s="237"/>
      <c r="E33" s="238"/>
    </row>
    <row r="34" spans="2:4" s="193" customFormat="1" ht="15" customHeight="1" thickBot="1">
      <c r="B34" s="194"/>
      <c r="C34" s="195"/>
      <c r="D34" s="195"/>
    </row>
    <row r="35" spans="2:12" s="113" customFormat="1" ht="14.25" customHeight="1">
      <c r="B35" s="196"/>
      <c r="C35" s="197" t="s">
        <v>102</v>
      </c>
      <c r="D35" s="198"/>
      <c r="E35" s="197" t="s">
        <v>103</v>
      </c>
      <c r="F35" s="198"/>
      <c r="G35" s="197" t="s">
        <v>104</v>
      </c>
      <c r="H35" s="199"/>
      <c r="I35" s="199"/>
      <c r="J35" s="198"/>
      <c r="K35" s="197" t="s">
        <v>105</v>
      </c>
      <c r="L35" s="198"/>
    </row>
    <row r="36" spans="2:12" s="200" customFormat="1" ht="18.75" customHeight="1" thickBot="1">
      <c r="B36" s="201"/>
      <c r="C36" s="518" t="s">
        <v>62</v>
      </c>
      <c r="D36" s="543"/>
      <c r="E36" s="514" t="s">
        <v>100</v>
      </c>
      <c r="F36" s="546"/>
      <c r="G36" s="514" t="s">
        <v>64</v>
      </c>
      <c r="H36" s="549"/>
      <c r="I36" s="551" t="s">
        <v>12</v>
      </c>
      <c r="J36" s="539" t="s">
        <v>13</v>
      </c>
      <c r="K36" s="514" t="s">
        <v>65</v>
      </c>
      <c r="L36" s="540"/>
    </row>
    <row r="37" spans="2:17" s="113" customFormat="1" ht="54.75" customHeight="1" thickBot="1">
      <c r="B37" s="196"/>
      <c r="C37" s="544"/>
      <c r="D37" s="545"/>
      <c r="E37" s="547"/>
      <c r="F37" s="548"/>
      <c r="G37" s="547"/>
      <c r="H37" s="550"/>
      <c r="I37" s="551"/>
      <c r="J37" s="539"/>
      <c r="K37" s="541"/>
      <c r="L37" s="542"/>
      <c r="P37" s="203" t="s">
        <v>66</v>
      </c>
      <c r="Q37" s="203" t="s">
        <v>66</v>
      </c>
    </row>
    <row r="38" spans="2:17" s="113" customFormat="1" ht="15" customHeight="1">
      <c r="B38" s="196"/>
      <c r="C38" s="204"/>
      <c r="D38" s="45" t="s">
        <v>27</v>
      </c>
      <c r="E38" s="205"/>
      <c r="F38" s="206" t="s">
        <v>16</v>
      </c>
      <c r="G38" s="205"/>
      <c r="H38" s="207" t="s">
        <v>16</v>
      </c>
      <c r="I38" s="208"/>
      <c r="J38" s="209"/>
      <c r="K38" s="210"/>
      <c r="L38" s="211" t="s">
        <v>27</v>
      </c>
      <c r="P38" s="212">
        <f>IF(E38&gt;0,IF($C38&gt;K38,0,E38/K38),0)</f>
        <v>0</v>
      </c>
      <c r="Q38" s="212">
        <f>IF(E38&lt;&gt;0,P38*(G38/E38),"")</f>
      </c>
    </row>
    <row r="39" spans="2:17" s="113" customFormat="1" ht="15" customHeight="1">
      <c r="B39" s="196"/>
      <c r="C39" s="213"/>
      <c r="D39" s="45" t="s">
        <v>27</v>
      </c>
      <c r="E39" s="214"/>
      <c r="F39" s="206" t="s">
        <v>16</v>
      </c>
      <c r="G39" s="214"/>
      <c r="H39" s="207" t="s">
        <v>16</v>
      </c>
      <c r="I39" s="215"/>
      <c r="J39" s="216"/>
      <c r="K39" s="217"/>
      <c r="L39" s="211" t="s">
        <v>27</v>
      </c>
      <c r="P39" s="218">
        <f>IF(E39&gt;0,IF($C39&gt;K39,0,E39/K39),0)</f>
        <v>0</v>
      </c>
      <c r="Q39" s="218">
        <f>IF(E39&lt;&gt;0,P39*(G39/E39),"")</f>
      </c>
    </row>
    <row r="40" spans="2:17" s="113" customFormat="1" ht="15" customHeight="1">
      <c r="B40" s="196"/>
      <c r="C40" s="204"/>
      <c r="D40" s="45" t="s">
        <v>27</v>
      </c>
      <c r="E40" s="205"/>
      <c r="F40" s="206" t="s">
        <v>16</v>
      </c>
      <c r="G40" s="205"/>
      <c r="H40" s="207" t="s">
        <v>16</v>
      </c>
      <c r="I40" s="208"/>
      <c r="J40" s="209"/>
      <c r="K40" s="210"/>
      <c r="L40" s="211" t="s">
        <v>27</v>
      </c>
      <c r="P40" s="219">
        <f>IF(E40&gt;0,IF($C40&gt;K40,0,E40/K40),0)</f>
        <v>0</v>
      </c>
      <c r="Q40" s="219">
        <f>IF(E40&lt;&gt;0,P40*(G40/E40),"")</f>
      </c>
    </row>
    <row r="41" spans="2:17" s="113" customFormat="1" ht="15" customHeight="1">
      <c r="B41" s="196"/>
      <c r="C41" s="100"/>
      <c r="D41" s="45" t="s">
        <v>27</v>
      </c>
      <c r="E41" s="214"/>
      <c r="F41" s="206" t="s">
        <v>16</v>
      </c>
      <c r="G41" s="214"/>
      <c r="H41" s="207" t="s">
        <v>16</v>
      </c>
      <c r="I41" s="296"/>
      <c r="J41" s="297"/>
      <c r="K41" s="217"/>
      <c r="L41" s="211" t="s">
        <v>27</v>
      </c>
      <c r="P41" s="218">
        <f>IF(E41&gt;0,IF($C41&gt;K41,0,E41/K41),0)</f>
        <v>0</v>
      </c>
      <c r="Q41" s="218">
        <f>IF(E41&lt;&gt;0,P41*(G41/E41),"")</f>
      </c>
    </row>
    <row r="42" spans="2:17" s="113" customFormat="1" ht="15" customHeight="1" thickBot="1">
      <c r="B42" s="196"/>
      <c r="C42" s="102"/>
      <c r="D42" s="69" t="s">
        <v>27</v>
      </c>
      <c r="E42" s="221"/>
      <c r="F42" s="222" t="s">
        <v>16</v>
      </c>
      <c r="G42" s="221"/>
      <c r="H42" s="223" t="s">
        <v>16</v>
      </c>
      <c r="I42" s="298"/>
      <c r="J42" s="299"/>
      <c r="K42" s="226"/>
      <c r="L42" s="227" t="s">
        <v>27</v>
      </c>
      <c r="O42" s="228"/>
      <c r="P42" s="229">
        <f>IF(E42&gt;0,IF($C42&gt;K42,0,E42/K42),0)</f>
        <v>0</v>
      </c>
      <c r="Q42" s="229">
        <f>IF(E42&lt;&gt;0,P42*(G42/E42),"")</f>
      </c>
    </row>
    <row r="43" spans="2:17" s="193" customFormat="1" ht="15" customHeight="1">
      <c r="B43" s="194"/>
      <c r="C43" s="195"/>
      <c r="D43" s="195"/>
      <c r="G43" s="230">
        <f>SUM(G38:G42)</f>
        <v>0</v>
      </c>
      <c r="P43" s="230"/>
      <c r="Q43" s="233">
        <f>SUM(Q38:Q42)</f>
        <v>0</v>
      </c>
    </row>
    <row r="44" spans="2:8" s="79" customFormat="1" ht="15" customHeight="1">
      <c r="B44" s="239"/>
      <c r="E44" s="8"/>
      <c r="F44" s="8"/>
      <c r="G44" s="240"/>
      <c r="H44" s="232"/>
    </row>
    <row r="45" spans="2:8" s="79" customFormat="1" ht="15" customHeight="1" thickBot="1">
      <c r="B45" s="117" t="s">
        <v>57</v>
      </c>
      <c r="E45" s="8"/>
      <c r="F45" s="8"/>
      <c r="G45" s="240"/>
      <c r="H45" s="232"/>
    </row>
    <row r="46" spans="2:5" s="113" customFormat="1" ht="15" customHeight="1" thickBot="1">
      <c r="B46" s="192" t="s">
        <v>107</v>
      </c>
      <c r="C46" s="236"/>
      <c r="D46" s="237"/>
      <c r="E46" s="238"/>
    </row>
    <row r="47" spans="2:4" s="193" customFormat="1" ht="15" customHeight="1" thickBot="1">
      <c r="B47" s="194"/>
      <c r="C47" s="195"/>
      <c r="D47" s="195"/>
    </row>
    <row r="48" spans="2:12" s="113" customFormat="1" ht="14.25" customHeight="1">
      <c r="B48" s="196"/>
      <c r="C48" s="197" t="s">
        <v>102</v>
      </c>
      <c r="D48" s="198"/>
      <c r="E48" s="197" t="s">
        <v>103</v>
      </c>
      <c r="F48" s="198"/>
      <c r="G48" s="197" t="s">
        <v>104</v>
      </c>
      <c r="H48" s="199"/>
      <c r="I48" s="199"/>
      <c r="J48" s="198"/>
      <c r="K48" s="197" t="s">
        <v>105</v>
      </c>
      <c r="L48" s="198"/>
    </row>
    <row r="49" spans="2:12" s="200" customFormat="1" ht="18.75" customHeight="1" thickBot="1">
      <c r="B49" s="201"/>
      <c r="C49" s="518" t="s">
        <v>62</v>
      </c>
      <c r="D49" s="543"/>
      <c r="E49" s="514" t="s">
        <v>100</v>
      </c>
      <c r="F49" s="546"/>
      <c r="G49" s="514" t="s">
        <v>64</v>
      </c>
      <c r="H49" s="549"/>
      <c r="I49" s="551" t="s">
        <v>12</v>
      </c>
      <c r="J49" s="539" t="s">
        <v>13</v>
      </c>
      <c r="K49" s="514" t="s">
        <v>65</v>
      </c>
      <c r="L49" s="540"/>
    </row>
    <row r="50" spans="2:17" s="113" customFormat="1" ht="54.75" customHeight="1" thickBot="1">
      <c r="B50" s="196"/>
      <c r="C50" s="544"/>
      <c r="D50" s="545"/>
      <c r="E50" s="547"/>
      <c r="F50" s="548"/>
      <c r="G50" s="547"/>
      <c r="H50" s="550"/>
      <c r="I50" s="551"/>
      <c r="J50" s="539"/>
      <c r="K50" s="541"/>
      <c r="L50" s="542"/>
      <c r="P50" s="203" t="s">
        <v>66</v>
      </c>
      <c r="Q50" s="203" t="s">
        <v>66</v>
      </c>
    </row>
    <row r="51" spans="2:17" s="113" customFormat="1" ht="15" customHeight="1">
      <c r="B51" s="196"/>
      <c r="C51" s="98"/>
      <c r="D51" s="45" t="s">
        <v>27</v>
      </c>
      <c r="E51" s="205"/>
      <c r="F51" s="206" t="s">
        <v>16</v>
      </c>
      <c r="G51" s="205"/>
      <c r="H51" s="207" t="s">
        <v>16</v>
      </c>
      <c r="I51" s="300"/>
      <c r="J51" s="301"/>
      <c r="K51" s="210"/>
      <c r="L51" s="211" t="s">
        <v>27</v>
      </c>
      <c r="P51" s="212">
        <f>IF(E51&gt;0,IF($C51&gt;K51,0,E51/K51),0)</f>
        <v>0</v>
      </c>
      <c r="Q51" s="212">
        <f>IF(E51&lt;&gt;0,P51*(G51/E51),"")</f>
      </c>
    </row>
    <row r="52" spans="2:17" s="113" customFormat="1" ht="15" customHeight="1">
      <c r="B52" s="196"/>
      <c r="C52" s="100"/>
      <c r="D52" s="45" t="s">
        <v>27</v>
      </c>
      <c r="E52" s="214"/>
      <c r="F52" s="206" t="s">
        <v>16</v>
      </c>
      <c r="G52" s="214"/>
      <c r="H52" s="207" t="s">
        <v>16</v>
      </c>
      <c r="I52" s="296"/>
      <c r="J52" s="297"/>
      <c r="K52" s="217"/>
      <c r="L52" s="211" t="s">
        <v>27</v>
      </c>
      <c r="P52" s="218">
        <f>IF(E52&gt;0,IF($C52&gt;K52,0,E52/K52),0)</f>
        <v>0</v>
      </c>
      <c r="Q52" s="218">
        <f>IF(E52&lt;&gt;0,P52*(G52/E52),"")</f>
      </c>
    </row>
    <row r="53" spans="2:17" s="113" customFormat="1" ht="15" customHeight="1">
      <c r="B53" s="196"/>
      <c r="C53" s="98"/>
      <c r="D53" s="45" t="s">
        <v>27</v>
      </c>
      <c r="E53" s="205"/>
      <c r="F53" s="206" t="s">
        <v>16</v>
      </c>
      <c r="G53" s="205"/>
      <c r="H53" s="207" t="s">
        <v>16</v>
      </c>
      <c r="I53" s="300"/>
      <c r="J53" s="301"/>
      <c r="K53" s="210"/>
      <c r="L53" s="211" t="s">
        <v>27</v>
      </c>
      <c r="P53" s="219">
        <f>IF(E53&gt;0,IF($C53&gt;K53,0,E53/K53),0)</f>
        <v>0</v>
      </c>
      <c r="Q53" s="219">
        <f>IF(E53&lt;&gt;0,P53*(G53/E53),"")</f>
      </c>
    </row>
    <row r="54" spans="2:17" s="113" customFormat="1" ht="15" customHeight="1">
      <c r="B54" s="196"/>
      <c r="C54" s="100"/>
      <c r="D54" s="45" t="s">
        <v>27</v>
      </c>
      <c r="E54" s="214"/>
      <c r="F54" s="206" t="s">
        <v>16</v>
      </c>
      <c r="G54" s="214"/>
      <c r="H54" s="207" t="s">
        <v>16</v>
      </c>
      <c r="I54" s="296"/>
      <c r="J54" s="297"/>
      <c r="K54" s="217"/>
      <c r="L54" s="211" t="s">
        <v>27</v>
      </c>
      <c r="P54" s="218">
        <f>IF(E54&gt;0,IF($C54&gt;K54,0,E54/K54),0)</f>
        <v>0</v>
      </c>
      <c r="Q54" s="218">
        <f>IF(E54&lt;&gt;0,P54*(G54/E54),"")</f>
      </c>
    </row>
    <row r="55" spans="2:17" s="113" customFormat="1" ht="15" customHeight="1" thickBot="1">
      <c r="B55" s="196"/>
      <c r="C55" s="102"/>
      <c r="D55" s="69" t="s">
        <v>27</v>
      </c>
      <c r="E55" s="221"/>
      <c r="F55" s="222" t="s">
        <v>16</v>
      </c>
      <c r="G55" s="221"/>
      <c r="H55" s="223" t="s">
        <v>16</v>
      </c>
      <c r="I55" s="298"/>
      <c r="J55" s="299"/>
      <c r="K55" s="226"/>
      <c r="L55" s="227" t="s">
        <v>27</v>
      </c>
      <c r="O55" s="228"/>
      <c r="P55" s="229">
        <f>IF(E55&gt;0,IF($C55&gt;K55,0,E55/K55),0)</f>
        <v>0</v>
      </c>
      <c r="Q55" s="229">
        <f>IF(E55&lt;&gt;0,P55*(G55/E55),"")</f>
      </c>
    </row>
    <row r="56" spans="2:17" s="193" customFormat="1" ht="15" customHeight="1">
      <c r="B56" s="194"/>
      <c r="C56" s="195"/>
      <c r="D56" s="195"/>
      <c r="G56" s="230">
        <f>SUM(G51:G55)</f>
        <v>0</v>
      </c>
      <c r="P56" s="230"/>
      <c r="Q56" s="233">
        <f>SUM(Q51:Q55)</f>
        <v>0</v>
      </c>
    </row>
    <row r="57" spans="2:8" s="79" customFormat="1" ht="15" customHeight="1">
      <c r="B57" s="239"/>
      <c r="E57" s="8"/>
      <c r="F57" s="8"/>
      <c r="G57" s="240"/>
      <c r="H57" s="232"/>
    </row>
    <row r="58" spans="2:8" s="79" customFormat="1" ht="15" customHeight="1" thickBot="1">
      <c r="B58" s="117" t="s">
        <v>57</v>
      </c>
      <c r="E58" s="8"/>
      <c r="F58" s="8"/>
      <c r="G58" s="240"/>
      <c r="H58" s="232"/>
    </row>
    <row r="59" spans="2:5" s="113" customFormat="1" ht="15" customHeight="1" thickBot="1">
      <c r="B59" s="192" t="s">
        <v>108</v>
      </c>
      <c r="C59" s="236"/>
      <c r="D59" s="237"/>
      <c r="E59" s="238"/>
    </row>
    <row r="60" spans="2:4" s="193" customFormat="1" ht="15" customHeight="1" thickBot="1">
      <c r="B60" s="194"/>
      <c r="C60" s="195"/>
      <c r="D60" s="195"/>
    </row>
    <row r="61" spans="2:12" s="113" customFormat="1" ht="14.25" customHeight="1">
      <c r="B61" s="196"/>
      <c r="C61" s="197" t="s">
        <v>102</v>
      </c>
      <c r="D61" s="198"/>
      <c r="E61" s="197" t="s">
        <v>103</v>
      </c>
      <c r="F61" s="198"/>
      <c r="G61" s="197" t="s">
        <v>104</v>
      </c>
      <c r="H61" s="199"/>
      <c r="I61" s="199"/>
      <c r="J61" s="198"/>
      <c r="K61" s="197" t="s">
        <v>105</v>
      </c>
      <c r="L61" s="198"/>
    </row>
    <row r="62" spans="2:12" s="200" customFormat="1" ht="18.75" customHeight="1" thickBot="1">
      <c r="B62" s="201"/>
      <c r="C62" s="518" t="s">
        <v>62</v>
      </c>
      <c r="D62" s="543"/>
      <c r="E62" s="514" t="s">
        <v>100</v>
      </c>
      <c r="F62" s="546"/>
      <c r="G62" s="514" t="s">
        <v>64</v>
      </c>
      <c r="H62" s="549"/>
      <c r="I62" s="551" t="s">
        <v>12</v>
      </c>
      <c r="J62" s="539" t="s">
        <v>13</v>
      </c>
      <c r="K62" s="514" t="s">
        <v>65</v>
      </c>
      <c r="L62" s="540"/>
    </row>
    <row r="63" spans="2:17" s="113" customFormat="1" ht="54.75" customHeight="1" thickBot="1">
      <c r="B63" s="196"/>
      <c r="C63" s="544"/>
      <c r="D63" s="545"/>
      <c r="E63" s="547"/>
      <c r="F63" s="548"/>
      <c r="G63" s="547"/>
      <c r="H63" s="550"/>
      <c r="I63" s="551"/>
      <c r="J63" s="539"/>
      <c r="K63" s="541"/>
      <c r="L63" s="542"/>
      <c r="P63" s="203" t="s">
        <v>66</v>
      </c>
      <c r="Q63" s="203" t="s">
        <v>66</v>
      </c>
    </row>
    <row r="64" spans="2:17" s="113" customFormat="1" ht="15" customHeight="1">
      <c r="B64" s="196"/>
      <c r="C64" s="98"/>
      <c r="D64" s="45" t="s">
        <v>27</v>
      </c>
      <c r="E64" s="205"/>
      <c r="F64" s="206" t="s">
        <v>16</v>
      </c>
      <c r="G64" s="205"/>
      <c r="H64" s="207" t="s">
        <v>16</v>
      </c>
      <c r="I64" s="300"/>
      <c r="J64" s="301"/>
      <c r="K64" s="210"/>
      <c r="L64" s="211" t="s">
        <v>27</v>
      </c>
      <c r="P64" s="212">
        <f>IF(E64&gt;0,IF($C64&gt;K64,0,E64/K64),0)</f>
        <v>0</v>
      </c>
      <c r="Q64" s="212">
        <f>IF(E64&lt;&gt;0,P64*(G64/E64),"")</f>
      </c>
    </row>
    <row r="65" spans="2:17" s="113" customFormat="1" ht="15" customHeight="1">
      <c r="B65" s="196"/>
      <c r="C65" s="100"/>
      <c r="D65" s="45" t="s">
        <v>27</v>
      </c>
      <c r="E65" s="214"/>
      <c r="F65" s="206" t="s">
        <v>16</v>
      </c>
      <c r="G65" s="214"/>
      <c r="H65" s="207" t="s">
        <v>16</v>
      </c>
      <c r="I65" s="296"/>
      <c r="J65" s="297"/>
      <c r="K65" s="217"/>
      <c r="L65" s="211" t="s">
        <v>27</v>
      </c>
      <c r="P65" s="218">
        <f>IF(E65&gt;0,IF($C65&gt;K65,0,E65/K65),0)</f>
        <v>0</v>
      </c>
      <c r="Q65" s="218">
        <f>IF(E65&lt;&gt;0,P65*(G65/E65),"")</f>
      </c>
    </row>
    <row r="66" spans="2:17" s="113" customFormat="1" ht="15" customHeight="1">
      <c r="B66" s="196"/>
      <c r="C66" s="98"/>
      <c r="D66" s="45" t="s">
        <v>27</v>
      </c>
      <c r="E66" s="205"/>
      <c r="F66" s="206" t="s">
        <v>16</v>
      </c>
      <c r="G66" s="205"/>
      <c r="H66" s="207" t="s">
        <v>16</v>
      </c>
      <c r="I66" s="300"/>
      <c r="J66" s="301"/>
      <c r="K66" s="210"/>
      <c r="L66" s="211" t="s">
        <v>27</v>
      </c>
      <c r="P66" s="219">
        <f>IF(E66&gt;0,IF($C66&gt;K66,0,E66/K66),0)</f>
        <v>0</v>
      </c>
      <c r="Q66" s="219">
        <f>IF(E66&lt;&gt;0,P66*(G66/E66),"")</f>
      </c>
    </row>
    <row r="67" spans="2:17" s="113" customFormat="1" ht="15" customHeight="1">
      <c r="B67" s="196"/>
      <c r="C67" s="100"/>
      <c r="D67" s="45" t="s">
        <v>27</v>
      </c>
      <c r="E67" s="214"/>
      <c r="F67" s="206" t="s">
        <v>16</v>
      </c>
      <c r="G67" s="214"/>
      <c r="H67" s="207" t="s">
        <v>16</v>
      </c>
      <c r="I67" s="296"/>
      <c r="J67" s="297"/>
      <c r="K67" s="217"/>
      <c r="L67" s="211" t="s">
        <v>27</v>
      </c>
      <c r="P67" s="218">
        <f>IF(E67&gt;0,IF($C67&gt;K67,0,E67/K67),0)</f>
        <v>0</v>
      </c>
      <c r="Q67" s="218">
        <f>IF(E67&lt;&gt;0,P67*(G67/E67),"")</f>
      </c>
    </row>
    <row r="68" spans="2:17" s="113" customFormat="1" ht="15" customHeight="1" thickBot="1">
      <c r="B68" s="196"/>
      <c r="C68" s="102"/>
      <c r="D68" s="69" t="s">
        <v>27</v>
      </c>
      <c r="E68" s="221"/>
      <c r="F68" s="222" t="s">
        <v>16</v>
      </c>
      <c r="G68" s="221"/>
      <c r="H68" s="223" t="s">
        <v>16</v>
      </c>
      <c r="I68" s="298"/>
      <c r="J68" s="299"/>
      <c r="K68" s="226"/>
      <c r="L68" s="227" t="s">
        <v>27</v>
      </c>
      <c r="O68" s="228"/>
      <c r="P68" s="229">
        <f>IF(E68&gt;0,IF($C68&gt;K68,0,E68/K68),0)</f>
        <v>0</v>
      </c>
      <c r="Q68" s="229">
        <f>IF(E68&lt;&gt;0,P68*(G68/E68),"")</f>
      </c>
    </row>
    <row r="69" spans="2:17" s="193" customFormat="1" ht="15" customHeight="1">
      <c r="B69" s="194"/>
      <c r="C69" s="195"/>
      <c r="D69" s="195"/>
      <c r="G69" s="230">
        <f>SUM(G64:G68)</f>
        <v>0</v>
      </c>
      <c r="P69" s="230"/>
      <c r="Q69" s="233">
        <f>SUM(Q64:Q68)</f>
        <v>0</v>
      </c>
    </row>
    <row r="70" spans="2:8" s="79" customFormat="1" ht="15.75" customHeight="1">
      <c r="B70" s="239"/>
      <c r="E70" s="8"/>
      <c r="F70" s="8"/>
      <c r="G70" s="240"/>
      <c r="H70" s="232"/>
    </row>
    <row r="71" spans="2:8" s="79" customFormat="1" ht="15" customHeight="1" thickBot="1">
      <c r="B71" s="117" t="s">
        <v>57</v>
      </c>
      <c r="E71" s="8"/>
      <c r="F71" s="8"/>
      <c r="G71" s="240"/>
      <c r="H71" s="232"/>
    </row>
    <row r="72" spans="2:5" s="113" customFormat="1" ht="15" customHeight="1" thickBot="1">
      <c r="B72" s="192" t="s">
        <v>109</v>
      </c>
      <c r="C72" s="236"/>
      <c r="D72" s="237"/>
      <c r="E72" s="238"/>
    </row>
    <row r="73" spans="2:4" s="193" customFormat="1" ht="15" customHeight="1" thickBot="1">
      <c r="B73" s="194"/>
      <c r="C73" s="195"/>
      <c r="D73" s="195"/>
    </row>
    <row r="74" spans="2:12" s="113" customFormat="1" ht="14.25" customHeight="1">
      <c r="B74" s="196"/>
      <c r="C74" s="197" t="s">
        <v>102</v>
      </c>
      <c r="D74" s="198"/>
      <c r="E74" s="197" t="s">
        <v>103</v>
      </c>
      <c r="F74" s="198"/>
      <c r="G74" s="197" t="s">
        <v>104</v>
      </c>
      <c r="H74" s="199"/>
      <c r="I74" s="199"/>
      <c r="J74" s="198"/>
      <c r="K74" s="197" t="s">
        <v>105</v>
      </c>
      <c r="L74" s="198"/>
    </row>
    <row r="75" spans="2:12" s="200" customFormat="1" ht="18.75" customHeight="1" thickBot="1">
      <c r="B75" s="201"/>
      <c r="C75" s="518" t="s">
        <v>62</v>
      </c>
      <c r="D75" s="543"/>
      <c r="E75" s="514" t="s">
        <v>100</v>
      </c>
      <c r="F75" s="546"/>
      <c r="G75" s="514" t="s">
        <v>64</v>
      </c>
      <c r="H75" s="549"/>
      <c r="I75" s="551" t="s">
        <v>12</v>
      </c>
      <c r="J75" s="539" t="s">
        <v>13</v>
      </c>
      <c r="K75" s="514" t="s">
        <v>65</v>
      </c>
      <c r="L75" s="540"/>
    </row>
    <row r="76" spans="2:17" s="113" customFormat="1" ht="54.75" customHeight="1" thickBot="1">
      <c r="B76" s="196"/>
      <c r="C76" s="544"/>
      <c r="D76" s="545"/>
      <c r="E76" s="547"/>
      <c r="F76" s="548"/>
      <c r="G76" s="547"/>
      <c r="H76" s="550"/>
      <c r="I76" s="551"/>
      <c r="J76" s="539"/>
      <c r="K76" s="541"/>
      <c r="L76" s="542"/>
      <c r="P76" s="203" t="s">
        <v>66</v>
      </c>
      <c r="Q76" s="203" t="s">
        <v>66</v>
      </c>
    </row>
    <row r="77" spans="2:17" s="113" customFormat="1" ht="15" customHeight="1">
      <c r="B77" s="196"/>
      <c r="C77" s="98"/>
      <c r="D77" s="45" t="s">
        <v>27</v>
      </c>
      <c r="E77" s="205"/>
      <c r="F77" s="206" t="s">
        <v>16</v>
      </c>
      <c r="G77" s="205"/>
      <c r="H77" s="207" t="s">
        <v>16</v>
      </c>
      <c r="I77" s="300"/>
      <c r="J77" s="301"/>
      <c r="K77" s="210"/>
      <c r="L77" s="211" t="s">
        <v>27</v>
      </c>
      <c r="P77" s="212">
        <f>IF(E77&gt;0,IF($C77&gt;K77,0,E77/K77),0)</f>
        <v>0</v>
      </c>
      <c r="Q77" s="212">
        <f>IF(E77&lt;&gt;0,P77*(G77/E77),"")</f>
      </c>
    </row>
    <row r="78" spans="2:17" s="113" customFormat="1" ht="15" customHeight="1">
      <c r="B78" s="196"/>
      <c r="C78" s="100"/>
      <c r="D78" s="45" t="s">
        <v>27</v>
      </c>
      <c r="E78" s="214"/>
      <c r="F78" s="206" t="s">
        <v>16</v>
      </c>
      <c r="G78" s="214"/>
      <c r="H78" s="207" t="s">
        <v>16</v>
      </c>
      <c r="I78" s="296"/>
      <c r="J78" s="297"/>
      <c r="K78" s="217"/>
      <c r="L78" s="211" t="s">
        <v>27</v>
      </c>
      <c r="P78" s="218">
        <f>IF(E78&gt;0,IF($C78&gt;K78,0,E78/K78),0)</f>
        <v>0</v>
      </c>
      <c r="Q78" s="218">
        <f>IF(E78&lt;&gt;0,P78*(G78/E78),"")</f>
      </c>
    </row>
    <row r="79" spans="2:17" s="113" customFormat="1" ht="15" customHeight="1">
      <c r="B79" s="196"/>
      <c r="C79" s="98"/>
      <c r="D79" s="45" t="s">
        <v>27</v>
      </c>
      <c r="E79" s="205"/>
      <c r="F79" s="206" t="s">
        <v>16</v>
      </c>
      <c r="G79" s="205"/>
      <c r="H79" s="207" t="s">
        <v>16</v>
      </c>
      <c r="I79" s="300"/>
      <c r="J79" s="301"/>
      <c r="K79" s="210"/>
      <c r="L79" s="211" t="s">
        <v>27</v>
      </c>
      <c r="P79" s="219">
        <f>IF(E79&gt;0,IF($C79&gt;K79,0,E79/K79),0)</f>
        <v>0</v>
      </c>
      <c r="Q79" s="219">
        <f>IF(E79&lt;&gt;0,P79*(G79/E79),"")</f>
      </c>
    </row>
    <row r="80" spans="2:17" s="113" customFormat="1" ht="15" customHeight="1">
      <c r="B80" s="196"/>
      <c r="C80" s="100"/>
      <c r="D80" s="45" t="s">
        <v>27</v>
      </c>
      <c r="E80" s="214"/>
      <c r="F80" s="206" t="s">
        <v>16</v>
      </c>
      <c r="G80" s="214"/>
      <c r="H80" s="207" t="s">
        <v>16</v>
      </c>
      <c r="I80" s="296"/>
      <c r="J80" s="297"/>
      <c r="K80" s="217"/>
      <c r="L80" s="211" t="s">
        <v>27</v>
      </c>
      <c r="P80" s="218">
        <f>IF(E80&gt;0,IF($C80&gt;K80,0,E80/K80),0)</f>
        <v>0</v>
      </c>
      <c r="Q80" s="218">
        <f>IF(E80&lt;&gt;0,P80*(G80/E80),"")</f>
      </c>
    </row>
    <row r="81" spans="2:17" s="113" customFormat="1" ht="15" customHeight="1" thickBot="1">
      <c r="B81" s="196"/>
      <c r="C81" s="102"/>
      <c r="D81" s="69" t="s">
        <v>27</v>
      </c>
      <c r="E81" s="221"/>
      <c r="F81" s="222" t="s">
        <v>16</v>
      </c>
      <c r="G81" s="221"/>
      <c r="H81" s="223" t="s">
        <v>16</v>
      </c>
      <c r="I81" s="298"/>
      <c r="J81" s="299"/>
      <c r="K81" s="226"/>
      <c r="L81" s="227" t="s">
        <v>27</v>
      </c>
      <c r="O81" s="228"/>
      <c r="P81" s="229">
        <f>IF(E81&gt;0,IF($C81&gt;K81,0,E81/K81),0)</f>
        <v>0</v>
      </c>
      <c r="Q81" s="229">
        <f>IF(E81&lt;&gt;0,P81*(G81/E81),"")</f>
      </c>
    </row>
    <row r="82" spans="2:17" s="193" customFormat="1" ht="15" customHeight="1">
      <c r="B82" s="194"/>
      <c r="C82" s="195"/>
      <c r="D82" s="195"/>
      <c r="G82" s="230">
        <f>SUM(G77:G81)</f>
        <v>0</v>
      </c>
      <c r="P82" s="230"/>
      <c r="Q82" s="233">
        <f>SUM(Q77:Q81)</f>
        <v>0</v>
      </c>
    </row>
    <row r="83" spans="2:8" s="79" customFormat="1" ht="15.75" customHeight="1">
      <c r="B83" s="239"/>
      <c r="E83" s="8"/>
      <c r="F83" s="8"/>
      <c r="G83" s="240"/>
      <c r="H83" s="232"/>
    </row>
    <row r="84" spans="2:8" s="79" customFormat="1" ht="15" customHeight="1" thickBot="1">
      <c r="B84" s="117" t="s">
        <v>57</v>
      </c>
      <c r="E84" s="8"/>
      <c r="F84" s="8"/>
      <c r="G84" s="240"/>
      <c r="H84" s="232"/>
    </row>
    <row r="85" spans="2:5" s="113" customFormat="1" ht="15" customHeight="1" thickBot="1">
      <c r="B85" s="192" t="s">
        <v>110</v>
      </c>
      <c r="C85" s="236"/>
      <c r="D85" s="237"/>
      <c r="E85" s="238"/>
    </row>
    <row r="86" spans="2:4" s="193" customFormat="1" ht="15" customHeight="1" thickBot="1">
      <c r="B86" s="194"/>
      <c r="C86" s="195"/>
      <c r="D86" s="195"/>
    </row>
    <row r="87" spans="2:12" s="113" customFormat="1" ht="14.25" customHeight="1">
      <c r="B87" s="196"/>
      <c r="C87" s="197" t="s">
        <v>102</v>
      </c>
      <c r="D87" s="198"/>
      <c r="E87" s="197" t="s">
        <v>103</v>
      </c>
      <c r="F87" s="198"/>
      <c r="G87" s="197" t="s">
        <v>104</v>
      </c>
      <c r="H87" s="199"/>
      <c r="I87" s="199"/>
      <c r="J87" s="198"/>
      <c r="K87" s="197" t="s">
        <v>105</v>
      </c>
      <c r="L87" s="198"/>
    </row>
    <row r="88" spans="2:12" s="200" customFormat="1" ht="18.75" customHeight="1" thickBot="1">
      <c r="B88" s="201"/>
      <c r="C88" s="518" t="s">
        <v>62</v>
      </c>
      <c r="D88" s="543"/>
      <c r="E88" s="514" t="s">
        <v>100</v>
      </c>
      <c r="F88" s="546"/>
      <c r="G88" s="514" t="s">
        <v>64</v>
      </c>
      <c r="H88" s="549"/>
      <c r="I88" s="551" t="s">
        <v>12</v>
      </c>
      <c r="J88" s="539" t="s">
        <v>13</v>
      </c>
      <c r="K88" s="514" t="s">
        <v>65</v>
      </c>
      <c r="L88" s="540"/>
    </row>
    <row r="89" spans="2:17" s="113" customFormat="1" ht="54.75" customHeight="1" thickBot="1">
      <c r="B89" s="196"/>
      <c r="C89" s="544"/>
      <c r="D89" s="545"/>
      <c r="E89" s="547"/>
      <c r="F89" s="548"/>
      <c r="G89" s="547"/>
      <c r="H89" s="550"/>
      <c r="I89" s="551"/>
      <c r="J89" s="539"/>
      <c r="K89" s="541"/>
      <c r="L89" s="542"/>
      <c r="P89" s="203" t="s">
        <v>66</v>
      </c>
      <c r="Q89" s="203" t="s">
        <v>66</v>
      </c>
    </row>
    <row r="90" spans="2:17" s="113" customFormat="1" ht="15" customHeight="1">
      <c r="B90" s="196"/>
      <c r="C90" s="98"/>
      <c r="D90" s="45" t="s">
        <v>27</v>
      </c>
      <c r="E90" s="205"/>
      <c r="F90" s="206" t="s">
        <v>16</v>
      </c>
      <c r="G90" s="205"/>
      <c r="H90" s="207" t="s">
        <v>16</v>
      </c>
      <c r="I90" s="300"/>
      <c r="J90" s="301"/>
      <c r="K90" s="210"/>
      <c r="L90" s="211" t="s">
        <v>27</v>
      </c>
      <c r="P90" s="212">
        <f>IF(E90&gt;0,IF($C90&gt;K90,0,E90/K90),0)</f>
        <v>0</v>
      </c>
      <c r="Q90" s="212">
        <f>IF(E90&lt;&gt;0,P90*(G90/E90),"")</f>
      </c>
    </row>
    <row r="91" spans="2:17" s="113" customFormat="1" ht="15" customHeight="1">
      <c r="B91" s="196"/>
      <c r="C91" s="100"/>
      <c r="D91" s="45" t="s">
        <v>27</v>
      </c>
      <c r="E91" s="214"/>
      <c r="F91" s="206" t="s">
        <v>16</v>
      </c>
      <c r="G91" s="214"/>
      <c r="H91" s="207" t="s">
        <v>16</v>
      </c>
      <c r="I91" s="296"/>
      <c r="J91" s="297"/>
      <c r="K91" s="217"/>
      <c r="L91" s="211" t="s">
        <v>27</v>
      </c>
      <c r="P91" s="218">
        <f>IF(E91&gt;0,IF($C91&gt;K91,0,E91/K91),0)</f>
        <v>0</v>
      </c>
      <c r="Q91" s="218">
        <f>IF(E91&lt;&gt;0,P91*(G91/E91),"")</f>
      </c>
    </row>
    <row r="92" spans="2:17" s="113" customFormat="1" ht="15" customHeight="1">
      <c r="B92" s="196"/>
      <c r="C92" s="98"/>
      <c r="D92" s="45" t="s">
        <v>27</v>
      </c>
      <c r="E92" s="205"/>
      <c r="F92" s="206" t="s">
        <v>16</v>
      </c>
      <c r="G92" s="205"/>
      <c r="H92" s="207" t="s">
        <v>16</v>
      </c>
      <c r="I92" s="300"/>
      <c r="J92" s="301"/>
      <c r="K92" s="210"/>
      <c r="L92" s="211" t="s">
        <v>27</v>
      </c>
      <c r="P92" s="219">
        <f>IF(E92&gt;0,IF($C92&gt;K92,0,E92/K92),0)</f>
        <v>0</v>
      </c>
      <c r="Q92" s="219">
        <f>IF(E92&lt;&gt;0,P92*(G92/E92),"")</f>
      </c>
    </row>
    <row r="93" spans="2:17" s="113" customFormat="1" ht="15" customHeight="1">
      <c r="B93" s="196"/>
      <c r="C93" s="100"/>
      <c r="D93" s="45" t="s">
        <v>27</v>
      </c>
      <c r="E93" s="214"/>
      <c r="F93" s="206" t="s">
        <v>16</v>
      </c>
      <c r="G93" s="214"/>
      <c r="H93" s="207" t="s">
        <v>16</v>
      </c>
      <c r="I93" s="296"/>
      <c r="J93" s="297"/>
      <c r="K93" s="217"/>
      <c r="L93" s="211" t="s">
        <v>27</v>
      </c>
      <c r="P93" s="218">
        <f>IF(E93&gt;0,IF($C93&gt;K93,0,E93/K93),0)</f>
        <v>0</v>
      </c>
      <c r="Q93" s="218">
        <f>IF(E93&lt;&gt;0,P93*(G93/E93),"")</f>
      </c>
    </row>
    <row r="94" spans="2:17" s="113" customFormat="1" ht="15" customHeight="1" thickBot="1">
      <c r="B94" s="196"/>
      <c r="C94" s="102"/>
      <c r="D94" s="69" t="s">
        <v>27</v>
      </c>
      <c r="E94" s="221"/>
      <c r="F94" s="222" t="s">
        <v>16</v>
      </c>
      <c r="G94" s="221"/>
      <c r="H94" s="223" t="s">
        <v>16</v>
      </c>
      <c r="I94" s="298"/>
      <c r="J94" s="299"/>
      <c r="K94" s="226"/>
      <c r="L94" s="227" t="s">
        <v>27</v>
      </c>
      <c r="O94" s="228"/>
      <c r="P94" s="229">
        <f>IF(E94&gt;0,IF($C94&gt;K94,0,E94/K94),0)</f>
        <v>0</v>
      </c>
      <c r="Q94" s="229">
        <f>IF(E94&lt;&gt;0,P94*(G94/E94),"")</f>
      </c>
    </row>
    <row r="95" spans="2:17" s="193" customFormat="1" ht="15" customHeight="1">
      <c r="B95" s="194"/>
      <c r="C95" s="195"/>
      <c r="D95" s="195"/>
      <c r="G95" s="230">
        <f>SUM(G90:G94)</f>
        <v>0</v>
      </c>
      <c r="P95" s="230"/>
      <c r="Q95" s="233">
        <f>SUM(Q90:Q94)</f>
        <v>0</v>
      </c>
    </row>
    <row r="96" spans="2:8" s="79" customFormat="1" ht="15" customHeight="1">
      <c r="B96" s="239"/>
      <c r="E96" s="8"/>
      <c r="F96" s="8"/>
      <c r="G96" s="240"/>
      <c r="H96" s="232"/>
    </row>
    <row r="97" spans="2:8" s="79" customFormat="1" ht="15" customHeight="1" thickBot="1">
      <c r="B97" s="117" t="s">
        <v>57</v>
      </c>
      <c r="E97" s="8"/>
      <c r="F97" s="8"/>
      <c r="G97" s="240"/>
      <c r="H97" s="232"/>
    </row>
    <row r="98" spans="2:5" s="113" customFormat="1" ht="15" customHeight="1" thickBot="1">
      <c r="B98" s="192" t="s">
        <v>111</v>
      </c>
      <c r="C98" s="236"/>
      <c r="D98" s="237"/>
      <c r="E98" s="238"/>
    </row>
    <row r="99" spans="2:4" s="193" customFormat="1" ht="15" customHeight="1" thickBot="1">
      <c r="B99" s="194"/>
      <c r="C99" s="195"/>
      <c r="D99" s="195"/>
    </row>
    <row r="100" spans="2:12" s="113" customFormat="1" ht="14.25" customHeight="1">
      <c r="B100" s="196"/>
      <c r="C100" s="197" t="s">
        <v>102</v>
      </c>
      <c r="D100" s="198"/>
      <c r="E100" s="197" t="s">
        <v>103</v>
      </c>
      <c r="F100" s="198"/>
      <c r="G100" s="197" t="s">
        <v>104</v>
      </c>
      <c r="H100" s="199"/>
      <c r="I100" s="199"/>
      <c r="J100" s="198"/>
      <c r="K100" s="197" t="s">
        <v>105</v>
      </c>
      <c r="L100" s="198"/>
    </row>
    <row r="101" spans="2:12" s="200" customFormat="1" ht="18.75" customHeight="1" thickBot="1">
      <c r="B101" s="201"/>
      <c r="C101" s="518" t="s">
        <v>62</v>
      </c>
      <c r="D101" s="543"/>
      <c r="E101" s="514" t="s">
        <v>100</v>
      </c>
      <c r="F101" s="546"/>
      <c r="G101" s="514" t="s">
        <v>64</v>
      </c>
      <c r="H101" s="549"/>
      <c r="I101" s="551" t="s">
        <v>12</v>
      </c>
      <c r="J101" s="539" t="s">
        <v>13</v>
      </c>
      <c r="K101" s="514" t="s">
        <v>65</v>
      </c>
      <c r="L101" s="540"/>
    </row>
    <row r="102" spans="2:17" s="113" customFormat="1" ht="54.75" customHeight="1" thickBot="1">
      <c r="B102" s="196"/>
      <c r="C102" s="544"/>
      <c r="D102" s="545"/>
      <c r="E102" s="547"/>
      <c r="F102" s="548"/>
      <c r="G102" s="547"/>
      <c r="H102" s="550"/>
      <c r="I102" s="551"/>
      <c r="J102" s="539"/>
      <c r="K102" s="541"/>
      <c r="L102" s="542"/>
      <c r="P102" s="203" t="s">
        <v>66</v>
      </c>
      <c r="Q102" s="203" t="s">
        <v>66</v>
      </c>
    </row>
    <row r="103" spans="2:17" s="113" customFormat="1" ht="15" customHeight="1">
      <c r="B103" s="196"/>
      <c r="C103" s="241"/>
      <c r="D103" s="45" t="s">
        <v>27</v>
      </c>
      <c r="E103" s="205"/>
      <c r="F103" s="206" t="s">
        <v>16</v>
      </c>
      <c r="G103" s="205"/>
      <c r="H103" s="207" t="s">
        <v>16</v>
      </c>
      <c r="I103" s="300"/>
      <c r="J103" s="301"/>
      <c r="K103" s="210"/>
      <c r="L103" s="211" t="s">
        <v>27</v>
      </c>
      <c r="P103" s="212">
        <f>IF(E103&gt;0,IF($C103&gt;K103,0,E103/K103),0)</f>
        <v>0</v>
      </c>
      <c r="Q103" s="212">
        <f>IF(E103&lt;&gt;0,P103*(G103/E103),"")</f>
      </c>
    </row>
    <row r="104" spans="2:17" s="113" customFormat="1" ht="15" customHeight="1">
      <c r="B104" s="196"/>
      <c r="C104" s="242"/>
      <c r="D104" s="45" t="s">
        <v>27</v>
      </c>
      <c r="E104" s="214"/>
      <c r="F104" s="206" t="s">
        <v>16</v>
      </c>
      <c r="G104" s="214"/>
      <c r="H104" s="207" t="s">
        <v>16</v>
      </c>
      <c r="I104" s="296"/>
      <c r="J104" s="297"/>
      <c r="K104" s="217"/>
      <c r="L104" s="211" t="s">
        <v>27</v>
      </c>
      <c r="P104" s="218">
        <f>IF(E104&gt;0,IF($C104&gt;K104,0,E104/K104),0)</f>
        <v>0</v>
      </c>
      <c r="Q104" s="218">
        <f>IF(E104&lt;&gt;0,P104*(G104/E104),"")</f>
      </c>
    </row>
    <row r="105" spans="2:17" s="113" customFormat="1" ht="15" customHeight="1">
      <c r="B105" s="196"/>
      <c r="C105" s="241"/>
      <c r="D105" s="45" t="s">
        <v>27</v>
      </c>
      <c r="E105" s="205"/>
      <c r="F105" s="206" t="s">
        <v>16</v>
      </c>
      <c r="G105" s="205"/>
      <c r="H105" s="207" t="s">
        <v>16</v>
      </c>
      <c r="I105" s="300"/>
      <c r="J105" s="301"/>
      <c r="K105" s="210"/>
      <c r="L105" s="211" t="s">
        <v>27</v>
      </c>
      <c r="P105" s="219">
        <f>IF(E105&gt;0,IF($C105&gt;K105,0,E105/K105),0)</f>
        <v>0</v>
      </c>
      <c r="Q105" s="219">
        <f>IF(E105&lt;&gt;0,P105*(G105/E105),"")</f>
      </c>
    </row>
    <row r="106" spans="2:17" s="113" customFormat="1" ht="15" customHeight="1">
      <c r="B106" s="196"/>
      <c r="C106" s="242"/>
      <c r="D106" s="45" t="s">
        <v>27</v>
      </c>
      <c r="E106" s="214"/>
      <c r="F106" s="206" t="s">
        <v>16</v>
      </c>
      <c r="G106" s="214"/>
      <c r="H106" s="207" t="s">
        <v>16</v>
      </c>
      <c r="I106" s="296"/>
      <c r="J106" s="297"/>
      <c r="K106" s="217"/>
      <c r="L106" s="211" t="s">
        <v>27</v>
      </c>
      <c r="P106" s="218">
        <f>IF(E106&gt;0,IF($C106&gt;K106,0,E106/K106),0)</f>
        <v>0</v>
      </c>
      <c r="Q106" s="218">
        <f>IF(E106&lt;&gt;0,P106*(G106/E106),"")</f>
      </c>
    </row>
    <row r="107" spans="2:17" s="113" customFormat="1" ht="15" customHeight="1" thickBot="1">
      <c r="B107" s="196"/>
      <c r="C107" s="243"/>
      <c r="D107" s="69" t="s">
        <v>27</v>
      </c>
      <c r="E107" s="221"/>
      <c r="F107" s="222" t="s">
        <v>16</v>
      </c>
      <c r="G107" s="221"/>
      <c r="H107" s="223" t="s">
        <v>16</v>
      </c>
      <c r="I107" s="298"/>
      <c r="J107" s="299"/>
      <c r="K107" s="226"/>
      <c r="L107" s="227" t="s">
        <v>27</v>
      </c>
      <c r="O107" s="228"/>
      <c r="P107" s="229">
        <f>IF(E107&gt;0,IF($C107&gt;K107,0,E107/K107),0)</f>
        <v>0</v>
      </c>
      <c r="Q107" s="229">
        <f>IF(E107&lt;&gt;0,P107*(G107/E107),"")</f>
      </c>
    </row>
    <row r="108" spans="2:17" s="193" customFormat="1" ht="15" customHeight="1">
      <c r="B108" s="194"/>
      <c r="C108" s="195"/>
      <c r="D108" s="195"/>
      <c r="G108" s="230">
        <f>SUM(G103:G107)</f>
        <v>0</v>
      </c>
      <c r="P108" s="230"/>
      <c r="Q108" s="233">
        <f>SUM(Q103:Q107)</f>
        <v>0</v>
      </c>
    </row>
    <row r="109" spans="2:8" s="79" customFormat="1" ht="15.75" customHeight="1">
      <c r="B109" s="239"/>
      <c r="E109" s="8"/>
      <c r="F109" s="8"/>
      <c r="G109" s="240"/>
      <c r="H109" s="232"/>
    </row>
    <row r="110" spans="2:8" s="79" customFormat="1" ht="15" customHeight="1" thickBot="1">
      <c r="B110" s="117" t="s">
        <v>57</v>
      </c>
      <c r="E110" s="8"/>
      <c r="F110" s="8"/>
      <c r="G110" s="240"/>
      <c r="H110" s="232"/>
    </row>
    <row r="111" spans="2:5" s="113" customFormat="1" ht="15" customHeight="1" thickBot="1">
      <c r="B111" s="192" t="s">
        <v>112</v>
      </c>
      <c r="C111" s="236"/>
      <c r="D111" s="237"/>
      <c r="E111" s="238"/>
    </row>
    <row r="112" spans="2:4" s="193" customFormat="1" ht="15" customHeight="1" thickBot="1">
      <c r="B112" s="194"/>
      <c r="C112" s="195"/>
      <c r="D112" s="195"/>
    </row>
    <row r="113" spans="2:12" s="113" customFormat="1" ht="14.25" customHeight="1">
      <c r="B113" s="196"/>
      <c r="C113" s="197" t="s">
        <v>102</v>
      </c>
      <c r="D113" s="198"/>
      <c r="E113" s="197" t="s">
        <v>103</v>
      </c>
      <c r="F113" s="198"/>
      <c r="G113" s="197" t="s">
        <v>104</v>
      </c>
      <c r="H113" s="199"/>
      <c r="I113" s="199"/>
      <c r="J113" s="198"/>
      <c r="K113" s="197" t="s">
        <v>105</v>
      </c>
      <c r="L113" s="198"/>
    </row>
    <row r="114" spans="2:12" s="200" customFormat="1" ht="18.75" customHeight="1" thickBot="1">
      <c r="B114" s="201"/>
      <c r="C114" s="518" t="s">
        <v>62</v>
      </c>
      <c r="D114" s="543"/>
      <c r="E114" s="514" t="s">
        <v>100</v>
      </c>
      <c r="F114" s="546"/>
      <c r="G114" s="514" t="s">
        <v>64</v>
      </c>
      <c r="H114" s="549"/>
      <c r="I114" s="551" t="s">
        <v>12</v>
      </c>
      <c r="J114" s="539" t="s">
        <v>13</v>
      </c>
      <c r="K114" s="514" t="s">
        <v>65</v>
      </c>
      <c r="L114" s="540"/>
    </row>
    <row r="115" spans="2:17" s="113" customFormat="1" ht="54.75" customHeight="1" thickBot="1">
      <c r="B115" s="196"/>
      <c r="C115" s="544"/>
      <c r="D115" s="545"/>
      <c r="E115" s="547"/>
      <c r="F115" s="548"/>
      <c r="G115" s="547"/>
      <c r="H115" s="550"/>
      <c r="I115" s="551"/>
      <c r="J115" s="539"/>
      <c r="K115" s="541"/>
      <c r="L115" s="542"/>
      <c r="P115" s="203" t="s">
        <v>66</v>
      </c>
      <c r="Q115" s="203" t="s">
        <v>66</v>
      </c>
    </row>
    <row r="116" spans="2:17" s="113" customFormat="1" ht="15" customHeight="1">
      <c r="B116" s="196"/>
      <c r="C116" s="241"/>
      <c r="D116" s="45" t="s">
        <v>27</v>
      </c>
      <c r="E116" s="205"/>
      <c r="F116" s="206" t="s">
        <v>16</v>
      </c>
      <c r="G116" s="205"/>
      <c r="H116" s="207" t="s">
        <v>16</v>
      </c>
      <c r="I116" s="300"/>
      <c r="J116" s="301"/>
      <c r="K116" s="210"/>
      <c r="L116" s="211" t="s">
        <v>27</v>
      </c>
      <c r="P116" s="212">
        <f>IF(E116&gt;0,IF($C116&gt;K116,0,E116/K116),0)</f>
        <v>0</v>
      </c>
      <c r="Q116" s="212">
        <f>IF(E116&lt;&gt;0,P116*(G116/E116),"")</f>
      </c>
    </row>
    <row r="117" spans="2:17" s="113" customFormat="1" ht="15" customHeight="1">
      <c r="B117" s="196"/>
      <c r="C117" s="242"/>
      <c r="D117" s="45" t="s">
        <v>27</v>
      </c>
      <c r="E117" s="214"/>
      <c r="F117" s="206" t="s">
        <v>16</v>
      </c>
      <c r="G117" s="214"/>
      <c r="H117" s="207" t="s">
        <v>16</v>
      </c>
      <c r="I117" s="296"/>
      <c r="J117" s="297"/>
      <c r="K117" s="217"/>
      <c r="L117" s="211" t="s">
        <v>27</v>
      </c>
      <c r="P117" s="218">
        <f>IF(E117&gt;0,IF($C117&gt;K117,0,E117/K117),0)</f>
        <v>0</v>
      </c>
      <c r="Q117" s="218">
        <f>IF(E117&lt;&gt;0,P117*(G117/E117),"")</f>
      </c>
    </row>
    <row r="118" spans="2:17" s="113" customFormat="1" ht="15" customHeight="1">
      <c r="B118" s="196"/>
      <c r="C118" s="241"/>
      <c r="D118" s="45" t="s">
        <v>27</v>
      </c>
      <c r="E118" s="205"/>
      <c r="F118" s="206" t="s">
        <v>16</v>
      </c>
      <c r="G118" s="205"/>
      <c r="H118" s="207" t="s">
        <v>16</v>
      </c>
      <c r="I118" s="300"/>
      <c r="J118" s="301"/>
      <c r="K118" s="210"/>
      <c r="L118" s="211" t="s">
        <v>27</v>
      </c>
      <c r="P118" s="219">
        <f>IF(E118&gt;0,IF($C118&gt;K118,0,E118/K118),0)</f>
        <v>0</v>
      </c>
      <c r="Q118" s="219">
        <f>IF(E118&lt;&gt;0,P118*(G118/E118),"")</f>
      </c>
    </row>
    <row r="119" spans="2:17" s="113" customFormat="1" ht="15" customHeight="1">
      <c r="B119" s="196"/>
      <c r="C119" s="242"/>
      <c r="D119" s="45" t="s">
        <v>27</v>
      </c>
      <c r="E119" s="214"/>
      <c r="F119" s="206" t="s">
        <v>16</v>
      </c>
      <c r="G119" s="214"/>
      <c r="H119" s="207" t="s">
        <v>16</v>
      </c>
      <c r="I119" s="296"/>
      <c r="J119" s="297"/>
      <c r="K119" s="217"/>
      <c r="L119" s="211" t="s">
        <v>27</v>
      </c>
      <c r="P119" s="218">
        <f>IF(E119&gt;0,IF($C119&gt;K119,0,E119/K119),0)</f>
        <v>0</v>
      </c>
      <c r="Q119" s="218">
        <f>IF(E119&lt;&gt;0,P119*(G119/E119),"")</f>
      </c>
    </row>
    <row r="120" spans="2:17" s="113" customFormat="1" ht="15" customHeight="1" thickBot="1">
      <c r="B120" s="196"/>
      <c r="C120" s="243"/>
      <c r="D120" s="69" t="s">
        <v>27</v>
      </c>
      <c r="E120" s="221"/>
      <c r="F120" s="222" t="s">
        <v>16</v>
      </c>
      <c r="G120" s="221"/>
      <c r="H120" s="223" t="s">
        <v>16</v>
      </c>
      <c r="I120" s="298"/>
      <c r="J120" s="299"/>
      <c r="K120" s="226"/>
      <c r="L120" s="227" t="s">
        <v>27</v>
      </c>
      <c r="O120" s="228"/>
      <c r="P120" s="229">
        <f>IF(E120&gt;0,IF($C120&gt;K120,0,E120/K120),0)</f>
        <v>0</v>
      </c>
      <c r="Q120" s="229">
        <f>IF(E120&lt;&gt;0,P120*(G120/E120),"")</f>
      </c>
    </row>
    <row r="121" spans="2:17" s="193" customFormat="1" ht="15" customHeight="1">
      <c r="B121" s="194"/>
      <c r="C121" s="195"/>
      <c r="D121" s="195"/>
      <c r="G121" s="230">
        <f>SUM(G116:G120)</f>
        <v>0</v>
      </c>
      <c r="P121" s="230"/>
      <c r="Q121" s="233">
        <f>SUM(Q116:Q120)</f>
        <v>0</v>
      </c>
    </row>
    <row r="122" spans="2:8" s="79" customFormat="1" ht="15.75" customHeight="1">
      <c r="B122" s="239"/>
      <c r="E122" s="8"/>
      <c r="F122" s="8"/>
      <c r="G122" s="240"/>
      <c r="H122" s="232"/>
    </row>
    <row r="123" spans="2:8" s="79" customFormat="1" ht="15" customHeight="1" thickBot="1">
      <c r="B123" s="117" t="s">
        <v>57</v>
      </c>
      <c r="E123" s="8"/>
      <c r="F123" s="8"/>
      <c r="G123" s="240"/>
      <c r="H123" s="232"/>
    </row>
    <row r="124" spans="2:5" s="113" customFormat="1" ht="15" customHeight="1" thickBot="1">
      <c r="B124" s="192" t="s">
        <v>113</v>
      </c>
      <c r="C124" s="236"/>
      <c r="D124" s="237"/>
      <c r="E124" s="238"/>
    </row>
    <row r="125" spans="2:4" s="193" customFormat="1" ht="15" customHeight="1" thickBot="1">
      <c r="B125" s="194"/>
      <c r="C125" s="195"/>
      <c r="D125" s="195"/>
    </row>
    <row r="126" spans="2:12" s="113" customFormat="1" ht="14.25" customHeight="1">
      <c r="B126" s="196"/>
      <c r="C126" s="197" t="s">
        <v>102</v>
      </c>
      <c r="D126" s="198"/>
      <c r="E126" s="197" t="s">
        <v>103</v>
      </c>
      <c r="F126" s="198"/>
      <c r="G126" s="197" t="s">
        <v>104</v>
      </c>
      <c r="H126" s="199"/>
      <c r="I126" s="199"/>
      <c r="J126" s="198"/>
      <c r="K126" s="197" t="s">
        <v>105</v>
      </c>
      <c r="L126" s="198"/>
    </row>
    <row r="127" spans="2:12" s="200" customFormat="1" ht="18.75" customHeight="1" thickBot="1">
      <c r="B127" s="201"/>
      <c r="C127" s="518" t="s">
        <v>62</v>
      </c>
      <c r="D127" s="543"/>
      <c r="E127" s="514" t="s">
        <v>100</v>
      </c>
      <c r="F127" s="546"/>
      <c r="G127" s="514" t="s">
        <v>64</v>
      </c>
      <c r="H127" s="549"/>
      <c r="I127" s="551" t="s">
        <v>12</v>
      </c>
      <c r="J127" s="539" t="s">
        <v>13</v>
      </c>
      <c r="K127" s="514" t="s">
        <v>65</v>
      </c>
      <c r="L127" s="540"/>
    </row>
    <row r="128" spans="2:17" s="113" customFormat="1" ht="54.75" customHeight="1" thickBot="1">
      <c r="B128" s="196"/>
      <c r="C128" s="544"/>
      <c r="D128" s="545"/>
      <c r="E128" s="547"/>
      <c r="F128" s="548"/>
      <c r="G128" s="547"/>
      <c r="H128" s="550"/>
      <c r="I128" s="551"/>
      <c r="J128" s="539"/>
      <c r="K128" s="541"/>
      <c r="L128" s="542"/>
      <c r="P128" s="203" t="s">
        <v>66</v>
      </c>
      <c r="Q128" s="203" t="s">
        <v>66</v>
      </c>
    </row>
    <row r="129" spans="2:17" s="113" customFormat="1" ht="15" customHeight="1">
      <c r="B129" s="196"/>
      <c r="C129" s="241"/>
      <c r="D129" s="45" t="s">
        <v>27</v>
      </c>
      <c r="E129" s="205"/>
      <c r="F129" s="206" t="s">
        <v>16</v>
      </c>
      <c r="G129" s="205"/>
      <c r="H129" s="207" t="s">
        <v>16</v>
      </c>
      <c r="I129" s="300"/>
      <c r="J129" s="301"/>
      <c r="K129" s="210"/>
      <c r="L129" s="211" t="s">
        <v>27</v>
      </c>
      <c r="P129" s="212">
        <f>IF(E129&gt;0,IF($C129&gt;K129,0,E129/K129),0)</f>
        <v>0</v>
      </c>
      <c r="Q129" s="212">
        <f>IF(E129&lt;&gt;0,P129*(G129/E129),"")</f>
      </c>
    </row>
    <row r="130" spans="2:17" s="113" customFormat="1" ht="15" customHeight="1">
      <c r="B130" s="196"/>
      <c r="C130" s="242"/>
      <c r="D130" s="45" t="s">
        <v>27</v>
      </c>
      <c r="E130" s="214"/>
      <c r="F130" s="206" t="s">
        <v>16</v>
      </c>
      <c r="G130" s="214"/>
      <c r="H130" s="207" t="s">
        <v>16</v>
      </c>
      <c r="I130" s="296"/>
      <c r="J130" s="297"/>
      <c r="K130" s="217"/>
      <c r="L130" s="211" t="s">
        <v>27</v>
      </c>
      <c r="P130" s="218">
        <f>IF(E130&gt;0,IF($C130&gt;K130,0,E130/K130),0)</f>
        <v>0</v>
      </c>
      <c r="Q130" s="218">
        <f>IF(E130&lt;&gt;0,P130*(G130/E130),"")</f>
      </c>
    </row>
    <row r="131" spans="2:17" s="113" customFormat="1" ht="15" customHeight="1">
      <c r="B131" s="196"/>
      <c r="C131" s="241"/>
      <c r="D131" s="45" t="s">
        <v>27</v>
      </c>
      <c r="E131" s="205"/>
      <c r="F131" s="206" t="s">
        <v>16</v>
      </c>
      <c r="G131" s="205"/>
      <c r="H131" s="207" t="s">
        <v>16</v>
      </c>
      <c r="I131" s="300"/>
      <c r="J131" s="301"/>
      <c r="K131" s="210"/>
      <c r="L131" s="211" t="s">
        <v>27</v>
      </c>
      <c r="P131" s="219">
        <f>IF(E131&gt;0,IF($C131&gt;K131,0,E131/K131),0)</f>
        <v>0</v>
      </c>
      <c r="Q131" s="219">
        <f>IF(E131&lt;&gt;0,P131*(G131/E131),"")</f>
      </c>
    </row>
    <row r="132" spans="2:17" s="113" customFormat="1" ht="15" customHeight="1">
      <c r="B132" s="196"/>
      <c r="C132" s="242"/>
      <c r="D132" s="45" t="s">
        <v>27</v>
      </c>
      <c r="E132" s="214"/>
      <c r="F132" s="206" t="s">
        <v>16</v>
      </c>
      <c r="G132" s="214"/>
      <c r="H132" s="207" t="s">
        <v>16</v>
      </c>
      <c r="I132" s="296"/>
      <c r="J132" s="297"/>
      <c r="K132" s="217"/>
      <c r="L132" s="211" t="s">
        <v>27</v>
      </c>
      <c r="P132" s="218">
        <f>IF(E132&gt;0,IF($C132&gt;K132,0,E132/K132),0)</f>
        <v>0</v>
      </c>
      <c r="Q132" s="218">
        <f>IF(E132&lt;&gt;0,P132*(G132/E132),"")</f>
      </c>
    </row>
    <row r="133" spans="2:17" s="113" customFormat="1" ht="15" customHeight="1" thickBot="1">
      <c r="B133" s="196"/>
      <c r="C133" s="243"/>
      <c r="D133" s="69" t="s">
        <v>27</v>
      </c>
      <c r="E133" s="221"/>
      <c r="F133" s="222" t="s">
        <v>16</v>
      </c>
      <c r="G133" s="221"/>
      <c r="H133" s="223" t="s">
        <v>16</v>
      </c>
      <c r="I133" s="298"/>
      <c r="J133" s="299"/>
      <c r="K133" s="226"/>
      <c r="L133" s="227" t="s">
        <v>27</v>
      </c>
      <c r="O133" s="228"/>
      <c r="P133" s="229">
        <f>IF(E133&gt;0,IF($C133&gt;K133,0,E133/K133),0)</f>
        <v>0</v>
      </c>
      <c r="Q133" s="229">
        <f>IF(E133&lt;&gt;0,P133*(G133/E133),"")</f>
      </c>
    </row>
    <row r="134" spans="2:17" s="113" customFormat="1" ht="12">
      <c r="B134" s="196"/>
      <c r="G134" s="244">
        <f>SUM(G129:G133)</f>
        <v>0</v>
      </c>
      <c r="P134" s="244"/>
      <c r="Q134" s="233">
        <f>SUM(Q129:Q133)</f>
        <v>0</v>
      </c>
    </row>
    <row r="135" spans="9:14" ht="15" customHeight="1">
      <c r="I135" s="113"/>
      <c r="J135" s="113"/>
      <c r="K135" s="113"/>
      <c r="L135" s="113"/>
      <c r="M135" s="113"/>
      <c r="N135" s="113"/>
    </row>
    <row r="136" spans="9:17" ht="15" customHeight="1">
      <c r="I136" s="200"/>
      <c r="J136" s="200"/>
      <c r="K136" s="200"/>
      <c r="L136" s="200"/>
      <c r="M136" s="200"/>
      <c r="N136" s="200"/>
      <c r="Q136" s="302">
        <f>Q17+Q30+Q43+Q56+Q69+Q82+Q95+Q108+Q121+Q134</f>
        <v>0</v>
      </c>
    </row>
    <row r="137" spans="9:14" ht="15" customHeight="1">
      <c r="I137" s="113"/>
      <c r="J137" s="113"/>
      <c r="K137" s="113"/>
      <c r="L137" s="113"/>
      <c r="M137" s="113"/>
      <c r="N137" s="113"/>
    </row>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sheetData>
  <mergeCells count="61">
    <mergeCell ref="C7:E7"/>
    <mergeCell ref="J127:J128"/>
    <mergeCell ref="K127:L128"/>
    <mergeCell ref="C114:D115"/>
    <mergeCell ref="E114:F115"/>
    <mergeCell ref="C127:D128"/>
    <mergeCell ref="E127:F128"/>
    <mergeCell ref="G127:H128"/>
    <mergeCell ref="I127:I128"/>
    <mergeCell ref="G114:H115"/>
    <mergeCell ref="I114:I115"/>
    <mergeCell ref="J88:J89"/>
    <mergeCell ref="K88:L89"/>
    <mergeCell ref="J101:J102"/>
    <mergeCell ref="K101:L102"/>
    <mergeCell ref="J114:J115"/>
    <mergeCell ref="K114:L115"/>
    <mergeCell ref="C101:D102"/>
    <mergeCell ref="E101:F102"/>
    <mergeCell ref="G101:H102"/>
    <mergeCell ref="I101:I102"/>
    <mergeCell ref="C88:D89"/>
    <mergeCell ref="E88:F89"/>
    <mergeCell ref="G88:H89"/>
    <mergeCell ref="I88:I89"/>
    <mergeCell ref="J75:J76"/>
    <mergeCell ref="K75:L76"/>
    <mergeCell ref="C62:D63"/>
    <mergeCell ref="E62:F63"/>
    <mergeCell ref="C75:D76"/>
    <mergeCell ref="E75:F76"/>
    <mergeCell ref="G75:H76"/>
    <mergeCell ref="I75:I76"/>
    <mergeCell ref="G62:H63"/>
    <mergeCell ref="I62:I63"/>
    <mergeCell ref="J36:J37"/>
    <mergeCell ref="K36:L37"/>
    <mergeCell ref="J49:J50"/>
    <mergeCell ref="K49:L50"/>
    <mergeCell ref="J62:J63"/>
    <mergeCell ref="K62:L63"/>
    <mergeCell ref="C49:D50"/>
    <mergeCell ref="E49:F50"/>
    <mergeCell ref="G49:H50"/>
    <mergeCell ref="I49:I50"/>
    <mergeCell ref="C36:D37"/>
    <mergeCell ref="E36:F37"/>
    <mergeCell ref="G36:H37"/>
    <mergeCell ref="I36:I37"/>
    <mergeCell ref="G23:H24"/>
    <mergeCell ref="I23:I24"/>
    <mergeCell ref="G10:H11"/>
    <mergeCell ref="I10:I11"/>
    <mergeCell ref="C10:D11"/>
    <mergeCell ref="E10:F11"/>
    <mergeCell ref="C23:D24"/>
    <mergeCell ref="E23:F24"/>
    <mergeCell ref="J10:J11"/>
    <mergeCell ref="K10:L11"/>
    <mergeCell ref="J23:J24"/>
    <mergeCell ref="K23:L24"/>
  </mergeCells>
  <printOptions/>
  <pageMargins left="0.75" right="0.75" top="1" bottom="1" header="0.512" footer="0.512"/>
  <pageSetup horizontalDpi="600" verticalDpi="600" orientation="landscape" paperSize="9" scale="89" r:id="rId2"/>
  <headerFooter alignWithMargins="0">
    <oddFooter>&amp;C&amp;A</oddFooter>
  </headerFooter>
  <rowBreaks count="4" manualBreakCount="4">
    <brk id="30" max="15" man="1"/>
    <brk id="56" max="15" man="1"/>
    <brk id="82" max="15" man="1"/>
    <brk id="108"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Hasegawa</cp:lastModifiedBy>
  <dcterms:created xsi:type="dcterms:W3CDTF">2008-03-05T13:51:50Z</dcterms:created>
  <dcterms:modified xsi:type="dcterms:W3CDTF">2009-01-07T04:31:10Z</dcterms:modified>
  <cp:category/>
  <cp:version/>
  <cp:contentType/>
  <cp:contentStatus/>
</cp:coreProperties>
</file>